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35" firstSheet="6" activeTab="12"/>
  </bookViews>
  <sheets>
    <sheet name="DECEMBER 2025" sheetId="37" r:id="rId1"/>
    <sheet name="NOVEMBER 2025" sheetId="36" r:id="rId2"/>
    <sheet name="OCTOBER 2025" sheetId="35" r:id="rId3"/>
    <sheet name="SEPTEMBER 2025" sheetId="34" r:id="rId4"/>
    <sheet name="AUGUST 2025" sheetId="33" r:id="rId5"/>
    <sheet name="JULY 2025" sheetId="32" r:id="rId6"/>
    <sheet name="JUNE 2025" sheetId="31" r:id="rId7"/>
    <sheet name="MAY 2025" sheetId="30" r:id="rId8"/>
    <sheet name="APRIL 2025" sheetId="29" r:id="rId9"/>
    <sheet name="MARCH 2025" sheetId="26" r:id="rId10"/>
    <sheet name="FEBRUARY 2025" sheetId="28" r:id="rId11"/>
    <sheet name="JANUARY 2025" sheetId="27" r:id="rId12"/>
    <sheet name="DAILY SERVICE INCOME" sheetId="21" r:id="rId13"/>
  </sheets>
  <definedNames>
    <definedName name="_xlnm.Print_Area" localSheetId="12">'DAILY SERVICE INCOME'!$A$1570:$O$1586</definedName>
    <definedName name="_xlnm.Print_Area" localSheetId="9">'MARCH 2025'!$A$1:$N$48</definedName>
    <definedName name="_xlnm.Print_Area" localSheetId="11">'JANUARY 2025'!$A$1:$N$40</definedName>
    <definedName name="_xlnm.Print_Area" localSheetId="10">'FEBRUARY 2025'!$A$1:$N$46</definedName>
    <definedName name="_xlnm.Print_Area" localSheetId="8">'APRIL 2025'!$A$1:$N$41</definedName>
    <definedName name="_xlnm.Print_Area" localSheetId="7">'MAY 2025'!$A$1:$N$50</definedName>
    <definedName name="_xlnm.Print_Area" localSheetId="6">'JUNE 2025'!$A$1:$N$40</definedName>
    <definedName name="_xlnm.Print_Area" localSheetId="5">'JULY 2025'!$A$1:$N$41</definedName>
    <definedName name="_xlnm.Print_Area" localSheetId="4">'AUGUST 2025'!$A$1:$N$40</definedName>
    <definedName name="_xlnm.Print_Area" localSheetId="3">'SEPTEMBER 2025'!$A$1:$N$51</definedName>
    <definedName name="_xlnm.Print_Area" localSheetId="2">'OCTOBER 2025'!$A$1:$N$40</definedName>
    <definedName name="_xlnm.Print_Area" localSheetId="1">'NOVEMBER 2025'!$A$1:$N$49</definedName>
    <definedName name="_xlnm.Print_Area" localSheetId="0">'DECEMBER 2025'!$A$1:$N$54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220920</author>
  </authors>
  <commentList>
    <comment ref="L1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REF RR#HO-4380
REF SJR# HO-267368
REF SI# 146137</t>
        </r>
      </text>
    </comment>
  </commentList>
</comments>
</file>

<file path=xl/sharedStrings.xml><?xml version="1.0" encoding="utf-8"?>
<sst xmlns="http://schemas.openxmlformats.org/spreadsheetml/2006/main" count="4142" uniqueCount="186">
  <si>
    <t>KOLIN PHILIPPINES INT'L INC</t>
  </si>
  <si>
    <t>SERVICE INCOME ( Metro Manila)</t>
  </si>
  <si>
    <t>FOR THE MONTH OF DECEMBER 2025</t>
  </si>
  <si>
    <t>CASH COLLECTION</t>
  </si>
  <si>
    <t>SJR DATE</t>
  </si>
  <si>
    <t>DATE BILLED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</si>
  <si>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</si>
  <si>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</si>
  <si>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</si>
  <si>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</si>
  <si>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</si>
  <si>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</si>
  <si>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</si>
  <si>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</si>
  <si>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</si>
  <si>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</si>
  <si>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</si>
  <si>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ACCOMMODATION</t>
  </si>
  <si>
    <t>DATE</t>
  </si>
  <si>
    <t>PARTS</t>
  </si>
  <si>
    <t>LABOR</t>
  </si>
  <si>
    <t>CHIONG, JEFFREY</t>
  </si>
  <si>
    <t>SERVICE - (PO)</t>
  </si>
  <si>
    <t>CUCINA PORTA ROSSA CORPORATION</t>
  </si>
  <si>
    <t>SERVICE - (BI)</t>
  </si>
  <si>
    <t>BAHAMA REALTY</t>
  </si>
  <si>
    <t>KHO, JOCELYN</t>
  </si>
  <si>
    <t>SUB-TOTAL</t>
  </si>
  <si>
    <t>ACCOUNT RECEIVABLES</t>
  </si>
  <si>
    <t>SIY, TIFFANY CHUA</t>
  </si>
  <si>
    <t>PINEDA, RIZALDY</t>
  </si>
  <si>
    <t>TOTAL REVENUE FOR THE MONTH DECEMBER 2025</t>
  </si>
  <si>
    <t>PREPARED BY:</t>
  </si>
  <si>
    <t>JEROME P. CASTRO</t>
  </si>
  <si>
    <t>SVC. ACCTG. ASST.</t>
  </si>
  <si>
    <t>RECEIVABLE COLLECTED</t>
  </si>
  <si>
    <t>HO-00282009</t>
  </si>
  <si>
    <t>TAN, CLARITA</t>
  </si>
  <si>
    <t>SVC. ACCTG. SPECIALIST</t>
  </si>
  <si>
    <t>FOR THE MONTH OF NOVEMBER 2025</t>
  </si>
  <si>
    <t>DATE ATTENDED</t>
  </si>
  <si>
    <t>DELOS SANTOS, MICHELLE</t>
  </si>
  <si>
    <t>ANG, CAMILLE</t>
  </si>
  <si>
    <t>LLIDO, NET</t>
  </si>
  <si>
    <t>LIM, LILIBETH</t>
  </si>
  <si>
    <t>FAMINIAL, RENNZ</t>
  </si>
  <si>
    <t>BREADTALK PHILIPPINES (MOA)</t>
  </si>
  <si>
    <t>GTGF FOOD CORP.</t>
  </si>
  <si>
    <t>JAVELLANA, RAFAEL</t>
  </si>
  <si>
    <t>CADELINA, CHRISTOPHER</t>
  </si>
  <si>
    <t>ESPINO, CAMILLE</t>
  </si>
  <si>
    <t>SD</t>
  </si>
  <si>
    <t>TOTAL REVENUE FOR THE MONTH NOVEMBER 2025</t>
  </si>
  <si>
    <t>FOR THE MONTH OF OCTOBER 2025</t>
  </si>
  <si>
    <t>TY, MICHAEL</t>
  </si>
  <si>
    <t>BANZALI, JIG V.</t>
  </si>
  <si>
    <t>YOTOKO, CORINA</t>
  </si>
  <si>
    <t>BERAQUET, SHERYL CRUZ</t>
  </si>
  <si>
    <t>TAILORED PROJECTS INC.</t>
  </si>
  <si>
    <t>TAN, HEIDI</t>
  </si>
  <si>
    <t>SAFRANCA, JANET N.</t>
  </si>
  <si>
    <t>TOTAL REVENUE FOR THE MONTH OCTOBER 2025</t>
  </si>
  <si>
    <t>DY, MILTON</t>
  </si>
  <si>
    <t>FOR THE MONTH OF SEPTEMBER 2025</t>
  </si>
  <si>
    <t>NUNEZ, IMELDA</t>
  </si>
  <si>
    <t>HO-00269228</t>
  </si>
  <si>
    <t>RONDILLA, JOSEPH ELLIS MANUEL</t>
  </si>
  <si>
    <t>PALANGCA, MICHAEL</t>
  </si>
  <si>
    <t>HO-00271407</t>
  </si>
  <si>
    <t>DIAZ, EVELYN</t>
  </si>
  <si>
    <t>SAAN, MARK ONIEL</t>
  </si>
  <si>
    <t>SURGIKLLEEN INCORPORATED</t>
  </si>
  <si>
    <t>VECINO, JHUNE/ CHARITO DE GUZMAN</t>
  </si>
  <si>
    <t>HO-00272760</t>
  </si>
  <si>
    <t>STO. DOMINGO, RAYMUNDO</t>
  </si>
  <si>
    <t>MAHTANI, ELIZABETH</t>
  </si>
  <si>
    <t>CHUA, KENDRICK</t>
  </si>
  <si>
    <t>HO-00271663</t>
  </si>
  <si>
    <t>TAGLE, AMY</t>
  </si>
  <si>
    <t>TOTAL REVENUE FOR THE MONTH SEPTEMBER 2025</t>
  </si>
  <si>
    <t>TELAN, JAKE</t>
  </si>
  <si>
    <t>MONACO PLANT 1</t>
  </si>
  <si>
    <t>FOR THE MONTH OF AUGUST 2025</t>
  </si>
  <si>
    <t>BILOG, MA. THERESA</t>
  </si>
  <si>
    <t>PELIGRINO, JOHN CARLO</t>
  </si>
  <si>
    <t>GARCIA, ROMEO</t>
  </si>
  <si>
    <t>``</t>
  </si>
  <si>
    <t>OR</t>
  </si>
  <si>
    <t>CARREON, ELAINE</t>
  </si>
  <si>
    <t>TOTAL REVENUE FOR THE MONTH AUGUST 2025</t>
  </si>
  <si>
    <t>MANANSALA, ROSARIO</t>
  </si>
  <si>
    <t>FOR THE MONTH OF JULY 2025</t>
  </si>
  <si>
    <t>PIO'S KITCHEN CATERING SERVICES</t>
  </si>
  <si>
    <t>TAN, HELENA</t>
  </si>
  <si>
    <t>TOTAL REVENUE FOR THE MONTH JULY 2025</t>
  </si>
  <si>
    <t>SUNGA, DANIEL / ELIZABETH DAAG</t>
  </si>
  <si>
    <t>FOR THE MONTH OF JUNE 2025</t>
  </si>
  <si>
    <t>RIVERA, SELDRINA</t>
  </si>
  <si>
    <t>CAYABYAB, ARVIN C/O D'GREEC APPLIANCE SERVICES</t>
  </si>
  <si>
    <t>CARLITOS, LITCHON CEBU</t>
  </si>
  <si>
    <t>NUTRA CEUTICALS AND SUPPLIMENTS</t>
  </si>
  <si>
    <t>TOTAL REVENUE FOR THE MONTH JUNE 2025</t>
  </si>
  <si>
    <t>FOR THE MONTH OF MAY 2025</t>
  </si>
  <si>
    <t>SANTOS, ERIKA</t>
  </si>
  <si>
    <t>BREBA, REBECCA</t>
  </si>
  <si>
    <t>NAMUCO, CHELSEA</t>
  </si>
  <si>
    <t>MENDOZA, GETRO J.</t>
  </si>
  <si>
    <t>POLYSEAL MFG. IND'S INC</t>
  </si>
  <si>
    <t>CANTILLO, KRISTOFER</t>
  </si>
  <si>
    <t>DE LA CALZADA, DAVID PAUL</t>
  </si>
  <si>
    <t>SY, RICARDO/ CARMEN</t>
  </si>
  <si>
    <t>EMBASSY OF THE REPUBLIC OF COLOMBIA</t>
  </si>
  <si>
    <t>GUEC0, RICO</t>
  </si>
  <si>
    <t>SARABUSA, MIG GRAVIE</t>
  </si>
  <si>
    <t>TOTAL REVENUE FOR THE MONTH MAY 2025</t>
  </si>
  <si>
    <t>SALUD, TEDDY</t>
  </si>
  <si>
    <t>KMI - (PO)</t>
  </si>
  <si>
    <t>SOLIS, MARK CHRISTIAN</t>
  </si>
  <si>
    <t>HO-00248695</t>
  </si>
  <si>
    <t>REYES, GINA</t>
  </si>
  <si>
    <t>FOR THE MONTH OF APRIL 2025</t>
  </si>
  <si>
    <t>MACAROYO, DESIREE</t>
  </si>
  <si>
    <t>VOCAL, EMILYN</t>
  </si>
  <si>
    <t>FARIN, EVARICH</t>
  </si>
  <si>
    <t>CHAN, MARVIN</t>
  </si>
  <si>
    <t>TOTAL REVENUE FOR THE MONTH APRIL 2025</t>
  </si>
  <si>
    <t>SHARMA, PAVAN</t>
  </si>
  <si>
    <t>RAMIREZ, CARLEXINE</t>
  </si>
  <si>
    <t>FOR THE MONTH OF MARCH 2025</t>
  </si>
  <si>
    <t>CEZAR, HARVEY</t>
  </si>
  <si>
    <t>VISTA, ALKHEVIN L</t>
  </si>
  <si>
    <t>ALIWALAS, DONNA</t>
  </si>
  <si>
    <t>IRANG, IVEE</t>
  </si>
  <si>
    <t>BELTRAN, KRISTALINE</t>
  </si>
  <si>
    <t>RAMOS, DINDO S.</t>
  </si>
  <si>
    <t>MACAPIA, MICHAEL</t>
  </si>
  <si>
    <t>HO-00246079</t>
  </si>
  <si>
    <t>RUIZ, RONALDO</t>
  </si>
  <si>
    <t>ALIX, CATHY</t>
  </si>
  <si>
    <t>TOTAL REVENUE FOR THE MONTH MARCH 2025</t>
  </si>
  <si>
    <t>DELA CRUZ, DIVINE GRACE / DELA CRUZ, YDAN</t>
  </si>
  <si>
    <t>KALAW, ABBY</t>
  </si>
  <si>
    <t>HO-00220528</t>
  </si>
  <si>
    <t>FLORES, EDITH</t>
  </si>
  <si>
    <t>SIMPAO, RINA</t>
  </si>
  <si>
    <t>FOR THE MONTH OF FEBRUARY 2025</t>
  </si>
  <si>
    <t>FENOMENO, FENEN</t>
  </si>
  <si>
    <t>ANG, KATE</t>
  </si>
  <si>
    <t>MANAO, MARK ANTHONY</t>
  </si>
  <si>
    <t>CHING, BETTY</t>
  </si>
  <si>
    <t>FAYE, CRISTAL</t>
  </si>
  <si>
    <t>DELOS REYES, RYAN MARK</t>
  </si>
  <si>
    <t>ZENAMPAN, DANIEL GREGRIO TAN</t>
  </si>
  <si>
    <t>TOTAL REVENUE FOR THE MONTH FEBRUARY 2025</t>
  </si>
  <si>
    <t>HO-00207611</t>
  </si>
  <si>
    <t>SPRING PALACE INC.</t>
  </si>
  <si>
    <t>KMI</t>
  </si>
  <si>
    <t>KMI - (BI)</t>
  </si>
  <si>
    <t>HO-00195527</t>
  </si>
  <si>
    <t>SUPER ICE INC.</t>
  </si>
  <si>
    <t>FOR THE MONTH OF JANUARY 2025</t>
  </si>
  <si>
    <t>OFFICIAL RECEIPT</t>
  </si>
  <si>
    <t>GUERZON,ANTONIO R.</t>
  </si>
  <si>
    <t>UY, JEROME</t>
  </si>
  <si>
    <t>CRUZ, V.</t>
  </si>
  <si>
    <t>CABAL, JUSTIN/ ANNA</t>
  </si>
  <si>
    <t>TAN, SHEENA</t>
  </si>
  <si>
    <t>HO-00235254</t>
  </si>
  <si>
    <t>ALCOLEA, MARK JAYVEE/ DAREL</t>
  </si>
  <si>
    <t>LEI, TUCK WENG</t>
  </si>
  <si>
    <t>TAN, INO</t>
  </si>
  <si>
    <t>YUMOL, CATHY</t>
  </si>
  <si>
    <t xml:space="preserve">  </t>
  </si>
  <si>
    <t>TOTAL REVENUE FOR THE MONTH JANUARY 2025</t>
  </si>
  <si>
    <t>BALANCE</t>
  </si>
  <si>
    <t xml:space="preserve"> </t>
  </si>
  <si>
    <t>NOTED BY:</t>
  </si>
  <si>
    <t>RICHELL V. HICBAN</t>
  </si>
  <si>
    <t>SVC ACCTG SUPERVISOR</t>
  </si>
  <si>
    <t>ALIGUIN, NOREEN</t>
  </si>
  <si>
    <t>GELLA, MAGDALENA</t>
  </si>
  <si>
    <t>ROCAFOR, EDRIC</t>
  </si>
  <si>
    <t>VOCAL, EMILY</t>
  </si>
  <si>
    <t>WESTERN MARKETING CORP. (HEAD OFFICE)</t>
  </si>
  <si>
    <t>TAN, DENNISON</t>
  </si>
  <si>
    <t>CAYABYAB, ARVIN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</si>
</sst>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[$-409]d\-mmm\-yy;@"/>
    <numFmt numFmtId="181" formatCode="&quot;HO-&quot;00000000"/>
    <numFmt numFmtId="182" formatCode="[$-409]dd\-mmm\-yy;@"/>
    <numFmt numFmtId="183" formatCode="m/d/yyyy;@"/>
    <numFmt numFmtId="184" formatCode="[$-3409]dd\-mmm\-yy;@"/>
    <numFmt numFmtId="185" formatCode="[$-809]d\ mmmm\ yyyy;@"/>
    <numFmt numFmtId="186" formatCode="[$-409]d\-mmm\-yyyy;@"/>
  </numFmts>
  <fonts count="51">
    <font>
      <sz val="10"/>
      <name val="Arial"/>
      <charset val="0"/>
    </font>
    <font>
      <sz val="9"/>
      <name val="Calibri"/>
      <charset val="0"/>
    </font>
    <font>
      <sz val="9"/>
      <name val="Calibri"/>
      <charset val="0"/>
      <scheme val="minor"/>
    </font>
    <font>
      <sz val="8"/>
      <name val="Calibri"/>
      <charset val="0"/>
    </font>
    <font>
      <sz val="8"/>
      <color indexed="48"/>
      <name val="Calibri"/>
      <charset val="0"/>
    </font>
    <font>
      <sz val="9"/>
      <name val="Trebuchet MS"/>
      <charset val="0"/>
    </font>
    <font>
      <sz val="9"/>
      <color indexed="18"/>
      <name val="Calibri"/>
      <charset val="0"/>
    </font>
    <font>
      <b/>
      <sz val="8"/>
      <color indexed="48"/>
      <name val="Calibri"/>
      <charset val="0"/>
    </font>
    <font>
      <b/>
      <sz val="8"/>
      <name val="Calibri"/>
      <charset val="0"/>
    </font>
    <font>
      <sz val="10"/>
      <name val="Trebuchet MS"/>
      <charset val="0"/>
    </font>
    <font>
      <sz val="8"/>
      <name val="Calibri"/>
      <charset val="0"/>
      <scheme val="minor"/>
    </font>
    <font>
      <sz val="8"/>
      <color indexed="48"/>
      <name val="Calibri"/>
      <charset val="0"/>
      <scheme val="minor"/>
    </font>
    <font>
      <sz val="9"/>
      <color indexed="18"/>
      <name val="Calibri"/>
      <charset val="0"/>
      <scheme val="minor"/>
    </font>
    <font>
      <b/>
      <sz val="9"/>
      <color indexed="18"/>
      <name val="Calibri"/>
      <charset val="0"/>
      <scheme val="minor"/>
    </font>
    <font>
      <sz val="9"/>
      <color indexed="48"/>
      <name val="Calibri"/>
      <charset val="0"/>
    </font>
    <font>
      <b/>
      <sz val="9"/>
      <name val="Calibri"/>
      <charset val="0"/>
    </font>
    <font>
      <b/>
      <sz val="9"/>
      <color indexed="48"/>
      <name val="Calibri"/>
      <charset val="0"/>
    </font>
    <font>
      <b/>
      <sz val="8"/>
      <color rgb="FF0000FF"/>
      <name val="Calibri"/>
      <charset val="0"/>
    </font>
    <font>
      <sz val="9"/>
      <color indexed="10"/>
      <name val="Calibri"/>
      <charset val="0"/>
    </font>
    <font>
      <sz val="10"/>
      <color indexed="10"/>
      <name val="Calibri"/>
      <charset val="0"/>
    </font>
    <font>
      <b/>
      <sz val="9"/>
      <color indexed="12"/>
      <name val="Calibri"/>
      <charset val="0"/>
    </font>
    <font>
      <sz val="10"/>
      <name val="Calibri"/>
      <charset val="0"/>
    </font>
    <font>
      <sz val="9"/>
      <color indexed="12"/>
      <name val="Calibri"/>
      <charset val="0"/>
    </font>
    <font>
      <b/>
      <sz val="9"/>
      <color indexed="30"/>
      <name val="Calibri"/>
      <charset val="0"/>
    </font>
    <font>
      <b/>
      <sz val="9"/>
      <color indexed="18"/>
      <name val="Calibri"/>
      <charset val="0"/>
    </font>
    <font>
      <b/>
      <sz val="8"/>
      <color rgb="FF0000FF"/>
      <name val="Calibri"/>
      <charset val="0"/>
      <scheme val="minor"/>
    </font>
    <font>
      <b/>
      <sz val="9"/>
      <color indexed="12"/>
      <name val="Calibri"/>
      <charset val="0"/>
      <scheme val="minor"/>
    </font>
    <font>
      <sz val="10"/>
      <name val="Calibri Light"/>
      <charset val="0"/>
      <scheme val="major"/>
    </font>
    <font>
      <sz val="10"/>
      <name val="Calibri"/>
      <charset val="0"/>
      <scheme val="minor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8"/>
      <name val="Calibri"/>
      <charset val="0"/>
    </font>
    <font>
      <sz val="11"/>
      <color indexed="10"/>
      <name val="Calibri"/>
      <charset val="0"/>
    </font>
    <font>
      <b/>
      <sz val="18"/>
      <color indexed="54"/>
      <name val="Calibri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sz val="11"/>
      <color indexed="53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16"/>
      <name val="Calibri"/>
      <charset val="0"/>
    </font>
    <font>
      <sz val="11"/>
      <color indexed="19"/>
      <name val="Calibri"/>
      <charset val="0"/>
    </font>
    <font>
      <sz val="11"/>
      <color indexed="9"/>
      <name val="Calibri"/>
      <charset val="0"/>
    </font>
    <font>
      <sz val="10"/>
      <name val="Helv"/>
      <charset val="0"/>
    </font>
    <font>
      <sz val="9"/>
      <name val="Times New Roman"/>
      <charset val="0"/>
    </font>
    <font>
      <b/>
      <sz val="9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2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5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0" borderId="0"/>
    <xf numFmtId="0" fontId="0" fillId="0" borderId="0"/>
    <xf numFmtId="0" fontId="31" fillId="0" borderId="0">
      <alignment vertical="center"/>
    </xf>
  </cellStyleXfs>
  <cellXfs count="232">
    <xf numFmtId="0" fontId="0" fillId="0" borderId="0" xfId="0" applyFo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8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/>
    <xf numFmtId="180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80" fontId="1" fillId="0" borderId="0" xfId="0" applyNumberFormat="1" applyFont="1" applyFill="1" applyAlignment="1">
      <alignment horizontal="left"/>
    </xf>
    <xf numFmtId="180" fontId="1" fillId="0" borderId="0" xfId="0" applyNumberFormat="1" applyFont="1" applyFill="1" applyAlignment="1">
      <alignment horizontal="center"/>
    </xf>
    <xf numFmtId="180" fontId="1" fillId="0" borderId="1" xfId="0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76" fontId="6" fillId="0" borderId="6" xfId="1" applyNumberFormat="1" applyFont="1" applyFill="1" applyBorder="1" applyAlignment="1">
      <alignment horizontal="center"/>
    </xf>
    <xf numFmtId="176" fontId="6" fillId="0" borderId="6" xfId="1" applyNumberFormat="1" applyFont="1" applyFill="1" applyBorder="1" applyAlignment="1"/>
    <xf numFmtId="18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18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shrinkToFit="1"/>
    </xf>
    <xf numFmtId="182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83" fontId="3" fillId="0" borderId="0" xfId="0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right" vertical="center"/>
    </xf>
    <xf numFmtId="184" fontId="1" fillId="0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horizontal="right" vertical="center" wrapText="1"/>
    </xf>
    <xf numFmtId="176" fontId="6" fillId="0" borderId="0" xfId="1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 vertical="center" wrapText="1"/>
    </xf>
    <xf numFmtId="176" fontId="9" fillId="0" borderId="6" xfId="1" applyNumberFormat="1" applyFont="1" applyFill="1" applyBorder="1" applyAlignment="1">
      <alignment vertical="center" shrinkToFit="1"/>
    </xf>
    <xf numFmtId="176" fontId="5" fillId="0" borderId="6" xfId="1" applyNumberFormat="1" applyFont="1" applyFill="1" applyBorder="1" applyAlignment="1">
      <alignment vertical="center" shrinkToFit="1"/>
    </xf>
    <xf numFmtId="182" fontId="5" fillId="0" borderId="6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80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80" fontId="2" fillId="0" borderId="0" xfId="0" applyNumberFormat="1" applyFont="1" applyFill="1" applyAlignment="1">
      <alignment horizontal="left"/>
    </xf>
    <xf numFmtId="180" fontId="2" fillId="0" borderId="0" xfId="0" applyNumberFormat="1" applyFont="1" applyFill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18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82" fontId="2" fillId="0" borderId="6" xfId="0" applyNumberFormat="1" applyFont="1" applyFill="1" applyBorder="1" applyAlignment="1">
      <alignment horizontal="center" vertical="center" shrinkToFit="1"/>
    </xf>
    <xf numFmtId="181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80" fontId="12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76" fontId="12" fillId="0" borderId="6" xfId="1" applyNumberFormat="1" applyFont="1" applyFill="1" applyBorder="1" applyAlignment="1">
      <alignment horizontal="center"/>
    </xf>
    <xf numFmtId="176" fontId="12" fillId="0" borderId="6" xfId="1" applyNumberFormat="1" applyFont="1" applyFill="1" applyBorder="1" applyAlignment="1"/>
    <xf numFmtId="18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vertical="center" shrinkToFit="1"/>
    </xf>
    <xf numFmtId="4" fontId="2" fillId="0" borderId="6" xfId="0" applyNumberFormat="1" applyFont="1" applyFill="1" applyBorder="1" applyAlignment="1">
      <alignment vertical="center"/>
    </xf>
    <xf numFmtId="176" fontId="13" fillId="0" borderId="6" xfId="1" applyNumberFormat="1" applyFont="1" applyFill="1" applyBorder="1" applyAlignment="1"/>
    <xf numFmtId="0" fontId="2" fillId="0" borderId="0" xfId="0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right" vertical="center"/>
    </xf>
    <xf numFmtId="184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Border="1" applyAlignment="1">
      <alignment horizontal="center"/>
    </xf>
    <xf numFmtId="4" fontId="12" fillId="0" borderId="0" xfId="1" applyNumberFormat="1" applyFont="1" applyFill="1" applyBorder="1" applyAlignment="1">
      <alignment horizontal="center"/>
    </xf>
    <xf numFmtId="180" fontId="2" fillId="0" borderId="0" xfId="0" applyNumberFormat="1" applyFont="1" applyFill="1" applyBorder="1" applyAlignment="1">
      <alignment horizontal="left"/>
    </xf>
    <xf numFmtId="18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80" fontId="2" fillId="0" borderId="0" xfId="0" applyNumberFormat="1" applyFont="1" applyFill="1" applyBorder="1" applyAlignment="1">
      <alignment horizontal="left"/>
    </xf>
    <xf numFmtId="180" fontId="2" fillId="0" borderId="0" xfId="0" applyNumberFormat="1" applyFont="1" applyFill="1" applyBorder="1" applyAlignment="1">
      <alignment horizontal="center"/>
    </xf>
    <xf numFmtId="180" fontId="2" fillId="0" borderId="0" xfId="0" applyNumberFormat="1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horizontal="center" vertical="center" shrinkToFit="1"/>
    </xf>
    <xf numFmtId="181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6" fontId="12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vertical="center" shrinkToFit="1"/>
    </xf>
    <xf numFmtId="4" fontId="2" fillId="0" borderId="0" xfId="0" applyNumberFormat="1" applyFont="1" applyFill="1" applyBorder="1" applyAlignment="1">
      <alignment vertical="center"/>
    </xf>
    <xf numFmtId="0" fontId="0" fillId="0" borderId="0" xfId="0"/>
    <xf numFmtId="180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/>
    <xf numFmtId="0" fontId="1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8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80" fontId="15" fillId="0" borderId="0" xfId="0" applyNumberFormat="1" applyFont="1" applyFill="1"/>
    <xf numFmtId="0" fontId="1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18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185" fontId="3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80" fontId="6" fillId="0" borderId="3" xfId="0" applyNumberFormat="1" applyFont="1" applyFill="1" applyBorder="1"/>
    <xf numFmtId="180" fontId="18" fillId="0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0" fontId="18" fillId="0" borderId="10" xfId="0" applyFont="1" applyFill="1" applyBorder="1" applyAlignment="1"/>
    <xf numFmtId="182" fontId="18" fillId="0" borderId="10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176" fontId="20" fillId="0" borderId="6" xfId="0" applyNumberFormat="1" applyFont="1" applyFill="1" applyBorder="1" applyAlignment="1">
      <alignment horizontal="right"/>
    </xf>
    <xf numFmtId="18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182" fontId="18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6" fontId="18" fillId="0" borderId="0" xfId="0" applyNumberFormat="1" applyFont="1" applyFill="1" applyBorder="1"/>
    <xf numFmtId="0" fontId="21" fillId="0" borderId="0" xfId="0" applyFont="1" applyFill="1"/>
    <xf numFmtId="0" fontId="16" fillId="0" borderId="0" xfId="0" applyFont="1" applyFill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6" fillId="0" borderId="10" xfId="0" applyNumberFormat="1" applyFont="1" applyFill="1" applyBorder="1"/>
    <xf numFmtId="0" fontId="6" fillId="0" borderId="10" xfId="0" applyFont="1" applyFill="1" applyBorder="1"/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center"/>
    </xf>
    <xf numFmtId="180" fontId="18" fillId="0" borderId="0" xfId="0" applyNumberFormat="1" applyFont="1" applyFill="1" applyBorder="1"/>
    <xf numFmtId="0" fontId="18" fillId="0" borderId="0" xfId="0" applyFont="1" applyFill="1" applyBorder="1"/>
    <xf numFmtId="0" fontId="14" fillId="0" borderId="0" xfId="0" applyFont="1" applyFill="1" applyBorder="1" applyAlignment="1">
      <alignment horizontal="center"/>
    </xf>
    <xf numFmtId="176" fontId="18" fillId="0" borderId="11" xfId="0" applyNumberFormat="1" applyFont="1" applyFill="1" applyBorder="1"/>
    <xf numFmtId="180" fontId="22" fillId="0" borderId="0" xfId="0" applyNumberFormat="1" applyFont="1" applyFill="1" applyBorder="1" applyAlignment="1">
      <alignment horizontal="left"/>
    </xf>
    <xf numFmtId="0" fontId="22" fillId="0" borderId="0" xfId="0" applyFont="1" applyFill="1" applyBorder="1"/>
    <xf numFmtId="176" fontId="1" fillId="0" borderId="0" xfId="1" applyNumberFormat="1" applyFont="1" applyFill="1" applyBorder="1"/>
    <xf numFmtId="18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58" fontId="1" fillId="0" borderId="6" xfId="0" applyNumberFormat="1" applyFont="1" applyFill="1" applyBorder="1" applyAlignment="1">
      <alignment horizontal="center" vertical="center" wrapText="1"/>
    </xf>
    <xf numFmtId="4" fontId="24" fillId="0" borderId="6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vertical="center" wrapText="1"/>
    </xf>
    <xf numFmtId="180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83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83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4" fontId="1" fillId="0" borderId="7" xfId="0" applyNumberFormat="1" applyFont="1" applyFill="1" applyBorder="1" applyAlignment="1">
      <alignment vertical="center"/>
    </xf>
    <xf numFmtId="183" fontId="1" fillId="0" borderId="6" xfId="1" applyNumberFormat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vertical="center" shrinkToFit="1"/>
    </xf>
    <xf numFmtId="4" fontId="1" fillId="0" borderId="6" xfId="0" applyNumberFormat="1" applyFont="1" applyFill="1" applyBorder="1" applyAlignment="1">
      <alignment horizontal="right" vertical="center" wrapText="1"/>
    </xf>
    <xf numFmtId="183" fontId="3" fillId="0" borderId="6" xfId="0" applyNumberFormat="1" applyFont="1" applyFill="1" applyBorder="1" applyAlignment="1">
      <alignment horizontal="center" vertical="center"/>
    </xf>
    <xf numFmtId="4" fontId="20" fillId="0" borderId="6" xfId="0" applyNumberFormat="1" applyFont="1" applyFill="1" applyBorder="1" applyAlignment="1">
      <alignment horizontal="right"/>
    </xf>
    <xf numFmtId="183" fontId="18" fillId="0" borderId="10" xfId="0" applyNumberFormat="1" applyFont="1" applyFill="1" applyBorder="1" applyAlignment="1">
      <alignment horizontal="center"/>
    </xf>
    <xf numFmtId="176" fontId="18" fillId="0" borderId="0" xfId="0" applyNumberFormat="1" applyFont="1" applyFill="1" applyBorder="1" applyAlignment="1">
      <alignment horizontal="right"/>
    </xf>
    <xf numFmtId="176" fontId="18" fillId="0" borderId="0" xfId="1" applyNumberFormat="1" applyFont="1" applyFill="1" applyBorder="1" applyAlignment="1">
      <alignment horizontal="right"/>
    </xf>
    <xf numFmtId="183" fontId="18" fillId="0" borderId="0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shrinkToFit="1"/>
    </xf>
    <xf numFmtId="183" fontId="1" fillId="0" borderId="2" xfId="0" applyNumberFormat="1" applyFont="1" applyFill="1" applyBorder="1" applyAlignment="1">
      <alignment horizontal="center" vertical="center" wrapText="1"/>
    </xf>
    <xf numFmtId="183" fontId="1" fillId="0" borderId="10" xfId="1" applyNumberFormat="1" applyFont="1" applyFill="1" applyBorder="1" applyAlignment="1">
      <alignment horizontal="center"/>
    </xf>
    <xf numFmtId="4" fontId="18" fillId="0" borderId="11" xfId="0" applyNumberFormat="1" applyFont="1" applyFill="1" applyBorder="1" applyAlignment="1">
      <alignment horizontal="right"/>
    </xf>
    <xf numFmtId="183" fontId="1" fillId="0" borderId="0" xfId="1" applyNumberFormat="1" applyFont="1" applyFill="1" applyBorder="1" applyAlignment="1">
      <alignment horizontal="center"/>
    </xf>
    <xf numFmtId="183" fontId="18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 vertical="center" wrapText="1"/>
    </xf>
    <xf numFmtId="2" fontId="1" fillId="0" borderId="6" xfId="0" applyNumberFormat="1" applyFont="1" applyFill="1" applyBorder="1" applyAlignment="1">
      <alignment vertical="center" shrinkToFit="1"/>
    </xf>
    <xf numFmtId="39" fontId="1" fillId="0" borderId="4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center"/>
    </xf>
    <xf numFmtId="39" fontId="1" fillId="0" borderId="2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/>
    <xf numFmtId="176" fontId="1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left"/>
    </xf>
    <xf numFmtId="176" fontId="6" fillId="0" borderId="0" xfId="1" applyNumberFormat="1" applyFont="1" applyFill="1" applyBorder="1" applyAlignment="1">
      <alignment horizontal="right"/>
    </xf>
    <xf numFmtId="183" fontId="6" fillId="0" borderId="0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 wrapText="1"/>
    </xf>
    <xf numFmtId="181" fontId="1" fillId="0" borderId="6" xfId="0" applyNumberFormat="1" applyFont="1" applyFill="1" applyBorder="1" applyAlignment="1">
      <alignment horizontal="center" vertical="center"/>
    </xf>
    <xf numFmtId="186" fontId="3" fillId="0" borderId="6" xfId="0" applyNumberFormat="1" applyFont="1" applyFill="1" applyBorder="1" applyAlignment="1">
      <alignment horizontal="center" vertical="center"/>
    </xf>
    <xf numFmtId="182" fontId="1" fillId="0" borderId="6" xfId="0" applyNumberFormat="1" applyFont="1" applyFill="1" applyBorder="1" applyAlignment="1">
      <alignment horizontal="center" vertical="center" shrinkToFit="1"/>
    </xf>
    <xf numFmtId="180" fontId="1" fillId="0" borderId="4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vertical="center"/>
    </xf>
    <xf numFmtId="39" fontId="1" fillId="0" borderId="6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6" fillId="0" borderId="6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vertical="center"/>
    </xf>
    <xf numFmtId="176" fontId="21" fillId="0" borderId="6" xfId="1" applyNumberFormat="1" applyFont="1" applyFill="1" applyBorder="1" applyAlignment="1">
      <alignment vertical="center" shrinkToFit="1"/>
    </xf>
    <xf numFmtId="176" fontId="27" fillId="0" borderId="6" xfId="1" applyNumberFormat="1" applyFont="1" applyFill="1" applyBorder="1" applyAlignment="1">
      <alignment vertical="center" shrinkToFit="1"/>
    </xf>
    <xf numFmtId="176" fontId="28" fillId="0" borderId="6" xfId="1" applyNumberFormat="1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wrapText="1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  <cellStyle name="Style 1" xfId="50"/>
    <cellStyle name="Normal_DAILY REMITTANCE JUNE 28 2024- JEROME" xfId="51"/>
  </cellStyles>
  <tableStyles count="0" defaultTableStyle="TableStyleMedium2" defaultPivotStyle="PivotStyleLight16"/>
  <colors>
    <mruColors>
      <color rgb="000066CC"/>
      <color rgb="00FF0000"/>
      <color rgb="00000080"/>
      <color rgb="00000000"/>
      <color rgb="003366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zoomScaleSheetLayoutView="60" workbookViewId="0">
      <selection activeCell="D24" sqref="D24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2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24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2.75" spans="1:16">
      <c r="A8" s="70">
        <v>45979</v>
      </c>
      <c r="B8" s="70">
        <v>45994</v>
      </c>
      <c r="C8" s="71">
        <v>281027</v>
      </c>
      <c r="D8" s="72" t="s">
        <v>21</v>
      </c>
      <c r="E8" s="214">
        <v>45994</v>
      </c>
      <c r="F8" s="74">
        <v>145217</v>
      </c>
      <c r="G8" s="73"/>
      <c r="H8" s="73"/>
      <c r="I8" s="73"/>
      <c r="J8" s="73"/>
      <c r="K8" s="73"/>
      <c r="L8" s="88">
        <v>0</v>
      </c>
      <c r="M8" s="88">
        <v>4000</v>
      </c>
      <c r="N8" s="89">
        <f t="shared" ref="N8:N24" si="0">L8+M8</f>
        <v>4000</v>
      </c>
      <c r="O8" s="44"/>
      <c r="P8" s="167" t="s">
        <v>22</v>
      </c>
    </row>
    <row r="9" s="4" customFormat="1" spans="1:16">
      <c r="A9" s="70">
        <v>45987</v>
      </c>
      <c r="B9" s="70">
        <v>46000</v>
      </c>
      <c r="C9" s="71">
        <v>282114</v>
      </c>
      <c r="D9" s="72" t="s">
        <v>23</v>
      </c>
      <c r="E9" s="214">
        <v>46000</v>
      </c>
      <c r="F9" s="74">
        <v>148158</v>
      </c>
      <c r="G9" s="73"/>
      <c r="H9" s="73"/>
      <c r="I9" s="73"/>
      <c r="J9" s="73"/>
      <c r="K9" s="73"/>
      <c r="L9" s="88">
        <v>430</v>
      </c>
      <c r="M9" s="88">
        <v>0</v>
      </c>
      <c r="N9" s="89">
        <f t="shared" si="0"/>
        <v>430</v>
      </c>
      <c r="O9" s="167"/>
      <c r="P9" s="167" t="s">
        <v>24</v>
      </c>
    </row>
    <row r="10" s="116" customFormat="1" ht="12.75" spans="1:17">
      <c r="A10" s="70">
        <v>45987</v>
      </c>
      <c r="B10" s="70">
        <v>46000</v>
      </c>
      <c r="C10" s="71">
        <v>282112</v>
      </c>
      <c r="D10" s="72" t="s">
        <v>23</v>
      </c>
      <c r="E10" s="214">
        <v>46000</v>
      </c>
      <c r="F10" s="74">
        <v>148158</v>
      </c>
      <c r="G10" s="73"/>
      <c r="H10" s="73"/>
      <c r="I10" s="73"/>
      <c r="J10" s="73"/>
      <c r="K10" s="73"/>
      <c r="L10" s="88">
        <v>800</v>
      </c>
      <c r="M10" s="88">
        <v>800</v>
      </c>
      <c r="N10" s="89">
        <f t="shared" si="0"/>
        <v>1600</v>
      </c>
      <c r="O10" s="167"/>
      <c r="P10" s="167" t="s">
        <v>24</v>
      </c>
      <c r="Q10" s="4"/>
    </row>
    <row r="11" s="4" customFormat="1" spans="1:16">
      <c r="A11" s="70">
        <v>45979</v>
      </c>
      <c r="B11" s="70">
        <v>45994</v>
      </c>
      <c r="C11" s="71">
        <v>281027</v>
      </c>
      <c r="D11" s="72" t="s">
        <v>21</v>
      </c>
      <c r="E11" s="214">
        <v>45996</v>
      </c>
      <c r="F11" s="74">
        <v>147625</v>
      </c>
      <c r="G11" s="73"/>
      <c r="H11" s="73"/>
      <c r="I11" s="73"/>
      <c r="J11" s="73"/>
      <c r="K11" s="73"/>
      <c r="L11" s="88">
        <v>0</v>
      </c>
      <c r="M11" s="88">
        <v>750</v>
      </c>
      <c r="N11" s="89">
        <v>750</v>
      </c>
      <c r="O11" s="44"/>
      <c r="P11" s="167" t="s">
        <v>22</v>
      </c>
    </row>
    <row r="12" s="4" customFormat="1" spans="1:17">
      <c r="A12" s="70">
        <v>45937</v>
      </c>
      <c r="B12" s="70">
        <v>46002</v>
      </c>
      <c r="C12" s="71">
        <v>275924</v>
      </c>
      <c r="D12" s="72" t="s">
        <v>25</v>
      </c>
      <c r="E12" s="214">
        <v>46002</v>
      </c>
      <c r="F12" s="74">
        <v>148219</v>
      </c>
      <c r="G12" s="73"/>
      <c r="H12" s="73"/>
      <c r="I12" s="73"/>
      <c r="J12" s="73"/>
      <c r="K12" s="73"/>
      <c r="L12" s="88"/>
      <c r="M12" s="88">
        <v>450</v>
      </c>
      <c r="N12" s="89">
        <f t="shared" si="0"/>
        <v>450</v>
      </c>
      <c r="O12" s="44"/>
      <c r="P12" s="167" t="s">
        <v>24</v>
      </c>
      <c r="Q12" s="123"/>
    </row>
    <row r="13" s="4" customFormat="1" spans="1:16">
      <c r="A13" s="70">
        <v>45994</v>
      </c>
      <c r="B13" s="70">
        <v>46002</v>
      </c>
      <c r="C13" s="71">
        <v>282999</v>
      </c>
      <c r="D13" s="72" t="s">
        <v>26</v>
      </c>
      <c r="E13" s="214">
        <v>46002</v>
      </c>
      <c r="F13" s="74">
        <v>148218</v>
      </c>
      <c r="G13" s="73"/>
      <c r="H13" s="73"/>
      <c r="I13" s="73"/>
      <c r="J13" s="73"/>
      <c r="K13" s="73"/>
      <c r="L13" s="88">
        <v>0</v>
      </c>
      <c r="M13" s="88">
        <v>1250</v>
      </c>
      <c r="N13" s="89">
        <f t="shared" si="0"/>
        <v>1250</v>
      </c>
      <c r="O13" s="44"/>
      <c r="P13" s="167" t="s">
        <v>24</v>
      </c>
    </row>
    <row r="14" s="4" customFormat="1" spans="1:16">
      <c r="A14" s="70"/>
      <c r="B14" s="70"/>
      <c r="C14" s="71"/>
      <c r="D14" s="72"/>
      <c r="E14" s="214"/>
      <c r="F14" s="74"/>
      <c r="G14" s="73"/>
      <c r="H14" s="73"/>
      <c r="I14" s="73"/>
      <c r="J14" s="73"/>
      <c r="K14" s="73"/>
      <c r="L14" s="88"/>
      <c r="M14" s="88"/>
      <c r="N14" s="89">
        <f t="shared" si="0"/>
        <v>0</v>
      </c>
      <c r="O14" s="44"/>
      <c r="P14" s="167"/>
    </row>
    <row r="15" s="4" customFormat="1" spans="1:16">
      <c r="A15" s="70"/>
      <c r="B15" s="70"/>
      <c r="C15" s="71"/>
      <c r="D15" s="72"/>
      <c r="E15" s="214"/>
      <c r="F15" s="74"/>
      <c r="G15" s="73"/>
      <c r="H15" s="73"/>
      <c r="I15" s="73"/>
      <c r="J15" s="73"/>
      <c r="K15" s="73"/>
      <c r="L15" s="88"/>
      <c r="M15" s="88"/>
      <c r="N15" s="89">
        <f t="shared" si="0"/>
        <v>0</v>
      </c>
      <c r="O15" s="44"/>
      <c r="P15" s="167"/>
    </row>
    <row r="16" s="116" customFormat="1" ht="12.75" spans="1:17">
      <c r="A16" s="70"/>
      <c r="B16" s="70"/>
      <c r="C16" s="71"/>
      <c r="D16" s="72"/>
      <c r="E16" s="214"/>
      <c r="F16" s="74"/>
      <c r="G16" s="73"/>
      <c r="H16" s="73"/>
      <c r="I16" s="73"/>
      <c r="J16" s="73"/>
      <c r="K16" s="73"/>
      <c r="L16" s="88"/>
      <c r="M16" s="88"/>
      <c r="N16" s="89">
        <f t="shared" si="0"/>
        <v>0</v>
      </c>
      <c r="O16" s="44"/>
      <c r="P16" s="167"/>
      <c r="Q16" s="4"/>
    </row>
    <row r="17" s="4" customFormat="1" spans="1:16">
      <c r="A17" s="70"/>
      <c r="B17" s="70"/>
      <c r="C17" s="71"/>
      <c r="D17" s="72"/>
      <c r="E17" s="214"/>
      <c r="F17" s="74"/>
      <c r="G17" s="73"/>
      <c r="H17" s="73"/>
      <c r="I17" s="73"/>
      <c r="J17" s="73"/>
      <c r="K17" s="73"/>
      <c r="L17" s="88"/>
      <c r="M17" s="88"/>
      <c r="N17" s="89">
        <f t="shared" si="0"/>
        <v>0</v>
      </c>
      <c r="O17" s="44"/>
      <c r="P17" s="167"/>
    </row>
    <row r="18" s="4" customFormat="1" spans="1:17">
      <c r="A18" s="70"/>
      <c r="B18" s="70"/>
      <c r="C18" s="71"/>
      <c r="D18" s="72"/>
      <c r="E18" s="214"/>
      <c r="F18" s="74"/>
      <c r="G18" s="73"/>
      <c r="H18" s="73"/>
      <c r="I18" s="73"/>
      <c r="J18" s="73"/>
      <c r="K18" s="73"/>
      <c r="L18" s="88"/>
      <c r="M18" s="88"/>
      <c r="N18" s="89">
        <f t="shared" si="0"/>
        <v>0</v>
      </c>
      <c r="O18" s="44"/>
      <c r="P18" s="167"/>
      <c r="Q18" s="123"/>
    </row>
    <row r="19" s="4" customFormat="1" spans="1:16">
      <c r="A19" s="70"/>
      <c r="B19" s="70"/>
      <c r="C19" s="71"/>
      <c r="D19" s="72"/>
      <c r="E19" s="214"/>
      <c r="F19" s="74"/>
      <c r="G19" s="73"/>
      <c r="H19" s="73"/>
      <c r="I19" s="73"/>
      <c r="J19" s="73"/>
      <c r="K19" s="73"/>
      <c r="L19" s="88"/>
      <c r="M19" s="88"/>
      <c r="N19" s="89">
        <f t="shared" si="0"/>
        <v>0</v>
      </c>
      <c r="O19" s="44"/>
      <c r="P19" s="167"/>
    </row>
    <row r="20" s="4" customFormat="1" ht="15" spans="1:16">
      <c r="A20" s="70"/>
      <c r="B20" s="70"/>
      <c r="C20" s="71"/>
      <c r="D20" s="72"/>
      <c r="E20" s="214"/>
      <c r="F20" s="74"/>
      <c r="G20" s="73"/>
      <c r="H20" s="73"/>
      <c r="I20" s="73"/>
      <c r="J20" s="73"/>
      <c r="K20" s="73"/>
      <c r="L20" s="54"/>
      <c r="M20" s="88"/>
      <c r="N20" s="89">
        <f t="shared" si="0"/>
        <v>0</v>
      </c>
      <c r="O20" s="44"/>
      <c r="P20" s="167"/>
    </row>
    <row r="21" s="4" customFormat="1" spans="1:16">
      <c r="A21" s="70"/>
      <c r="B21" s="70"/>
      <c r="C21" s="71"/>
      <c r="D21" s="72"/>
      <c r="E21" s="73"/>
      <c r="F21" s="74"/>
      <c r="G21" s="73"/>
      <c r="H21" s="73"/>
      <c r="I21" s="73"/>
      <c r="J21" s="73"/>
      <c r="K21" s="73"/>
      <c r="L21" s="88"/>
      <c r="M21" s="88"/>
      <c r="N21" s="89">
        <f t="shared" si="0"/>
        <v>0</v>
      </c>
      <c r="O21" s="44"/>
      <c r="P21" s="167"/>
    </row>
    <row r="22" s="4" customFormat="1" spans="1:16">
      <c r="A22" s="70"/>
      <c r="B22" s="70"/>
      <c r="C22" s="71"/>
      <c r="D22" s="72"/>
      <c r="E22" s="73"/>
      <c r="F22" s="74"/>
      <c r="G22" s="73"/>
      <c r="H22" s="73"/>
      <c r="I22" s="73"/>
      <c r="J22" s="73"/>
      <c r="K22" s="73"/>
      <c r="L22" s="88"/>
      <c r="M22" s="88"/>
      <c r="N22" s="89">
        <f t="shared" si="0"/>
        <v>0</v>
      </c>
      <c r="O22" s="44"/>
      <c r="P22" s="167"/>
    </row>
    <row r="23" s="116" customFormat="1" ht="12.75" spans="1:17">
      <c r="A23" s="70"/>
      <c r="B23" s="70"/>
      <c r="C23" s="71"/>
      <c r="D23" s="72"/>
      <c r="E23" s="214"/>
      <c r="F23" s="134"/>
      <c r="G23" s="73"/>
      <c r="H23" s="73"/>
      <c r="I23" s="73"/>
      <c r="J23" s="73"/>
      <c r="K23" s="73"/>
      <c r="L23" s="88"/>
      <c r="M23" s="88"/>
      <c r="N23" s="89">
        <f t="shared" si="0"/>
        <v>0</v>
      </c>
      <c r="O23" s="44"/>
      <c r="P23" s="167"/>
      <c r="Q23" s="123"/>
    </row>
    <row r="24" s="116" customFormat="1" ht="12.75" spans="1:17">
      <c r="A24" s="70"/>
      <c r="B24" s="70"/>
      <c r="C24" s="71"/>
      <c r="D24" s="72"/>
      <c r="E24" s="214"/>
      <c r="F24" s="134"/>
      <c r="G24" s="73"/>
      <c r="H24" s="73"/>
      <c r="I24" s="73"/>
      <c r="J24" s="73"/>
      <c r="K24" s="73"/>
      <c r="L24" s="88"/>
      <c r="M24" s="88"/>
      <c r="N24" s="89">
        <f t="shared" si="0"/>
        <v>0</v>
      </c>
      <c r="O24" s="44"/>
      <c r="P24" s="167"/>
      <c r="Q24" s="123"/>
    </row>
    <row r="25" s="116" customFormat="1" ht="12.75" spans="1:17">
      <c r="A25" s="135" t="s">
        <v>27</v>
      </c>
      <c r="B25" s="136"/>
      <c r="C25" s="137"/>
      <c r="D25" s="138"/>
      <c r="E25" s="139"/>
      <c r="F25" s="140"/>
      <c r="G25" s="141">
        <f t="shared" ref="G25:N25" si="1">SUM(G8:G24)</f>
        <v>0</v>
      </c>
      <c r="H25" s="141">
        <f t="shared" si="1"/>
        <v>0</v>
      </c>
      <c r="I25" s="141">
        <f t="shared" si="1"/>
        <v>0</v>
      </c>
      <c r="J25" s="141">
        <f t="shared" si="1"/>
        <v>0</v>
      </c>
      <c r="K25" s="141">
        <f t="shared" si="1"/>
        <v>0</v>
      </c>
      <c r="L25" s="226">
        <f t="shared" si="1"/>
        <v>1230</v>
      </c>
      <c r="M25" s="226">
        <f t="shared" si="1"/>
        <v>7250</v>
      </c>
      <c r="N25" s="226">
        <f t="shared" si="1"/>
        <v>8480</v>
      </c>
      <c r="O25" s="187"/>
      <c r="P25" s="40"/>
      <c r="Q25" s="123"/>
    </row>
    <row r="26" s="116" customFormat="1" ht="12.75" spans="1:17">
      <c r="A26" s="142"/>
      <c r="B26" s="142"/>
      <c r="C26" s="143"/>
      <c r="D26" s="144"/>
      <c r="E26" s="145"/>
      <c r="F26" s="146"/>
      <c r="G26" s="147"/>
      <c r="H26" s="147"/>
      <c r="I26" s="147"/>
      <c r="J26" s="147"/>
      <c r="K26" s="147"/>
      <c r="L26" s="188"/>
      <c r="M26" s="188"/>
      <c r="N26" s="189"/>
      <c r="O26" s="190"/>
      <c r="P26" s="1"/>
      <c r="Q26" s="123"/>
    </row>
    <row r="27" s="116" customFormat="1" ht="11.25" customHeight="1" spans="1:17">
      <c r="A27" s="117" t="s">
        <v>0</v>
      </c>
      <c r="B27" s="117"/>
      <c r="C27" s="148"/>
      <c r="D27" s="119"/>
      <c r="E27" s="7"/>
      <c r="F27" s="149"/>
      <c r="G27" s="118"/>
      <c r="H27" s="118"/>
      <c r="I27" s="118"/>
      <c r="J27" s="118"/>
      <c r="K27" s="118"/>
      <c r="L27" s="121"/>
      <c r="M27" s="121"/>
      <c r="N27" s="121"/>
      <c r="O27" s="122"/>
      <c r="P27" s="1"/>
      <c r="Q27" s="123"/>
    </row>
    <row r="28" s="116" customFormat="1" ht="12.75" spans="1:17">
      <c r="A28" s="117" t="s">
        <v>1</v>
      </c>
      <c r="B28" s="117"/>
      <c r="C28" s="148"/>
      <c r="D28" s="119"/>
      <c r="E28" s="7"/>
      <c r="F28" s="149"/>
      <c r="G28" s="118"/>
      <c r="H28" s="118"/>
      <c r="I28" s="118"/>
      <c r="J28" s="118"/>
      <c r="K28" s="118"/>
      <c r="L28" s="121"/>
      <c r="M28" s="121"/>
      <c r="N28" s="121"/>
      <c r="O28" s="122"/>
      <c r="P28" s="1"/>
      <c r="Q28" s="123"/>
    </row>
    <row r="29" s="116" customFormat="1" ht="12.75" spans="1:17">
      <c r="A29" s="117" t="s">
        <v>2</v>
      </c>
      <c r="B29" s="117"/>
      <c r="C29" s="148"/>
      <c r="D29" s="119"/>
      <c r="E29" s="7"/>
      <c r="F29" s="149"/>
      <c r="G29" s="118"/>
      <c r="H29" s="118"/>
      <c r="I29" s="118"/>
      <c r="J29" s="118"/>
      <c r="K29" s="118"/>
      <c r="L29" s="121"/>
      <c r="M29" s="121"/>
      <c r="N29" s="121"/>
      <c r="O29" s="122"/>
      <c r="P29" s="1"/>
      <c r="Q29" s="123"/>
    </row>
    <row r="30" s="116" customFormat="1" ht="12.75" spans="1:17">
      <c r="A30" s="117"/>
      <c r="B30" s="117"/>
      <c r="C30" s="148"/>
      <c r="D30" s="119"/>
      <c r="E30" s="7"/>
      <c r="F30" s="149"/>
      <c r="G30" s="118"/>
      <c r="H30" s="118"/>
      <c r="I30" s="118"/>
      <c r="J30" s="118"/>
      <c r="K30" s="118"/>
      <c r="L30" s="121"/>
      <c r="M30" s="121"/>
      <c r="N30" s="121"/>
      <c r="O30" s="122"/>
      <c r="P30" s="1"/>
      <c r="Q30" s="123"/>
    </row>
    <row r="31" s="116" customFormat="1" ht="12.75" spans="1:17">
      <c r="A31" s="124" t="s">
        <v>28</v>
      </c>
      <c r="B31" s="117"/>
      <c r="C31" s="148"/>
      <c r="D31" s="119"/>
      <c r="E31" s="7"/>
      <c r="F31" s="149"/>
      <c r="G31" s="118"/>
      <c r="H31" s="118"/>
      <c r="I31" s="118"/>
      <c r="J31" s="118"/>
      <c r="K31" s="118"/>
      <c r="L31" s="121"/>
      <c r="M31" s="121"/>
      <c r="N31" s="121"/>
      <c r="O31" s="122"/>
      <c r="P31" s="1"/>
      <c r="Q31" s="123"/>
    </row>
    <row r="32" s="116" customFormat="1" ht="15" customHeight="1" spans="1:17">
      <c r="A32" s="11" t="s">
        <v>4</v>
      </c>
      <c r="B32" s="11" t="s">
        <v>5</v>
      </c>
      <c r="C32" s="150" t="s">
        <v>6</v>
      </c>
      <c r="D32" s="125" t="s">
        <v>7</v>
      </c>
      <c r="E32" s="12" t="s">
        <v>8</v>
      </c>
      <c r="F32" s="126" t="s">
        <v>9</v>
      </c>
      <c r="G32" s="12" t="s">
        <v>10</v>
      </c>
      <c r="H32" s="127" t="s">
        <v>11</v>
      </c>
      <c r="I32" s="127"/>
      <c r="J32" s="12" t="s">
        <v>12</v>
      </c>
      <c r="K32" s="12" t="s">
        <v>13</v>
      </c>
      <c r="L32" s="127" t="s">
        <v>14</v>
      </c>
      <c r="M32" s="127"/>
      <c r="N32" s="12" t="s">
        <v>15</v>
      </c>
      <c r="O32" s="177" t="s">
        <v>16</v>
      </c>
      <c r="P32" s="191" t="s">
        <v>17</v>
      </c>
      <c r="Q32" s="123"/>
    </row>
    <row r="33" s="1" customFormat="1" ht="18.75" customHeight="1" spans="1:16">
      <c r="A33" s="151"/>
      <c r="B33" s="128"/>
      <c r="C33" s="152"/>
      <c r="D33" s="153"/>
      <c r="E33" s="16" t="s">
        <v>18</v>
      </c>
      <c r="F33" s="154"/>
      <c r="G33" s="16"/>
      <c r="H33" s="17" t="s">
        <v>19</v>
      </c>
      <c r="I33" s="17" t="s">
        <v>20</v>
      </c>
      <c r="J33" s="16"/>
      <c r="K33" s="16"/>
      <c r="L33" s="17" t="s">
        <v>19</v>
      </c>
      <c r="M33" s="17" t="s">
        <v>20</v>
      </c>
      <c r="N33" s="16"/>
      <c r="O33" s="192"/>
      <c r="P33" s="191"/>
    </row>
    <row r="34" s="4" customFormat="1" ht="12.75" spans="1:16">
      <c r="A34" s="70">
        <v>45988</v>
      </c>
      <c r="B34" s="70">
        <v>45992</v>
      </c>
      <c r="C34" s="71">
        <v>282190</v>
      </c>
      <c r="D34" s="72" t="s">
        <v>29</v>
      </c>
      <c r="E34" s="73"/>
      <c r="F34" s="74"/>
      <c r="G34" s="73"/>
      <c r="H34" s="73"/>
      <c r="I34" s="73"/>
      <c r="J34" s="73"/>
      <c r="K34" s="73"/>
      <c r="L34" s="88">
        <v>0</v>
      </c>
      <c r="M34" s="88">
        <v>450</v>
      </c>
      <c r="N34" s="89">
        <f t="shared" ref="N34:N41" si="2">L34+M34</f>
        <v>450</v>
      </c>
      <c r="O34" s="44"/>
      <c r="P34" s="167" t="s">
        <v>22</v>
      </c>
    </row>
    <row r="35" s="116" customFormat="1" ht="12.75" spans="1:17">
      <c r="A35" s="70">
        <v>45988</v>
      </c>
      <c r="B35" s="70">
        <v>45992</v>
      </c>
      <c r="C35" s="71">
        <v>282191</v>
      </c>
      <c r="D35" s="72" t="s">
        <v>29</v>
      </c>
      <c r="E35" s="73"/>
      <c r="F35" s="74"/>
      <c r="G35" s="73"/>
      <c r="H35" s="73"/>
      <c r="I35" s="73"/>
      <c r="J35" s="73"/>
      <c r="K35" s="73"/>
      <c r="L35" s="88">
        <v>0</v>
      </c>
      <c r="M35" s="88">
        <v>450</v>
      </c>
      <c r="N35" s="89">
        <f t="shared" si="2"/>
        <v>450</v>
      </c>
      <c r="O35" s="44"/>
      <c r="P35" s="167" t="s">
        <v>22</v>
      </c>
      <c r="Q35" s="123"/>
    </row>
    <row r="36" s="116" customFormat="1" ht="12.75" spans="1:17">
      <c r="A36" s="70">
        <v>45988</v>
      </c>
      <c r="B36" s="70">
        <v>45992</v>
      </c>
      <c r="C36" s="71">
        <v>282192</v>
      </c>
      <c r="D36" s="72" t="s">
        <v>29</v>
      </c>
      <c r="E36" s="73"/>
      <c r="F36" s="74"/>
      <c r="G36" s="73"/>
      <c r="H36" s="73"/>
      <c r="I36" s="73"/>
      <c r="J36" s="73"/>
      <c r="K36" s="73"/>
      <c r="L36" s="88">
        <v>0</v>
      </c>
      <c r="M36" s="88">
        <v>450</v>
      </c>
      <c r="N36" s="89">
        <f t="shared" si="2"/>
        <v>450</v>
      </c>
      <c r="O36" s="44"/>
      <c r="P36" s="167" t="s">
        <v>22</v>
      </c>
      <c r="Q36" s="123"/>
    </row>
    <row r="37" s="116" customFormat="1" ht="12.75" spans="1:17">
      <c r="A37" s="70">
        <v>45988</v>
      </c>
      <c r="B37" s="70">
        <v>45992</v>
      </c>
      <c r="C37" s="71">
        <v>282193</v>
      </c>
      <c r="D37" s="72" t="s">
        <v>29</v>
      </c>
      <c r="E37" s="73"/>
      <c r="F37" s="74"/>
      <c r="G37" s="73"/>
      <c r="H37" s="73"/>
      <c r="I37" s="73"/>
      <c r="J37" s="73"/>
      <c r="K37" s="73"/>
      <c r="L37" s="88">
        <v>0</v>
      </c>
      <c r="M37" s="88">
        <v>450</v>
      </c>
      <c r="N37" s="89">
        <f t="shared" si="2"/>
        <v>450</v>
      </c>
      <c r="O37" s="44"/>
      <c r="P37" s="167" t="s">
        <v>22</v>
      </c>
      <c r="Q37" s="123"/>
    </row>
    <row r="38" s="116" customFormat="1" ht="12.75" spans="1:17">
      <c r="A38" s="70">
        <v>45989</v>
      </c>
      <c r="B38" s="70">
        <v>45995</v>
      </c>
      <c r="C38" s="71">
        <v>282374</v>
      </c>
      <c r="D38" s="72" t="s">
        <v>30</v>
      </c>
      <c r="E38" s="73"/>
      <c r="F38" s="74"/>
      <c r="G38" s="73"/>
      <c r="H38" s="73"/>
      <c r="I38" s="73"/>
      <c r="J38" s="73"/>
      <c r="K38" s="73"/>
      <c r="L38" s="88">
        <v>0</v>
      </c>
      <c r="M38" s="88">
        <v>800</v>
      </c>
      <c r="N38" s="89">
        <f t="shared" si="2"/>
        <v>800</v>
      </c>
      <c r="O38" s="44"/>
      <c r="P38" s="167" t="s">
        <v>24</v>
      </c>
      <c r="Q38" s="123"/>
    </row>
    <row r="39" s="116" customFormat="1" ht="12.75" spans="1:17">
      <c r="A39" s="70">
        <v>45987</v>
      </c>
      <c r="B39" s="70">
        <v>46000</v>
      </c>
      <c r="C39" s="71">
        <v>282114</v>
      </c>
      <c r="D39" s="72" t="s">
        <v>23</v>
      </c>
      <c r="E39" s="73"/>
      <c r="F39" s="74"/>
      <c r="G39" s="73"/>
      <c r="H39" s="73"/>
      <c r="I39" s="73"/>
      <c r="J39" s="73"/>
      <c r="K39" s="73"/>
      <c r="L39" s="88">
        <v>1230</v>
      </c>
      <c r="M39" s="88">
        <v>800</v>
      </c>
      <c r="N39" s="89">
        <f t="shared" si="2"/>
        <v>2030</v>
      </c>
      <c r="O39" s="44"/>
      <c r="P39" s="167" t="s">
        <v>24</v>
      </c>
      <c r="Q39" s="123"/>
    </row>
    <row r="40" s="116" customFormat="1" ht="12.75" spans="1:17">
      <c r="A40" s="70"/>
      <c r="B40" s="70"/>
      <c r="C40" s="71"/>
      <c r="D40" s="72"/>
      <c r="E40" s="73"/>
      <c r="F40" s="74"/>
      <c r="G40" s="73"/>
      <c r="H40" s="73"/>
      <c r="I40" s="73"/>
      <c r="J40" s="73"/>
      <c r="K40" s="73"/>
      <c r="L40" s="88"/>
      <c r="M40" s="88"/>
      <c r="N40" s="89">
        <f t="shared" si="2"/>
        <v>0</v>
      </c>
      <c r="O40" s="44"/>
      <c r="P40" s="167"/>
      <c r="Q40" s="123"/>
    </row>
    <row r="41" s="116" customFormat="1" ht="12.75" spans="1:17">
      <c r="A41" s="70"/>
      <c r="B41" s="70"/>
      <c r="C41" s="71"/>
      <c r="D41" s="72"/>
      <c r="E41" s="73"/>
      <c r="F41" s="74"/>
      <c r="G41" s="73"/>
      <c r="H41" s="73"/>
      <c r="I41" s="73"/>
      <c r="J41" s="73"/>
      <c r="K41" s="73"/>
      <c r="L41" s="88"/>
      <c r="M41" s="88"/>
      <c r="N41" s="89">
        <f t="shared" si="2"/>
        <v>0</v>
      </c>
      <c r="O41" s="44"/>
      <c r="P41" s="167"/>
      <c r="Q41" s="123"/>
    </row>
    <row r="42" s="116" customFormat="1" ht="12.75" spans="1:17">
      <c r="A42" s="135" t="s">
        <v>27</v>
      </c>
      <c r="B42" s="155"/>
      <c r="C42" s="156"/>
      <c r="D42" s="157"/>
      <c r="E42" s="158"/>
      <c r="F42" s="140"/>
      <c r="G42" s="141">
        <f t="shared" ref="G42:K42" si="3">SUM(G28:G33)</f>
        <v>0</v>
      </c>
      <c r="H42" s="141">
        <f t="shared" si="3"/>
        <v>0</v>
      </c>
      <c r="I42" s="141">
        <f t="shared" si="3"/>
        <v>0</v>
      </c>
      <c r="J42" s="141">
        <f t="shared" si="3"/>
        <v>0</v>
      </c>
      <c r="K42" s="141">
        <f t="shared" si="3"/>
        <v>0</v>
      </c>
      <c r="L42" s="172">
        <f>SUM(L34:L41)</f>
        <v>1230</v>
      </c>
      <c r="M42" s="172">
        <f>SUM(M34:M41)</f>
        <v>3400</v>
      </c>
      <c r="N42" s="172">
        <f>SUM(N34:N41)</f>
        <v>4630</v>
      </c>
      <c r="O42" s="193"/>
      <c r="P42" s="40"/>
      <c r="Q42" s="123"/>
    </row>
    <row r="43" s="116" customFormat="1" ht="13.5" spans="1:17">
      <c r="A43" s="159" t="s">
        <v>31</v>
      </c>
      <c r="B43" s="159"/>
      <c r="C43" s="160"/>
      <c r="D43" s="144"/>
      <c r="E43" s="1"/>
      <c r="F43" s="161"/>
      <c r="G43" s="162">
        <f t="shared" ref="G43:M43" si="4">G42+G25</f>
        <v>0</v>
      </c>
      <c r="H43" s="162">
        <f t="shared" si="4"/>
        <v>0</v>
      </c>
      <c r="I43" s="162">
        <f t="shared" si="4"/>
        <v>0</v>
      </c>
      <c r="J43" s="162">
        <f t="shared" si="4"/>
        <v>0</v>
      </c>
      <c r="K43" s="162">
        <f t="shared" si="4"/>
        <v>0</v>
      </c>
      <c r="L43" s="194">
        <f t="shared" si="4"/>
        <v>2460</v>
      </c>
      <c r="M43" s="194">
        <f t="shared" si="4"/>
        <v>10650</v>
      </c>
      <c r="N43" s="194">
        <f>SUM(G43:M43)</f>
        <v>13110</v>
      </c>
      <c r="O43" s="195"/>
      <c r="P43" s="1"/>
      <c r="Q43" s="123"/>
    </row>
    <row r="44" s="116" customFormat="1" ht="13.5" spans="1:17">
      <c r="A44" s="159"/>
      <c r="B44" s="159"/>
      <c r="C44" s="160"/>
      <c r="D44" s="144"/>
      <c r="E44" s="1"/>
      <c r="F44" s="161"/>
      <c r="G44" s="147"/>
      <c r="H44" s="147"/>
      <c r="I44" s="147"/>
      <c r="J44" s="147"/>
      <c r="K44" s="147"/>
      <c r="L44" s="188"/>
      <c r="M44" s="188"/>
      <c r="N44" s="188"/>
      <c r="O44" s="196"/>
      <c r="P44" s="1"/>
      <c r="Q44" s="123"/>
    </row>
    <row r="45" s="1" customFormat="1" spans="1:15">
      <c r="A45" s="8" t="s">
        <v>32</v>
      </c>
      <c r="B45" s="9"/>
      <c r="C45" s="160"/>
      <c r="D45" s="144"/>
      <c r="F45" s="161"/>
      <c r="G45" s="147"/>
      <c r="H45" s="147"/>
      <c r="I45" s="147"/>
      <c r="J45" s="147"/>
      <c r="K45" s="147"/>
      <c r="L45" s="188"/>
      <c r="M45" s="188"/>
      <c r="N45" s="188"/>
      <c r="O45" s="196"/>
    </row>
    <row r="46" s="116" customFormat="1" ht="12.75" spans="1:17">
      <c r="A46" s="9"/>
      <c r="B46" s="9"/>
      <c r="C46" s="123"/>
      <c r="D46" s="4"/>
      <c r="E46" s="1"/>
      <c r="F46" s="161"/>
      <c r="G46" s="123"/>
      <c r="H46" s="123"/>
      <c r="I46" s="123"/>
      <c r="J46" s="123"/>
      <c r="K46" s="123"/>
      <c r="L46" s="197"/>
      <c r="M46" s="197"/>
      <c r="N46" s="197"/>
      <c r="O46" s="122"/>
      <c r="P46" s="1"/>
      <c r="Q46" s="123"/>
    </row>
    <row r="47" s="116" customFormat="1" ht="12.75" spans="1:17">
      <c r="A47" s="9"/>
      <c r="B47" s="9"/>
      <c r="C47" s="123"/>
      <c r="D47" s="4"/>
      <c r="E47" s="1"/>
      <c r="F47" s="161"/>
      <c r="G47" s="123"/>
      <c r="H47" s="123"/>
      <c r="I47" s="123"/>
      <c r="J47" s="123"/>
      <c r="K47" s="123"/>
      <c r="L47" s="197"/>
      <c r="M47" s="197"/>
      <c r="N47" s="197"/>
      <c r="O47" s="122"/>
      <c r="P47" s="1"/>
      <c r="Q47" s="123"/>
    </row>
    <row r="48" s="116" customFormat="1" ht="12.75" spans="1:17">
      <c r="A48" s="8" t="s">
        <v>33</v>
      </c>
      <c r="B48" s="8"/>
      <c r="C48" s="123"/>
      <c r="D48" s="4"/>
      <c r="E48" s="1"/>
      <c r="F48" s="161"/>
      <c r="G48" s="123"/>
      <c r="H48" s="123"/>
      <c r="I48" s="123"/>
      <c r="J48" s="123"/>
      <c r="K48" s="123"/>
      <c r="L48" s="197"/>
      <c r="M48" s="197"/>
      <c r="N48" s="197"/>
      <c r="O48" s="122"/>
      <c r="P48" s="1"/>
      <c r="Q48" s="123"/>
    </row>
    <row r="49" s="1" customFormat="1" spans="1:15">
      <c r="A49" s="8" t="s">
        <v>34</v>
      </c>
      <c r="B49" s="8"/>
      <c r="C49" s="123"/>
      <c r="D49" s="4"/>
      <c r="F49" s="161"/>
      <c r="G49" s="123"/>
      <c r="H49" s="123"/>
      <c r="I49" s="123"/>
      <c r="J49" s="123"/>
      <c r="K49" s="123"/>
      <c r="L49" s="197"/>
      <c r="M49" s="197"/>
      <c r="N49" s="197"/>
      <c r="O49" s="122"/>
    </row>
    <row r="50" s="116" customFormat="1" ht="12.75" spans="1:17">
      <c r="A50" s="163"/>
      <c r="B50" s="163"/>
      <c r="C50" s="164"/>
      <c r="D50" s="4"/>
      <c r="E50" s="1"/>
      <c r="F50" s="161"/>
      <c r="G50" s="165"/>
      <c r="H50" s="165"/>
      <c r="I50" s="165"/>
      <c r="J50" s="165"/>
      <c r="K50" s="165"/>
      <c r="L50" s="198"/>
      <c r="M50" s="198"/>
      <c r="N50" s="198"/>
      <c r="O50" s="122"/>
      <c r="P50" s="1"/>
      <c r="Q50" s="123"/>
    </row>
    <row r="51" s="1" customFormat="1" ht="11.25" customHeight="1" spans="1:15">
      <c r="A51" s="117" t="s">
        <v>0</v>
      </c>
      <c r="B51" s="117"/>
      <c r="C51" s="118"/>
      <c r="D51" s="119"/>
      <c r="E51" s="7"/>
      <c r="F51" s="149"/>
      <c r="G51" s="118"/>
      <c r="H51" s="118"/>
      <c r="I51" s="118"/>
      <c r="J51" s="118"/>
      <c r="K51" s="118"/>
      <c r="L51" s="121"/>
      <c r="M51" s="121"/>
      <c r="N51" s="121"/>
      <c r="O51" s="122"/>
    </row>
    <row r="52" s="4" customFormat="1" ht="13.5" customHeight="1" spans="1:16">
      <c r="A52" s="117" t="s">
        <v>1</v>
      </c>
      <c r="B52" s="117"/>
      <c r="C52" s="118"/>
      <c r="D52" s="119"/>
      <c r="E52" s="7"/>
      <c r="F52" s="149"/>
      <c r="G52" s="118"/>
      <c r="H52" s="118"/>
      <c r="I52" s="118"/>
      <c r="J52" s="118"/>
      <c r="K52" s="118"/>
      <c r="L52" s="121"/>
      <c r="M52" s="121"/>
      <c r="N52" s="121"/>
      <c r="O52" s="122"/>
      <c r="P52" s="1"/>
    </row>
    <row r="53" s="1" customFormat="1" spans="1:17">
      <c r="A53" s="117" t="s">
        <v>2</v>
      </c>
      <c r="B53" s="117"/>
      <c r="C53" s="118"/>
      <c r="D53" s="119"/>
      <c r="E53" s="7"/>
      <c r="F53" s="149"/>
      <c r="G53" s="118"/>
      <c r="H53" s="118"/>
      <c r="I53" s="118"/>
      <c r="J53" s="118"/>
      <c r="K53" s="118"/>
      <c r="L53" s="121"/>
      <c r="M53" s="121"/>
      <c r="N53" s="121"/>
      <c r="O53" s="122"/>
      <c r="Q53" s="123"/>
    </row>
    <row r="54" s="4" customFormat="1" spans="1:16">
      <c r="A54" s="117"/>
      <c r="B54" s="117"/>
      <c r="C54" s="118"/>
      <c r="D54" s="119"/>
      <c r="E54" s="7"/>
      <c r="F54" s="149"/>
      <c r="G54" s="118"/>
      <c r="H54" s="118"/>
      <c r="I54" s="118"/>
      <c r="J54" s="118"/>
      <c r="K54" s="118"/>
      <c r="L54" s="121"/>
      <c r="M54" s="121"/>
      <c r="N54" s="121"/>
      <c r="O54" s="122"/>
      <c r="P54" s="1"/>
    </row>
    <row r="55" s="4" customFormat="1" spans="1:16">
      <c r="A55" s="124" t="s">
        <v>35</v>
      </c>
      <c r="B55" s="124"/>
      <c r="C55" s="118"/>
      <c r="D55" s="119"/>
      <c r="E55" s="7"/>
      <c r="F55" s="149"/>
      <c r="G55" s="118"/>
      <c r="H55" s="118"/>
      <c r="I55" s="118"/>
      <c r="J55" s="118"/>
      <c r="K55" s="118"/>
      <c r="L55" s="121"/>
      <c r="M55" s="121"/>
      <c r="N55" s="121"/>
      <c r="O55" s="122"/>
      <c r="P55" s="1"/>
    </row>
    <row r="56" s="4" customFormat="1" spans="1:16">
      <c r="A56" s="166" t="s">
        <v>4</v>
      </c>
      <c r="B56" s="11" t="s">
        <v>5</v>
      </c>
      <c r="C56" s="167" t="s">
        <v>6</v>
      </c>
      <c r="D56" s="168" t="s">
        <v>7</v>
      </c>
      <c r="E56" s="167" t="s">
        <v>8</v>
      </c>
      <c r="F56" s="169" t="s">
        <v>9</v>
      </c>
      <c r="G56" s="167" t="s">
        <v>10</v>
      </c>
      <c r="H56" s="127" t="s">
        <v>11</v>
      </c>
      <c r="I56" s="127"/>
      <c r="J56" s="167" t="s">
        <v>12</v>
      </c>
      <c r="K56" s="167" t="s">
        <v>13</v>
      </c>
      <c r="L56" s="127" t="s">
        <v>14</v>
      </c>
      <c r="M56" s="127"/>
      <c r="N56" s="199" t="s">
        <v>15</v>
      </c>
      <c r="O56" s="177" t="s">
        <v>16</v>
      </c>
      <c r="P56" s="191" t="s">
        <v>17</v>
      </c>
    </row>
    <row r="57" s="4" customFormat="1" ht="12.75" spans="1:16">
      <c r="A57" s="166"/>
      <c r="B57" s="128"/>
      <c r="C57" s="167"/>
      <c r="D57" s="168"/>
      <c r="E57" s="167" t="s">
        <v>18</v>
      </c>
      <c r="F57" s="169"/>
      <c r="G57" s="167"/>
      <c r="H57" s="127" t="s">
        <v>19</v>
      </c>
      <c r="I57" s="127" t="s">
        <v>20</v>
      </c>
      <c r="J57" s="167"/>
      <c r="K57" s="167"/>
      <c r="L57" s="127" t="s">
        <v>19</v>
      </c>
      <c r="M57" s="127" t="s">
        <v>20</v>
      </c>
      <c r="N57" s="199"/>
      <c r="O57" s="177"/>
      <c r="P57" s="191"/>
    </row>
    <row r="58" s="4" customFormat="1" ht="12.75" spans="1:16">
      <c r="A58" s="70">
        <v>45986</v>
      </c>
      <c r="B58" s="70">
        <v>45989</v>
      </c>
      <c r="C58" s="71" t="s">
        <v>36</v>
      </c>
      <c r="D58" s="72" t="s">
        <v>37</v>
      </c>
      <c r="E58" s="73"/>
      <c r="F58" s="74"/>
      <c r="G58" s="73"/>
      <c r="H58" s="73"/>
      <c r="I58" s="73"/>
      <c r="J58" s="73"/>
      <c r="K58" s="73"/>
      <c r="L58" s="88">
        <v>0</v>
      </c>
      <c r="M58" s="88">
        <v>500</v>
      </c>
      <c r="N58" s="89">
        <f>L58+M58</f>
        <v>500</v>
      </c>
      <c r="O58" s="44"/>
      <c r="P58" s="167" t="s">
        <v>24</v>
      </c>
    </row>
    <row r="59" s="116" customFormat="1" ht="12.75" spans="1:17">
      <c r="A59" s="70"/>
      <c r="B59" s="70"/>
      <c r="C59" s="71"/>
      <c r="D59" s="72"/>
      <c r="E59" s="214"/>
      <c r="F59" s="134"/>
      <c r="G59" s="73"/>
      <c r="H59" s="73"/>
      <c r="I59" s="73"/>
      <c r="J59" s="73"/>
      <c r="K59" s="73"/>
      <c r="L59" s="88"/>
      <c r="M59" s="88"/>
      <c r="N59" s="89">
        <f>L59+M59</f>
        <v>0</v>
      </c>
      <c r="O59" s="44"/>
      <c r="P59" s="167"/>
      <c r="Q59" s="123"/>
    </row>
    <row r="60" s="1" customFormat="1" spans="1:16">
      <c r="A60" s="135" t="s">
        <v>27</v>
      </c>
      <c r="B60" s="155"/>
      <c r="C60" s="156"/>
      <c r="D60" s="157"/>
      <c r="E60" s="158"/>
      <c r="F60" s="140"/>
      <c r="G60" s="172">
        <f t="shared" ref="G60:K60" si="5">SUM(G58:G58)</f>
        <v>0</v>
      </c>
      <c r="H60" s="172">
        <f t="shared" si="5"/>
        <v>0</v>
      </c>
      <c r="I60" s="172">
        <f t="shared" si="5"/>
        <v>0</v>
      </c>
      <c r="J60" s="172">
        <f t="shared" si="5"/>
        <v>0</v>
      </c>
      <c r="K60" s="172">
        <f t="shared" si="5"/>
        <v>0</v>
      </c>
      <c r="L60" s="172">
        <f t="shared" ref="L60:N60" si="6">SUM(L58:L59)</f>
        <v>0</v>
      </c>
      <c r="M60" s="172">
        <f t="shared" si="6"/>
        <v>500</v>
      </c>
      <c r="N60" s="172">
        <f t="shared" si="6"/>
        <v>500</v>
      </c>
      <c r="O60" s="182"/>
      <c r="P60" s="127"/>
    </row>
    <row r="61" s="1" customFormat="1" spans="1:15">
      <c r="A61" s="8" t="s">
        <v>32</v>
      </c>
      <c r="B61" s="9"/>
      <c r="C61" s="123"/>
      <c r="D61" s="4"/>
      <c r="F61" s="161"/>
      <c r="G61" s="123"/>
      <c r="H61" s="123"/>
      <c r="I61" s="123"/>
      <c r="J61" s="123"/>
      <c r="K61" s="123"/>
      <c r="L61" s="197"/>
      <c r="M61" s="197"/>
      <c r="N61" s="197"/>
      <c r="O61" s="122"/>
    </row>
    <row r="62" s="4" customFormat="1" spans="1:16">
      <c r="A62" s="9"/>
      <c r="B62" s="9"/>
      <c r="C62" s="123"/>
      <c r="E62" s="1"/>
      <c r="F62" s="161"/>
      <c r="G62" s="123"/>
      <c r="H62" s="123"/>
      <c r="I62" s="123"/>
      <c r="J62" s="123"/>
      <c r="K62" s="123"/>
      <c r="L62" s="197"/>
      <c r="M62" s="197"/>
      <c r="N62" s="197"/>
      <c r="O62" s="122"/>
      <c r="P62" s="1"/>
    </row>
    <row r="63" s="4" customFormat="1" spans="1:16">
      <c r="A63" s="8" t="s">
        <v>33</v>
      </c>
      <c r="B63" s="8"/>
      <c r="C63" s="164"/>
      <c r="E63" s="1"/>
      <c r="F63" s="161"/>
      <c r="G63" s="165"/>
      <c r="H63" s="165"/>
      <c r="I63" s="165"/>
      <c r="J63" s="165"/>
      <c r="K63" s="165"/>
      <c r="L63" s="198"/>
      <c r="M63" s="198"/>
      <c r="N63" s="198"/>
      <c r="O63" s="122"/>
      <c r="P63" s="1"/>
    </row>
    <row r="64" s="4" customFormat="1" spans="1:16">
      <c r="A64" s="8" t="s">
        <v>38</v>
      </c>
      <c r="B64" s="8"/>
      <c r="C64" s="45"/>
      <c r="D64" s="45"/>
      <c r="E64" s="42"/>
      <c r="F64" s="173"/>
      <c r="G64" s="45"/>
      <c r="J64" s="45"/>
      <c r="K64" s="45"/>
      <c r="N64" s="45"/>
      <c r="O64" s="205"/>
      <c r="P64" s="45"/>
    </row>
    <row r="65" s="4" customFormat="1" spans="1:16">
      <c r="A65" s="174"/>
      <c r="B65" s="174"/>
      <c r="C65" s="175"/>
      <c r="E65" s="1"/>
      <c r="F65" s="161"/>
      <c r="G65" s="123"/>
      <c r="H65" s="123"/>
      <c r="I65" s="123"/>
      <c r="J65" s="165"/>
      <c r="K65" s="206"/>
      <c r="L65" s="197"/>
      <c r="M65" s="207"/>
      <c r="N65" s="198"/>
      <c r="O65" s="195"/>
      <c r="P65" s="1"/>
    </row>
    <row r="66" s="4" customFormat="1" spans="1:16">
      <c r="A66" s="174"/>
      <c r="B66" s="174"/>
      <c r="C66" s="175"/>
      <c r="E66" s="1"/>
      <c r="F66" s="161"/>
      <c r="G66" s="123"/>
      <c r="H66" s="123"/>
      <c r="I66" s="165"/>
      <c r="J66" s="165"/>
      <c r="K66" s="165"/>
      <c r="L66" s="197"/>
      <c r="M66" s="207"/>
      <c r="N66" s="198"/>
      <c r="O66" s="195"/>
      <c r="P66" s="1"/>
    </row>
    <row r="67" s="4" customFormat="1" spans="1:16">
      <c r="A67" s="174"/>
      <c r="B67" s="174"/>
      <c r="C67" s="175"/>
      <c r="E67" s="1"/>
      <c r="F67" s="161"/>
      <c r="G67" s="123"/>
      <c r="H67" s="123"/>
      <c r="I67" s="123"/>
      <c r="J67" s="165"/>
      <c r="K67" s="206"/>
      <c r="L67" s="197"/>
      <c r="M67" s="207"/>
      <c r="N67" s="198"/>
      <c r="O67" s="195"/>
      <c r="P67" s="1"/>
    </row>
    <row r="68" s="4" customFormat="1" spans="1:16">
      <c r="A68" s="174"/>
      <c r="B68" s="174"/>
      <c r="C68" s="175"/>
      <c r="E68" s="1"/>
      <c r="F68" s="161"/>
      <c r="G68" s="123"/>
      <c r="H68" s="123"/>
      <c r="I68" s="123"/>
      <c r="J68" s="165"/>
      <c r="K68" s="206"/>
      <c r="L68" s="197"/>
      <c r="M68" s="207"/>
      <c r="N68" s="198"/>
      <c r="O68" s="195"/>
      <c r="P68" s="1"/>
    </row>
    <row r="69" s="4" customFormat="1" spans="1:16">
      <c r="A69" s="174"/>
      <c r="B69" s="174"/>
      <c r="C69" s="175"/>
      <c r="E69" s="1"/>
      <c r="F69" s="161"/>
      <c r="G69" s="176"/>
      <c r="H69" s="176"/>
      <c r="I69" s="176"/>
      <c r="J69" s="165"/>
      <c r="K69" s="176"/>
      <c r="L69" s="198"/>
      <c r="M69" s="198"/>
      <c r="N69" s="198"/>
      <c r="O69" s="195"/>
      <c r="P69" s="1"/>
    </row>
    <row r="70" s="4" customFormat="1" spans="1:16">
      <c r="A70" s="174"/>
      <c r="B70" s="174"/>
      <c r="C70" s="175"/>
      <c r="E70" s="1"/>
      <c r="F70" s="161"/>
      <c r="G70" s="176"/>
      <c r="H70" s="176"/>
      <c r="I70" s="176"/>
      <c r="J70" s="165"/>
      <c r="K70" s="176"/>
      <c r="L70" s="198"/>
      <c r="M70" s="198"/>
      <c r="N70" s="198"/>
      <c r="O70" s="122"/>
      <c r="P70" s="1"/>
    </row>
    <row r="71" s="4" customFormat="1" spans="1:16">
      <c r="A71" s="174"/>
      <c r="B71" s="174"/>
      <c r="C71" s="175"/>
      <c r="E71" s="1"/>
      <c r="F71" s="161"/>
      <c r="G71" s="176"/>
      <c r="H71" s="176"/>
      <c r="I71" s="176"/>
      <c r="J71" s="208"/>
      <c r="K71" s="208"/>
      <c r="L71" s="209"/>
      <c r="M71" s="209"/>
      <c r="N71" s="209"/>
      <c r="O71" s="210"/>
      <c r="P71" s="1"/>
    </row>
    <row r="72" s="4" customFormat="1" spans="1:16">
      <c r="A72" s="174"/>
      <c r="B72" s="174"/>
      <c r="C72" s="123"/>
      <c r="E72" s="1"/>
      <c r="F72" s="161"/>
      <c r="G72" s="123"/>
      <c r="H72" s="123"/>
      <c r="I72" s="123"/>
      <c r="J72" s="123"/>
      <c r="K72" s="123"/>
      <c r="L72" s="197"/>
      <c r="M72" s="197"/>
      <c r="N72" s="197"/>
      <c r="O72" s="122"/>
      <c r="P72" s="1"/>
    </row>
    <row r="73" s="1" customFormat="1" spans="1:17">
      <c r="A73" s="117"/>
      <c r="B73" s="117"/>
      <c r="C73" s="118"/>
      <c r="D73" s="119"/>
      <c r="E73" s="7"/>
      <c r="F73" s="120"/>
      <c r="G73" s="118"/>
      <c r="H73" s="118"/>
      <c r="I73" s="118"/>
      <c r="J73" s="118"/>
      <c r="K73" s="118"/>
      <c r="L73" s="121"/>
      <c r="M73" s="121"/>
      <c r="N73" s="121"/>
      <c r="O73" s="122"/>
      <c r="Q73" s="123"/>
    </row>
  </sheetData>
  <mergeCells count="41">
    <mergeCell ref="H6:I6"/>
    <mergeCell ref="L6:M6"/>
    <mergeCell ref="H32:I32"/>
    <mergeCell ref="L32:M32"/>
    <mergeCell ref="A49:B49"/>
    <mergeCell ref="H56:I56"/>
    <mergeCell ref="L56:M56"/>
    <mergeCell ref="A64:B64"/>
    <mergeCell ref="A6:A7"/>
    <mergeCell ref="A32:A33"/>
    <mergeCell ref="A56:A57"/>
    <mergeCell ref="B6:B7"/>
    <mergeCell ref="B32:B33"/>
    <mergeCell ref="B56:B57"/>
    <mergeCell ref="C6:C7"/>
    <mergeCell ref="C32:C33"/>
    <mergeCell ref="C56:C57"/>
    <mergeCell ref="D6:D7"/>
    <mergeCell ref="D32:D33"/>
    <mergeCell ref="D56:D57"/>
    <mergeCell ref="F6:F7"/>
    <mergeCell ref="F32:F33"/>
    <mergeCell ref="F56:F57"/>
    <mergeCell ref="G6:G7"/>
    <mergeCell ref="G32:G33"/>
    <mergeCell ref="G56:G57"/>
    <mergeCell ref="J6:J7"/>
    <mergeCell ref="J32:J33"/>
    <mergeCell ref="J56:J57"/>
    <mergeCell ref="K6:K7"/>
    <mergeCell ref="K32:K33"/>
    <mergeCell ref="K56:K57"/>
    <mergeCell ref="N6:N7"/>
    <mergeCell ref="N32:N33"/>
    <mergeCell ref="N56:N57"/>
    <mergeCell ref="O6:O7"/>
    <mergeCell ref="O32:O33"/>
    <mergeCell ref="O56:O57"/>
    <mergeCell ref="P6:P7"/>
    <mergeCell ref="P32:P33"/>
    <mergeCell ref="P56:P57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zoomScaleSheetLayoutView="60" topLeftCell="A43" workbookViewId="0">
      <selection activeCell="K66" sqref="K66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128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5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30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1" customFormat="1" ht="13.5" customHeight="1" spans="1:16">
      <c r="A8" s="18">
        <v>45720</v>
      </c>
      <c r="B8" s="18">
        <v>45727</v>
      </c>
      <c r="C8" s="213">
        <v>244042</v>
      </c>
      <c r="D8" s="19" t="s">
        <v>129</v>
      </c>
      <c r="E8" s="214">
        <v>45727</v>
      </c>
      <c r="F8" s="134">
        <v>143181</v>
      </c>
      <c r="G8" s="20"/>
      <c r="H8" s="20"/>
      <c r="I8" s="20"/>
      <c r="J8" s="20"/>
      <c r="K8" s="20"/>
      <c r="L8" s="183">
        <v>4000</v>
      </c>
      <c r="M8" s="183">
        <v>0</v>
      </c>
      <c r="N8" s="212">
        <f t="shared" ref="N8:N23" si="0">L8+M8</f>
        <v>4000</v>
      </c>
      <c r="O8" s="185"/>
      <c r="P8" s="167" t="s">
        <v>22</v>
      </c>
    </row>
    <row r="9" s="4" customFormat="1" spans="1:17">
      <c r="A9" s="18">
        <v>45720</v>
      </c>
      <c r="B9" s="18">
        <v>45727</v>
      </c>
      <c r="C9" s="213">
        <v>244201</v>
      </c>
      <c r="D9" s="19" t="s">
        <v>130</v>
      </c>
      <c r="E9" s="214">
        <v>45727</v>
      </c>
      <c r="F9" s="134">
        <v>143194</v>
      </c>
      <c r="G9" s="20"/>
      <c r="H9" s="20"/>
      <c r="I9" s="20"/>
      <c r="J9" s="20"/>
      <c r="K9" s="20"/>
      <c r="L9" s="183">
        <v>500</v>
      </c>
      <c r="M9" s="183">
        <v>150</v>
      </c>
      <c r="N9" s="44">
        <f t="shared" si="0"/>
        <v>650</v>
      </c>
      <c r="O9" s="185"/>
      <c r="P9" s="167" t="s">
        <v>24</v>
      </c>
      <c r="Q9" s="1"/>
    </row>
    <row r="10" s="116" customFormat="1" ht="12.75" spans="1:17">
      <c r="A10" s="18">
        <v>45720</v>
      </c>
      <c r="B10" s="18">
        <v>45729</v>
      </c>
      <c r="C10" s="213">
        <v>244073</v>
      </c>
      <c r="D10" s="19" t="s">
        <v>131</v>
      </c>
      <c r="E10" s="214">
        <v>45729</v>
      </c>
      <c r="F10" s="134">
        <v>143200</v>
      </c>
      <c r="G10" s="20"/>
      <c r="H10" s="20"/>
      <c r="I10" s="20"/>
      <c r="J10" s="20"/>
      <c r="K10" s="20"/>
      <c r="L10" s="183">
        <v>2800</v>
      </c>
      <c r="M10" s="183">
        <v>0</v>
      </c>
      <c r="N10" s="44">
        <f t="shared" si="0"/>
        <v>2800</v>
      </c>
      <c r="O10" s="44"/>
      <c r="P10" s="167" t="s">
        <v>24</v>
      </c>
      <c r="Q10" s="4"/>
    </row>
    <row r="11" s="4" customFormat="1" spans="1:16">
      <c r="A11" s="18">
        <v>45724</v>
      </c>
      <c r="B11" s="18">
        <v>45730</v>
      </c>
      <c r="C11" s="213">
        <v>244849</v>
      </c>
      <c r="D11" s="19" t="s">
        <v>132</v>
      </c>
      <c r="E11" s="214">
        <v>45730</v>
      </c>
      <c r="F11" s="134">
        <v>143215</v>
      </c>
      <c r="G11" s="20"/>
      <c r="H11" s="20"/>
      <c r="I11" s="20"/>
      <c r="J11" s="20"/>
      <c r="K11" s="20"/>
      <c r="L11" s="183">
        <v>5858</v>
      </c>
      <c r="M11" s="183">
        <v>0</v>
      </c>
      <c r="N11" s="44">
        <f t="shared" si="0"/>
        <v>5858</v>
      </c>
      <c r="O11" s="44"/>
      <c r="P11" s="167" t="s">
        <v>22</v>
      </c>
    </row>
    <row r="12" s="4" customFormat="1" spans="1:16">
      <c r="A12" s="18">
        <v>45727</v>
      </c>
      <c r="B12" s="18">
        <v>45733</v>
      </c>
      <c r="C12" s="213">
        <v>245342</v>
      </c>
      <c r="D12" s="19" t="s">
        <v>133</v>
      </c>
      <c r="E12" s="214">
        <v>45733</v>
      </c>
      <c r="F12" s="134">
        <v>143223</v>
      </c>
      <c r="G12" s="20"/>
      <c r="H12" s="20"/>
      <c r="I12" s="20"/>
      <c r="J12" s="20"/>
      <c r="K12" s="20"/>
      <c r="L12" s="183">
        <v>3000</v>
      </c>
      <c r="M12" s="183">
        <v>0</v>
      </c>
      <c r="N12" s="44">
        <f t="shared" si="0"/>
        <v>3000</v>
      </c>
      <c r="O12" s="44"/>
      <c r="P12" s="167" t="s">
        <v>22</v>
      </c>
    </row>
    <row r="13" s="116" customFormat="1" ht="12.75" spans="1:17">
      <c r="A13" s="18">
        <v>45720</v>
      </c>
      <c r="B13" s="18">
        <v>45727</v>
      </c>
      <c r="C13" s="213">
        <v>244042</v>
      </c>
      <c r="D13" s="19" t="s">
        <v>129</v>
      </c>
      <c r="E13" s="214">
        <v>45729</v>
      </c>
      <c r="F13" s="134">
        <v>143240</v>
      </c>
      <c r="G13" s="20"/>
      <c r="H13" s="20"/>
      <c r="I13" s="20"/>
      <c r="J13" s="20"/>
      <c r="K13" s="20"/>
      <c r="L13" s="183">
        <v>345</v>
      </c>
      <c r="M13" s="183">
        <v>2800</v>
      </c>
      <c r="N13" s="184">
        <f t="shared" si="0"/>
        <v>3145</v>
      </c>
      <c r="O13" s="185"/>
      <c r="P13" s="167" t="s">
        <v>22</v>
      </c>
      <c r="Q13" s="1"/>
    </row>
    <row r="14" s="4" customFormat="1" spans="1:16">
      <c r="A14" s="18">
        <v>45724</v>
      </c>
      <c r="B14" s="18">
        <v>45730</v>
      </c>
      <c r="C14" s="213">
        <v>244849</v>
      </c>
      <c r="D14" s="19" t="s">
        <v>132</v>
      </c>
      <c r="E14" s="214">
        <v>45733</v>
      </c>
      <c r="F14" s="134">
        <v>143248</v>
      </c>
      <c r="G14" s="20"/>
      <c r="H14" s="20"/>
      <c r="I14" s="20"/>
      <c r="J14" s="20"/>
      <c r="K14" s="20"/>
      <c r="L14" s="183">
        <v>2092</v>
      </c>
      <c r="M14" s="183">
        <v>1908</v>
      </c>
      <c r="N14" s="44">
        <f t="shared" si="0"/>
        <v>4000</v>
      </c>
      <c r="O14" s="44"/>
      <c r="P14" s="167" t="s">
        <v>22</v>
      </c>
    </row>
    <row r="15" s="1" customFormat="1" ht="13.5" customHeight="1" spans="1:17">
      <c r="A15" s="215">
        <v>45726</v>
      </c>
      <c r="B15" s="215">
        <v>45734</v>
      </c>
      <c r="C15" s="213">
        <v>245026</v>
      </c>
      <c r="D15" s="191" t="s">
        <v>134</v>
      </c>
      <c r="E15" s="214">
        <v>45734</v>
      </c>
      <c r="F15" s="134">
        <v>143260</v>
      </c>
      <c r="G15" s="20"/>
      <c r="H15" s="20"/>
      <c r="I15" s="20"/>
      <c r="J15" s="20"/>
      <c r="K15" s="20"/>
      <c r="L15" s="183">
        <v>740</v>
      </c>
      <c r="M15" s="183">
        <v>180</v>
      </c>
      <c r="N15" s="181">
        <f t="shared" si="0"/>
        <v>920</v>
      </c>
      <c r="O15" s="44"/>
      <c r="P15" s="167" t="s">
        <v>22</v>
      </c>
      <c r="Q15" s="4"/>
    </row>
    <row r="16" s="4" customFormat="1" spans="1:16">
      <c r="A16" s="215">
        <v>45737</v>
      </c>
      <c r="B16" s="215">
        <v>45747</v>
      </c>
      <c r="C16" s="213">
        <v>247059</v>
      </c>
      <c r="D16" s="191" t="s">
        <v>126</v>
      </c>
      <c r="E16" s="214">
        <v>45747</v>
      </c>
      <c r="F16" s="134">
        <v>143261</v>
      </c>
      <c r="G16" s="20"/>
      <c r="H16" s="20"/>
      <c r="I16" s="20"/>
      <c r="J16" s="20"/>
      <c r="K16" s="20"/>
      <c r="L16" s="183">
        <v>7465</v>
      </c>
      <c r="M16" s="183">
        <v>0</v>
      </c>
      <c r="N16" s="44">
        <f t="shared" si="0"/>
        <v>7465</v>
      </c>
      <c r="O16" s="44"/>
      <c r="P16" s="167"/>
    </row>
    <row r="17" s="116" customFormat="1" ht="12.75" spans="1:17">
      <c r="A17" s="18">
        <v>45713</v>
      </c>
      <c r="B17" s="18">
        <v>45719</v>
      </c>
      <c r="C17" s="213">
        <v>243304</v>
      </c>
      <c r="D17" s="19" t="s">
        <v>135</v>
      </c>
      <c r="E17" s="214">
        <v>45734</v>
      </c>
      <c r="F17" s="134">
        <v>143262</v>
      </c>
      <c r="G17" s="20"/>
      <c r="H17" s="20"/>
      <c r="I17" s="20"/>
      <c r="J17" s="20"/>
      <c r="K17" s="20"/>
      <c r="L17" s="183">
        <v>0</v>
      </c>
      <c r="M17" s="183">
        <v>3350</v>
      </c>
      <c r="N17" s="44">
        <f t="shared" si="0"/>
        <v>3350</v>
      </c>
      <c r="O17" s="182"/>
      <c r="P17" s="167" t="s">
        <v>22</v>
      </c>
      <c r="Q17" s="123"/>
    </row>
    <row r="18" s="4" customFormat="1" spans="1:16">
      <c r="A18" s="18">
        <v>45727</v>
      </c>
      <c r="B18" s="18">
        <v>45733</v>
      </c>
      <c r="C18" s="213">
        <v>245342</v>
      </c>
      <c r="D18" s="19" t="s">
        <v>133</v>
      </c>
      <c r="E18" s="214">
        <v>45734</v>
      </c>
      <c r="F18" s="134">
        <v>143263</v>
      </c>
      <c r="G18" s="20"/>
      <c r="H18" s="20"/>
      <c r="I18" s="20"/>
      <c r="J18" s="20"/>
      <c r="K18" s="20"/>
      <c r="L18" s="183">
        <v>300</v>
      </c>
      <c r="M18" s="183">
        <v>3300</v>
      </c>
      <c r="N18" s="44">
        <f t="shared" si="0"/>
        <v>3600</v>
      </c>
      <c r="O18" s="44"/>
      <c r="P18" s="167" t="s">
        <v>22</v>
      </c>
    </row>
    <row r="19" s="4" customFormat="1" spans="1:16">
      <c r="A19" s="18">
        <v>45731</v>
      </c>
      <c r="B19" s="18">
        <v>45733</v>
      </c>
      <c r="C19" s="213" t="s">
        <v>136</v>
      </c>
      <c r="D19" s="19" t="s">
        <v>137</v>
      </c>
      <c r="E19" s="214">
        <v>45734</v>
      </c>
      <c r="F19" s="134">
        <v>143303</v>
      </c>
      <c r="G19" s="20"/>
      <c r="H19" s="20"/>
      <c r="I19" s="20"/>
      <c r="J19" s="20"/>
      <c r="K19" s="20"/>
      <c r="L19" s="183">
        <v>3728</v>
      </c>
      <c r="M19" s="183">
        <v>1620</v>
      </c>
      <c r="N19" s="44">
        <f t="shared" si="0"/>
        <v>5348</v>
      </c>
      <c r="O19" s="44"/>
      <c r="P19" s="167" t="s">
        <v>22</v>
      </c>
    </row>
    <row r="20" s="4" customFormat="1" spans="1:16">
      <c r="A20" s="215">
        <v>45723</v>
      </c>
      <c r="B20" s="215">
        <v>45741</v>
      </c>
      <c r="C20" s="213">
        <v>244739</v>
      </c>
      <c r="D20" s="191" t="s">
        <v>127</v>
      </c>
      <c r="E20" s="214">
        <v>45741</v>
      </c>
      <c r="F20" s="134">
        <v>143322</v>
      </c>
      <c r="G20" s="20"/>
      <c r="H20" s="20"/>
      <c r="I20" s="20"/>
      <c r="J20" s="20"/>
      <c r="K20" s="20"/>
      <c r="L20" s="183">
        <v>0</v>
      </c>
      <c r="M20" s="183">
        <v>1500</v>
      </c>
      <c r="N20" s="44">
        <f t="shared" si="0"/>
        <v>1500</v>
      </c>
      <c r="O20" s="44"/>
      <c r="P20" s="167" t="s">
        <v>22</v>
      </c>
    </row>
    <row r="21" s="4" customFormat="1" spans="1:17">
      <c r="A21" s="18">
        <v>45720</v>
      </c>
      <c r="B21" s="18">
        <v>45727</v>
      </c>
      <c r="C21" s="213">
        <v>244201</v>
      </c>
      <c r="D21" s="19" t="s">
        <v>130</v>
      </c>
      <c r="E21" s="214">
        <v>45730</v>
      </c>
      <c r="F21" s="134">
        <v>144046</v>
      </c>
      <c r="G21" s="20"/>
      <c r="H21" s="20"/>
      <c r="I21" s="20"/>
      <c r="J21" s="20"/>
      <c r="K21" s="20"/>
      <c r="L21" s="183">
        <v>0</v>
      </c>
      <c r="M21" s="183">
        <v>650</v>
      </c>
      <c r="N21" s="44">
        <f t="shared" si="0"/>
        <v>650</v>
      </c>
      <c r="O21" s="185"/>
      <c r="P21" s="167" t="s">
        <v>24</v>
      </c>
      <c r="Q21" s="1"/>
    </row>
    <row r="22" s="4" customFormat="1" spans="1:16">
      <c r="A22" s="18">
        <v>45720</v>
      </c>
      <c r="B22" s="18">
        <v>45729</v>
      </c>
      <c r="C22" s="213">
        <v>244073</v>
      </c>
      <c r="D22" s="19" t="s">
        <v>131</v>
      </c>
      <c r="E22" s="214">
        <v>45733</v>
      </c>
      <c r="F22" s="134">
        <v>144053</v>
      </c>
      <c r="G22" s="20"/>
      <c r="H22" s="20"/>
      <c r="I22" s="20"/>
      <c r="J22" s="20"/>
      <c r="K22" s="20"/>
      <c r="L22" s="183">
        <v>1000</v>
      </c>
      <c r="M22" s="183">
        <v>2152</v>
      </c>
      <c r="N22" s="44">
        <f t="shared" si="0"/>
        <v>3152</v>
      </c>
      <c r="O22" s="44"/>
      <c r="P22" s="167" t="s">
        <v>24</v>
      </c>
    </row>
    <row r="23" s="4" customFormat="1" spans="1:16">
      <c r="A23" s="215">
        <v>45726</v>
      </c>
      <c r="B23" s="215">
        <v>45734</v>
      </c>
      <c r="C23" s="213">
        <v>245026</v>
      </c>
      <c r="D23" s="191" t="s">
        <v>134</v>
      </c>
      <c r="E23" s="214">
        <v>45737</v>
      </c>
      <c r="F23" s="134">
        <v>144101</v>
      </c>
      <c r="G23" s="20"/>
      <c r="H23" s="20"/>
      <c r="I23" s="20"/>
      <c r="J23" s="20"/>
      <c r="K23" s="20"/>
      <c r="L23" s="183">
        <v>0</v>
      </c>
      <c r="M23" s="183">
        <v>940</v>
      </c>
      <c r="N23" s="44">
        <f t="shared" si="0"/>
        <v>940</v>
      </c>
      <c r="O23" s="44"/>
      <c r="P23" s="167" t="s">
        <v>22</v>
      </c>
    </row>
    <row r="24" s="116" customFormat="1" ht="12.75" spans="1:17">
      <c r="A24" s="135" t="s">
        <v>27</v>
      </c>
      <c r="B24" s="136"/>
      <c r="C24" s="137"/>
      <c r="D24" s="138"/>
      <c r="E24" s="139"/>
      <c r="F24" s="140"/>
      <c r="G24" s="141">
        <f>SUM(G8:G15)</f>
        <v>0</v>
      </c>
      <c r="H24" s="141">
        <f>SUM(H8:H15)</f>
        <v>0</v>
      </c>
      <c r="I24" s="141">
        <f>SUM(I8:I15)</f>
        <v>0</v>
      </c>
      <c r="J24" s="141">
        <f>SUM(J8:J15)</f>
        <v>0</v>
      </c>
      <c r="K24" s="141">
        <f>SUM(K8:K15)</f>
        <v>0</v>
      </c>
      <c r="L24" s="186">
        <f>SUM(L8:L23)</f>
        <v>31828</v>
      </c>
      <c r="M24" s="186">
        <f>SUM(M8:M23)</f>
        <v>18550</v>
      </c>
      <c r="N24" s="186">
        <f>SUM(N8:N23)</f>
        <v>50378</v>
      </c>
      <c r="O24" s="187"/>
      <c r="P24" s="40"/>
      <c r="Q24" s="123"/>
    </row>
    <row r="25" s="116" customFormat="1" ht="12.75" spans="1:17">
      <c r="A25" s="142"/>
      <c r="B25" s="142"/>
      <c r="C25" s="143"/>
      <c r="D25" s="144"/>
      <c r="E25" s="145"/>
      <c r="F25" s="146"/>
      <c r="G25" s="147"/>
      <c r="H25" s="147"/>
      <c r="I25" s="147"/>
      <c r="J25" s="147"/>
      <c r="K25" s="147"/>
      <c r="L25" s="188"/>
      <c r="M25" s="188"/>
      <c r="N25" s="189"/>
      <c r="O25" s="190"/>
      <c r="P25" s="1"/>
      <c r="Q25" s="123"/>
    </row>
    <row r="26" s="116" customFormat="1" ht="11.25" customHeight="1" spans="1:17">
      <c r="A26" s="117" t="s">
        <v>0</v>
      </c>
      <c r="B26" s="117"/>
      <c r="C26" s="148"/>
      <c r="D26" s="119"/>
      <c r="E26" s="7"/>
      <c r="F26" s="149"/>
      <c r="G26" s="118"/>
      <c r="H26" s="118"/>
      <c r="I26" s="118"/>
      <c r="J26" s="118"/>
      <c r="K26" s="118"/>
      <c r="L26" s="121"/>
      <c r="M26" s="121"/>
      <c r="N26" s="121"/>
      <c r="O26" s="122"/>
      <c r="P26" s="1"/>
      <c r="Q26" s="123"/>
    </row>
    <row r="27" s="116" customFormat="1" ht="12.75" spans="1:17">
      <c r="A27" s="117" t="s">
        <v>1</v>
      </c>
      <c r="B27" s="117"/>
      <c r="C27" s="148"/>
      <c r="D27" s="119"/>
      <c r="E27" s="7"/>
      <c r="F27" s="149"/>
      <c r="G27" s="118"/>
      <c r="H27" s="118"/>
      <c r="I27" s="118"/>
      <c r="J27" s="118"/>
      <c r="K27" s="118"/>
      <c r="L27" s="121"/>
      <c r="M27" s="121"/>
      <c r="N27" s="121"/>
      <c r="O27" s="122"/>
      <c r="P27" s="1"/>
      <c r="Q27" s="123"/>
    </row>
    <row r="28" s="116" customFormat="1" ht="12.75" spans="1:17">
      <c r="A28" s="117" t="s">
        <v>128</v>
      </c>
      <c r="B28" s="117"/>
      <c r="C28" s="148"/>
      <c r="D28" s="119"/>
      <c r="E28" s="7"/>
      <c r="F28" s="149"/>
      <c r="G28" s="118"/>
      <c r="H28" s="118"/>
      <c r="I28" s="118"/>
      <c r="J28" s="118"/>
      <c r="K28" s="118"/>
      <c r="L28" s="121"/>
      <c r="M28" s="121"/>
      <c r="N28" s="121"/>
      <c r="O28" s="122"/>
      <c r="P28" s="1"/>
      <c r="Q28" s="123"/>
    </row>
    <row r="29" s="116" customFormat="1" ht="12.75" spans="1:17">
      <c r="A29" s="117"/>
      <c r="B29" s="117"/>
      <c r="C29" s="148"/>
      <c r="D29" s="119"/>
      <c r="E29" s="7"/>
      <c r="F29" s="149"/>
      <c r="G29" s="118"/>
      <c r="H29" s="118"/>
      <c r="I29" s="118"/>
      <c r="J29" s="118"/>
      <c r="K29" s="118"/>
      <c r="L29" s="121"/>
      <c r="M29" s="121"/>
      <c r="N29" s="121"/>
      <c r="O29" s="122"/>
      <c r="P29" s="1"/>
      <c r="Q29" s="123"/>
    </row>
    <row r="30" s="116" customFormat="1" ht="12.75" spans="1:17">
      <c r="A30" s="124" t="s">
        <v>28</v>
      </c>
      <c r="B30" s="117"/>
      <c r="C30" s="148"/>
      <c r="D30" s="119"/>
      <c r="E30" s="7"/>
      <c r="F30" s="149"/>
      <c r="G30" s="118"/>
      <c r="H30" s="118"/>
      <c r="I30" s="118"/>
      <c r="J30" s="118"/>
      <c r="K30" s="118"/>
      <c r="L30" s="121"/>
      <c r="M30" s="121"/>
      <c r="N30" s="121"/>
      <c r="O30" s="122"/>
      <c r="P30" s="1"/>
      <c r="Q30" s="123"/>
    </row>
    <row r="31" s="116" customFormat="1" ht="15" customHeight="1" spans="1:17">
      <c r="A31" s="11" t="s">
        <v>4</v>
      </c>
      <c r="B31" s="11" t="s">
        <v>40</v>
      </c>
      <c r="C31" s="150" t="s">
        <v>6</v>
      </c>
      <c r="D31" s="125" t="s">
        <v>7</v>
      </c>
      <c r="E31" s="12" t="s">
        <v>87</v>
      </c>
      <c r="F31" s="126" t="s">
        <v>9</v>
      </c>
      <c r="G31" s="12" t="s">
        <v>10</v>
      </c>
      <c r="H31" s="127" t="s">
        <v>11</v>
      </c>
      <c r="I31" s="127"/>
      <c r="J31" s="12" t="s">
        <v>12</v>
      </c>
      <c r="K31" s="12" t="s">
        <v>13</v>
      </c>
      <c r="L31" s="127" t="s">
        <v>14</v>
      </c>
      <c r="M31" s="127"/>
      <c r="N31" s="12" t="s">
        <v>15</v>
      </c>
      <c r="O31" s="177" t="s">
        <v>16</v>
      </c>
      <c r="P31" s="191" t="s">
        <v>17</v>
      </c>
      <c r="Q31" s="123"/>
    </row>
    <row r="32" s="1" customFormat="1" ht="18.75" customHeight="1" spans="1:16">
      <c r="A32" s="151"/>
      <c r="B32" s="151"/>
      <c r="C32" s="152"/>
      <c r="D32" s="153"/>
      <c r="E32" s="16" t="s">
        <v>18</v>
      </c>
      <c r="F32" s="154"/>
      <c r="G32" s="16"/>
      <c r="H32" s="17" t="s">
        <v>19</v>
      </c>
      <c r="I32" s="17" t="s">
        <v>20</v>
      </c>
      <c r="J32" s="16"/>
      <c r="K32" s="16"/>
      <c r="L32" s="17" t="s">
        <v>19</v>
      </c>
      <c r="M32" s="17" t="s">
        <v>20</v>
      </c>
      <c r="N32" s="16"/>
      <c r="O32" s="192"/>
      <c r="P32" s="191"/>
    </row>
    <row r="33" s="4" customFormat="1" spans="1:16">
      <c r="A33" s="215">
        <v>45723</v>
      </c>
      <c r="B33" s="215">
        <v>45741</v>
      </c>
      <c r="C33" s="213">
        <v>244739</v>
      </c>
      <c r="D33" s="191" t="s">
        <v>127</v>
      </c>
      <c r="E33" s="20"/>
      <c r="F33" s="21"/>
      <c r="G33" s="20"/>
      <c r="H33" s="20"/>
      <c r="I33" s="20"/>
      <c r="J33" s="20"/>
      <c r="K33" s="20"/>
      <c r="L33" s="183">
        <v>0</v>
      </c>
      <c r="M33" s="183">
        <v>1600</v>
      </c>
      <c r="N33" s="44">
        <f>L33+M33</f>
        <v>1600</v>
      </c>
      <c r="O33" s="44"/>
      <c r="P33" s="167" t="s">
        <v>22</v>
      </c>
    </row>
    <row r="34" s="4" customFormat="1" spans="1:16">
      <c r="A34" s="215">
        <v>45737</v>
      </c>
      <c r="B34" s="215">
        <v>45747</v>
      </c>
      <c r="C34" s="213">
        <v>247059</v>
      </c>
      <c r="D34" s="191" t="s">
        <v>126</v>
      </c>
      <c r="E34" s="20"/>
      <c r="F34" s="21"/>
      <c r="G34" s="20"/>
      <c r="H34" s="20"/>
      <c r="I34" s="20"/>
      <c r="J34" s="20"/>
      <c r="K34" s="20"/>
      <c r="L34" s="183">
        <v>4915</v>
      </c>
      <c r="M34" s="183">
        <v>3100</v>
      </c>
      <c r="N34" s="44">
        <f>L34+M34</f>
        <v>8015</v>
      </c>
      <c r="O34" s="44"/>
      <c r="P34" s="167" t="s">
        <v>22</v>
      </c>
    </row>
    <row r="35" s="4" customFormat="1" spans="1:16">
      <c r="A35" s="215">
        <v>45738</v>
      </c>
      <c r="B35" s="215">
        <v>45747</v>
      </c>
      <c r="C35" s="213">
        <v>247157</v>
      </c>
      <c r="D35" s="191" t="s">
        <v>138</v>
      </c>
      <c r="E35" s="20"/>
      <c r="F35" s="21"/>
      <c r="G35" s="20"/>
      <c r="H35" s="20"/>
      <c r="I35" s="20"/>
      <c r="J35" s="20"/>
      <c r="K35" s="20"/>
      <c r="L35" s="183">
        <v>0</v>
      </c>
      <c r="M35" s="183">
        <v>1200</v>
      </c>
      <c r="N35" s="44">
        <f>L35+M35</f>
        <v>1200</v>
      </c>
      <c r="O35" s="44"/>
      <c r="P35" s="167" t="s">
        <v>22</v>
      </c>
    </row>
    <row r="36" s="116" customFormat="1" ht="12.75" spans="1:17">
      <c r="A36" s="135" t="s">
        <v>27</v>
      </c>
      <c r="B36" s="155"/>
      <c r="C36" s="156"/>
      <c r="D36" s="157"/>
      <c r="E36" s="158"/>
      <c r="F36" s="140"/>
      <c r="G36" s="141">
        <f>SUM(G27:G32)</f>
        <v>0</v>
      </c>
      <c r="H36" s="141">
        <f>SUM(H27:H32)</f>
        <v>0</v>
      </c>
      <c r="I36" s="141">
        <f>SUM(I27:I32)</f>
        <v>0</v>
      </c>
      <c r="J36" s="141">
        <f>SUM(J27:J32)</f>
        <v>0</v>
      </c>
      <c r="K36" s="141">
        <f>SUM(K27:K32)</f>
        <v>0</v>
      </c>
      <c r="L36" s="172">
        <f>SUM(L33:L35)</f>
        <v>4915</v>
      </c>
      <c r="M36" s="172">
        <f>SUM(M33:M35)</f>
        <v>5900</v>
      </c>
      <c r="N36" s="172">
        <f>SUM(N33:N35)</f>
        <v>10815</v>
      </c>
      <c r="O36" s="193"/>
      <c r="P36" s="40"/>
      <c r="Q36" s="123"/>
    </row>
    <row r="37" s="116" customFormat="1" ht="13.5" spans="1:17">
      <c r="A37" s="159" t="s">
        <v>139</v>
      </c>
      <c r="B37" s="159"/>
      <c r="C37" s="160"/>
      <c r="D37" s="144"/>
      <c r="E37" s="1"/>
      <c r="F37" s="161"/>
      <c r="G37" s="162">
        <f t="shared" ref="G37:M37" si="1">G36+G24</f>
        <v>0</v>
      </c>
      <c r="H37" s="162">
        <f t="shared" si="1"/>
        <v>0</v>
      </c>
      <c r="I37" s="162">
        <f t="shared" si="1"/>
        <v>0</v>
      </c>
      <c r="J37" s="162">
        <f t="shared" si="1"/>
        <v>0</v>
      </c>
      <c r="K37" s="162">
        <f t="shared" si="1"/>
        <v>0</v>
      </c>
      <c r="L37" s="194">
        <f t="shared" si="1"/>
        <v>36743</v>
      </c>
      <c r="M37" s="194">
        <f t="shared" si="1"/>
        <v>24450</v>
      </c>
      <c r="N37" s="194">
        <f>SUM(G37:M37)</f>
        <v>61193</v>
      </c>
      <c r="O37" s="195"/>
      <c r="P37" s="1"/>
      <c r="Q37" s="123"/>
    </row>
    <row r="38" s="116" customFormat="1" ht="13.5" spans="1:17">
      <c r="A38" s="159"/>
      <c r="B38" s="159"/>
      <c r="C38" s="160"/>
      <c r="D38" s="144"/>
      <c r="E38" s="1"/>
      <c r="F38" s="161"/>
      <c r="G38" s="147"/>
      <c r="H38" s="147"/>
      <c r="I38" s="147"/>
      <c r="J38" s="147"/>
      <c r="K38" s="147"/>
      <c r="L38" s="188"/>
      <c r="M38" s="188"/>
      <c r="N38" s="188"/>
      <c r="O38" s="196"/>
      <c r="P38" s="1"/>
      <c r="Q38" s="123"/>
    </row>
    <row r="39" s="1" customFormat="1" spans="1:15">
      <c r="A39" s="8" t="s">
        <v>32</v>
      </c>
      <c r="B39" s="9"/>
      <c r="C39" s="160"/>
      <c r="D39" s="144"/>
      <c r="F39" s="161"/>
      <c r="G39" s="147"/>
      <c r="H39" s="147"/>
      <c r="I39" s="147"/>
      <c r="J39" s="147"/>
      <c r="K39" s="147"/>
      <c r="L39" s="188"/>
      <c r="M39" s="188"/>
      <c r="N39" s="188"/>
      <c r="O39" s="196"/>
    </row>
    <row r="40" s="116" customFormat="1" ht="12.75" spans="1:17">
      <c r="A40" s="9"/>
      <c r="B40" s="9"/>
      <c r="C40" s="123"/>
      <c r="D40" s="4"/>
      <c r="E40" s="1"/>
      <c r="F40" s="161"/>
      <c r="G40" s="123"/>
      <c r="H40" s="123"/>
      <c r="I40" s="123"/>
      <c r="J40" s="123"/>
      <c r="K40" s="123"/>
      <c r="L40" s="197"/>
      <c r="M40" s="197"/>
      <c r="N40" s="197"/>
      <c r="O40" s="122"/>
      <c r="P40" s="1"/>
      <c r="Q40" s="123"/>
    </row>
    <row r="41" s="116" customFormat="1" ht="12.75" spans="1:17">
      <c r="A41" s="9"/>
      <c r="B41" s="9"/>
      <c r="C41" s="123"/>
      <c r="D41" s="4"/>
      <c r="E41" s="1"/>
      <c r="F41" s="161"/>
      <c r="G41" s="123"/>
      <c r="H41" s="123"/>
      <c r="I41" s="123"/>
      <c r="J41" s="123"/>
      <c r="K41" s="123"/>
      <c r="L41" s="197"/>
      <c r="M41" s="197"/>
      <c r="N41" s="197"/>
      <c r="O41" s="122"/>
      <c r="P41" s="1"/>
      <c r="Q41" s="123"/>
    </row>
    <row r="42" s="116" customFormat="1" ht="12.75" spans="1:17">
      <c r="A42" s="8" t="s">
        <v>33</v>
      </c>
      <c r="B42" s="8"/>
      <c r="C42" s="123"/>
      <c r="D42" s="4"/>
      <c r="E42" s="1"/>
      <c r="F42" s="161"/>
      <c r="G42" s="123"/>
      <c r="H42" s="123"/>
      <c r="I42" s="123"/>
      <c r="J42" s="123"/>
      <c r="K42" s="123"/>
      <c r="L42" s="197"/>
      <c r="M42" s="197"/>
      <c r="N42" s="197"/>
      <c r="O42" s="122"/>
      <c r="P42" s="1"/>
      <c r="Q42" s="123"/>
    </row>
    <row r="43" s="1" customFormat="1" spans="1:15">
      <c r="A43" s="8" t="s">
        <v>34</v>
      </c>
      <c r="B43" s="8"/>
      <c r="C43" s="123"/>
      <c r="D43" s="4"/>
      <c r="F43" s="161"/>
      <c r="G43" s="123"/>
      <c r="H43" s="123"/>
      <c r="I43" s="123"/>
      <c r="J43" s="123"/>
      <c r="K43" s="123"/>
      <c r="L43" s="197"/>
      <c r="M43" s="197"/>
      <c r="N43" s="197"/>
      <c r="O43" s="122"/>
    </row>
    <row r="44" s="116" customFormat="1" ht="12.75" spans="1:17">
      <c r="A44" s="163"/>
      <c r="B44" s="163"/>
      <c r="C44" s="164"/>
      <c r="D44" s="4"/>
      <c r="E44" s="1"/>
      <c r="F44" s="161"/>
      <c r="G44" s="165"/>
      <c r="H44" s="165"/>
      <c r="I44" s="165"/>
      <c r="J44" s="165"/>
      <c r="K44" s="165"/>
      <c r="L44" s="198"/>
      <c r="M44" s="198"/>
      <c r="N44" s="198"/>
      <c r="O44" s="122"/>
      <c r="P44" s="1"/>
      <c r="Q44" s="123"/>
    </row>
    <row r="45" s="1" customFormat="1" ht="11.25" customHeight="1" spans="1:15">
      <c r="A45" s="117" t="s">
        <v>0</v>
      </c>
      <c r="B45" s="117"/>
      <c r="C45" s="118"/>
      <c r="D45" s="119"/>
      <c r="E45" s="7"/>
      <c r="F45" s="149"/>
      <c r="G45" s="118"/>
      <c r="H45" s="118"/>
      <c r="I45" s="118"/>
      <c r="J45" s="118"/>
      <c r="K45" s="118"/>
      <c r="L45" s="121"/>
      <c r="M45" s="121"/>
      <c r="N45" s="121"/>
      <c r="O45" s="122"/>
    </row>
    <row r="46" s="4" customFormat="1" ht="13.5" customHeight="1" spans="1:16">
      <c r="A46" s="117" t="s">
        <v>1</v>
      </c>
      <c r="B46" s="117"/>
      <c r="C46" s="118"/>
      <c r="D46" s="119"/>
      <c r="E46" s="7"/>
      <c r="F46" s="149"/>
      <c r="G46" s="118"/>
      <c r="H46" s="118"/>
      <c r="I46" s="118"/>
      <c r="J46" s="118"/>
      <c r="K46" s="118"/>
      <c r="L46" s="121"/>
      <c r="M46" s="121"/>
      <c r="N46" s="121"/>
      <c r="O46" s="122"/>
      <c r="P46" s="1"/>
    </row>
    <row r="47" s="1" customFormat="1" spans="1:17">
      <c r="A47" s="117" t="s">
        <v>128</v>
      </c>
      <c r="B47" s="117"/>
      <c r="C47" s="118"/>
      <c r="D47" s="119"/>
      <c r="E47" s="7"/>
      <c r="F47" s="149"/>
      <c r="G47" s="118"/>
      <c r="H47" s="118"/>
      <c r="I47" s="118"/>
      <c r="J47" s="118"/>
      <c r="K47" s="118"/>
      <c r="L47" s="121"/>
      <c r="M47" s="121"/>
      <c r="N47" s="121"/>
      <c r="O47" s="122"/>
      <c r="Q47" s="123"/>
    </row>
    <row r="48" s="4" customFormat="1" spans="1:16">
      <c r="A48" s="117"/>
      <c r="B48" s="117"/>
      <c r="C48" s="118"/>
      <c r="D48" s="119"/>
      <c r="E48" s="7"/>
      <c r="F48" s="149"/>
      <c r="G48" s="118"/>
      <c r="H48" s="118"/>
      <c r="I48" s="118"/>
      <c r="J48" s="118"/>
      <c r="K48" s="118"/>
      <c r="L48" s="121"/>
      <c r="M48" s="121"/>
      <c r="N48" s="121"/>
      <c r="O48" s="122"/>
      <c r="P48" s="1"/>
    </row>
    <row r="49" s="4" customFormat="1" spans="1:16">
      <c r="A49" s="124" t="s">
        <v>35</v>
      </c>
      <c r="B49" s="124"/>
      <c r="C49" s="118"/>
      <c r="D49" s="119"/>
      <c r="E49" s="7"/>
      <c r="F49" s="149"/>
      <c r="G49" s="118"/>
      <c r="H49" s="118"/>
      <c r="I49" s="118"/>
      <c r="J49" s="118"/>
      <c r="K49" s="118"/>
      <c r="L49" s="121"/>
      <c r="M49" s="121"/>
      <c r="N49" s="121"/>
      <c r="O49" s="122"/>
      <c r="P49" s="1"/>
    </row>
    <row r="50" s="4" customFormat="1" spans="1:16">
      <c r="A50" s="166" t="s">
        <v>4</v>
      </c>
      <c r="B50" s="166" t="s">
        <v>40</v>
      </c>
      <c r="C50" s="167" t="s">
        <v>6</v>
      </c>
      <c r="D50" s="168" t="s">
        <v>7</v>
      </c>
      <c r="E50" s="167" t="s">
        <v>8</v>
      </c>
      <c r="F50" s="169" t="s">
        <v>9</v>
      </c>
      <c r="G50" s="167" t="s">
        <v>10</v>
      </c>
      <c r="H50" s="127" t="s">
        <v>11</v>
      </c>
      <c r="I50" s="127"/>
      <c r="J50" s="167" t="s">
        <v>12</v>
      </c>
      <c r="K50" s="167" t="s">
        <v>13</v>
      </c>
      <c r="L50" s="127" t="s">
        <v>14</v>
      </c>
      <c r="M50" s="127"/>
      <c r="N50" s="199" t="s">
        <v>15</v>
      </c>
      <c r="O50" s="177" t="s">
        <v>16</v>
      </c>
      <c r="P50" s="191" t="s">
        <v>17</v>
      </c>
    </row>
    <row r="51" s="4" customFormat="1" spans="1:16">
      <c r="A51" s="166"/>
      <c r="B51" s="166"/>
      <c r="C51" s="167"/>
      <c r="D51" s="168"/>
      <c r="E51" s="167" t="s">
        <v>18</v>
      </c>
      <c r="F51" s="169"/>
      <c r="G51" s="167"/>
      <c r="H51" s="127" t="s">
        <v>19</v>
      </c>
      <c r="I51" s="127" t="s">
        <v>20</v>
      </c>
      <c r="J51" s="167"/>
      <c r="K51" s="167"/>
      <c r="L51" s="127" t="s">
        <v>19</v>
      </c>
      <c r="M51" s="127" t="s">
        <v>20</v>
      </c>
      <c r="N51" s="199"/>
      <c r="O51" s="177"/>
      <c r="P51" s="191"/>
    </row>
    <row r="52" s="1" customFormat="1" spans="1:17">
      <c r="A52" s="216">
        <v>45707</v>
      </c>
      <c r="B52" s="216">
        <v>45714</v>
      </c>
      <c r="C52" s="217">
        <v>242636</v>
      </c>
      <c r="D52" s="218" t="s">
        <v>140</v>
      </c>
      <c r="E52" s="214">
        <v>45722</v>
      </c>
      <c r="F52" s="134">
        <v>143103</v>
      </c>
      <c r="G52" s="219"/>
      <c r="H52" s="220"/>
      <c r="I52" s="220"/>
      <c r="J52" s="219"/>
      <c r="K52" s="219"/>
      <c r="L52" s="183">
        <v>0</v>
      </c>
      <c r="M52" s="183">
        <v>450</v>
      </c>
      <c r="N52" s="221">
        <f>L52+M52</f>
        <v>450</v>
      </c>
      <c r="O52" s="182"/>
      <c r="P52" s="167" t="s">
        <v>22</v>
      </c>
      <c r="Q52" s="123"/>
    </row>
    <row r="53" s="116" customFormat="1" ht="12.75" spans="1:17">
      <c r="A53" s="18">
        <v>45708</v>
      </c>
      <c r="B53" s="18">
        <v>45714</v>
      </c>
      <c r="C53" s="213">
        <v>242825</v>
      </c>
      <c r="D53" s="19" t="s">
        <v>141</v>
      </c>
      <c r="E53" s="214">
        <v>45717</v>
      </c>
      <c r="F53" s="134">
        <v>143120</v>
      </c>
      <c r="G53" s="20"/>
      <c r="H53" s="20"/>
      <c r="I53" s="20"/>
      <c r="J53" s="20"/>
      <c r="K53" s="20"/>
      <c r="L53" s="183">
        <v>325</v>
      </c>
      <c r="M53" s="183">
        <v>2650</v>
      </c>
      <c r="N53" s="44">
        <f t="shared" ref="N52:N56" si="2">L53+M53</f>
        <v>2975</v>
      </c>
      <c r="O53" s="182"/>
      <c r="P53" s="167" t="s">
        <v>22</v>
      </c>
      <c r="Q53" s="123"/>
    </row>
    <row r="54" s="116" customFormat="1" ht="12.75" spans="1:17">
      <c r="A54" s="18">
        <v>45707</v>
      </c>
      <c r="B54" s="18">
        <v>45714</v>
      </c>
      <c r="C54" s="213">
        <v>242636</v>
      </c>
      <c r="D54" s="19" t="s">
        <v>140</v>
      </c>
      <c r="E54" s="214">
        <v>45717</v>
      </c>
      <c r="F54" s="134">
        <v>143121</v>
      </c>
      <c r="G54" s="20"/>
      <c r="H54" s="20"/>
      <c r="I54" s="20"/>
      <c r="J54" s="20"/>
      <c r="K54" s="20"/>
      <c r="L54" s="183">
        <v>200</v>
      </c>
      <c r="M54" s="183">
        <v>2900</v>
      </c>
      <c r="N54" s="44">
        <f t="shared" si="2"/>
        <v>3100</v>
      </c>
      <c r="O54" s="182"/>
      <c r="P54" s="167" t="s">
        <v>22</v>
      </c>
      <c r="Q54" s="123"/>
    </row>
    <row r="55" s="116" customFormat="1" ht="12.75" spans="1:17">
      <c r="A55" s="166">
        <v>45538</v>
      </c>
      <c r="B55" s="166">
        <v>45545</v>
      </c>
      <c r="C55" s="167" t="s">
        <v>142</v>
      </c>
      <c r="D55" s="167" t="s">
        <v>143</v>
      </c>
      <c r="E55" s="214">
        <v>45719</v>
      </c>
      <c r="F55" s="134">
        <v>143122</v>
      </c>
      <c r="G55" s="167"/>
      <c r="H55" s="127"/>
      <c r="I55" s="127"/>
      <c r="J55" s="167"/>
      <c r="K55" s="167"/>
      <c r="L55" s="200">
        <v>198</v>
      </c>
      <c r="M55" s="200">
        <v>720</v>
      </c>
      <c r="N55" s="222">
        <f t="shared" si="2"/>
        <v>918</v>
      </c>
      <c r="O55" s="202"/>
      <c r="P55" s="127" t="s">
        <v>24</v>
      </c>
      <c r="Q55" s="1"/>
    </row>
    <row r="56" s="116" customFormat="1" ht="12.75" spans="1:17">
      <c r="A56" s="18">
        <v>45706</v>
      </c>
      <c r="B56" s="18">
        <v>45714</v>
      </c>
      <c r="C56" s="213">
        <v>242575</v>
      </c>
      <c r="D56" s="19" t="s">
        <v>144</v>
      </c>
      <c r="E56" s="214">
        <v>45721</v>
      </c>
      <c r="F56" s="134">
        <v>143144</v>
      </c>
      <c r="G56" s="20"/>
      <c r="H56" s="20"/>
      <c r="I56" s="20"/>
      <c r="J56" s="20"/>
      <c r="K56" s="20"/>
      <c r="L56" s="183">
        <v>905</v>
      </c>
      <c r="M56" s="183">
        <v>2650</v>
      </c>
      <c r="N56" s="44">
        <f t="shared" si="2"/>
        <v>3555</v>
      </c>
      <c r="O56" s="182"/>
      <c r="P56" s="167" t="s">
        <v>22</v>
      </c>
      <c r="Q56" s="123"/>
    </row>
    <row r="57" s="1" customFormat="1" spans="1:16">
      <c r="A57" s="135" t="s">
        <v>27</v>
      </c>
      <c r="B57" s="155"/>
      <c r="C57" s="156"/>
      <c r="D57" s="157"/>
      <c r="E57" s="158"/>
      <c r="F57" s="140"/>
      <c r="G57" s="172">
        <f t="shared" ref="G57:N57" si="3">SUM(G52:G52)</f>
        <v>0</v>
      </c>
      <c r="H57" s="172">
        <f t="shared" si="3"/>
        <v>0</v>
      </c>
      <c r="I57" s="172">
        <f t="shared" si="3"/>
        <v>0</v>
      </c>
      <c r="J57" s="172">
        <f t="shared" si="3"/>
        <v>0</v>
      </c>
      <c r="K57" s="172">
        <f t="shared" si="3"/>
        <v>0</v>
      </c>
      <c r="L57" s="172">
        <f>SUM(L52:L56)</f>
        <v>1628</v>
      </c>
      <c r="M57" s="172">
        <f>SUM(M52:M56)</f>
        <v>9370</v>
      </c>
      <c r="N57" s="172">
        <f>SUM(N52:N56)</f>
        <v>10998</v>
      </c>
      <c r="O57" s="182"/>
      <c r="P57" s="127"/>
    </row>
    <row r="58" s="1" customFormat="1" spans="1:15">
      <c r="A58" s="8" t="s">
        <v>32</v>
      </c>
      <c r="B58" s="9"/>
      <c r="C58" s="123"/>
      <c r="D58" s="4"/>
      <c r="F58" s="161"/>
      <c r="G58" s="123"/>
      <c r="H58" s="123"/>
      <c r="I58" s="123"/>
      <c r="J58" s="123"/>
      <c r="K58" s="123"/>
      <c r="L58" s="197"/>
      <c r="M58" s="197"/>
      <c r="N58" s="197"/>
      <c r="O58" s="122"/>
    </row>
    <row r="59" s="4" customFormat="1" spans="1:16">
      <c r="A59" s="9"/>
      <c r="B59" s="9"/>
      <c r="C59" s="123"/>
      <c r="E59" s="1"/>
      <c r="F59" s="161"/>
      <c r="G59" s="123"/>
      <c r="H59" s="123"/>
      <c r="I59" s="123"/>
      <c r="J59" s="123"/>
      <c r="K59" s="123"/>
      <c r="L59" s="197"/>
      <c r="M59" s="197"/>
      <c r="N59" s="197"/>
      <c r="O59" s="122"/>
      <c r="P59" s="1"/>
    </row>
    <row r="60" s="4" customFormat="1" spans="1:16">
      <c r="A60" s="8" t="s">
        <v>33</v>
      </c>
      <c r="B60" s="8"/>
      <c r="C60" s="164"/>
      <c r="E60" s="1"/>
      <c r="F60" s="161"/>
      <c r="G60" s="165"/>
      <c r="H60" s="165"/>
      <c r="I60" s="165"/>
      <c r="J60" s="165"/>
      <c r="K60" s="165"/>
      <c r="L60" s="198"/>
      <c r="M60" s="198"/>
      <c r="N60" s="198"/>
      <c r="O60" s="122"/>
      <c r="P60" s="1"/>
    </row>
    <row r="61" s="4" customFormat="1" spans="1:16">
      <c r="A61" s="8" t="s">
        <v>34</v>
      </c>
      <c r="B61" s="8"/>
      <c r="C61" s="45"/>
      <c r="D61" s="45"/>
      <c r="E61" s="42"/>
      <c r="F61" s="173"/>
      <c r="G61" s="45"/>
      <c r="J61" s="45"/>
      <c r="K61" s="45"/>
      <c r="N61" s="45"/>
      <c r="O61" s="205"/>
      <c r="P61" s="45"/>
    </row>
    <row r="62" s="4" customFormat="1" spans="1:16">
      <c r="A62" s="174"/>
      <c r="B62" s="174"/>
      <c r="C62" s="175"/>
      <c r="E62" s="1"/>
      <c r="F62" s="161"/>
      <c r="G62" s="123"/>
      <c r="H62" s="123"/>
      <c r="I62" s="123"/>
      <c r="J62" s="165"/>
      <c r="K62" s="206"/>
      <c r="L62" s="197"/>
      <c r="M62" s="207"/>
      <c r="N62" s="198"/>
      <c r="O62" s="195"/>
      <c r="P62" s="1"/>
    </row>
    <row r="63" s="4" customFormat="1" spans="1:16">
      <c r="A63" s="174"/>
      <c r="B63" s="174"/>
      <c r="C63" s="175"/>
      <c r="E63" s="1"/>
      <c r="F63" s="161"/>
      <c r="G63" s="123"/>
      <c r="H63" s="123"/>
      <c r="I63" s="165"/>
      <c r="J63" s="165"/>
      <c r="K63" s="165"/>
      <c r="L63" s="197"/>
      <c r="M63" s="207"/>
      <c r="N63" s="198"/>
      <c r="O63" s="195"/>
      <c r="P63" s="1"/>
    </row>
    <row r="64" s="4" customFormat="1" spans="1:16">
      <c r="A64" s="174"/>
      <c r="B64" s="174"/>
      <c r="C64" s="175"/>
      <c r="E64" s="1"/>
      <c r="F64" s="161"/>
      <c r="G64" s="123"/>
      <c r="H64" s="123"/>
      <c r="I64" s="123"/>
      <c r="J64" s="165"/>
      <c r="K64" s="206"/>
      <c r="L64" s="197"/>
      <c r="M64" s="207"/>
      <c r="N64" s="198"/>
      <c r="O64" s="195"/>
      <c r="P64" s="1"/>
    </row>
    <row r="65" s="4" customFormat="1" spans="1:16">
      <c r="A65" s="174"/>
      <c r="B65" s="174"/>
      <c r="C65" s="175"/>
      <c r="E65" s="1"/>
      <c r="F65" s="161"/>
      <c r="G65" s="123"/>
      <c r="H65" s="123"/>
      <c r="I65" s="123"/>
      <c r="J65" s="165"/>
      <c r="K65" s="206"/>
      <c r="L65" s="197"/>
      <c r="M65" s="207"/>
      <c r="N65" s="198"/>
      <c r="O65" s="195"/>
      <c r="P65" s="1"/>
    </row>
    <row r="66" s="4" customFormat="1" spans="1:16">
      <c r="A66" s="174"/>
      <c r="B66" s="174"/>
      <c r="C66" s="175"/>
      <c r="E66" s="1"/>
      <c r="F66" s="161"/>
      <c r="G66" s="176"/>
      <c r="H66" s="176"/>
      <c r="I66" s="176"/>
      <c r="J66" s="165"/>
      <c r="K66" s="176"/>
      <c r="L66" s="198"/>
      <c r="M66" s="198"/>
      <c r="N66" s="198"/>
      <c r="O66" s="195"/>
      <c r="P66" s="1"/>
    </row>
    <row r="67" s="4" customFormat="1" spans="1:16">
      <c r="A67" s="174"/>
      <c r="B67" s="174"/>
      <c r="C67" s="175"/>
      <c r="E67" s="1"/>
      <c r="F67" s="161"/>
      <c r="G67" s="176"/>
      <c r="H67" s="176"/>
      <c r="I67" s="176"/>
      <c r="J67" s="165"/>
      <c r="K67" s="176"/>
      <c r="L67" s="198"/>
      <c r="M67" s="198"/>
      <c r="N67" s="198"/>
      <c r="O67" s="122"/>
      <c r="P67" s="1"/>
    </row>
    <row r="68" s="4" customFormat="1" spans="1:16">
      <c r="A68" s="174"/>
      <c r="B68" s="174"/>
      <c r="C68" s="175"/>
      <c r="E68" s="1"/>
      <c r="F68" s="161"/>
      <c r="G68" s="176"/>
      <c r="H68" s="176"/>
      <c r="I68" s="176"/>
      <c r="J68" s="208"/>
      <c r="K68" s="208"/>
      <c r="L68" s="209"/>
      <c r="M68" s="209"/>
      <c r="N68" s="209"/>
      <c r="O68" s="210"/>
      <c r="P68" s="1"/>
    </row>
    <row r="69" s="4" customFormat="1" spans="1:16">
      <c r="A69" s="174"/>
      <c r="B69" s="174"/>
      <c r="C69" s="123"/>
      <c r="E69" s="1"/>
      <c r="F69" s="161"/>
      <c r="G69" s="123"/>
      <c r="H69" s="123"/>
      <c r="I69" s="123"/>
      <c r="J69" s="123"/>
      <c r="K69" s="123"/>
      <c r="L69" s="197"/>
      <c r="M69" s="197"/>
      <c r="N69" s="197"/>
      <c r="O69" s="122"/>
      <c r="P69" s="1"/>
    </row>
    <row r="70" s="1" customFormat="1" spans="1:17">
      <c r="A70" s="117"/>
      <c r="B70" s="117"/>
      <c r="C70" s="118"/>
      <c r="D70" s="119"/>
      <c r="E70" s="7"/>
      <c r="F70" s="120"/>
      <c r="G70" s="118"/>
      <c r="H70" s="118"/>
      <c r="I70" s="118"/>
      <c r="J70" s="118"/>
      <c r="K70" s="118"/>
      <c r="L70" s="121"/>
      <c r="M70" s="121"/>
      <c r="N70" s="121"/>
      <c r="O70" s="122"/>
      <c r="Q70" s="123"/>
    </row>
  </sheetData>
  <sortState ref="A52:Q56">
    <sortCondition ref="F52:F56"/>
  </sortState>
  <mergeCells count="41">
    <mergeCell ref="H6:I6"/>
    <mergeCell ref="L6:M6"/>
    <mergeCell ref="H31:I31"/>
    <mergeCell ref="L31:M31"/>
    <mergeCell ref="A43:B43"/>
    <mergeCell ref="H50:I50"/>
    <mergeCell ref="L50:M50"/>
    <mergeCell ref="A61:B61"/>
    <mergeCell ref="A6:A7"/>
    <mergeCell ref="A31:A32"/>
    <mergeCell ref="A50:A51"/>
    <mergeCell ref="B6:B7"/>
    <mergeCell ref="B31:B32"/>
    <mergeCell ref="B50:B51"/>
    <mergeCell ref="C6:C7"/>
    <mergeCell ref="C31:C32"/>
    <mergeCell ref="C50:C51"/>
    <mergeCell ref="D6:D7"/>
    <mergeCell ref="D31:D32"/>
    <mergeCell ref="D50:D51"/>
    <mergeCell ref="F6:F7"/>
    <mergeCell ref="F31:F32"/>
    <mergeCell ref="F50:F51"/>
    <mergeCell ref="G6:G7"/>
    <mergeCell ref="G31:G32"/>
    <mergeCell ref="G50:G51"/>
    <mergeCell ref="J6:J7"/>
    <mergeCell ref="J31:J32"/>
    <mergeCell ref="J50:J51"/>
    <mergeCell ref="K6:K7"/>
    <mergeCell ref="K31:K32"/>
    <mergeCell ref="K50:K51"/>
    <mergeCell ref="N6:N7"/>
    <mergeCell ref="N31:N32"/>
    <mergeCell ref="N50:N51"/>
    <mergeCell ref="O6:O7"/>
    <mergeCell ref="O31:O32"/>
    <mergeCell ref="O50:O51"/>
    <mergeCell ref="P6:P7"/>
    <mergeCell ref="P31:P32"/>
    <mergeCell ref="P50:P51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zoomScaleSheetLayoutView="60" topLeftCell="A37" workbookViewId="0">
      <selection activeCell="G57" sqref="G57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145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5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30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1" customFormat="1" ht="13.5" customHeight="1" spans="1:16">
      <c r="A8" s="18">
        <v>45692</v>
      </c>
      <c r="B8" s="18">
        <v>45693</v>
      </c>
      <c r="C8" s="22">
        <v>240793</v>
      </c>
      <c r="D8" s="19" t="s">
        <v>146</v>
      </c>
      <c r="E8" s="133">
        <v>45696</v>
      </c>
      <c r="F8" s="134">
        <v>142794</v>
      </c>
      <c r="G8" s="20"/>
      <c r="H8" s="20"/>
      <c r="I8" s="20"/>
      <c r="J8" s="20"/>
      <c r="K8" s="20"/>
      <c r="L8" s="55">
        <v>3200</v>
      </c>
      <c r="M8" s="55">
        <v>0</v>
      </c>
      <c r="N8" s="212">
        <f t="shared" ref="N8:N21" si="0">L8+M8</f>
        <v>3200</v>
      </c>
      <c r="O8" s="185"/>
      <c r="P8" s="167" t="s">
        <v>22</v>
      </c>
    </row>
    <row r="9" s="4" customFormat="1" ht="15" spans="1:17">
      <c r="A9" s="18">
        <v>45694</v>
      </c>
      <c r="B9" s="18">
        <v>45700</v>
      </c>
      <c r="C9" s="22">
        <v>241155</v>
      </c>
      <c r="D9" s="19" t="s">
        <v>147</v>
      </c>
      <c r="E9" s="133">
        <v>45700</v>
      </c>
      <c r="F9" s="134">
        <v>142866</v>
      </c>
      <c r="G9" s="20"/>
      <c r="H9" s="20"/>
      <c r="I9" s="20"/>
      <c r="J9" s="20"/>
      <c r="K9" s="20"/>
      <c r="L9" s="55">
        <v>300</v>
      </c>
      <c r="M9" s="55">
        <v>2650</v>
      </c>
      <c r="N9" s="44">
        <f t="shared" si="0"/>
        <v>2950</v>
      </c>
      <c r="O9" s="185"/>
      <c r="P9" s="167" t="s">
        <v>22</v>
      </c>
      <c r="Q9" s="1"/>
    </row>
    <row r="10" s="116" customFormat="1" ht="15" spans="1:17">
      <c r="A10" s="18">
        <v>45694</v>
      </c>
      <c r="B10" s="18">
        <v>45700</v>
      </c>
      <c r="C10" s="22">
        <v>241184</v>
      </c>
      <c r="D10" s="19" t="s">
        <v>148</v>
      </c>
      <c r="E10" s="133">
        <v>45700</v>
      </c>
      <c r="F10" s="134">
        <v>142874</v>
      </c>
      <c r="G10" s="20"/>
      <c r="H10" s="20"/>
      <c r="I10" s="20"/>
      <c r="J10" s="20"/>
      <c r="K10" s="20"/>
      <c r="L10" s="55">
        <v>3000</v>
      </c>
      <c r="M10" s="55">
        <v>0</v>
      </c>
      <c r="N10" s="44">
        <f t="shared" si="0"/>
        <v>3000</v>
      </c>
      <c r="O10" s="44"/>
      <c r="P10" s="167" t="s">
        <v>22</v>
      </c>
      <c r="Q10" s="4"/>
    </row>
    <row r="11" s="1" customFormat="1" ht="13.5" customHeight="1" spans="1:16">
      <c r="A11" s="18">
        <v>45692</v>
      </c>
      <c r="B11" s="18">
        <v>45693</v>
      </c>
      <c r="C11" s="22">
        <v>240793</v>
      </c>
      <c r="D11" s="19" t="s">
        <v>146</v>
      </c>
      <c r="E11" s="133">
        <v>45698</v>
      </c>
      <c r="F11" s="134">
        <v>142884</v>
      </c>
      <c r="G11" s="20"/>
      <c r="H11" s="20"/>
      <c r="I11" s="20"/>
      <c r="J11" s="20"/>
      <c r="K11" s="20"/>
      <c r="L11" s="55">
        <v>100</v>
      </c>
      <c r="M11" s="55">
        <v>2650</v>
      </c>
      <c r="N11" s="212">
        <f t="shared" si="0"/>
        <v>2750</v>
      </c>
      <c r="O11" s="185"/>
      <c r="P11" s="167" t="s">
        <v>22</v>
      </c>
    </row>
    <row r="12" s="4" customFormat="1" ht="15" spans="1:16">
      <c r="A12" s="18">
        <v>45694</v>
      </c>
      <c r="B12" s="18">
        <v>45705</v>
      </c>
      <c r="C12" s="22">
        <v>241185</v>
      </c>
      <c r="D12" s="19" t="s">
        <v>149</v>
      </c>
      <c r="E12" s="133">
        <v>45701</v>
      </c>
      <c r="F12" s="134">
        <v>142891</v>
      </c>
      <c r="G12" s="20"/>
      <c r="H12" s="20"/>
      <c r="I12" s="20"/>
      <c r="J12" s="20"/>
      <c r="K12" s="20"/>
      <c r="L12" s="55">
        <v>3850</v>
      </c>
      <c r="M12" s="55">
        <v>1100</v>
      </c>
      <c r="N12" s="212">
        <f t="shared" si="0"/>
        <v>4950</v>
      </c>
      <c r="O12" s="44"/>
      <c r="P12" s="167" t="s">
        <v>24</v>
      </c>
    </row>
    <row r="13" s="116" customFormat="1" ht="15" spans="1:17">
      <c r="A13" s="18">
        <v>45702</v>
      </c>
      <c r="B13" s="18">
        <v>45709</v>
      </c>
      <c r="C13" s="22">
        <v>242114</v>
      </c>
      <c r="D13" s="19" t="s">
        <v>150</v>
      </c>
      <c r="E13" s="133">
        <v>45709</v>
      </c>
      <c r="F13" s="134">
        <v>142941</v>
      </c>
      <c r="G13" s="21"/>
      <c r="H13" s="20"/>
      <c r="I13" s="20"/>
      <c r="J13" s="20"/>
      <c r="K13" s="20"/>
      <c r="L13" s="55">
        <v>3100</v>
      </c>
      <c r="M13" s="55">
        <v>0</v>
      </c>
      <c r="N13" s="44">
        <f t="shared" si="0"/>
        <v>3100</v>
      </c>
      <c r="O13" s="182"/>
      <c r="P13" s="167" t="s">
        <v>24</v>
      </c>
      <c r="Q13" s="123"/>
    </row>
    <row r="14" s="116" customFormat="1" ht="15" spans="1:17">
      <c r="A14" s="18">
        <v>45706</v>
      </c>
      <c r="B14" s="18">
        <v>45709</v>
      </c>
      <c r="C14" s="22">
        <v>242520</v>
      </c>
      <c r="D14" s="19" t="s">
        <v>151</v>
      </c>
      <c r="E14" s="133">
        <v>45709</v>
      </c>
      <c r="F14" s="134">
        <v>142942</v>
      </c>
      <c r="G14" s="21"/>
      <c r="H14" s="20"/>
      <c r="I14" s="20"/>
      <c r="J14" s="20"/>
      <c r="K14" s="20"/>
      <c r="L14" s="55">
        <v>0</v>
      </c>
      <c r="M14" s="55">
        <v>1325</v>
      </c>
      <c r="N14" s="44">
        <f t="shared" si="0"/>
        <v>1325</v>
      </c>
      <c r="O14" s="182"/>
      <c r="P14" s="167" t="s">
        <v>22</v>
      </c>
      <c r="Q14" s="123"/>
    </row>
    <row r="15" s="116" customFormat="1" ht="15" spans="1:17">
      <c r="A15" s="18">
        <v>45694</v>
      </c>
      <c r="B15" s="18">
        <v>45700</v>
      </c>
      <c r="C15" s="22">
        <v>241184</v>
      </c>
      <c r="D15" s="19" t="s">
        <v>148</v>
      </c>
      <c r="E15" s="133">
        <v>45712</v>
      </c>
      <c r="F15" s="134">
        <v>142980</v>
      </c>
      <c r="G15" s="20"/>
      <c r="H15" s="20"/>
      <c r="I15" s="20"/>
      <c r="J15" s="20"/>
      <c r="K15" s="20"/>
      <c r="L15" s="55">
        <v>500</v>
      </c>
      <c r="M15" s="55">
        <v>2450</v>
      </c>
      <c r="N15" s="44">
        <f t="shared" si="0"/>
        <v>2950</v>
      </c>
      <c r="O15" s="44"/>
      <c r="P15" s="167" t="s">
        <v>22</v>
      </c>
      <c r="Q15" s="4"/>
    </row>
    <row r="16" s="116" customFormat="1" ht="15" spans="1:17">
      <c r="A16" s="18">
        <v>45706</v>
      </c>
      <c r="B16" s="18">
        <v>45709</v>
      </c>
      <c r="C16" s="22">
        <v>242520</v>
      </c>
      <c r="D16" s="19" t="s">
        <v>151</v>
      </c>
      <c r="E16" s="133">
        <v>45713</v>
      </c>
      <c r="F16" s="134">
        <v>142985</v>
      </c>
      <c r="G16" s="20"/>
      <c r="H16" s="20"/>
      <c r="I16" s="20"/>
      <c r="J16" s="20"/>
      <c r="K16" s="20"/>
      <c r="L16" s="55">
        <v>0</v>
      </c>
      <c r="M16" s="55">
        <v>1325</v>
      </c>
      <c r="N16" s="44">
        <f t="shared" si="0"/>
        <v>1325</v>
      </c>
      <c r="O16" s="182"/>
      <c r="P16" s="167" t="s">
        <v>22</v>
      </c>
      <c r="Q16" s="123"/>
    </row>
    <row r="17" s="116" customFormat="1" ht="15" spans="1:17">
      <c r="A17" s="18">
        <v>45707</v>
      </c>
      <c r="B17" s="18">
        <v>45714</v>
      </c>
      <c r="C17" s="22">
        <v>242636</v>
      </c>
      <c r="D17" s="19" t="s">
        <v>140</v>
      </c>
      <c r="E17" s="133">
        <v>45714</v>
      </c>
      <c r="F17" s="134">
        <v>143008</v>
      </c>
      <c r="G17" s="20"/>
      <c r="H17" s="20"/>
      <c r="I17" s="20"/>
      <c r="J17" s="20"/>
      <c r="K17" s="20"/>
      <c r="L17" s="55">
        <v>3100</v>
      </c>
      <c r="M17" s="55">
        <v>0</v>
      </c>
      <c r="N17" s="44">
        <f t="shared" si="0"/>
        <v>3100</v>
      </c>
      <c r="O17" s="182"/>
      <c r="P17" s="167" t="s">
        <v>22</v>
      </c>
      <c r="Q17" s="123"/>
    </row>
    <row r="18" s="116" customFormat="1" ht="15" spans="1:17">
      <c r="A18" s="18">
        <v>45708</v>
      </c>
      <c r="B18" s="18">
        <v>45714</v>
      </c>
      <c r="C18" s="22">
        <v>242825</v>
      </c>
      <c r="D18" s="19" t="s">
        <v>141</v>
      </c>
      <c r="E18" s="133">
        <v>45714</v>
      </c>
      <c r="F18" s="134">
        <v>143009</v>
      </c>
      <c r="G18" s="20"/>
      <c r="H18" s="20"/>
      <c r="I18" s="20"/>
      <c r="J18" s="20"/>
      <c r="K18" s="20"/>
      <c r="L18" s="55">
        <v>2975</v>
      </c>
      <c r="M18" s="55">
        <v>0</v>
      </c>
      <c r="N18" s="44">
        <f t="shared" si="0"/>
        <v>2975</v>
      </c>
      <c r="O18" s="182"/>
      <c r="P18" s="167" t="s">
        <v>22</v>
      </c>
      <c r="Q18" s="123"/>
    </row>
    <row r="19" s="116" customFormat="1" ht="15" spans="1:17">
      <c r="A19" s="18">
        <v>45706</v>
      </c>
      <c r="B19" s="18">
        <v>45714</v>
      </c>
      <c r="C19" s="22">
        <v>242575</v>
      </c>
      <c r="D19" s="19" t="s">
        <v>144</v>
      </c>
      <c r="E19" s="133">
        <v>45714</v>
      </c>
      <c r="F19" s="134">
        <v>143038</v>
      </c>
      <c r="G19" s="20"/>
      <c r="H19" s="20"/>
      <c r="I19" s="20"/>
      <c r="J19" s="20"/>
      <c r="K19" s="20"/>
      <c r="L19" s="55">
        <v>3555</v>
      </c>
      <c r="M19" s="55">
        <v>0</v>
      </c>
      <c r="N19" s="44">
        <f t="shared" si="0"/>
        <v>3555</v>
      </c>
      <c r="O19" s="182"/>
      <c r="P19" s="167" t="s">
        <v>22</v>
      </c>
      <c r="Q19" s="123"/>
    </row>
    <row r="20" s="116" customFormat="1" ht="15" spans="1:17">
      <c r="A20" s="18">
        <v>45702</v>
      </c>
      <c r="B20" s="18">
        <v>45709</v>
      </c>
      <c r="C20" s="22">
        <v>242114</v>
      </c>
      <c r="D20" s="19" t="s">
        <v>150</v>
      </c>
      <c r="E20" s="133">
        <v>45713</v>
      </c>
      <c r="F20" s="134">
        <v>143045</v>
      </c>
      <c r="G20" s="20"/>
      <c r="H20" s="20"/>
      <c r="I20" s="20"/>
      <c r="J20" s="20"/>
      <c r="K20" s="20"/>
      <c r="L20" s="55">
        <v>700</v>
      </c>
      <c r="M20" s="55">
        <v>2300</v>
      </c>
      <c r="N20" s="44">
        <f t="shared" si="0"/>
        <v>3000</v>
      </c>
      <c r="O20" s="182"/>
      <c r="P20" s="167" t="s">
        <v>24</v>
      </c>
      <c r="Q20" s="123"/>
    </row>
    <row r="21" s="116" customFormat="1" ht="15" spans="1:17">
      <c r="A21" s="18">
        <v>45705</v>
      </c>
      <c r="B21" s="18">
        <v>45713</v>
      </c>
      <c r="C21" s="22">
        <v>242418</v>
      </c>
      <c r="D21" s="19" t="s">
        <v>152</v>
      </c>
      <c r="E21" s="133">
        <v>45716</v>
      </c>
      <c r="F21" s="134">
        <v>143131</v>
      </c>
      <c r="G21" s="20"/>
      <c r="H21" s="20"/>
      <c r="I21" s="20"/>
      <c r="J21" s="20"/>
      <c r="K21" s="20"/>
      <c r="L21" s="55">
        <v>0</v>
      </c>
      <c r="M21" s="55">
        <v>500</v>
      </c>
      <c r="N21" s="44">
        <f t="shared" si="0"/>
        <v>500</v>
      </c>
      <c r="O21" s="182"/>
      <c r="P21" s="167" t="s">
        <v>22</v>
      </c>
      <c r="Q21" s="123"/>
    </row>
    <row r="22" s="116" customFormat="1" ht="12.75" spans="1:17">
      <c r="A22" s="135" t="s">
        <v>27</v>
      </c>
      <c r="B22" s="136"/>
      <c r="C22" s="137"/>
      <c r="D22" s="138"/>
      <c r="E22" s="139"/>
      <c r="F22" s="140"/>
      <c r="G22" s="141">
        <f t="shared" ref="G22:K22" si="1">SUM(G8:G16)</f>
        <v>0</v>
      </c>
      <c r="H22" s="141">
        <f t="shared" si="1"/>
        <v>0</v>
      </c>
      <c r="I22" s="141">
        <f t="shared" si="1"/>
        <v>0</v>
      </c>
      <c r="J22" s="141">
        <f t="shared" si="1"/>
        <v>0</v>
      </c>
      <c r="K22" s="141">
        <f t="shared" si="1"/>
        <v>0</v>
      </c>
      <c r="L22" s="186">
        <f>SUM(L8:L21)</f>
        <v>24380</v>
      </c>
      <c r="M22" s="186">
        <f>SUM(M8:M21)</f>
        <v>14300</v>
      </c>
      <c r="N22" s="186">
        <f>SUM(N8:N21)</f>
        <v>38680</v>
      </c>
      <c r="O22" s="187"/>
      <c r="P22" s="40"/>
      <c r="Q22" s="123"/>
    </row>
    <row r="23" s="116" customFormat="1" ht="12.75" spans="1:17">
      <c r="A23" s="142"/>
      <c r="B23" s="142"/>
      <c r="C23" s="143"/>
      <c r="D23" s="144"/>
      <c r="E23" s="145"/>
      <c r="F23" s="146"/>
      <c r="G23" s="147"/>
      <c r="H23" s="147"/>
      <c r="I23" s="147"/>
      <c r="J23" s="147"/>
      <c r="K23" s="147"/>
      <c r="L23" s="188"/>
      <c r="M23" s="188"/>
      <c r="N23" s="189"/>
      <c r="O23" s="190"/>
      <c r="P23" s="1"/>
      <c r="Q23" s="123"/>
    </row>
    <row r="24" s="116" customFormat="1" ht="11.25" customHeight="1" spans="1:17">
      <c r="A24" s="117" t="s">
        <v>0</v>
      </c>
      <c r="B24" s="117"/>
      <c r="C24" s="148"/>
      <c r="D24" s="119"/>
      <c r="E24" s="7"/>
      <c r="F24" s="149"/>
      <c r="G24" s="118"/>
      <c r="H24" s="118"/>
      <c r="I24" s="118"/>
      <c r="J24" s="118"/>
      <c r="K24" s="118"/>
      <c r="L24" s="121"/>
      <c r="M24" s="121"/>
      <c r="N24" s="121"/>
      <c r="O24" s="122"/>
      <c r="P24" s="1"/>
      <c r="Q24" s="123"/>
    </row>
    <row r="25" s="116" customFormat="1" ht="12.75" spans="1:17">
      <c r="A25" s="117" t="s">
        <v>1</v>
      </c>
      <c r="B25" s="117"/>
      <c r="C25" s="148"/>
      <c r="D25" s="119"/>
      <c r="E25" s="7"/>
      <c r="F25" s="149"/>
      <c r="G25" s="118"/>
      <c r="H25" s="118"/>
      <c r="I25" s="118"/>
      <c r="J25" s="118"/>
      <c r="K25" s="118"/>
      <c r="L25" s="121"/>
      <c r="M25" s="121"/>
      <c r="N25" s="121"/>
      <c r="O25" s="122"/>
      <c r="P25" s="1"/>
      <c r="Q25" s="123"/>
    </row>
    <row r="26" s="116" customFormat="1" ht="12.75" spans="1:17">
      <c r="A26" s="117" t="s">
        <v>145</v>
      </c>
      <c r="B26" s="117"/>
      <c r="C26" s="148"/>
      <c r="D26" s="119"/>
      <c r="E26" s="7"/>
      <c r="F26" s="149"/>
      <c r="G26" s="118"/>
      <c r="H26" s="118"/>
      <c r="I26" s="118"/>
      <c r="J26" s="118"/>
      <c r="K26" s="118"/>
      <c r="L26" s="121"/>
      <c r="M26" s="121"/>
      <c r="N26" s="121"/>
      <c r="O26" s="122"/>
      <c r="P26" s="1"/>
      <c r="Q26" s="123"/>
    </row>
    <row r="27" s="116" customFormat="1" ht="12.75" spans="1:17">
      <c r="A27" s="117"/>
      <c r="B27" s="117"/>
      <c r="C27" s="148"/>
      <c r="D27" s="119"/>
      <c r="E27" s="7"/>
      <c r="F27" s="149"/>
      <c r="G27" s="118"/>
      <c r="H27" s="118"/>
      <c r="I27" s="118"/>
      <c r="J27" s="118"/>
      <c r="K27" s="118"/>
      <c r="L27" s="121"/>
      <c r="M27" s="121"/>
      <c r="N27" s="121"/>
      <c r="O27" s="122"/>
      <c r="P27" s="1"/>
      <c r="Q27" s="123"/>
    </row>
    <row r="28" s="116" customFormat="1" ht="12.75" spans="1:17">
      <c r="A28" s="124" t="s">
        <v>28</v>
      </c>
      <c r="B28" s="117"/>
      <c r="C28" s="148"/>
      <c r="D28" s="119"/>
      <c r="E28" s="7"/>
      <c r="F28" s="149"/>
      <c r="G28" s="118"/>
      <c r="H28" s="118"/>
      <c r="I28" s="118"/>
      <c r="J28" s="118"/>
      <c r="K28" s="118"/>
      <c r="L28" s="121"/>
      <c r="M28" s="121"/>
      <c r="N28" s="121"/>
      <c r="O28" s="122"/>
      <c r="P28" s="1"/>
      <c r="Q28" s="123"/>
    </row>
    <row r="29" s="116" customFormat="1" ht="15" customHeight="1" spans="1:17">
      <c r="A29" s="11" t="s">
        <v>4</v>
      </c>
      <c r="B29" s="11" t="s">
        <v>40</v>
      </c>
      <c r="C29" s="150" t="s">
        <v>6</v>
      </c>
      <c r="D29" s="125" t="s">
        <v>7</v>
      </c>
      <c r="E29" s="12" t="s">
        <v>87</v>
      </c>
      <c r="F29" s="126" t="s">
        <v>9</v>
      </c>
      <c r="G29" s="12" t="s">
        <v>10</v>
      </c>
      <c r="H29" s="127" t="s">
        <v>11</v>
      </c>
      <c r="I29" s="127"/>
      <c r="J29" s="12" t="s">
        <v>12</v>
      </c>
      <c r="K29" s="12" t="s">
        <v>13</v>
      </c>
      <c r="L29" s="127" t="s">
        <v>14</v>
      </c>
      <c r="M29" s="127"/>
      <c r="N29" s="12" t="s">
        <v>15</v>
      </c>
      <c r="O29" s="177" t="s">
        <v>16</v>
      </c>
      <c r="P29" s="191" t="s">
        <v>17</v>
      </c>
      <c r="Q29" s="123"/>
    </row>
    <row r="30" s="1" customFormat="1" ht="18.75" customHeight="1" spans="1:16">
      <c r="A30" s="151"/>
      <c r="B30" s="151"/>
      <c r="C30" s="152"/>
      <c r="D30" s="153"/>
      <c r="E30" s="16" t="s">
        <v>18</v>
      </c>
      <c r="F30" s="154"/>
      <c r="G30" s="16"/>
      <c r="H30" s="17" t="s">
        <v>19</v>
      </c>
      <c r="I30" s="17" t="s">
        <v>20</v>
      </c>
      <c r="J30" s="16"/>
      <c r="K30" s="16"/>
      <c r="L30" s="17" t="s">
        <v>19</v>
      </c>
      <c r="M30" s="17" t="s">
        <v>20</v>
      </c>
      <c r="N30" s="16"/>
      <c r="O30" s="192"/>
      <c r="P30" s="191"/>
    </row>
    <row r="31" s="116" customFormat="1" ht="15" spans="1:17">
      <c r="A31" s="18">
        <v>45706</v>
      </c>
      <c r="B31" s="18">
        <v>45714</v>
      </c>
      <c r="C31" s="22">
        <v>242575</v>
      </c>
      <c r="D31" s="19" t="s">
        <v>144</v>
      </c>
      <c r="E31" s="133"/>
      <c r="F31" s="211"/>
      <c r="G31" s="20"/>
      <c r="H31" s="20"/>
      <c r="I31" s="20"/>
      <c r="J31" s="20"/>
      <c r="K31" s="20"/>
      <c r="L31" s="55">
        <v>905</v>
      </c>
      <c r="M31" s="55">
        <v>2650</v>
      </c>
      <c r="N31" s="44">
        <f>L31+M31</f>
        <v>3555</v>
      </c>
      <c r="O31" s="182"/>
      <c r="P31" s="167" t="s">
        <v>22</v>
      </c>
      <c r="Q31" s="123"/>
    </row>
    <row r="32" s="116" customFormat="1" ht="15" spans="1:17">
      <c r="A32" s="18">
        <v>45707</v>
      </c>
      <c r="B32" s="18">
        <v>45714</v>
      </c>
      <c r="C32" s="22">
        <v>242636</v>
      </c>
      <c r="D32" s="19" t="s">
        <v>140</v>
      </c>
      <c r="E32" s="133"/>
      <c r="F32" s="211"/>
      <c r="G32" s="20"/>
      <c r="H32" s="20"/>
      <c r="I32" s="20"/>
      <c r="J32" s="20"/>
      <c r="K32" s="20"/>
      <c r="L32" s="55">
        <v>200</v>
      </c>
      <c r="M32" s="55">
        <v>3350</v>
      </c>
      <c r="N32" s="44">
        <f>L32+M32</f>
        <v>3550</v>
      </c>
      <c r="O32" s="182"/>
      <c r="P32" s="167" t="s">
        <v>22</v>
      </c>
      <c r="Q32" s="123"/>
    </row>
    <row r="33" s="116" customFormat="1" ht="15" spans="1:17">
      <c r="A33" s="18">
        <v>45708</v>
      </c>
      <c r="B33" s="18">
        <v>45714</v>
      </c>
      <c r="C33" s="22">
        <v>242825</v>
      </c>
      <c r="D33" s="19" t="s">
        <v>141</v>
      </c>
      <c r="E33" s="133"/>
      <c r="F33" s="211"/>
      <c r="G33" s="20"/>
      <c r="H33" s="20"/>
      <c r="I33" s="20"/>
      <c r="J33" s="20"/>
      <c r="K33" s="20"/>
      <c r="L33" s="55">
        <v>325</v>
      </c>
      <c r="M33" s="55">
        <v>2650</v>
      </c>
      <c r="N33" s="44">
        <f>L33+M33</f>
        <v>2975</v>
      </c>
      <c r="O33" s="182"/>
      <c r="P33" s="167" t="s">
        <v>22</v>
      </c>
      <c r="Q33" s="123"/>
    </row>
    <row r="34" s="116" customFormat="1" ht="12.75" spans="1:17">
      <c r="A34" s="135" t="s">
        <v>27</v>
      </c>
      <c r="B34" s="155"/>
      <c r="C34" s="156"/>
      <c r="D34" s="157"/>
      <c r="E34" s="158"/>
      <c r="F34" s="140"/>
      <c r="G34" s="141">
        <f t="shared" ref="G34:K34" si="2">SUM(G25:G30)</f>
        <v>0</v>
      </c>
      <c r="H34" s="141">
        <f t="shared" si="2"/>
        <v>0</v>
      </c>
      <c r="I34" s="141">
        <f t="shared" si="2"/>
        <v>0</v>
      </c>
      <c r="J34" s="141">
        <f t="shared" si="2"/>
        <v>0</v>
      </c>
      <c r="K34" s="141">
        <f t="shared" si="2"/>
        <v>0</v>
      </c>
      <c r="L34" s="172">
        <f>L31+L32+L33</f>
        <v>1430</v>
      </c>
      <c r="M34" s="172">
        <f>M31+M32+M33</f>
        <v>8650</v>
      </c>
      <c r="N34" s="172">
        <f>N31+N32+N33</f>
        <v>10080</v>
      </c>
      <c r="O34" s="193"/>
      <c r="P34" s="40"/>
      <c r="Q34" s="123"/>
    </row>
    <row r="35" s="116" customFormat="1" ht="13.5" spans="1:17">
      <c r="A35" s="159" t="s">
        <v>153</v>
      </c>
      <c r="B35" s="159"/>
      <c r="C35" s="160"/>
      <c r="D35" s="144"/>
      <c r="E35" s="1"/>
      <c r="F35" s="161"/>
      <c r="G35" s="162">
        <f t="shared" ref="G35:M35" si="3">G34+G22</f>
        <v>0</v>
      </c>
      <c r="H35" s="162">
        <f t="shared" si="3"/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94">
        <f t="shared" si="3"/>
        <v>25810</v>
      </c>
      <c r="M35" s="194">
        <f t="shared" si="3"/>
        <v>22950</v>
      </c>
      <c r="N35" s="194">
        <f>SUM(G35:M35)</f>
        <v>48760</v>
      </c>
      <c r="O35" s="195"/>
      <c r="P35" s="1"/>
      <c r="Q35" s="123"/>
    </row>
    <row r="36" s="116" customFormat="1" ht="13.5" spans="1:17">
      <c r="A36" s="159"/>
      <c r="B36" s="159"/>
      <c r="C36" s="160"/>
      <c r="D36" s="144"/>
      <c r="E36" s="1"/>
      <c r="F36" s="161"/>
      <c r="G36" s="147"/>
      <c r="H36" s="147"/>
      <c r="I36" s="147"/>
      <c r="J36" s="147"/>
      <c r="K36" s="147"/>
      <c r="L36" s="188"/>
      <c r="M36" s="188"/>
      <c r="N36" s="188"/>
      <c r="O36" s="196"/>
      <c r="P36" s="1"/>
      <c r="Q36" s="123"/>
    </row>
    <row r="37" s="1" customFormat="1" spans="1:15">
      <c r="A37" s="8" t="s">
        <v>32</v>
      </c>
      <c r="B37" s="9"/>
      <c r="C37" s="160"/>
      <c r="D37" s="144"/>
      <c r="F37" s="161"/>
      <c r="G37" s="147"/>
      <c r="H37" s="147"/>
      <c r="I37" s="147"/>
      <c r="J37" s="147"/>
      <c r="K37" s="147"/>
      <c r="L37" s="188"/>
      <c r="M37" s="188"/>
      <c r="N37" s="188"/>
      <c r="O37" s="196"/>
    </row>
    <row r="38" s="116" customFormat="1" ht="12.75" spans="1:17">
      <c r="A38" s="9"/>
      <c r="B38" s="9"/>
      <c r="C38" s="123"/>
      <c r="D38" s="4"/>
      <c r="E38" s="1"/>
      <c r="F38" s="161"/>
      <c r="G38" s="123"/>
      <c r="H38" s="123"/>
      <c r="I38" s="123"/>
      <c r="J38" s="123"/>
      <c r="K38" s="123"/>
      <c r="L38" s="197"/>
      <c r="M38" s="197"/>
      <c r="N38" s="197"/>
      <c r="O38" s="122"/>
      <c r="P38" s="1"/>
      <c r="Q38" s="123"/>
    </row>
    <row r="39" s="116" customFormat="1" ht="12.75" spans="1:17">
      <c r="A39" s="9"/>
      <c r="B39" s="9"/>
      <c r="C39" s="123"/>
      <c r="D39" s="4"/>
      <c r="E39" s="1"/>
      <c r="F39" s="161"/>
      <c r="G39" s="123"/>
      <c r="H39" s="123"/>
      <c r="I39" s="123"/>
      <c r="J39" s="123"/>
      <c r="K39" s="123"/>
      <c r="L39" s="197"/>
      <c r="M39" s="197"/>
      <c r="N39" s="197"/>
      <c r="O39" s="122"/>
      <c r="P39" s="1"/>
      <c r="Q39" s="123"/>
    </row>
    <row r="40" s="116" customFormat="1" ht="12.75" spans="1:17">
      <c r="A40" s="8" t="s">
        <v>33</v>
      </c>
      <c r="B40" s="8"/>
      <c r="C40" s="123"/>
      <c r="D40" s="4"/>
      <c r="E40" s="1"/>
      <c r="F40" s="161"/>
      <c r="G40" s="123"/>
      <c r="H40" s="123"/>
      <c r="I40" s="123"/>
      <c r="J40" s="123"/>
      <c r="K40" s="123"/>
      <c r="L40" s="197"/>
      <c r="M40" s="197"/>
      <c r="N40" s="197"/>
      <c r="O40" s="122"/>
      <c r="P40" s="1"/>
      <c r="Q40" s="123"/>
    </row>
    <row r="41" s="1" customFormat="1" spans="1:15">
      <c r="A41" s="8" t="s">
        <v>34</v>
      </c>
      <c r="B41" s="8"/>
      <c r="C41" s="123"/>
      <c r="D41" s="4"/>
      <c r="F41" s="161"/>
      <c r="G41" s="123"/>
      <c r="H41" s="123"/>
      <c r="I41" s="123"/>
      <c r="J41" s="123"/>
      <c r="K41" s="123"/>
      <c r="L41" s="197"/>
      <c r="M41" s="197"/>
      <c r="N41" s="197"/>
      <c r="O41" s="122"/>
    </row>
    <row r="42" s="116" customFormat="1" ht="12.75" spans="1:17">
      <c r="A42" s="163"/>
      <c r="B42" s="163"/>
      <c r="C42" s="164"/>
      <c r="D42" s="4"/>
      <c r="E42" s="1"/>
      <c r="F42" s="161"/>
      <c r="G42" s="165"/>
      <c r="H42" s="165"/>
      <c r="I42" s="165"/>
      <c r="J42" s="165"/>
      <c r="K42" s="165"/>
      <c r="L42" s="198"/>
      <c r="M42" s="198"/>
      <c r="N42" s="198"/>
      <c r="O42" s="122"/>
      <c r="P42" s="1"/>
      <c r="Q42" s="123"/>
    </row>
    <row r="43" s="1" customFormat="1" ht="11.25" customHeight="1" spans="1:15">
      <c r="A43" s="117" t="s">
        <v>0</v>
      </c>
      <c r="B43" s="117"/>
      <c r="C43" s="118"/>
      <c r="D43" s="119"/>
      <c r="E43" s="7"/>
      <c r="F43" s="149"/>
      <c r="G43" s="118"/>
      <c r="H43" s="118"/>
      <c r="I43" s="118"/>
      <c r="J43" s="118"/>
      <c r="K43" s="118"/>
      <c r="L43" s="121"/>
      <c r="M43" s="121"/>
      <c r="N43" s="121"/>
      <c r="O43" s="122"/>
    </row>
    <row r="44" s="4" customFormat="1" ht="13.5" customHeight="1" spans="1:16">
      <c r="A44" s="117" t="s">
        <v>1</v>
      </c>
      <c r="B44" s="117"/>
      <c r="C44" s="118"/>
      <c r="D44" s="119"/>
      <c r="E44" s="7"/>
      <c r="F44" s="149"/>
      <c r="G44" s="118"/>
      <c r="H44" s="118"/>
      <c r="I44" s="118"/>
      <c r="J44" s="118"/>
      <c r="K44" s="118"/>
      <c r="L44" s="121"/>
      <c r="M44" s="121"/>
      <c r="N44" s="121"/>
      <c r="O44" s="122"/>
      <c r="P44" s="1"/>
    </row>
    <row r="45" s="1" customFormat="1" spans="1:17">
      <c r="A45" s="117" t="s">
        <v>145</v>
      </c>
      <c r="B45" s="117"/>
      <c r="C45" s="118"/>
      <c r="D45" s="119"/>
      <c r="E45" s="7"/>
      <c r="F45" s="149"/>
      <c r="G45" s="118"/>
      <c r="H45" s="118"/>
      <c r="I45" s="118"/>
      <c r="J45" s="118"/>
      <c r="K45" s="118"/>
      <c r="L45" s="121"/>
      <c r="M45" s="121"/>
      <c r="N45" s="121"/>
      <c r="O45" s="122"/>
      <c r="Q45" s="123"/>
    </row>
    <row r="46" s="4" customFormat="1" spans="1:16">
      <c r="A46" s="117"/>
      <c r="B46" s="117"/>
      <c r="C46" s="118"/>
      <c r="D46" s="119"/>
      <c r="E46" s="7"/>
      <c r="F46" s="149"/>
      <c r="G46" s="118"/>
      <c r="H46" s="118"/>
      <c r="I46" s="118"/>
      <c r="J46" s="118"/>
      <c r="K46" s="118"/>
      <c r="L46" s="121"/>
      <c r="M46" s="121"/>
      <c r="N46" s="121"/>
      <c r="O46" s="122"/>
      <c r="P46" s="1"/>
    </row>
    <row r="47" s="4" customFormat="1" spans="1:16">
      <c r="A47" s="124" t="s">
        <v>35</v>
      </c>
      <c r="B47" s="124"/>
      <c r="C47" s="118"/>
      <c r="D47" s="119"/>
      <c r="E47" s="7"/>
      <c r="F47" s="149"/>
      <c r="G47" s="118"/>
      <c r="H47" s="118"/>
      <c r="I47" s="118"/>
      <c r="J47" s="118"/>
      <c r="K47" s="118"/>
      <c r="L47" s="121"/>
      <c r="M47" s="121"/>
      <c r="N47" s="121"/>
      <c r="O47" s="122"/>
      <c r="P47" s="1"/>
    </row>
    <row r="48" s="4" customFormat="1" spans="1:16">
      <c r="A48" s="166" t="s">
        <v>4</v>
      </c>
      <c r="B48" s="166" t="s">
        <v>40</v>
      </c>
      <c r="C48" s="167" t="s">
        <v>6</v>
      </c>
      <c r="D48" s="168" t="s">
        <v>7</v>
      </c>
      <c r="E48" s="167" t="s">
        <v>8</v>
      </c>
      <c r="F48" s="169" t="s">
        <v>9</v>
      </c>
      <c r="G48" s="167" t="s">
        <v>10</v>
      </c>
      <c r="H48" s="127" t="s">
        <v>11</v>
      </c>
      <c r="I48" s="127"/>
      <c r="J48" s="167" t="s">
        <v>12</v>
      </c>
      <c r="K48" s="167" t="s">
        <v>13</v>
      </c>
      <c r="L48" s="127" t="s">
        <v>14</v>
      </c>
      <c r="M48" s="127"/>
      <c r="N48" s="199" t="s">
        <v>15</v>
      </c>
      <c r="O48" s="177" t="s">
        <v>16</v>
      </c>
      <c r="P48" s="191" t="s">
        <v>17</v>
      </c>
    </row>
    <row r="49" s="4" customFormat="1" spans="1:16">
      <c r="A49" s="166"/>
      <c r="B49" s="166"/>
      <c r="C49" s="167"/>
      <c r="D49" s="168"/>
      <c r="E49" s="167" t="s">
        <v>18</v>
      </c>
      <c r="F49" s="169"/>
      <c r="G49" s="167"/>
      <c r="H49" s="127" t="s">
        <v>19</v>
      </c>
      <c r="I49" s="127" t="s">
        <v>20</v>
      </c>
      <c r="J49" s="167"/>
      <c r="K49" s="167"/>
      <c r="L49" s="127" t="s">
        <v>19</v>
      </c>
      <c r="M49" s="127" t="s">
        <v>20</v>
      </c>
      <c r="N49" s="199"/>
      <c r="O49" s="177"/>
      <c r="P49" s="191"/>
    </row>
    <row r="50" s="1" customFormat="1" spans="1:16">
      <c r="A50" s="14">
        <v>45454</v>
      </c>
      <c r="B50" s="14">
        <v>45504</v>
      </c>
      <c r="C50" s="15" t="s">
        <v>154</v>
      </c>
      <c r="D50" s="15" t="s">
        <v>155</v>
      </c>
      <c r="E50" s="133">
        <v>45694</v>
      </c>
      <c r="F50" s="134">
        <v>142859</v>
      </c>
      <c r="G50" s="15"/>
      <c r="H50" s="17"/>
      <c r="I50" s="17"/>
      <c r="J50" s="15"/>
      <c r="K50" s="15"/>
      <c r="L50" s="200">
        <v>2305</v>
      </c>
      <c r="M50" s="200">
        <v>5050</v>
      </c>
      <c r="N50" s="201">
        <f>L50+M50</f>
        <v>7355</v>
      </c>
      <c r="O50" s="202"/>
      <c r="P50" s="127" t="s">
        <v>156</v>
      </c>
    </row>
    <row r="51" s="4" customFormat="1" ht="15" spans="1:16">
      <c r="A51" s="18">
        <v>45680</v>
      </c>
      <c r="B51" s="18">
        <v>45688</v>
      </c>
      <c r="C51" s="22">
        <v>239411</v>
      </c>
      <c r="D51" s="19" t="s">
        <v>23</v>
      </c>
      <c r="E51" s="133">
        <v>45715</v>
      </c>
      <c r="F51" s="134">
        <v>143060</v>
      </c>
      <c r="G51" s="20"/>
      <c r="H51" s="20"/>
      <c r="I51" s="20"/>
      <c r="J51" s="20"/>
      <c r="K51" s="20"/>
      <c r="L51" s="55">
        <v>1100</v>
      </c>
      <c r="M51" s="55">
        <v>1318</v>
      </c>
      <c r="N51" s="201">
        <f>L51+M51</f>
        <v>2418</v>
      </c>
      <c r="O51" s="44"/>
      <c r="P51" s="167" t="s">
        <v>157</v>
      </c>
    </row>
    <row r="52" s="4" customFormat="1" ht="15" spans="1:16">
      <c r="A52" s="18">
        <v>45394</v>
      </c>
      <c r="B52" s="18">
        <v>45477</v>
      </c>
      <c r="C52" s="22" t="s">
        <v>158</v>
      </c>
      <c r="D52" s="19" t="s">
        <v>159</v>
      </c>
      <c r="E52" s="133">
        <v>45716</v>
      </c>
      <c r="F52" s="134">
        <v>143088</v>
      </c>
      <c r="G52" s="20"/>
      <c r="H52" s="20"/>
      <c r="I52" s="20"/>
      <c r="J52" s="20"/>
      <c r="K52" s="20"/>
      <c r="L52" s="55"/>
      <c r="M52" s="55">
        <v>1100</v>
      </c>
      <c r="N52" s="201">
        <f>L52+M52</f>
        <v>1100</v>
      </c>
      <c r="O52" s="44"/>
      <c r="P52" s="167" t="s">
        <v>116</v>
      </c>
    </row>
    <row r="53" s="1" customFormat="1" spans="1:16">
      <c r="A53" s="135" t="s">
        <v>27</v>
      </c>
      <c r="B53" s="155"/>
      <c r="C53" s="156"/>
      <c r="D53" s="157"/>
      <c r="E53" s="158"/>
      <c r="F53" s="140"/>
      <c r="G53" s="172">
        <f t="shared" ref="G53:N53" si="4">SUM(G50:G50)</f>
        <v>0</v>
      </c>
      <c r="H53" s="172">
        <f t="shared" si="4"/>
        <v>0</v>
      </c>
      <c r="I53" s="172">
        <f t="shared" si="4"/>
        <v>0</v>
      </c>
      <c r="J53" s="172">
        <f t="shared" si="4"/>
        <v>0</v>
      </c>
      <c r="K53" s="172">
        <f t="shared" si="4"/>
        <v>0</v>
      </c>
      <c r="L53" s="172">
        <f>SUM(L50:L52)</f>
        <v>3405</v>
      </c>
      <c r="M53" s="172">
        <f>SUM(M50:M52)</f>
        <v>7468</v>
      </c>
      <c r="N53" s="172">
        <f>SUM(N50:N52)</f>
        <v>10873</v>
      </c>
      <c r="O53" s="182"/>
      <c r="P53" s="127"/>
    </row>
    <row r="54" s="1" customFormat="1" spans="1:15">
      <c r="A54" s="8" t="s">
        <v>32</v>
      </c>
      <c r="B54" s="9"/>
      <c r="C54" s="123"/>
      <c r="D54" s="4"/>
      <c r="F54" s="161"/>
      <c r="G54" s="123"/>
      <c r="H54" s="123"/>
      <c r="I54" s="123"/>
      <c r="J54" s="123"/>
      <c r="K54" s="123"/>
      <c r="L54" s="197"/>
      <c r="M54" s="197"/>
      <c r="N54" s="197"/>
      <c r="O54" s="122"/>
    </row>
    <row r="55" s="4" customFormat="1" spans="1:16">
      <c r="A55" s="9"/>
      <c r="B55" s="9"/>
      <c r="C55" s="123"/>
      <c r="E55" s="1"/>
      <c r="F55" s="161"/>
      <c r="G55" s="123"/>
      <c r="H55" s="123"/>
      <c r="I55" s="123"/>
      <c r="J55" s="123"/>
      <c r="K55" s="123"/>
      <c r="L55" s="197"/>
      <c r="M55" s="197"/>
      <c r="N55" s="197"/>
      <c r="O55" s="122"/>
      <c r="P55" s="1"/>
    </row>
    <row r="56" s="4" customFormat="1" spans="1:16">
      <c r="A56" s="8" t="s">
        <v>33</v>
      </c>
      <c r="B56" s="8"/>
      <c r="C56" s="164"/>
      <c r="E56" s="1"/>
      <c r="F56" s="161"/>
      <c r="G56" s="165"/>
      <c r="H56" s="165"/>
      <c r="I56" s="165"/>
      <c r="J56" s="165"/>
      <c r="K56" s="165"/>
      <c r="L56" s="198"/>
      <c r="M56" s="198"/>
      <c r="N56" s="198"/>
      <c r="O56" s="122"/>
      <c r="P56" s="1"/>
    </row>
    <row r="57" s="4" customFormat="1" spans="1:16">
      <c r="A57" s="8" t="s">
        <v>34</v>
      </c>
      <c r="B57" s="8"/>
      <c r="C57" s="45"/>
      <c r="D57" s="45"/>
      <c r="E57" s="42"/>
      <c r="F57" s="173"/>
      <c r="G57" s="45"/>
      <c r="J57" s="45"/>
      <c r="K57" s="45"/>
      <c r="N57" s="45"/>
      <c r="O57" s="205"/>
      <c r="P57" s="45"/>
    </row>
    <row r="58" s="4" customFormat="1" spans="1:16">
      <c r="A58" s="174"/>
      <c r="B58" s="174"/>
      <c r="C58" s="175"/>
      <c r="E58" s="1"/>
      <c r="F58" s="161"/>
      <c r="G58" s="123"/>
      <c r="H58" s="123"/>
      <c r="I58" s="123"/>
      <c r="J58" s="165"/>
      <c r="K58" s="206"/>
      <c r="L58" s="197"/>
      <c r="M58" s="207"/>
      <c r="N58" s="198"/>
      <c r="O58" s="195"/>
      <c r="P58" s="1"/>
    </row>
    <row r="59" s="4" customFormat="1" spans="1:16">
      <c r="A59" s="174"/>
      <c r="B59" s="174"/>
      <c r="C59" s="175"/>
      <c r="E59" s="1"/>
      <c r="F59" s="161"/>
      <c r="G59" s="123"/>
      <c r="H59" s="123"/>
      <c r="I59" s="165"/>
      <c r="J59" s="165"/>
      <c r="K59" s="165"/>
      <c r="L59" s="197"/>
      <c r="M59" s="207"/>
      <c r="N59" s="198"/>
      <c r="O59" s="195"/>
      <c r="P59" s="1"/>
    </row>
    <row r="60" s="4" customFormat="1" spans="1:16">
      <c r="A60" s="174"/>
      <c r="B60" s="174"/>
      <c r="C60" s="175"/>
      <c r="E60" s="1"/>
      <c r="F60" s="161"/>
      <c r="G60" s="123"/>
      <c r="H60" s="123"/>
      <c r="I60" s="123"/>
      <c r="J60" s="165"/>
      <c r="K60" s="206"/>
      <c r="L60" s="197"/>
      <c r="M60" s="207"/>
      <c r="N60" s="198"/>
      <c r="O60" s="195"/>
      <c r="P60" s="1"/>
    </row>
    <row r="61" s="4" customFormat="1" spans="1:16">
      <c r="A61" s="174"/>
      <c r="B61" s="174"/>
      <c r="C61" s="175"/>
      <c r="E61" s="1"/>
      <c r="F61" s="161"/>
      <c r="G61" s="123"/>
      <c r="H61" s="123"/>
      <c r="I61" s="123"/>
      <c r="J61" s="165"/>
      <c r="K61" s="206"/>
      <c r="L61" s="197"/>
      <c r="M61" s="207"/>
      <c r="N61" s="198"/>
      <c r="O61" s="195"/>
      <c r="P61" s="1"/>
    </row>
    <row r="62" s="4" customFormat="1" spans="1:16">
      <c r="A62" s="174"/>
      <c r="B62" s="174"/>
      <c r="C62" s="175"/>
      <c r="E62" s="1"/>
      <c r="F62" s="161"/>
      <c r="G62" s="176"/>
      <c r="H62" s="176"/>
      <c r="I62" s="176"/>
      <c r="J62" s="165"/>
      <c r="K62" s="176"/>
      <c r="L62" s="198"/>
      <c r="M62" s="198"/>
      <c r="N62" s="198"/>
      <c r="O62" s="195"/>
      <c r="P62" s="1"/>
    </row>
    <row r="63" s="4" customFormat="1" spans="1:16">
      <c r="A63" s="174"/>
      <c r="B63" s="174"/>
      <c r="C63" s="175"/>
      <c r="E63" s="1"/>
      <c r="F63" s="161"/>
      <c r="G63" s="176"/>
      <c r="H63" s="176"/>
      <c r="I63" s="176"/>
      <c r="J63" s="165"/>
      <c r="K63" s="176"/>
      <c r="L63" s="198"/>
      <c r="M63" s="198"/>
      <c r="N63" s="198"/>
      <c r="O63" s="122"/>
      <c r="P63" s="1"/>
    </row>
    <row r="64" s="4" customFormat="1" spans="1:16">
      <c r="A64" s="174"/>
      <c r="B64" s="174"/>
      <c r="C64" s="175"/>
      <c r="E64" s="1"/>
      <c r="F64" s="161"/>
      <c r="G64" s="176"/>
      <c r="H64" s="176"/>
      <c r="I64" s="176"/>
      <c r="J64" s="208"/>
      <c r="K64" s="208"/>
      <c r="L64" s="209"/>
      <c r="M64" s="209"/>
      <c r="N64" s="209"/>
      <c r="O64" s="210"/>
      <c r="P64" s="1"/>
    </row>
    <row r="65" s="4" customFormat="1" spans="1:16">
      <c r="A65" s="174"/>
      <c r="B65" s="174"/>
      <c r="C65" s="123"/>
      <c r="E65" s="1"/>
      <c r="F65" s="161"/>
      <c r="G65" s="123"/>
      <c r="H65" s="123"/>
      <c r="I65" s="123"/>
      <c r="J65" s="123"/>
      <c r="K65" s="123"/>
      <c r="L65" s="197"/>
      <c r="M65" s="197"/>
      <c r="N65" s="197"/>
      <c r="O65" s="122"/>
      <c r="P65" s="1"/>
    </row>
    <row r="66" s="1" customFormat="1" spans="1:17">
      <c r="A66" s="117"/>
      <c r="B66" s="117"/>
      <c r="C66" s="118"/>
      <c r="D66" s="119"/>
      <c r="E66" s="7"/>
      <c r="F66" s="120"/>
      <c r="G66" s="118"/>
      <c r="H66" s="118"/>
      <c r="I66" s="118"/>
      <c r="J66" s="118"/>
      <c r="K66" s="118"/>
      <c r="L66" s="121"/>
      <c r="M66" s="121"/>
      <c r="N66" s="121"/>
      <c r="O66" s="122"/>
      <c r="Q66" s="123"/>
    </row>
  </sheetData>
  <sortState ref="A50:Q52">
    <sortCondition ref="F50:F52"/>
  </sortState>
  <mergeCells count="41">
    <mergeCell ref="H6:I6"/>
    <mergeCell ref="L6:M6"/>
    <mergeCell ref="H29:I29"/>
    <mergeCell ref="L29:M29"/>
    <mergeCell ref="A41:B41"/>
    <mergeCell ref="H48:I48"/>
    <mergeCell ref="L48:M48"/>
    <mergeCell ref="A57:B57"/>
    <mergeCell ref="A6:A7"/>
    <mergeCell ref="A29:A30"/>
    <mergeCell ref="A48:A49"/>
    <mergeCell ref="B6:B7"/>
    <mergeCell ref="B29:B30"/>
    <mergeCell ref="B48:B49"/>
    <mergeCell ref="C6:C7"/>
    <mergeCell ref="C29:C30"/>
    <mergeCell ref="C48:C49"/>
    <mergeCell ref="D6:D7"/>
    <mergeCell ref="D29:D30"/>
    <mergeCell ref="D48:D49"/>
    <mergeCell ref="F6:F7"/>
    <mergeCell ref="F29:F30"/>
    <mergeCell ref="F48:F49"/>
    <mergeCell ref="G6:G7"/>
    <mergeCell ref="G29:G30"/>
    <mergeCell ref="G48:G49"/>
    <mergeCell ref="J6:J7"/>
    <mergeCell ref="J29:J30"/>
    <mergeCell ref="J48:J49"/>
    <mergeCell ref="K6:K7"/>
    <mergeCell ref="K29:K30"/>
    <mergeCell ref="K48:K49"/>
    <mergeCell ref="N6:N7"/>
    <mergeCell ref="N29:N30"/>
    <mergeCell ref="N48:N49"/>
    <mergeCell ref="O6:O7"/>
    <mergeCell ref="O29:O30"/>
    <mergeCell ref="O48:O49"/>
    <mergeCell ref="P6:P7"/>
    <mergeCell ref="P29:P30"/>
    <mergeCell ref="P48:P49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zoomScaleSheetLayoutView="60" topLeftCell="A19" workbookViewId="0">
      <selection activeCell="I55" sqref="I55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0.1428571428571" style="119" customWidth="1"/>
    <col min="5" max="5" width="12.8571428571429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160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5" t="s">
        <v>7</v>
      </c>
      <c r="E6" s="12" t="s">
        <v>8</v>
      </c>
      <c r="F6" s="126" t="s">
        <v>161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30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1" customFormat="1" ht="13.5" customHeight="1" spans="1:17">
      <c r="A8" s="18">
        <v>45988</v>
      </c>
      <c r="B8" s="18">
        <v>45667</v>
      </c>
      <c r="C8" s="22">
        <v>232521</v>
      </c>
      <c r="D8" s="19" t="s">
        <v>162</v>
      </c>
      <c r="E8" s="133">
        <v>45672</v>
      </c>
      <c r="F8" s="134">
        <v>141528</v>
      </c>
      <c r="G8" s="20"/>
      <c r="H8" s="20"/>
      <c r="I8" s="20"/>
      <c r="J8" s="20"/>
      <c r="K8" s="20"/>
      <c r="L8" s="44">
        <v>300</v>
      </c>
      <c r="M8" s="44">
        <v>690</v>
      </c>
      <c r="N8" s="181">
        <f t="shared" ref="N8:N17" si="0">L8+M8</f>
        <v>990</v>
      </c>
      <c r="O8" s="182"/>
      <c r="P8" s="167" t="s">
        <v>24</v>
      </c>
      <c r="Q8" s="123"/>
    </row>
    <row r="9" s="4" customFormat="1" ht="15" spans="1:17">
      <c r="A9" s="18">
        <v>45663</v>
      </c>
      <c r="B9" s="18">
        <v>45667</v>
      </c>
      <c r="C9" s="22">
        <v>236678</v>
      </c>
      <c r="D9" s="19" t="s">
        <v>163</v>
      </c>
      <c r="E9" s="133">
        <v>45674</v>
      </c>
      <c r="F9" s="134">
        <v>141544</v>
      </c>
      <c r="G9" s="20"/>
      <c r="H9" s="20"/>
      <c r="I9" s="20"/>
      <c r="J9" s="20"/>
      <c r="K9" s="20"/>
      <c r="L9" s="44">
        <v>600</v>
      </c>
      <c r="M9" s="44">
        <v>800</v>
      </c>
      <c r="N9" s="44">
        <f t="shared" si="0"/>
        <v>1400</v>
      </c>
      <c r="O9" s="182"/>
      <c r="P9" s="167" t="s">
        <v>24</v>
      </c>
      <c r="Q9" s="123"/>
    </row>
    <row r="10" s="116" customFormat="1" ht="15" spans="1:17">
      <c r="A10" s="18">
        <v>45665</v>
      </c>
      <c r="B10" s="18">
        <v>45677</v>
      </c>
      <c r="C10" s="22">
        <v>237091</v>
      </c>
      <c r="D10" s="19" t="s">
        <v>164</v>
      </c>
      <c r="E10" s="133">
        <v>45678</v>
      </c>
      <c r="F10" s="134">
        <v>141587</v>
      </c>
      <c r="G10" s="20"/>
      <c r="H10" s="20"/>
      <c r="I10" s="20"/>
      <c r="J10" s="20"/>
      <c r="K10" s="20"/>
      <c r="L10" s="183">
        <v>800</v>
      </c>
      <c r="M10" s="183">
        <v>800</v>
      </c>
      <c r="N10" s="44">
        <f t="shared" si="0"/>
        <v>1600</v>
      </c>
      <c r="O10" s="182"/>
      <c r="P10" s="167" t="s">
        <v>24</v>
      </c>
      <c r="Q10" s="123"/>
    </row>
    <row r="11" s="1" customFormat="1" ht="13.5" customHeight="1" spans="1:16">
      <c r="A11" s="18">
        <v>45638</v>
      </c>
      <c r="B11" s="18">
        <v>45671</v>
      </c>
      <c r="C11" s="22">
        <v>234634</v>
      </c>
      <c r="D11" s="19" t="s">
        <v>121</v>
      </c>
      <c r="E11" s="133">
        <v>45671</v>
      </c>
      <c r="F11" s="134">
        <v>142516</v>
      </c>
      <c r="G11" s="20"/>
      <c r="H11" s="20"/>
      <c r="I11" s="20"/>
      <c r="J11" s="20"/>
      <c r="K11" s="20"/>
      <c r="L11" s="44">
        <v>800</v>
      </c>
      <c r="M11" s="44">
        <v>688</v>
      </c>
      <c r="N11" s="184">
        <f t="shared" si="0"/>
        <v>1488</v>
      </c>
      <c r="O11" s="185"/>
      <c r="P11" s="167" t="s">
        <v>24</v>
      </c>
    </row>
    <row r="12" s="4" customFormat="1" ht="15" spans="1:16">
      <c r="A12" s="18">
        <v>45667</v>
      </c>
      <c r="B12" s="18">
        <v>45672</v>
      </c>
      <c r="C12" s="22">
        <v>237510</v>
      </c>
      <c r="D12" s="19" t="s">
        <v>165</v>
      </c>
      <c r="E12" s="133">
        <v>45672</v>
      </c>
      <c r="F12" s="134">
        <v>142526</v>
      </c>
      <c r="G12" s="20"/>
      <c r="H12" s="20"/>
      <c r="I12" s="20"/>
      <c r="J12" s="20"/>
      <c r="K12" s="20"/>
      <c r="L12" s="183">
        <v>3300</v>
      </c>
      <c r="M12" s="183">
        <v>3050</v>
      </c>
      <c r="N12" s="44">
        <f t="shared" si="0"/>
        <v>6350</v>
      </c>
      <c r="O12" s="44"/>
      <c r="P12" s="167" t="s">
        <v>22</v>
      </c>
    </row>
    <row r="13" s="116" customFormat="1" ht="15" spans="1:17">
      <c r="A13" s="18">
        <v>45666</v>
      </c>
      <c r="B13" s="18">
        <v>45672</v>
      </c>
      <c r="C13" s="22">
        <v>237271</v>
      </c>
      <c r="D13" s="19" t="s">
        <v>166</v>
      </c>
      <c r="E13" s="133">
        <v>45672</v>
      </c>
      <c r="F13" s="134">
        <v>142527</v>
      </c>
      <c r="G13" s="20"/>
      <c r="H13" s="20"/>
      <c r="I13" s="20"/>
      <c r="J13" s="20"/>
      <c r="K13" s="20"/>
      <c r="L13" s="44">
        <v>0</v>
      </c>
      <c r="M13" s="44">
        <v>2800</v>
      </c>
      <c r="N13" s="44">
        <f t="shared" si="0"/>
        <v>2800</v>
      </c>
      <c r="O13" s="44"/>
      <c r="P13" s="167" t="s">
        <v>22</v>
      </c>
      <c r="Q13" s="4"/>
    </row>
    <row r="14" s="116" customFormat="1" ht="12.75" spans="1:17">
      <c r="A14" s="18">
        <v>45643</v>
      </c>
      <c r="B14" s="18">
        <v>45666</v>
      </c>
      <c r="C14" s="19" t="s">
        <v>167</v>
      </c>
      <c r="D14" s="19" t="s">
        <v>168</v>
      </c>
      <c r="E14" s="133">
        <v>45671</v>
      </c>
      <c r="F14" s="134">
        <v>142530</v>
      </c>
      <c r="G14" s="20"/>
      <c r="H14" s="20"/>
      <c r="I14" s="20"/>
      <c r="J14" s="20"/>
      <c r="K14" s="20"/>
      <c r="L14" s="44">
        <v>2160</v>
      </c>
      <c r="M14" s="44">
        <v>1170</v>
      </c>
      <c r="N14" s="44">
        <f t="shared" si="0"/>
        <v>3330</v>
      </c>
      <c r="O14" s="185"/>
      <c r="P14" s="167" t="s">
        <v>22</v>
      </c>
      <c r="Q14" s="1"/>
    </row>
    <row r="15" s="4" customFormat="1" ht="15" spans="1:16">
      <c r="A15" s="18">
        <v>45672</v>
      </c>
      <c r="B15" s="18">
        <v>45680</v>
      </c>
      <c r="C15" s="22">
        <v>238338</v>
      </c>
      <c r="D15" s="19" t="s">
        <v>169</v>
      </c>
      <c r="E15" s="133">
        <v>45680</v>
      </c>
      <c r="F15" s="134">
        <v>142633</v>
      </c>
      <c r="G15" s="20"/>
      <c r="H15" s="20"/>
      <c r="I15" s="20"/>
      <c r="J15" s="20"/>
      <c r="K15" s="20"/>
      <c r="L15" s="183">
        <v>0</v>
      </c>
      <c r="M15" s="183">
        <v>1000</v>
      </c>
      <c r="N15" s="44">
        <f t="shared" si="0"/>
        <v>1000</v>
      </c>
      <c r="O15" s="44"/>
      <c r="P15" s="167" t="s">
        <v>22</v>
      </c>
    </row>
    <row r="16" s="1" customFormat="1" ht="11.25" customHeight="1" spans="1:16">
      <c r="A16" s="18">
        <v>45680</v>
      </c>
      <c r="B16" s="18">
        <v>45681</v>
      </c>
      <c r="C16" s="22">
        <v>239277</v>
      </c>
      <c r="D16" s="19" t="s">
        <v>170</v>
      </c>
      <c r="E16" s="133">
        <v>45680</v>
      </c>
      <c r="F16" s="134">
        <v>142634</v>
      </c>
      <c r="G16" s="20"/>
      <c r="H16" s="20"/>
      <c r="I16" s="20"/>
      <c r="J16" s="20"/>
      <c r="K16" s="20"/>
      <c r="L16" s="55">
        <v>3300</v>
      </c>
      <c r="M16" s="55">
        <v>2800</v>
      </c>
      <c r="N16" s="44">
        <f t="shared" si="0"/>
        <v>6100</v>
      </c>
      <c r="O16" s="185"/>
      <c r="P16" s="167" t="s">
        <v>22</v>
      </c>
    </row>
    <row r="17" s="4" customFormat="1" ht="15" spans="1:16">
      <c r="A17" s="18">
        <v>45681</v>
      </c>
      <c r="B17" s="18">
        <v>45685</v>
      </c>
      <c r="C17" s="22">
        <v>239438</v>
      </c>
      <c r="D17" s="19" t="s">
        <v>171</v>
      </c>
      <c r="E17" s="133">
        <v>45687</v>
      </c>
      <c r="F17" s="134">
        <v>142727</v>
      </c>
      <c r="G17" s="20"/>
      <c r="H17" s="20"/>
      <c r="I17" s="20"/>
      <c r="J17" s="20"/>
      <c r="K17" s="20"/>
      <c r="L17" s="55">
        <v>0</v>
      </c>
      <c r="M17" s="55">
        <v>750</v>
      </c>
      <c r="N17" s="44">
        <f t="shared" si="0"/>
        <v>750</v>
      </c>
      <c r="O17" s="44"/>
      <c r="P17" s="167" t="s">
        <v>22</v>
      </c>
    </row>
    <row r="18" s="116" customFormat="1" ht="12.75" spans="1:17">
      <c r="A18" s="135" t="s">
        <v>27</v>
      </c>
      <c r="B18" s="136"/>
      <c r="C18" s="137"/>
      <c r="D18" s="138"/>
      <c r="E18" s="139"/>
      <c r="F18" s="140" t="s">
        <v>172</v>
      </c>
      <c r="G18" s="141">
        <f t="shared" ref="G18:K18" si="1">SUM(G8:G16)</f>
        <v>0</v>
      </c>
      <c r="H18" s="141">
        <f t="shared" si="1"/>
        <v>0</v>
      </c>
      <c r="I18" s="141">
        <f t="shared" si="1"/>
        <v>0</v>
      </c>
      <c r="J18" s="141">
        <f t="shared" si="1"/>
        <v>0</v>
      </c>
      <c r="K18" s="141">
        <f t="shared" si="1"/>
        <v>0</v>
      </c>
      <c r="L18" s="186">
        <f t="shared" ref="L18:N18" si="2">SUM(L8:L17)</f>
        <v>11260</v>
      </c>
      <c r="M18" s="186">
        <f t="shared" si="2"/>
        <v>14548</v>
      </c>
      <c r="N18" s="186">
        <f t="shared" si="2"/>
        <v>25808</v>
      </c>
      <c r="O18" s="187"/>
      <c r="P18" s="40"/>
      <c r="Q18" s="123"/>
    </row>
    <row r="19" s="116" customFormat="1" ht="12.75" spans="1:17">
      <c r="A19" s="142"/>
      <c r="B19" s="142"/>
      <c r="C19" s="143"/>
      <c r="D19" s="144"/>
      <c r="E19" s="145"/>
      <c r="F19" s="146"/>
      <c r="G19" s="147"/>
      <c r="H19" s="147"/>
      <c r="I19" s="147"/>
      <c r="J19" s="147"/>
      <c r="K19" s="147"/>
      <c r="L19" s="188"/>
      <c r="M19" s="188"/>
      <c r="N19" s="189"/>
      <c r="O19" s="190"/>
      <c r="P19" s="1"/>
      <c r="Q19" s="123"/>
    </row>
    <row r="20" s="116" customFormat="1" ht="11.25" customHeight="1" spans="1:17">
      <c r="A20" s="117" t="s">
        <v>0</v>
      </c>
      <c r="B20" s="117"/>
      <c r="C20" s="148"/>
      <c r="D20" s="119"/>
      <c r="E20" s="7"/>
      <c r="F20" s="149"/>
      <c r="G20" s="118"/>
      <c r="H20" s="118"/>
      <c r="I20" s="118"/>
      <c r="J20" s="118"/>
      <c r="K20" s="118"/>
      <c r="L20" s="121"/>
      <c r="M20" s="121"/>
      <c r="N20" s="121"/>
      <c r="O20" s="122"/>
      <c r="P20" s="1"/>
      <c r="Q20" s="123"/>
    </row>
    <row r="21" s="116" customFormat="1" ht="12.75" spans="1:17">
      <c r="A21" s="117" t="s">
        <v>1</v>
      </c>
      <c r="B21" s="117"/>
      <c r="C21" s="148"/>
      <c r="D21" s="119"/>
      <c r="E21" s="7"/>
      <c r="F21" s="149"/>
      <c r="G21" s="118"/>
      <c r="H21" s="118"/>
      <c r="I21" s="118"/>
      <c r="J21" s="118"/>
      <c r="K21" s="118"/>
      <c r="L21" s="121"/>
      <c r="M21" s="121"/>
      <c r="N21" s="121"/>
      <c r="O21" s="122"/>
      <c r="P21" s="1"/>
      <c r="Q21" s="123"/>
    </row>
    <row r="22" s="116" customFormat="1" ht="12.75" spans="1:17">
      <c r="A22" s="117" t="s">
        <v>160</v>
      </c>
      <c r="B22" s="117"/>
      <c r="C22" s="148"/>
      <c r="D22" s="119"/>
      <c r="E22" s="7"/>
      <c r="F22" s="149"/>
      <c r="G22" s="118"/>
      <c r="H22" s="118"/>
      <c r="I22" s="118"/>
      <c r="J22" s="118"/>
      <c r="K22" s="118"/>
      <c r="L22" s="121"/>
      <c r="M22" s="121"/>
      <c r="N22" s="121"/>
      <c r="O22" s="122"/>
      <c r="P22" s="1"/>
      <c r="Q22" s="123"/>
    </row>
    <row r="23" s="116" customFormat="1" ht="12.75" spans="1:17">
      <c r="A23" s="117"/>
      <c r="B23" s="117"/>
      <c r="C23" s="148"/>
      <c r="D23" s="119"/>
      <c r="E23" s="7"/>
      <c r="F23" s="149"/>
      <c r="G23" s="118"/>
      <c r="H23" s="118"/>
      <c r="I23" s="118"/>
      <c r="J23" s="118"/>
      <c r="K23" s="118"/>
      <c r="L23" s="121"/>
      <c r="M23" s="121"/>
      <c r="N23" s="121"/>
      <c r="O23" s="122"/>
      <c r="P23" s="1"/>
      <c r="Q23" s="123"/>
    </row>
    <row r="24" s="116" customFormat="1" ht="12.75" spans="1:17">
      <c r="A24" s="124" t="s">
        <v>28</v>
      </c>
      <c r="B24" s="117"/>
      <c r="C24" s="148"/>
      <c r="D24" s="119"/>
      <c r="E24" s="7"/>
      <c r="F24" s="149"/>
      <c r="G24" s="118"/>
      <c r="H24" s="118"/>
      <c r="I24" s="118"/>
      <c r="J24" s="118"/>
      <c r="K24" s="118"/>
      <c r="L24" s="121"/>
      <c r="M24" s="121"/>
      <c r="N24" s="121"/>
      <c r="O24" s="122"/>
      <c r="P24" s="1"/>
      <c r="Q24" s="123"/>
    </row>
    <row r="25" s="116" customFormat="1" ht="15" customHeight="1" spans="1:17">
      <c r="A25" s="11" t="s">
        <v>4</v>
      </c>
      <c r="B25" s="11" t="s">
        <v>40</v>
      </c>
      <c r="C25" s="150" t="s">
        <v>6</v>
      </c>
      <c r="D25" s="125" t="s">
        <v>7</v>
      </c>
      <c r="E25" s="12" t="s">
        <v>87</v>
      </c>
      <c r="F25" s="126" t="s">
        <v>161</v>
      </c>
      <c r="G25" s="12" t="s">
        <v>10</v>
      </c>
      <c r="H25" s="127" t="s">
        <v>11</v>
      </c>
      <c r="I25" s="127"/>
      <c r="J25" s="12" t="s">
        <v>12</v>
      </c>
      <c r="K25" s="12" t="s">
        <v>13</v>
      </c>
      <c r="L25" s="127" t="s">
        <v>14</v>
      </c>
      <c r="M25" s="127"/>
      <c r="N25" s="12" t="s">
        <v>15</v>
      </c>
      <c r="O25" s="177" t="s">
        <v>16</v>
      </c>
      <c r="P25" s="191" t="s">
        <v>17</v>
      </c>
      <c r="Q25" s="123"/>
    </row>
    <row r="26" s="1" customFormat="1" ht="18.75" customHeight="1" spans="1:16">
      <c r="A26" s="151"/>
      <c r="B26" s="151"/>
      <c r="C26" s="152"/>
      <c r="D26" s="153"/>
      <c r="E26" s="16" t="s">
        <v>18</v>
      </c>
      <c r="F26" s="154"/>
      <c r="G26" s="16"/>
      <c r="H26" s="17" t="s">
        <v>19</v>
      </c>
      <c r="I26" s="17" t="s">
        <v>20</v>
      </c>
      <c r="J26" s="16"/>
      <c r="K26" s="16"/>
      <c r="L26" s="17" t="s">
        <v>19</v>
      </c>
      <c r="M26" s="17" t="s">
        <v>20</v>
      </c>
      <c r="N26" s="16"/>
      <c r="O26" s="192"/>
      <c r="P26" s="191"/>
    </row>
    <row r="27" s="4" customFormat="1" ht="15" spans="1:16">
      <c r="A27" s="18">
        <v>45680</v>
      </c>
      <c r="B27" s="18">
        <v>45688</v>
      </c>
      <c r="C27" s="22">
        <v>239411</v>
      </c>
      <c r="D27" s="19" t="s">
        <v>23</v>
      </c>
      <c r="E27" s="20"/>
      <c r="F27" s="21"/>
      <c r="G27" s="20"/>
      <c r="H27" s="20"/>
      <c r="I27" s="20"/>
      <c r="J27" s="20"/>
      <c r="K27" s="20"/>
      <c r="L27" s="55">
        <v>1100</v>
      </c>
      <c r="M27" s="55">
        <v>1318</v>
      </c>
      <c r="N27" s="44">
        <v>2418</v>
      </c>
      <c r="O27" s="44"/>
      <c r="P27" s="167" t="s">
        <v>157</v>
      </c>
    </row>
    <row r="28" s="116" customFormat="1" ht="12.75" spans="1:17">
      <c r="A28" s="135" t="s">
        <v>27</v>
      </c>
      <c r="B28" s="155"/>
      <c r="C28" s="156"/>
      <c r="D28" s="157"/>
      <c r="E28" s="158"/>
      <c r="F28" s="140"/>
      <c r="G28" s="141">
        <f t="shared" ref="G28:K28" si="3">SUM(G21:G26)</f>
        <v>0</v>
      </c>
      <c r="H28" s="141">
        <f t="shared" si="3"/>
        <v>0</v>
      </c>
      <c r="I28" s="141">
        <f t="shared" si="3"/>
        <v>0</v>
      </c>
      <c r="J28" s="141">
        <f t="shared" si="3"/>
        <v>0</v>
      </c>
      <c r="K28" s="141">
        <f t="shared" si="3"/>
        <v>0</v>
      </c>
      <c r="L28" s="172">
        <f t="shared" ref="L28:N28" si="4">L27</f>
        <v>1100</v>
      </c>
      <c r="M28" s="172">
        <f t="shared" si="4"/>
        <v>1318</v>
      </c>
      <c r="N28" s="172">
        <f t="shared" si="4"/>
        <v>2418</v>
      </c>
      <c r="O28" s="193"/>
      <c r="P28" s="40"/>
      <c r="Q28" s="123"/>
    </row>
    <row r="29" s="116" customFormat="1" ht="13.5" spans="1:17">
      <c r="A29" s="159" t="s">
        <v>173</v>
      </c>
      <c r="B29" s="159"/>
      <c r="C29" s="160"/>
      <c r="D29" s="144"/>
      <c r="E29" s="1"/>
      <c r="F29" s="161"/>
      <c r="G29" s="162">
        <f t="shared" ref="G29:M29" si="5">G28+G18</f>
        <v>0</v>
      </c>
      <c r="H29" s="162">
        <f t="shared" si="5"/>
        <v>0</v>
      </c>
      <c r="I29" s="162">
        <f t="shared" si="5"/>
        <v>0</v>
      </c>
      <c r="J29" s="162">
        <f t="shared" si="5"/>
        <v>0</v>
      </c>
      <c r="K29" s="162">
        <f t="shared" si="5"/>
        <v>0</v>
      </c>
      <c r="L29" s="194">
        <f t="shared" si="5"/>
        <v>12360</v>
      </c>
      <c r="M29" s="194">
        <f t="shared" si="5"/>
        <v>15866</v>
      </c>
      <c r="N29" s="194">
        <f>SUM(G29:M29)</f>
        <v>28226</v>
      </c>
      <c r="O29" s="195"/>
      <c r="P29" s="1"/>
      <c r="Q29" s="123"/>
    </row>
    <row r="30" s="116" customFormat="1" ht="13.5" spans="1:17">
      <c r="A30" s="159"/>
      <c r="B30" s="159"/>
      <c r="C30" s="160"/>
      <c r="D30" s="144"/>
      <c r="E30" s="1"/>
      <c r="F30" s="161"/>
      <c r="G30" s="147"/>
      <c r="H30" s="147"/>
      <c r="I30" s="147"/>
      <c r="J30" s="147"/>
      <c r="K30" s="147"/>
      <c r="L30" s="188"/>
      <c r="M30" s="188"/>
      <c r="N30" s="188"/>
      <c r="O30" s="196"/>
      <c r="P30" s="1"/>
      <c r="Q30" s="123"/>
    </row>
    <row r="31" s="1" customFormat="1" spans="1:15">
      <c r="A31" s="8" t="s">
        <v>32</v>
      </c>
      <c r="B31" s="9"/>
      <c r="C31" s="160"/>
      <c r="D31" s="144"/>
      <c r="F31" s="161"/>
      <c r="G31" s="147"/>
      <c r="H31" s="147"/>
      <c r="I31" s="147"/>
      <c r="J31" s="147"/>
      <c r="K31" s="147"/>
      <c r="L31" s="188"/>
      <c r="M31" s="188"/>
      <c r="N31" s="188"/>
      <c r="O31" s="196"/>
    </row>
    <row r="32" s="116" customFormat="1" ht="12.75" spans="1:17">
      <c r="A32" s="9"/>
      <c r="B32" s="9"/>
      <c r="C32" s="123"/>
      <c r="D32" s="4"/>
      <c r="E32" s="1"/>
      <c r="F32" s="161"/>
      <c r="G32" s="123"/>
      <c r="H32" s="123"/>
      <c r="I32" s="123"/>
      <c r="J32" s="123"/>
      <c r="K32" s="123"/>
      <c r="L32" s="197"/>
      <c r="M32" s="197"/>
      <c r="N32" s="197"/>
      <c r="O32" s="122"/>
      <c r="P32" s="1"/>
      <c r="Q32" s="123"/>
    </row>
    <row r="33" s="116" customFormat="1" ht="12.75" spans="1:17">
      <c r="A33" s="9"/>
      <c r="B33" s="9"/>
      <c r="C33" s="123"/>
      <c r="D33" s="4"/>
      <c r="E33" s="1"/>
      <c r="F33" s="161"/>
      <c r="G33" s="123"/>
      <c r="H33" s="123"/>
      <c r="I33" s="123"/>
      <c r="J33" s="123"/>
      <c r="K33" s="123"/>
      <c r="L33" s="197"/>
      <c r="M33" s="197"/>
      <c r="N33" s="197"/>
      <c r="O33" s="122"/>
      <c r="P33" s="1"/>
      <c r="Q33" s="123"/>
    </row>
    <row r="34" s="116" customFormat="1" ht="12.75" spans="1:17">
      <c r="A34" s="8" t="s">
        <v>33</v>
      </c>
      <c r="B34" s="8"/>
      <c r="C34" s="123"/>
      <c r="D34" s="4"/>
      <c r="E34" s="1"/>
      <c r="F34" s="161"/>
      <c r="G34" s="123"/>
      <c r="H34" s="123"/>
      <c r="I34" s="123"/>
      <c r="J34" s="123"/>
      <c r="K34" s="123"/>
      <c r="L34" s="197"/>
      <c r="M34" s="197"/>
      <c r="N34" s="197"/>
      <c r="O34" s="122"/>
      <c r="P34" s="1"/>
      <c r="Q34" s="123"/>
    </row>
    <row r="35" s="1" customFormat="1" spans="1:15">
      <c r="A35" s="8" t="s">
        <v>34</v>
      </c>
      <c r="B35" s="8"/>
      <c r="C35" s="123"/>
      <c r="D35" s="4"/>
      <c r="F35" s="161"/>
      <c r="G35" s="123"/>
      <c r="H35" s="123"/>
      <c r="I35" s="123"/>
      <c r="J35" s="123"/>
      <c r="K35" s="123"/>
      <c r="L35" s="197"/>
      <c r="M35" s="197"/>
      <c r="N35" s="197"/>
      <c r="O35" s="122"/>
    </row>
    <row r="36" s="116" customFormat="1" ht="12.75" spans="1:17">
      <c r="A36" s="163"/>
      <c r="B36" s="163"/>
      <c r="C36" s="164"/>
      <c r="D36" s="4"/>
      <c r="E36" s="1"/>
      <c r="F36" s="161"/>
      <c r="G36" s="165"/>
      <c r="H36" s="165"/>
      <c r="I36" s="165"/>
      <c r="J36" s="165"/>
      <c r="K36" s="165"/>
      <c r="L36" s="198"/>
      <c r="M36" s="198"/>
      <c r="N36" s="198"/>
      <c r="O36" s="122"/>
      <c r="P36" s="1"/>
      <c r="Q36" s="123"/>
    </row>
    <row r="37" s="1" customFormat="1" ht="11.25" customHeight="1" spans="1:15">
      <c r="A37" s="117" t="s">
        <v>0</v>
      </c>
      <c r="B37" s="117"/>
      <c r="C37" s="118"/>
      <c r="D37" s="119"/>
      <c r="E37" s="7"/>
      <c r="F37" s="149"/>
      <c r="G37" s="118"/>
      <c r="H37" s="118"/>
      <c r="I37" s="118"/>
      <c r="J37" s="118"/>
      <c r="K37" s="118"/>
      <c r="L37" s="121"/>
      <c r="M37" s="121"/>
      <c r="N37" s="121"/>
      <c r="O37" s="122"/>
    </row>
    <row r="38" s="4" customFormat="1" ht="13.5" customHeight="1" spans="1:16">
      <c r="A38" s="117" t="s">
        <v>1</v>
      </c>
      <c r="B38" s="117"/>
      <c r="C38" s="118"/>
      <c r="D38" s="119"/>
      <c r="E38" s="7"/>
      <c r="F38" s="149"/>
      <c r="G38" s="118"/>
      <c r="H38" s="118"/>
      <c r="I38" s="118"/>
      <c r="J38" s="118"/>
      <c r="K38" s="118"/>
      <c r="L38" s="121"/>
      <c r="M38" s="121"/>
      <c r="N38" s="121"/>
      <c r="O38" s="122"/>
      <c r="P38" s="1"/>
    </row>
    <row r="39" s="1" customFormat="1" spans="1:17">
      <c r="A39" s="117" t="s">
        <v>160</v>
      </c>
      <c r="B39" s="117"/>
      <c r="C39" s="118"/>
      <c r="D39" s="119"/>
      <c r="E39" s="7"/>
      <c r="F39" s="149"/>
      <c r="G39" s="118"/>
      <c r="H39" s="118"/>
      <c r="I39" s="118"/>
      <c r="J39" s="118"/>
      <c r="K39" s="118"/>
      <c r="L39" s="121"/>
      <c r="M39" s="121"/>
      <c r="N39" s="121"/>
      <c r="O39" s="122"/>
      <c r="Q39" s="123"/>
    </row>
    <row r="40" s="4" customFormat="1" spans="1:16">
      <c r="A40" s="117"/>
      <c r="B40" s="117"/>
      <c r="C40" s="118"/>
      <c r="D40" s="119"/>
      <c r="E40" s="7"/>
      <c r="F40" s="149"/>
      <c r="G40" s="118"/>
      <c r="H40" s="118"/>
      <c r="I40" s="118"/>
      <c r="J40" s="118"/>
      <c r="K40" s="118"/>
      <c r="L40" s="121"/>
      <c r="M40" s="121"/>
      <c r="N40" s="121"/>
      <c r="O40" s="122"/>
      <c r="P40" s="1"/>
    </row>
    <row r="41" s="4" customFormat="1" spans="1:16">
      <c r="A41" s="124" t="s">
        <v>35</v>
      </c>
      <c r="B41" s="124"/>
      <c r="C41" s="118"/>
      <c r="D41" s="119"/>
      <c r="E41" s="7"/>
      <c r="F41" s="149"/>
      <c r="G41" s="118"/>
      <c r="H41" s="118"/>
      <c r="I41" s="118"/>
      <c r="J41" s="118"/>
      <c r="K41" s="118"/>
      <c r="L41" s="121"/>
      <c r="M41" s="121"/>
      <c r="N41" s="121"/>
      <c r="O41" s="122"/>
      <c r="P41" s="1"/>
    </row>
    <row r="42" s="4" customFormat="1" spans="1:16">
      <c r="A42" s="166" t="s">
        <v>4</v>
      </c>
      <c r="B42" s="166" t="s">
        <v>40</v>
      </c>
      <c r="C42" s="167" t="s">
        <v>6</v>
      </c>
      <c r="D42" s="168" t="s">
        <v>7</v>
      </c>
      <c r="E42" s="167" t="s">
        <v>87</v>
      </c>
      <c r="F42" s="169" t="s">
        <v>161</v>
      </c>
      <c r="G42" s="167" t="s">
        <v>10</v>
      </c>
      <c r="H42" s="127" t="s">
        <v>11</v>
      </c>
      <c r="I42" s="127"/>
      <c r="J42" s="167" t="s">
        <v>12</v>
      </c>
      <c r="K42" s="167" t="s">
        <v>13</v>
      </c>
      <c r="L42" s="127" t="s">
        <v>14</v>
      </c>
      <c r="M42" s="127"/>
      <c r="N42" s="199" t="s">
        <v>15</v>
      </c>
      <c r="O42" s="177" t="s">
        <v>16</v>
      </c>
      <c r="P42" s="191" t="s">
        <v>17</v>
      </c>
    </row>
    <row r="43" s="4" customFormat="1" spans="1:16">
      <c r="A43" s="166"/>
      <c r="B43" s="166"/>
      <c r="C43" s="167"/>
      <c r="D43" s="168"/>
      <c r="E43" s="167" t="s">
        <v>18</v>
      </c>
      <c r="F43" s="169"/>
      <c r="G43" s="167"/>
      <c r="H43" s="127" t="s">
        <v>19</v>
      </c>
      <c r="I43" s="127" t="s">
        <v>20</v>
      </c>
      <c r="J43" s="167"/>
      <c r="K43" s="167"/>
      <c r="L43" s="127" t="s">
        <v>19</v>
      </c>
      <c r="M43" s="127" t="s">
        <v>20</v>
      </c>
      <c r="N43" s="199"/>
      <c r="O43" s="177"/>
      <c r="P43" s="191"/>
    </row>
    <row r="44" s="1" customFormat="1" spans="1:16">
      <c r="A44" s="14"/>
      <c r="B44" s="14"/>
      <c r="C44" s="15"/>
      <c r="D44" s="15"/>
      <c r="E44" s="166"/>
      <c r="F44" s="170"/>
      <c r="G44" s="15"/>
      <c r="H44" s="17"/>
      <c r="I44" s="17"/>
      <c r="J44" s="15"/>
      <c r="K44" s="15"/>
      <c r="L44" s="200"/>
      <c r="M44" s="200"/>
      <c r="N44" s="201">
        <f t="shared" ref="N44:N47" si="6">L44+M44</f>
        <v>0</v>
      </c>
      <c r="O44" s="202"/>
      <c r="P44" s="127"/>
    </row>
    <row r="45" s="1" customFormat="1" ht="13.5" customHeight="1" spans="1:16">
      <c r="A45" s="14"/>
      <c r="B45" s="14"/>
      <c r="C45" s="15"/>
      <c r="D45" s="15"/>
      <c r="E45" s="166"/>
      <c r="F45" s="170"/>
      <c r="G45" s="15"/>
      <c r="H45" s="17"/>
      <c r="I45" s="17"/>
      <c r="J45" s="15"/>
      <c r="K45" s="15"/>
      <c r="L45" s="200"/>
      <c r="M45" s="200"/>
      <c r="N45" s="201">
        <f t="shared" si="6"/>
        <v>0</v>
      </c>
      <c r="O45" s="202"/>
      <c r="P45" s="127"/>
    </row>
    <row r="46" s="1" customFormat="1" ht="13.5" customHeight="1" spans="1:16">
      <c r="A46" s="14"/>
      <c r="B46" s="14"/>
      <c r="C46" s="15"/>
      <c r="D46" s="15"/>
      <c r="E46" s="171"/>
      <c r="F46" s="170"/>
      <c r="G46" s="15"/>
      <c r="H46" s="17"/>
      <c r="I46" s="17"/>
      <c r="J46" s="15"/>
      <c r="K46" s="15"/>
      <c r="L46" s="203"/>
      <c r="M46" s="203"/>
      <c r="N46" s="201">
        <f t="shared" si="6"/>
        <v>0</v>
      </c>
      <c r="O46" s="43"/>
      <c r="P46" s="204"/>
    </row>
    <row r="47" s="1" customFormat="1" ht="13.5" customHeight="1" spans="1:16">
      <c r="A47" s="14"/>
      <c r="B47" s="14"/>
      <c r="C47" s="15"/>
      <c r="D47" s="15"/>
      <c r="E47" s="166"/>
      <c r="F47" s="170"/>
      <c r="G47" s="15"/>
      <c r="H47" s="17"/>
      <c r="I47" s="17"/>
      <c r="J47" s="15"/>
      <c r="K47" s="15"/>
      <c r="L47" s="200"/>
      <c r="M47" s="200"/>
      <c r="N47" s="201">
        <f t="shared" si="6"/>
        <v>0</v>
      </c>
      <c r="O47" s="202"/>
      <c r="P47" s="204"/>
    </row>
    <row r="48" s="1" customFormat="1" spans="1:16">
      <c r="A48" s="135" t="s">
        <v>27</v>
      </c>
      <c r="B48" s="155"/>
      <c r="C48" s="156"/>
      <c r="D48" s="157"/>
      <c r="E48" s="158"/>
      <c r="F48" s="140"/>
      <c r="G48" s="172">
        <f t="shared" ref="G48:K48" si="7">SUM(G44:G44)</f>
        <v>0</v>
      </c>
      <c r="H48" s="172">
        <f t="shared" si="7"/>
        <v>0</v>
      </c>
      <c r="I48" s="172">
        <f t="shared" si="7"/>
        <v>0</v>
      </c>
      <c r="J48" s="172">
        <f t="shared" si="7"/>
        <v>0</v>
      </c>
      <c r="K48" s="172">
        <f t="shared" si="7"/>
        <v>0</v>
      </c>
      <c r="L48" s="172">
        <f t="shared" ref="L48:N48" si="8">SUM(L44:L47)</f>
        <v>0</v>
      </c>
      <c r="M48" s="172">
        <f t="shared" si="8"/>
        <v>0</v>
      </c>
      <c r="N48" s="172">
        <f t="shared" si="8"/>
        <v>0</v>
      </c>
      <c r="O48" s="182"/>
      <c r="P48" s="127"/>
    </row>
    <row r="49" s="1" customFormat="1" spans="1:15">
      <c r="A49" s="8" t="s">
        <v>32</v>
      </c>
      <c r="B49" s="9"/>
      <c r="C49" s="123"/>
      <c r="D49" s="4"/>
      <c r="F49" s="161"/>
      <c r="G49" s="123"/>
      <c r="H49" s="123"/>
      <c r="I49" s="123"/>
      <c r="J49" s="123"/>
      <c r="K49" s="123"/>
      <c r="L49" s="197"/>
      <c r="M49" s="197"/>
      <c r="N49" s="197"/>
      <c r="O49" s="122"/>
    </row>
    <row r="50" s="4" customFormat="1" spans="1:16">
      <c r="A50" s="9"/>
      <c r="B50" s="9"/>
      <c r="C50" s="123"/>
      <c r="E50" s="1"/>
      <c r="F50" s="161"/>
      <c r="G50" s="123"/>
      <c r="H50" s="123"/>
      <c r="I50" s="123"/>
      <c r="J50" s="123"/>
      <c r="K50" s="123"/>
      <c r="L50" s="197"/>
      <c r="M50" s="197"/>
      <c r="N50" s="197"/>
      <c r="O50" s="122"/>
      <c r="P50" s="1"/>
    </row>
    <row r="51" s="4" customFormat="1" spans="1:16">
      <c r="A51" s="8" t="s">
        <v>33</v>
      </c>
      <c r="B51" s="8"/>
      <c r="C51" s="164"/>
      <c r="E51" s="1"/>
      <c r="F51" s="161"/>
      <c r="G51" s="165"/>
      <c r="H51" s="165"/>
      <c r="I51" s="165"/>
      <c r="J51" s="165"/>
      <c r="K51" s="165"/>
      <c r="L51" s="198"/>
      <c r="M51" s="198"/>
      <c r="N51" s="198"/>
      <c r="O51" s="122"/>
      <c r="P51" s="1"/>
    </row>
    <row r="52" s="4" customFormat="1" spans="1:16">
      <c r="A52" s="8" t="s">
        <v>34</v>
      </c>
      <c r="B52" s="8"/>
      <c r="C52" s="45"/>
      <c r="D52" s="45"/>
      <c r="E52" s="42"/>
      <c r="F52" s="173"/>
      <c r="G52" s="45"/>
      <c r="J52" s="45"/>
      <c r="K52" s="45"/>
      <c r="N52" s="45"/>
      <c r="O52" s="205"/>
      <c r="P52" s="45"/>
    </row>
    <row r="53" s="4" customFormat="1" spans="1:16">
      <c r="A53" s="174"/>
      <c r="B53" s="174"/>
      <c r="C53" s="175"/>
      <c r="E53" s="1"/>
      <c r="F53" s="161"/>
      <c r="G53" s="123"/>
      <c r="H53" s="123"/>
      <c r="I53" s="123"/>
      <c r="J53" s="165"/>
      <c r="K53" s="206"/>
      <c r="L53" s="197"/>
      <c r="M53" s="207"/>
      <c r="N53" s="198"/>
      <c r="O53" s="195"/>
      <c r="P53" s="1"/>
    </row>
    <row r="54" s="4" customFormat="1" spans="1:16">
      <c r="A54" s="174"/>
      <c r="B54" s="174"/>
      <c r="C54" s="175"/>
      <c r="E54" s="1"/>
      <c r="F54" s="161"/>
      <c r="G54" s="123"/>
      <c r="H54" s="123"/>
      <c r="I54" s="165"/>
      <c r="J54" s="165"/>
      <c r="K54" s="165"/>
      <c r="L54" s="197"/>
      <c r="M54" s="207"/>
      <c r="N54" s="198"/>
      <c r="O54" s="195"/>
      <c r="P54" s="1"/>
    </row>
    <row r="55" s="4" customFormat="1" spans="1:16">
      <c r="A55" s="174"/>
      <c r="B55" s="174"/>
      <c r="C55" s="175"/>
      <c r="E55" s="1"/>
      <c r="F55" s="161"/>
      <c r="G55" s="123"/>
      <c r="H55" s="123"/>
      <c r="I55" s="123"/>
      <c r="J55" s="165"/>
      <c r="K55" s="206"/>
      <c r="L55" s="197"/>
      <c r="M55" s="207"/>
      <c r="N55" s="198"/>
      <c r="O55" s="195"/>
      <c r="P55" s="1"/>
    </row>
    <row r="56" s="4" customFormat="1" spans="1:16">
      <c r="A56" s="174"/>
      <c r="B56" s="174"/>
      <c r="C56" s="175"/>
      <c r="E56" s="1"/>
      <c r="F56" s="161"/>
      <c r="G56" s="123"/>
      <c r="H56" s="123"/>
      <c r="I56" s="123"/>
      <c r="J56" s="165"/>
      <c r="K56" s="206"/>
      <c r="L56" s="197"/>
      <c r="M56" s="207"/>
      <c r="N56" s="198"/>
      <c r="O56" s="195"/>
      <c r="P56" s="1"/>
    </row>
    <row r="57" s="4" customFormat="1" spans="1:16">
      <c r="A57" s="174"/>
      <c r="B57" s="174"/>
      <c r="C57" s="175"/>
      <c r="E57" s="1"/>
      <c r="F57" s="161"/>
      <c r="G57" s="176"/>
      <c r="H57" s="176"/>
      <c r="I57" s="176"/>
      <c r="J57" s="165"/>
      <c r="K57" s="176"/>
      <c r="L57" s="198"/>
      <c r="M57" s="198"/>
      <c r="N57" s="198"/>
      <c r="O57" s="195"/>
      <c r="P57" s="1"/>
    </row>
    <row r="58" s="4" customFormat="1" spans="1:16">
      <c r="A58" s="174"/>
      <c r="B58" s="174"/>
      <c r="C58" s="175"/>
      <c r="E58" s="1"/>
      <c r="F58" s="161"/>
      <c r="G58" s="176"/>
      <c r="H58" s="176"/>
      <c r="I58" s="176"/>
      <c r="J58" s="165"/>
      <c r="K58" s="176"/>
      <c r="L58" s="198"/>
      <c r="M58" s="198"/>
      <c r="N58" s="198"/>
      <c r="O58" s="122"/>
      <c r="P58" s="1"/>
    </row>
    <row r="59" s="4" customFormat="1" spans="1:16">
      <c r="A59" s="174"/>
      <c r="B59" s="174"/>
      <c r="C59" s="175"/>
      <c r="E59" s="1"/>
      <c r="F59" s="161"/>
      <c r="G59" s="176"/>
      <c r="H59" s="176"/>
      <c r="I59" s="176"/>
      <c r="J59" s="208"/>
      <c r="K59" s="208"/>
      <c r="L59" s="209"/>
      <c r="M59" s="209"/>
      <c r="N59" s="209"/>
      <c r="O59" s="210"/>
      <c r="P59" s="1"/>
    </row>
    <row r="60" s="4" customFormat="1" spans="1:16">
      <c r="A60" s="174"/>
      <c r="B60" s="174"/>
      <c r="C60" s="123"/>
      <c r="E60" s="1"/>
      <c r="F60" s="161"/>
      <c r="G60" s="123"/>
      <c r="H60" s="123"/>
      <c r="I60" s="123"/>
      <c r="J60" s="123"/>
      <c r="K60" s="123"/>
      <c r="L60" s="197"/>
      <c r="M60" s="197"/>
      <c r="N60" s="197"/>
      <c r="O60" s="122"/>
      <c r="P60" s="1"/>
    </row>
    <row r="61" s="1" customFormat="1" spans="1:17">
      <c r="A61" s="117"/>
      <c r="B61" s="117"/>
      <c r="C61" s="118"/>
      <c r="D61" s="119"/>
      <c r="E61" s="7"/>
      <c r="F61" s="120"/>
      <c r="G61" s="118"/>
      <c r="H61" s="118"/>
      <c r="I61" s="118"/>
      <c r="J61" s="118"/>
      <c r="K61" s="118"/>
      <c r="L61" s="121"/>
      <c r="M61" s="121"/>
      <c r="N61" s="121"/>
      <c r="O61" s="122"/>
      <c r="Q61" s="123"/>
    </row>
  </sheetData>
  <sortState ref="A8:Q17">
    <sortCondition ref="F8:F17"/>
  </sortState>
  <mergeCells count="41">
    <mergeCell ref="H6:I6"/>
    <mergeCell ref="L6:M6"/>
    <mergeCell ref="H25:I25"/>
    <mergeCell ref="L25:M25"/>
    <mergeCell ref="A35:B35"/>
    <mergeCell ref="H42:I42"/>
    <mergeCell ref="L42:M42"/>
    <mergeCell ref="A52:B52"/>
    <mergeCell ref="A6:A7"/>
    <mergeCell ref="A25:A26"/>
    <mergeCell ref="A42:A43"/>
    <mergeCell ref="B6:B7"/>
    <mergeCell ref="B25:B26"/>
    <mergeCell ref="B42:B43"/>
    <mergeCell ref="C6:C7"/>
    <mergeCell ref="C25:C26"/>
    <mergeCell ref="C42:C43"/>
    <mergeCell ref="D6:D7"/>
    <mergeCell ref="D25:D26"/>
    <mergeCell ref="D42:D43"/>
    <mergeCell ref="F6:F7"/>
    <mergeCell ref="F25:F26"/>
    <mergeCell ref="F42:F43"/>
    <mergeCell ref="G6:G7"/>
    <mergeCell ref="G25:G26"/>
    <mergeCell ref="G42:G43"/>
    <mergeCell ref="J6:J7"/>
    <mergeCell ref="J25:J26"/>
    <mergeCell ref="J42:J43"/>
    <mergeCell ref="K6:K7"/>
    <mergeCell ref="K25:K26"/>
    <mergeCell ref="K42:K43"/>
    <mergeCell ref="N6:N7"/>
    <mergeCell ref="N25:N26"/>
    <mergeCell ref="N42:N43"/>
    <mergeCell ref="O6:O7"/>
    <mergeCell ref="O25:O26"/>
    <mergeCell ref="O42:O43"/>
    <mergeCell ref="P6:P7"/>
    <mergeCell ref="P25:P26"/>
    <mergeCell ref="P42:P4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0"/>
  <sheetViews>
    <sheetView tabSelected="1" zoomScaleSheetLayoutView="60" topLeftCell="A1617" workbookViewId="0">
      <selection activeCell="D1638" sqref="D1638"/>
    </sheetView>
  </sheetViews>
  <sheetFormatPr defaultColWidth="9.14285714285714" defaultRowHeight="12"/>
  <cols>
    <col min="1" max="2" width="9.85714285714286" style="3" customWidth="1"/>
    <col min="3" max="3" width="14" style="4" customWidth="1"/>
    <col min="4" max="4" width="34.7142857142857" style="4" customWidth="1"/>
    <col min="5" max="5" width="9" style="4" customWidth="1"/>
    <col min="6" max="6" width="8.42857142857143" style="4" customWidth="1"/>
    <col min="7" max="7" width="6.71428571428571" style="4" customWidth="1"/>
    <col min="8" max="9" width="9.14285714285714" style="4"/>
    <col min="10" max="10" width="9.42857142857143" style="4" customWidth="1"/>
    <col min="11" max="11" width="10.1428571428571" style="4" customWidth="1"/>
    <col min="12" max="12" width="9.28571428571429" style="4"/>
    <col min="13" max="13" width="10.1428571428571" style="4"/>
    <col min="14" max="14" width="9.28571428571429" style="4"/>
    <col min="15" max="15" width="10.4285714285714" style="5" customWidth="1"/>
    <col min="16" max="16" width="12.7142857142857" style="4" customWidth="1"/>
    <col min="17" max="16384" width="9.14285714285714" style="4"/>
  </cols>
  <sheetData>
    <row r="1" s="1" customFormat="1" ht="11.25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O1" s="39"/>
    </row>
    <row r="2" s="1" customFormat="1" spans="1:15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39"/>
    </row>
    <row r="3" s="1" customFormat="1" spans="1:15">
      <c r="A3" s="8" t="s">
        <v>160</v>
      </c>
      <c r="B3" s="8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O3" s="39"/>
    </row>
    <row r="4" s="1" customFormat="1" spans="1:15">
      <c r="A4" s="9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39"/>
    </row>
    <row r="5" s="1" customFormat="1" spans="1:15">
      <c r="A5" s="10" t="s">
        <v>28</v>
      </c>
      <c r="B5" s="1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O5" s="39"/>
    </row>
    <row r="6" s="1" customFormat="1" ht="11.2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87</v>
      </c>
      <c r="F6" s="12" t="s">
        <v>161</v>
      </c>
      <c r="G6" s="12" t="s">
        <v>10</v>
      </c>
      <c r="H6" s="13" t="s">
        <v>11</v>
      </c>
      <c r="I6" s="40"/>
      <c r="J6" s="12" t="s">
        <v>12</v>
      </c>
      <c r="K6" s="12" t="s">
        <v>13</v>
      </c>
      <c r="L6" s="13" t="s">
        <v>14</v>
      </c>
      <c r="M6" s="40"/>
      <c r="N6" s="12" t="s">
        <v>15</v>
      </c>
      <c r="O6" s="41" t="s">
        <v>174</v>
      </c>
      <c r="P6" s="42"/>
    </row>
    <row r="7" s="1" customFormat="1" ht="13.5" customHeight="1" spans="1:16">
      <c r="A7" s="14"/>
      <c r="B7" s="14"/>
      <c r="C7" s="15"/>
      <c r="D7" s="15"/>
      <c r="E7" s="16" t="s">
        <v>18</v>
      </c>
      <c r="F7" s="15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43"/>
      <c r="P7" s="42"/>
    </row>
    <row r="8" s="1" customFormat="1" ht="13.5" customHeight="1" spans="1:16">
      <c r="A8" s="18">
        <v>45643</v>
      </c>
      <c r="B8" s="18">
        <v>45666</v>
      </c>
      <c r="C8" s="19" t="s">
        <v>167</v>
      </c>
      <c r="D8" s="19" t="s">
        <v>168</v>
      </c>
      <c r="E8" s="20"/>
      <c r="F8" s="21"/>
      <c r="G8" s="20"/>
      <c r="H8" s="20"/>
      <c r="I8" s="20"/>
      <c r="J8" s="20"/>
      <c r="K8" s="20"/>
      <c r="L8" s="44">
        <v>2160</v>
      </c>
      <c r="M8" s="44">
        <v>1170</v>
      </c>
      <c r="N8" s="44">
        <f>L8+M8</f>
        <v>3330</v>
      </c>
      <c r="O8" s="44">
        <v>3330</v>
      </c>
      <c r="P8" s="42"/>
    </row>
    <row r="9" s="1" customFormat="1" ht="13.5" customHeight="1" spans="1:16">
      <c r="A9" s="18">
        <v>45663</v>
      </c>
      <c r="B9" s="18">
        <v>45667</v>
      </c>
      <c r="C9" s="22">
        <v>236678</v>
      </c>
      <c r="D9" s="19" t="s">
        <v>163</v>
      </c>
      <c r="E9" s="20"/>
      <c r="F9" s="21"/>
      <c r="G9" s="20"/>
      <c r="H9" s="20"/>
      <c r="I9" s="20"/>
      <c r="J9" s="20"/>
      <c r="K9" s="20"/>
      <c r="L9" s="44">
        <v>600</v>
      </c>
      <c r="M9" s="44">
        <v>800</v>
      </c>
      <c r="N9" s="44">
        <f>L9+M9</f>
        <v>1400</v>
      </c>
      <c r="O9" s="44">
        <v>1400</v>
      </c>
      <c r="P9" s="42"/>
    </row>
    <row r="10" s="1" customFormat="1" ht="13.5" customHeight="1" spans="1:16">
      <c r="A10" s="23" t="s">
        <v>27</v>
      </c>
      <c r="B10" s="23"/>
      <c r="C10" s="24"/>
      <c r="D10" s="24"/>
      <c r="E10" s="24"/>
      <c r="F10" s="25"/>
      <c r="G10" s="26">
        <f t="shared" ref="G10:O10" si="0">SUM(G8:G8)</f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>SUM(L8:L9)</f>
        <v>2760</v>
      </c>
      <c r="M10" s="26">
        <f>SUM(M8:M9)</f>
        <v>1970</v>
      </c>
      <c r="N10" s="26">
        <f>SUM(N8:N9)</f>
        <v>4730</v>
      </c>
      <c r="O10" s="26">
        <f>O8+O9</f>
        <v>4730</v>
      </c>
      <c r="P10" s="42"/>
    </row>
    <row r="11" s="1" customFormat="1" ht="13.5" customHeight="1" spans="1:16">
      <c r="A11" s="9"/>
      <c r="B11" s="9"/>
      <c r="C11" s="7"/>
      <c r="D11" s="7"/>
      <c r="E11" s="7" t="s">
        <v>175</v>
      </c>
      <c r="F11" s="7"/>
      <c r="G11" s="7"/>
      <c r="H11" s="7"/>
      <c r="I11" s="7"/>
      <c r="N11" s="45"/>
      <c r="O11" s="46"/>
      <c r="P11" s="42"/>
    </row>
    <row r="12" s="1" customFormat="1" ht="13.5" customHeight="1" spans="1:16">
      <c r="A12" s="27"/>
      <c r="B12" s="27"/>
      <c r="N12" s="45"/>
      <c r="O12" s="46"/>
      <c r="P12" s="42"/>
    </row>
    <row r="13" s="1" customFormat="1" ht="13.5" customHeight="1" spans="1:16">
      <c r="A13" s="9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47"/>
      <c r="O13" s="48"/>
      <c r="P13" s="42"/>
    </row>
    <row r="14" s="1" customFormat="1" customHeight="1" spans="1:15">
      <c r="A14" s="8" t="s">
        <v>32</v>
      </c>
      <c r="B14" s="9"/>
      <c r="C14" s="7"/>
      <c r="D14" s="7"/>
      <c r="E14" s="7" t="s">
        <v>176</v>
      </c>
      <c r="F14" s="7"/>
      <c r="G14" s="7"/>
      <c r="H14" s="7"/>
      <c r="I14" s="7"/>
      <c r="J14" s="7"/>
      <c r="K14" s="7"/>
      <c r="L14" s="7"/>
      <c r="M14" s="7"/>
      <c r="N14" s="47"/>
      <c r="O14" s="42"/>
    </row>
    <row r="15" s="1" customFormat="1" ht="15" spans="1:15">
      <c r="A15" s="9"/>
      <c r="B15" s="9"/>
      <c r="C15" s="7"/>
      <c r="D15" s="28"/>
      <c r="E15" s="7"/>
      <c r="F15" s="7"/>
      <c r="G15" s="7"/>
      <c r="H15" s="7"/>
      <c r="I15" s="7"/>
      <c r="J15" s="7"/>
      <c r="K15" s="7"/>
      <c r="L15" s="7"/>
      <c r="M15" s="7"/>
      <c r="N15" s="47"/>
      <c r="O15" s="42"/>
    </row>
    <row r="16" s="1" customFormat="1" ht="15" spans="1:15">
      <c r="A16" s="9"/>
      <c r="B16" s="9"/>
      <c r="C16" s="7"/>
      <c r="D16" s="28"/>
      <c r="E16" s="7"/>
      <c r="F16" s="7"/>
      <c r="G16" s="7"/>
      <c r="H16" s="7"/>
      <c r="I16" s="7"/>
      <c r="J16" s="7"/>
      <c r="K16" s="7"/>
      <c r="L16" s="7"/>
      <c r="M16" s="7"/>
      <c r="N16" s="47"/>
      <c r="O16" s="42"/>
    </row>
    <row r="17" s="1" customFormat="1" spans="1:15">
      <c r="A17" s="8" t="s">
        <v>33</v>
      </c>
      <c r="B17" s="8"/>
      <c r="C17" s="7"/>
      <c r="D17" s="29"/>
      <c r="E17" s="29" t="s">
        <v>177</v>
      </c>
      <c r="F17" s="29"/>
      <c r="G17" s="30"/>
      <c r="H17" s="7"/>
      <c r="I17" s="7"/>
      <c r="J17" s="7"/>
      <c r="K17" s="7"/>
      <c r="L17" s="7"/>
      <c r="M17" s="7"/>
      <c r="N17" s="49"/>
      <c r="O17" s="42"/>
    </row>
    <row r="18" s="1" customFormat="1" spans="1:15">
      <c r="A18" s="8" t="s">
        <v>34</v>
      </c>
      <c r="B18" s="8"/>
      <c r="C18" s="7"/>
      <c r="D18" s="29"/>
      <c r="E18" s="29" t="s">
        <v>178</v>
      </c>
      <c r="F18" s="29"/>
      <c r="G18" s="29"/>
      <c r="H18" s="7"/>
      <c r="I18" s="7"/>
      <c r="J18" s="7"/>
      <c r="K18" s="7"/>
      <c r="L18" s="7"/>
      <c r="M18" s="7"/>
      <c r="N18" s="50"/>
      <c r="O18" s="51"/>
    </row>
    <row r="19" s="1" customFormat="1" spans="1:15">
      <c r="A19" s="31"/>
      <c r="B19" s="32"/>
      <c r="C19" s="33"/>
      <c r="D19" s="34"/>
      <c r="E19" s="35"/>
      <c r="F19" s="36"/>
      <c r="G19" s="37"/>
      <c r="H19" s="38"/>
      <c r="I19" s="38"/>
      <c r="J19" s="37"/>
      <c r="K19" s="37"/>
      <c r="L19" s="52"/>
      <c r="M19" s="52"/>
      <c r="N19" s="53"/>
      <c r="O19" s="42"/>
    </row>
    <row r="20" spans="1:15">
      <c r="A20" s="6" t="s">
        <v>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"/>
      <c r="O20" s="39"/>
    </row>
    <row r="21" spans="1:15">
      <c r="A21" s="6" t="s">
        <v>1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"/>
      <c r="O21" s="39"/>
    </row>
    <row r="22" spans="1:15">
      <c r="A22" s="8" t="s">
        <v>160</v>
      </c>
      <c r="B22" s="8"/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1"/>
      <c r="O22" s="39"/>
    </row>
    <row r="23" spans="1:15">
      <c r="A23" s="9"/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"/>
      <c r="O23" s="39"/>
    </row>
    <row r="24" spans="1:15">
      <c r="A24" s="10" t="s">
        <v>28</v>
      </c>
      <c r="B24" s="1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"/>
      <c r="O24" s="39"/>
    </row>
    <row r="25" spans="1:15">
      <c r="A25" s="11" t="s">
        <v>4</v>
      </c>
      <c r="B25" s="11" t="s">
        <v>40</v>
      </c>
      <c r="C25" s="12" t="s">
        <v>6</v>
      </c>
      <c r="D25" s="12" t="s">
        <v>7</v>
      </c>
      <c r="E25" s="12" t="s">
        <v>87</v>
      </c>
      <c r="F25" s="12" t="s">
        <v>161</v>
      </c>
      <c r="G25" s="12" t="s">
        <v>10</v>
      </c>
      <c r="H25" s="13" t="s">
        <v>11</v>
      </c>
      <c r="I25" s="40"/>
      <c r="J25" s="12" t="s">
        <v>12</v>
      </c>
      <c r="K25" s="12" t="s">
        <v>13</v>
      </c>
      <c r="L25" s="13" t="s">
        <v>14</v>
      </c>
      <c r="M25" s="40"/>
      <c r="N25" s="12" t="s">
        <v>15</v>
      </c>
      <c r="O25" s="41" t="s">
        <v>174</v>
      </c>
    </row>
    <row r="26" spans="1:15">
      <c r="A26" s="14"/>
      <c r="B26" s="14"/>
      <c r="C26" s="15"/>
      <c r="D26" s="15"/>
      <c r="E26" s="16" t="s">
        <v>18</v>
      </c>
      <c r="F26" s="15"/>
      <c r="G26" s="15"/>
      <c r="H26" s="17" t="s">
        <v>19</v>
      </c>
      <c r="I26" s="17" t="s">
        <v>20</v>
      </c>
      <c r="J26" s="15"/>
      <c r="K26" s="15"/>
      <c r="L26" s="17" t="s">
        <v>19</v>
      </c>
      <c r="M26" s="17" t="s">
        <v>20</v>
      </c>
      <c r="N26" s="15"/>
      <c r="O26" s="43"/>
    </row>
    <row r="27" ht="15" spans="1:15">
      <c r="A27" s="18">
        <v>45988</v>
      </c>
      <c r="B27" s="18">
        <v>45667</v>
      </c>
      <c r="C27" s="22">
        <v>232521</v>
      </c>
      <c r="D27" s="19" t="s">
        <v>162</v>
      </c>
      <c r="E27" s="20"/>
      <c r="F27" s="21"/>
      <c r="G27" s="20"/>
      <c r="H27" s="20"/>
      <c r="I27" s="20"/>
      <c r="J27" s="20"/>
      <c r="K27" s="20"/>
      <c r="L27" s="44">
        <v>300</v>
      </c>
      <c r="M27" s="44">
        <v>690</v>
      </c>
      <c r="N27" s="44">
        <f>L27+M27</f>
        <v>990</v>
      </c>
      <c r="O27" s="44">
        <v>990</v>
      </c>
    </row>
    <row r="28" spans="1:15">
      <c r="A28" s="23" t="s">
        <v>27</v>
      </c>
      <c r="B28" s="23"/>
      <c r="C28" s="24"/>
      <c r="D28" s="24"/>
      <c r="E28" s="24"/>
      <c r="F28" s="25"/>
      <c r="G28" s="26">
        <f t="shared" ref="G28:N28" si="1">SUM(G27:G27)</f>
        <v>0</v>
      </c>
      <c r="H28" s="26">
        <f t="shared" si="1"/>
        <v>0</v>
      </c>
      <c r="I28" s="26">
        <f t="shared" si="1"/>
        <v>0</v>
      </c>
      <c r="J28" s="26">
        <f t="shared" si="1"/>
        <v>0</v>
      </c>
      <c r="K28" s="26">
        <f t="shared" si="1"/>
        <v>0</v>
      </c>
      <c r="L28" s="26">
        <f t="shared" si="1"/>
        <v>300</v>
      </c>
      <c r="M28" s="26">
        <f t="shared" si="1"/>
        <v>690</v>
      </c>
      <c r="N28" s="26">
        <f t="shared" si="1"/>
        <v>990</v>
      </c>
      <c r="O28" s="26">
        <f>O27</f>
        <v>990</v>
      </c>
    </row>
    <row r="29" spans="1:15">
      <c r="A29" s="9"/>
      <c r="B29" s="9"/>
      <c r="C29" s="7"/>
      <c r="D29" s="7"/>
      <c r="E29" s="7" t="s">
        <v>175</v>
      </c>
      <c r="F29" s="7"/>
      <c r="G29" s="7"/>
      <c r="H29" s="7"/>
      <c r="I29" s="7"/>
      <c r="J29" s="1"/>
      <c r="K29" s="1"/>
      <c r="L29" s="1"/>
      <c r="M29" s="1"/>
      <c r="N29" s="45"/>
      <c r="O29" s="46"/>
    </row>
    <row r="30" spans="1:15">
      <c r="A30" s="27"/>
      <c r="B30" s="2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5"/>
      <c r="O30" s="46"/>
    </row>
    <row r="31" ht="15" spans="1:15">
      <c r="A31" s="9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47"/>
      <c r="O31" s="48"/>
    </row>
    <row r="32" ht="15" spans="1:15">
      <c r="A32" s="8" t="s">
        <v>32</v>
      </c>
      <c r="B32" s="9"/>
      <c r="C32" s="7"/>
      <c r="D32" s="7"/>
      <c r="E32" s="7" t="s">
        <v>176</v>
      </c>
      <c r="F32" s="7"/>
      <c r="G32" s="7"/>
      <c r="H32" s="7"/>
      <c r="I32" s="7"/>
      <c r="J32" s="7"/>
      <c r="K32" s="7"/>
      <c r="L32" s="7"/>
      <c r="M32" s="7"/>
      <c r="N32" s="47"/>
      <c r="O32" s="42"/>
    </row>
    <row r="33" ht="15" spans="1:15">
      <c r="A33" s="9"/>
      <c r="B33" s="9"/>
      <c r="C33" s="7"/>
      <c r="D33" s="28"/>
      <c r="E33" s="7"/>
      <c r="F33" s="7"/>
      <c r="G33" s="7"/>
      <c r="H33" s="7"/>
      <c r="I33" s="7"/>
      <c r="J33" s="7"/>
      <c r="K33" s="7"/>
      <c r="L33" s="7"/>
      <c r="M33" s="7"/>
      <c r="N33" s="47"/>
      <c r="O33" s="42"/>
    </row>
    <row r="34" ht="15" spans="1:15">
      <c r="A34" s="9"/>
      <c r="B34" s="9"/>
      <c r="C34" s="7"/>
      <c r="D34" s="28"/>
      <c r="E34" s="7"/>
      <c r="F34" s="7"/>
      <c r="G34" s="7"/>
      <c r="H34" s="7"/>
      <c r="I34" s="7"/>
      <c r="J34" s="7"/>
      <c r="K34" s="7"/>
      <c r="L34" s="7"/>
      <c r="M34" s="7"/>
      <c r="N34" s="47"/>
      <c r="O34" s="42"/>
    </row>
    <row r="35" spans="1:15">
      <c r="A35" s="8" t="s">
        <v>33</v>
      </c>
      <c r="B35" s="8"/>
      <c r="C35" s="7"/>
      <c r="D35" s="29"/>
      <c r="E35" s="29" t="s">
        <v>177</v>
      </c>
      <c r="F35" s="29"/>
      <c r="G35" s="30"/>
      <c r="H35" s="7"/>
      <c r="I35" s="7"/>
      <c r="J35" s="7"/>
      <c r="K35" s="7"/>
      <c r="L35" s="7"/>
      <c r="M35" s="7"/>
      <c r="N35" s="49"/>
      <c r="O35" s="42"/>
    </row>
    <row r="36" spans="1:15">
      <c r="A36" s="8" t="s">
        <v>34</v>
      </c>
      <c r="B36" s="8"/>
      <c r="C36" s="7"/>
      <c r="D36" s="29"/>
      <c r="E36" s="29" t="s">
        <v>178</v>
      </c>
      <c r="F36" s="29"/>
      <c r="G36" s="29"/>
      <c r="H36" s="7"/>
      <c r="I36" s="7"/>
      <c r="J36" s="7"/>
      <c r="K36" s="7"/>
      <c r="L36" s="7"/>
      <c r="M36" s="7"/>
      <c r="N36" s="50"/>
      <c r="O36" s="51"/>
    </row>
    <row r="38" spans="1:15">
      <c r="A38" s="6" t="s">
        <v>0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"/>
      <c r="O38" s="39"/>
    </row>
    <row r="39" spans="1:15">
      <c r="A39" s="6" t="s">
        <v>1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"/>
      <c r="O39" s="39"/>
    </row>
    <row r="40" spans="1:15">
      <c r="A40" s="8" t="s">
        <v>160</v>
      </c>
      <c r="B40" s="8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1"/>
      <c r="O40" s="39"/>
    </row>
    <row r="41" spans="1:15">
      <c r="A41" s="9"/>
      <c r="B41" s="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"/>
      <c r="O41" s="39"/>
    </row>
    <row r="42" spans="1:15">
      <c r="A42" s="10" t="s">
        <v>28</v>
      </c>
      <c r="B42" s="1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  <c r="O42" s="39"/>
    </row>
    <row r="43" spans="1:15">
      <c r="A43" s="11" t="s">
        <v>4</v>
      </c>
      <c r="B43" s="11" t="s">
        <v>40</v>
      </c>
      <c r="C43" s="12" t="s">
        <v>6</v>
      </c>
      <c r="D43" s="12" t="s">
        <v>7</v>
      </c>
      <c r="E43" s="12" t="s">
        <v>87</v>
      </c>
      <c r="F43" s="12" t="s">
        <v>161</v>
      </c>
      <c r="G43" s="12" t="s">
        <v>10</v>
      </c>
      <c r="H43" s="13" t="s">
        <v>11</v>
      </c>
      <c r="I43" s="40"/>
      <c r="J43" s="12" t="s">
        <v>12</v>
      </c>
      <c r="K43" s="12" t="s">
        <v>13</v>
      </c>
      <c r="L43" s="13" t="s">
        <v>14</v>
      </c>
      <c r="M43" s="40"/>
      <c r="N43" s="12" t="s">
        <v>15</v>
      </c>
      <c r="O43" s="41" t="s">
        <v>174</v>
      </c>
    </row>
    <row r="44" spans="1:15">
      <c r="A44" s="14"/>
      <c r="B44" s="14"/>
      <c r="C44" s="15"/>
      <c r="D44" s="15"/>
      <c r="E44" s="16" t="s">
        <v>18</v>
      </c>
      <c r="F44" s="15"/>
      <c r="G44" s="15"/>
      <c r="H44" s="17" t="s">
        <v>19</v>
      </c>
      <c r="I44" s="17" t="s">
        <v>20</v>
      </c>
      <c r="J44" s="15"/>
      <c r="K44" s="15"/>
      <c r="L44" s="17" t="s">
        <v>19</v>
      </c>
      <c r="M44" s="17" t="s">
        <v>20</v>
      </c>
      <c r="N44" s="15"/>
      <c r="O44" s="43"/>
    </row>
    <row r="45" ht="15" spans="1:15">
      <c r="A45" s="18">
        <v>45638</v>
      </c>
      <c r="B45" s="18">
        <v>45671</v>
      </c>
      <c r="C45" s="22">
        <v>234634</v>
      </c>
      <c r="D45" s="19" t="s">
        <v>121</v>
      </c>
      <c r="E45" s="20"/>
      <c r="F45" s="21"/>
      <c r="G45" s="20"/>
      <c r="H45" s="20"/>
      <c r="I45" s="20"/>
      <c r="J45" s="20"/>
      <c r="K45" s="20"/>
      <c r="L45" s="44">
        <v>800</v>
      </c>
      <c r="M45" s="44">
        <v>688</v>
      </c>
      <c r="N45" s="44">
        <f>L45+M45</f>
        <v>1488</v>
      </c>
      <c r="O45" s="44">
        <v>0</v>
      </c>
    </row>
    <row r="46" spans="1:15">
      <c r="A46" s="23" t="s">
        <v>27</v>
      </c>
      <c r="B46" s="23"/>
      <c r="C46" s="24"/>
      <c r="D46" s="24"/>
      <c r="E46" s="24"/>
      <c r="F46" s="25"/>
      <c r="G46" s="26">
        <f t="shared" ref="G46:N46" si="2">SUM(G45:G45)</f>
        <v>0</v>
      </c>
      <c r="H46" s="26">
        <f t="shared" si="2"/>
        <v>0</v>
      </c>
      <c r="I46" s="26">
        <f t="shared" si="2"/>
        <v>0</v>
      </c>
      <c r="J46" s="26">
        <f t="shared" si="2"/>
        <v>0</v>
      </c>
      <c r="K46" s="26">
        <f t="shared" si="2"/>
        <v>0</v>
      </c>
      <c r="L46" s="26">
        <f t="shared" si="2"/>
        <v>800</v>
      </c>
      <c r="M46" s="26">
        <f t="shared" si="2"/>
        <v>688</v>
      </c>
      <c r="N46" s="26">
        <f t="shared" si="2"/>
        <v>1488</v>
      </c>
      <c r="O46" s="26">
        <f>O45</f>
        <v>0</v>
      </c>
    </row>
    <row r="47" spans="1:15">
      <c r="A47" s="9"/>
      <c r="B47" s="9"/>
      <c r="C47" s="7"/>
      <c r="D47" s="7"/>
      <c r="E47" s="7" t="s">
        <v>175</v>
      </c>
      <c r="F47" s="7"/>
      <c r="G47" s="7"/>
      <c r="H47" s="7"/>
      <c r="I47" s="7"/>
      <c r="J47" s="1"/>
      <c r="K47" s="1"/>
      <c r="L47" s="1"/>
      <c r="M47" s="1"/>
      <c r="N47" s="45"/>
      <c r="O47" s="46"/>
    </row>
    <row r="48" spans="1:15">
      <c r="A48" s="27"/>
      <c r="B48" s="2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5"/>
      <c r="O48" s="46"/>
    </row>
    <row r="49" ht="15" spans="1:15">
      <c r="A49" s="9"/>
      <c r="B49" s="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47"/>
      <c r="O49" s="48"/>
    </row>
    <row r="50" ht="15" spans="1:15">
      <c r="A50" s="8" t="s">
        <v>32</v>
      </c>
      <c r="B50" s="9"/>
      <c r="C50" s="7"/>
      <c r="D50" s="7"/>
      <c r="E50" s="7" t="s">
        <v>176</v>
      </c>
      <c r="F50" s="7"/>
      <c r="G50" s="7"/>
      <c r="H50" s="7"/>
      <c r="I50" s="7"/>
      <c r="J50" s="7"/>
      <c r="K50" s="7"/>
      <c r="L50" s="7"/>
      <c r="M50" s="7"/>
      <c r="N50" s="47"/>
      <c r="O50" s="42"/>
    </row>
    <row r="51" ht="15" spans="1:15">
      <c r="A51" s="9"/>
      <c r="B51" s="9"/>
      <c r="C51" s="7"/>
      <c r="D51" s="28"/>
      <c r="E51" s="7"/>
      <c r="F51" s="7"/>
      <c r="G51" s="7"/>
      <c r="H51" s="7"/>
      <c r="I51" s="7"/>
      <c r="J51" s="7"/>
      <c r="K51" s="7"/>
      <c r="L51" s="7"/>
      <c r="M51" s="7"/>
      <c r="N51" s="47"/>
      <c r="O51" s="42"/>
    </row>
    <row r="52" ht="15" spans="1:15">
      <c r="A52" s="9"/>
      <c r="B52" s="9"/>
      <c r="C52" s="7"/>
      <c r="D52" s="28"/>
      <c r="E52" s="7"/>
      <c r="F52" s="7"/>
      <c r="G52" s="7"/>
      <c r="H52" s="7"/>
      <c r="I52" s="7"/>
      <c r="J52" s="7"/>
      <c r="K52" s="7"/>
      <c r="L52" s="7"/>
      <c r="M52" s="7"/>
      <c r="N52" s="47"/>
      <c r="O52" s="42"/>
    </row>
    <row r="53" spans="1:15">
      <c r="A53" s="8" t="s">
        <v>33</v>
      </c>
      <c r="B53" s="8"/>
      <c r="C53" s="7"/>
      <c r="D53" s="29"/>
      <c r="E53" s="29" t="s">
        <v>177</v>
      </c>
      <c r="F53" s="29"/>
      <c r="G53" s="30"/>
      <c r="H53" s="7"/>
      <c r="I53" s="7"/>
      <c r="J53" s="7"/>
      <c r="K53" s="7"/>
      <c r="L53" s="7"/>
      <c r="M53" s="7"/>
      <c r="N53" s="49"/>
      <c r="O53" s="42"/>
    </row>
    <row r="54" spans="1:15">
      <c r="A54" s="8" t="s">
        <v>34</v>
      </c>
      <c r="B54" s="8"/>
      <c r="C54" s="7"/>
      <c r="D54" s="29"/>
      <c r="E54" s="29" t="s">
        <v>178</v>
      </c>
      <c r="F54" s="29"/>
      <c r="G54" s="29"/>
      <c r="H54" s="7"/>
      <c r="I54" s="7"/>
      <c r="J54" s="7"/>
      <c r="K54" s="7"/>
      <c r="L54" s="7"/>
      <c r="M54" s="7"/>
      <c r="N54" s="50"/>
      <c r="O54" s="51"/>
    </row>
    <row r="56" spans="1:15">
      <c r="A56" s="6" t="s">
        <v>0</v>
      </c>
      <c r="B56" s="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"/>
      <c r="O56" s="39"/>
    </row>
    <row r="57" spans="1:15">
      <c r="A57" s="6" t="s">
        <v>1</v>
      </c>
      <c r="B57" s="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1"/>
      <c r="O57" s="39"/>
    </row>
    <row r="58" spans="1:15">
      <c r="A58" s="8" t="s">
        <v>160</v>
      </c>
      <c r="B58" s="8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1"/>
      <c r="O58" s="39"/>
    </row>
    <row r="59" spans="1:15">
      <c r="A59" s="9"/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1"/>
      <c r="O59" s="39"/>
    </row>
    <row r="60" spans="1:15">
      <c r="A60" s="10" t="s">
        <v>28</v>
      </c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"/>
      <c r="O60" s="39"/>
    </row>
    <row r="61" spans="1:15">
      <c r="A61" s="11" t="s">
        <v>4</v>
      </c>
      <c r="B61" s="11" t="s">
        <v>40</v>
      </c>
      <c r="C61" s="12" t="s">
        <v>6</v>
      </c>
      <c r="D61" s="12" t="s">
        <v>7</v>
      </c>
      <c r="E61" s="12" t="s">
        <v>87</v>
      </c>
      <c r="F61" s="12" t="s">
        <v>161</v>
      </c>
      <c r="G61" s="12" t="s">
        <v>10</v>
      </c>
      <c r="H61" s="13" t="s">
        <v>11</v>
      </c>
      <c r="I61" s="40"/>
      <c r="J61" s="12" t="s">
        <v>12</v>
      </c>
      <c r="K61" s="12" t="s">
        <v>13</v>
      </c>
      <c r="L61" s="13" t="s">
        <v>14</v>
      </c>
      <c r="M61" s="40"/>
      <c r="N61" s="12" t="s">
        <v>15</v>
      </c>
      <c r="O61" s="41" t="s">
        <v>174</v>
      </c>
    </row>
    <row r="62" spans="1:15">
      <c r="A62" s="14"/>
      <c r="B62" s="14"/>
      <c r="C62" s="15"/>
      <c r="D62" s="15"/>
      <c r="E62" s="16" t="s">
        <v>18</v>
      </c>
      <c r="F62" s="15"/>
      <c r="G62" s="15"/>
      <c r="H62" s="17" t="s">
        <v>19</v>
      </c>
      <c r="I62" s="17" t="s">
        <v>20</v>
      </c>
      <c r="J62" s="15"/>
      <c r="K62" s="15"/>
      <c r="L62" s="17" t="s">
        <v>19</v>
      </c>
      <c r="M62" s="17" t="s">
        <v>20</v>
      </c>
      <c r="N62" s="15"/>
      <c r="O62" s="43"/>
    </row>
    <row r="63" ht="15" spans="1:15">
      <c r="A63" s="18">
        <v>45666</v>
      </c>
      <c r="B63" s="18">
        <v>45672</v>
      </c>
      <c r="C63" s="22">
        <v>237271</v>
      </c>
      <c r="D63" s="19" t="s">
        <v>166</v>
      </c>
      <c r="E63" s="20"/>
      <c r="F63" s="21"/>
      <c r="G63" s="20"/>
      <c r="H63" s="20"/>
      <c r="I63" s="20"/>
      <c r="J63" s="20"/>
      <c r="K63" s="20"/>
      <c r="L63" s="44">
        <v>0</v>
      </c>
      <c r="M63" s="44">
        <v>2800</v>
      </c>
      <c r="N63" s="44">
        <f>L63+M63</f>
        <v>2800</v>
      </c>
      <c r="O63" s="44">
        <v>0</v>
      </c>
    </row>
    <row r="64" spans="1:15">
      <c r="A64" s="23" t="s">
        <v>27</v>
      </c>
      <c r="B64" s="23"/>
      <c r="C64" s="24"/>
      <c r="D64" s="24"/>
      <c r="E64" s="24"/>
      <c r="F64" s="25"/>
      <c r="G64" s="26">
        <f t="shared" ref="G64:N64" si="3">SUM(G63:G63)</f>
        <v>0</v>
      </c>
      <c r="H64" s="26">
        <f t="shared" si="3"/>
        <v>0</v>
      </c>
      <c r="I64" s="26">
        <f t="shared" si="3"/>
        <v>0</v>
      </c>
      <c r="J64" s="26">
        <f t="shared" si="3"/>
        <v>0</v>
      </c>
      <c r="K64" s="26">
        <f t="shared" si="3"/>
        <v>0</v>
      </c>
      <c r="L64" s="26">
        <f t="shared" si="3"/>
        <v>0</v>
      </c>
      <c r="M64" s="26">
        <f t="shared" si="3"/>
        <v>2800</v>
      </c>
      <c r="N64" s="26">
        <f t="shared" si="3"/>
        <v>2800</v>
      </c>
      <c r="O64" s="26">
        <f>O63</f>
        <v>0</v>
      </c>
    </row>
    <row r="65" spans="1:15">
      <c r="A65" s="9"/>
      <c r="B65" s="9"/>
      <c r="C65" s="7"/>
      <c r="D65" s="7"/>
      <c r="E65" s="7" t="s">
        <v>175</v>
      </c>
      <c r="F65" s="7"/>
      <c r="G65" s="7"/>
      <c r="H65" s="7"/>
      <c r="I65" s="7"/>
      <c r="J65" s="1"/>
      <c r="K65" s="1"/>
      <c r="L65" s="1"/>
      <c r="M65" s="1"/>
      <c r="N65" s="45"/>
      <c r="O65" s="46"/>
    </row>
    <row r="66" spans="1:15">
      <c r="A66" s="27"/>
      <c r="B66" s="2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5"/>
      <c r="O66" s="46"/>
    </row>
    <row r="67" ht="15" spans="1:15">
      <c r="A67" s="9"/>
      <c r="B67" s="9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47"/>
      <c r="O67" s="48"/>
    </row>
    <row r="68" ht="15" spans="1:15">
      <c r="A68" s="8" t="s">
        <v>32</v>
      </c>
      <c r="B68" s="9"/>
      <c r="C68" s="7"/>
      <c r="D68" s="7"/>
      <c r="E68" s="7" t="s">
        <v>176</v>
      </c>
      <c r="F68" s="7"/>
      <c r="G68" s="7"/>
      <c r="H68" s="7"/>
      <c r="I68" s="7"/>
      <c r="J68" s="7"/>
      <c r="K68" s="7"/>
      <c r="L68" s="7"/>
      <c r="M68" s="7"/>
      <c r="N68" s="47"/>
      <c r="O68" s="42"/>
    </row>
    <row r="69" ht="15" spans="1:15">
      <c r="A69" s="9"/>
      <c r="B69" s="9"/>
      <c r="C69" s="7"/>
      <c r="D69" s="28"/>
      <c r="E69" s="7"/>
      <c r="F69" s="7"/>
      <c r="G69" s="7"/>
      <c r="H69" s="7"/>
      <c r="I69" s="7"/>
      <c r="J69" s="7"/>
      <c r="K69" s="7"/>
      <c r="L69" s="7"/>
      <c r="M69" s="7"/>
      <c r="N69" s="47"/>
      <c r="O69" s="42"/>
    </row>
    <row r="70" ht="15" spans="1:15">
      <c r="A70" s="9"/>
      <c r="B70" s="9"/>
      <c r="C70" s="7"/>
      <c r="D70" s="28"/>
      <c r="E70" s="7"/>
      <c r="F70" s="7"/>
      <c r="G70" s="7"/>
      <c r="H70" s="7"/>
      <c r="I70" s="7"/>
      <c r="J70" s="7"/>
      <c r="K70" s="7"/>
      <c r="L70" s="7"/>
      <c r="M70" s="7"/>
      <c r="N70" s="47"/>
      <c r="O70" s="42"/>
    </row>
    <row r="71" spans="1:15">
      <c r="A71" s="8" t="s">
        <v>33</v>
      </c>
      <c r="B71" s="8"/>
      <c r="C71" s="7"/>
      <c r="D71" s="29"/>
      <c r="E71" s="29" t="s">
        <v>177</v>
      </c>
      <c r="F71" s="29"/>
      <c r="G71" s="30"/>
      <c r="H71" s="7"/>
      <c r="I71" s="7"/>
      <c r="J71" s="7"/>
      <c r="K71" s="7"/>
      <c r="L71" s="7"/>
      <c r="M71" s="7"/>
      <c r="N71" s="49"/>
      <c r="O71" s="42"/>
    </row>
    <row r="72" spans="1:15">
      <c r="A72" s="8" t="s">
        <v>34</v>
      </c>
      <c r="B72" s="8"/>
      <c r="C72" s="7"/>
      <c r="D72" s="29"/>
      <c r="E72" s="29" t="s">
        <v>178</v>
      </c>
      <c r="F72" s="29"/>
      <c r="G72" s="29"/>
      <c r="H72" s="7"/>
      <c r="I72" s="7"/>
      <c r="J72" s="7"/>
      <c r="K72" s="7"/>
      <c r="L72" s="7"/>
      <c r="M72" s="7"/>
      <c r="N72" s="50"/>
      <c r="O72" s="51"/>
    </row>
    <row r="74" spans="1:15">
      <c r="A74" s="6" t="s">
        <v>0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"/>
      <c r="O74" s="39"/>
    </row>
    <row r="75" spans="1:15">
      <c r="A75" s="6" t="s">
        <v>1</v>
      </c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"/>
      <c r="O75" s="39"/>
    </row>
    <row r="76" spans="1:15">
      <c r="A76" s="8" t="s">
        <v>160</v>
      </c>
      <c r="B76" s="8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1"/>
      <c r="O76" s="39"/>
    </row>
    <row r="77" spans="1:15">
      <c r="A77" s="9"/>
      <c r="B77" s="9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1"/>
      <c r="O77" s="39"/>
    </row>
    <row r="78" spans="1:15">
      <c r="A78" s="10" t="s">
        <v>28</v>
      </c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1"/>
      <c r="O78" s="39"/>
    </row>
    <row r="79" spans="1:15">
      <c r="A79" s="11" t="s">
        <v>4</v>
      </c>
      <c r="B79" s="11" t="s">
        <v>40</v>
      </c>
      <c r="C79" s="12" t="s">
        <v>6</v>
      </c>
      <c r="D79" s="12" t="s">
        <v>7</v>
      </c>
      <c r="E79" s="12" t="s">
        <v>87</v>
      </c>
      <c r="F79" s="12" t="s">
        <v>161</v>
      </c>
      <c r="G79" s="12" t="s">
        <v>10</v>
      </c>
      <c r="H79" s="13" t="s">
        <v>11</v>
      </c>
      <c r="I79" s="40"/>
      <c r="J79" s="12" t="s">
        <v>12</v>
      </c>
      <c r="K79" s="12" t="s">
        <v>13</v>
      </c>
      <c r="L79" s="13" t="s">
        <v>14</v>
      </c>
      <c r="M79" s="40"/>
      <c r="N79" s="12" t="s">
        <v>15</v>
      </c>
      <c r="O79" s="41" t="s">
        <v>174</v>
      </c>
    </row>
    <row r="80" spans="1:15">
      <c r="A80" s="14"/>
      <c r="B80" s="14"/>
      <c r="C80" s="15"/>
      <c r="D80" s="15"/>
      <c r="E80" s="16" t="s">
        <v>18</v>
      </c>
      <c r="F80" s="15"/>
      <c r="G80" s="15"/>
      <c r="H80" s="17" t="s">
        <v>19</v>
      </c>
      <c r="I80" s="17" t="s">
        <v>20</v>
      </c>
      <c r="J80" s="15"/>
      <c r="K80" s="15"/>
      <c r="L80" s="17" t="s">
        <v>19</v>
      </c>
      <c r="M80" s="17" t="s">
        <v>20</v>
      </c>
      <c r="N80" s="15"/>
      <c r="O80" s="43"/>
    </row>
    <row r="81" ht="15" spans="1:15">
      <c r="A81" s="18">
        <v>45667</v>
      </c>
      <c r="B81" s="18">
        <v>45672</v>
      </c>
      <c r="C81" s="22">
        <v>237510</v>
      </c>
      <c r="D81" s="19" t="s">
        <v>165</v>
      </c>
      <c r="E81" s="20"/>
      <c r="F81" s="21"/>
      <c r="G81" s="20"/>
      <c r="H81" s="20"/>
      <c r="I81" s="20"/>
      <c r="J81" s="20"/>
      <c r="K81" s="20"/>
      <c r="L81" s="54">
        <v>3300</v>
      </c>
      <c r="M81" s="54">
        <v>3050</v>
      </c>
      <c r="N81" s="44">
        <f>L81+M81</f>
        <v>6350</v>
      </c>
      <c r="O81" s="44">
        <v>0</v>
      </c>
    </row>
    <row r="82" spans="1:15">
      <c r="A82" s="23" t="s">
        <v>27</v>
      </c>
      <c r="B82" s="23"/>
      <c r="C82" s="24"/>
      <c r="D82" s="24"/>
      <c r="E82" s="24"/>
      <c r="F82" s="25"/>
      <c r="G82" s="26">
        <f t="shared" ref="G82:N82" si="4">SUM(G81:G81)</f>
        <v>0</v>
      </c>
      <c r="H82" s="26">
        <f t="shared" si="4"/>
        <v>0</v>
      </c>
      <c r="I82" s="26">
        <f t="shared" si="4"/>
        <v>0</v>
      </c>
      <c r="J82" s="26">
        <f t="shared" si="4"/>
        <v>0</v>
      </c>
      <c r="K82" s="26">
        <f t="shared" si="4"/>
        <v>0</v>
      </c>
      <c r="L82" s="26">
        <f t="shared" si="4"/>
        <v>3300</v>
      </c>
      <c r="M82" s="26">
        <f t="shared" si="4"/>
        <v>3050</v>
      </c>
      <c r="N82" s="26">
        <f t="shared" si="4"/>
        <v>6350</v>
      </c>
      <c r="O82" s="26">
        <f>O81</f>
        <v>0</v>
      </c>
    </row>
    <row r="83" spans="1:15">
      <c r="A83" s="9"/>
      <c r="B83" s="9"/>
      <c r="C83" s="7"/>
      <c r="D83" s="7"/>
      <c r="E83" s="7" t="s">
        <v>175</v>
      </c>
      <c r="F83" s="7"/>
      <c r="G83" s="7"/>
      <c r="H83" s="7"/>
      <c r="I83" s="7"/>
      <c r="J83" s="1"/>
      <c r="K83" s="1"/>
      <c r="L83" s="1"/>
      <c r="M83" s="1"/>
      <c r="N83" s="45"/>
      <c r="O83" s="46"/>
    </row>
    <row r="84" spans="1:15">
      <c r="A84" s="27"/>
      <c r="B84" s="2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5"/>
      <c r="O84" s="46"/>
    </row>
    <row r="85" ht="15" spans="1:15">
      <c r="A85" s="9"/>
      <c r="B85" s="9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47"/>
      <c r="O85" s="48"/>
    </row>
    <row r="86" ht="15" spans="1:15">
      <c r="A86" s="8" t="s">
        <v>32</v>
      </c>
      <c r="B86" s="9"/>
      <c r="C86" s="7"/>
      <c r="D86" s="7"/>
      <c r="E86" s="7" t="s">
        <v>176</v>
      </c>
      <c r="F86" s="7"/>
      <c r="G86" s="7"/>
      <c r="H86" s="7"/>
      <c r="I86" s="7"/>
      <c r="J86" s="7"/>
      <c r="K86" s="7"/>
      <c r="L86" s="7"/>
      <c r="M86" s="7"/>
      <c r="N86" s="47"/>
      <c r="O86" s="42"/>
    </row>
    <row r="87" ht="15" spans="1:15">
      <c r="A87" s="9"/>
      <c r="B87" s="9"/>
      <c r="C87" s="7"/>
      <c r="D87" s="28"/>
      <c r="E87" s="7"/>
      <c r="F87" s="7"/>
      <c r="G87" s="7"/>
      <c r="H87" s="7"/>
      <c r="I87" s="7"/>
      <c r="J87" s="7"/>
      <c r="K87" s="7"/>
      <c r="L87" s="7"/>
      <c r="M87" s="7"/>
      <c r="N87" s="47"/>
      <c r="O87" s="42"/>
    </row>
    <row r="88" ht="15" spans="1:15">
      <c r="A88" s="9"/>
      <c r="B88" s="9"/>
      <c r="C88" s="7"/>
      <c r="D88" s="28"/>
      <c r="E88" s="7"/>
      <c r="F88" s="7"/>
      <c r="G88" s="7"/>
      <c r="H88" s="7"/>
      <c r="I88" s="7"/>
      <c r="J88" s="7"/>
      <c r="K88" s="7"/>
      <c r="L88" s="7"/>
      <c r="M88" s="7"/>
      <c r="N88" s="47"/>
      <c r="O88" s="42"/>
    </row>
    <row r="89" spans="1:15">
      <c r="A89" s="8" t="s">
        <v>33</v>
      </c>
      <c r="B89" s="8"/>
      <c r="C89" s="7"/>
      <c r="D89" s="29"/>
      <c r="E89" s="29" t="s">
        <v>177</v>
      </c>
      <c r="F89" s="29"/>
      <c r="G89" s="30"/>
      <c r="H89" s="7"/>
      <c r="I89" s="7"/>
      <c r="J89" s="7"/>
      <c r="K89" s="7"/>
      <c r="L89" s="7"/>
      <c r="M89" s="7"/>
      <c r="N89" s="49"/>
      <c r="O89" s="42"/>
    </row>
    <row r="90" spans="1:15">
      <c r="A90" s="8" t="s">
        <v>34</v>
      </c>
      <c r="B90" s="8"/>
      <c r="C90" s="7"/>
      <c r="D90" s="29"/>
      <c r="E90" s="29" t="s">
        <v>178</v>
      </c>
      <c r="F90" s="29"/>
      <c r="G90" s="29"/>
      <c r="H90" s="7"/>
      <c r="I90" s="7"/>
      <c r="J90" s="7"/>
      <c r="K90" s="7"/>
      <c r="L90" s="7"/>
      <c r="M90" s="7"/>
      <c r="N90" s="50"/>
      <c r="O90" s="51"/>
    </row>
    <row r="92" spans="1:15">
      <c r="A92" s="6" t="s">
        <v>0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"/>
      <c r="O92" s="39"/>
    </row>
    <row r="93" spans="1:15">
      <c r="A93" s="6" t="s">
        <v>1</v>
      </c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"/>
      <c r="O93" s="39"/>
    </row>
    <row r="94" spans="1:15">
      <c r="A94" s="8" t="s">
        <v>160</v>
      </c>
      <c r="B94" s="8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1"/>
      <c r="O94" s="39"/>
    </row>
    <row r="95" spans="1:15">
      <c r="A95" s="9"/>
      <c r="B95" s="9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"/>
      <c r="O95" s="39"/>
    </row>
    <row r="96" spans="1:15">
      <c r="A96" s="10" t="s">
        <v>28</v>
      </c>
      <c r="B96" s="10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"/>
      <c r="O96" s="39"/>
    </row>
    <row r="97" spans="1:15">
      <c r="A97" s="11" t="s">
        <v>4</v>
      </c>
      <c r="B97" s="11" t="s">
        <v>40</v>
      </c>
      <c r="C97" s="12" t="s">
        <v>6</v>
      </c>
      <c r="D97" s="12" t="s">
        <v>7</v>
      </c>
      <c r="E97" s="12" t="s">
        <v>87</v>
      </c>
      <c r="F97" s="12" t="s">
        <v>161</v>
      </c>
      <c r="G97" s="12" t="s">
        <v>10</v>
      </c>
      <c r="H97" s="13" t="s">
        <v>11</v>
      </c>
      <c r="I97" s="40"/>
      <c r="J97" s="12" t="s">
        <v>12</v>
      </c>
      <c r="K97" s="12" t="s">
        <v>13</v>
      </c>
      <c r="L97" s="13" t="s">
        <v>14</v>
      </c>
      <c r="M97" s="40"/>
      <c r="N97" s="12" t="s">
        <v>15</v>
      </c>
      <c r="O97" s="41" t="s">
        <v>174</v>
      </c>
    </row>
    <row r="98" spans="1:15">
      <c r="A98" s="14"/>
      <c r="B98" s="14"/>
      <c r="C98" s="15"/>
      <c r="D98" s="15"/>
      <c r="E98" s="16" t="s">
        <v>18</v>
      </c>
      <c r="F98" s="15"/>
      <c r="G98" s="15"/>
      <c r="H98" s="17" t="s">
        <v>19</v>
      </c>
      <c r="I98" s="17" t="s">
        <v>20</v>
      </c>
      <c r="J98" s="15"/>
      <c r="K98" s="15"/>
      <c r="L98" s="17" t="s">
        <v>19</v>
      </c>
      <c r="M98" s="17" t="s">
        <v>20</v>
      </c>
      <c r="N98" s="15"/>
      <c r="O98" s="43"/>
    </row>
    <row r="99" ht="15" spans="1:15">
      <c r="A99" s="18">
        <v>45665</v>
      </c>
      <c r="B99" s="18">
        <v>45677</v>
      </c>
      <c r="C99" s="22">
        <v>237091</v>
      </c>
      <c r="D99" s="19" t="s">
        <v>164</v>
      </c>
      <c r="E99" s="20"/>
      <c r="F99" s="21"/>
      <c r="G99" s="20"/>
      <c r="H99" s="20"/>
      <c r="I99" s="20"/>
      <c r="J99" s="20"/>
      <c r="K99" s="20"/>
      <c r="L99" s="54">
        <v>800</v>
      </c>
      <c r="M99" s="54">
        <v>800</v>
      </c>
      <c r="N99" s="44">
        <f>L99+M99</f>
        <v>1600</v>
      </c>
      <c r="O99" s="44">
        <v>1600</v>
      </c>
    </row>
    <row r="100" spans="1:15">
      <c r="A100" s="23" t="s">
        <v>27</v>
      </c>
      <c r="B100" s="23"/>
      <c r="C100" s="24"/>
      <c r="D100" s="24"/>
      <c r="E100" s="24"/>
      <c r="F100" s="25"/>
      <c r="G100" s="26">
        <f t="shared" ref="G100:N100" si="5">SUM(G99:G99)</f>
        <v>0</v>
      </c>
      <c r="H100" s="26">
        <f t="shared" si="5"/>
        <v>0</v>
      </c>
      <c r="I100" s="26">
        <f t="shared" si="5"/>
        <v>0</v>
      </c>
      <c r="J100" s="26">
        <f t="shared" si="5"/>
        <v>0</v>
      </c>
      <c r="K100" s="26">
        <f t="shared" si="5"/>
        <v>0</v>
      </c>
      <c r="L100" s="26">
        <f t="shared" si="5"/>
        <v>800</v>
      </c>
      <c r="M100" s="26">
        <f t="shared" si="5"/>
        <v>800</v>
      </c>
      <c r="N100" s="26">
        <f t="shared" si="5"/>
        <v>1600</v>
      </c>
      <c r="O100" s="26">
        <f>O99</f>
        <v>1600</v>
      </c>
    </row>
    <row r="101" spans="1:15">
      <c r="A101" s="9"/>
      <c r="B101" s="9"/>
      <c r="C101" s="7"/>
      <c r="D101" s="7"/>
      <c r="E101" s="7" t="s">
        <v>175</v>
      </c>
      <c r="F101" s="7"/>
      <c r="G101" s="7"/>
      <c r="H101" s="7"/>
      <c r="I101" s="7"/>
      <c r="J101" s="1"/>
      <c r="K101" s="1"/>
      <c r="L101" s="1"/>
      <c r="M101" s="1"/>
      <c r="N101" s="45"/>
      <c r="O101" s="46"/>
    </row>
    <row r="102" spans="1:15">
      <c r="A102" s="27"/>
      <c r="B102" s="2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5"/>
      <c r="O102" s="46"/>
    </row>
    <row r="103" ht="15" spans="1:15">
      <c r="A103" s="9"/>
      <c r="B103" s="9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47"/>
      <c r="O103" s="48"/>
    </row>
    <row r="104" ht="15" spans="1:15">
      <c r="A104" s="8" t="s">
        <v>32</v>
      </c>
      <c r="B104" s="9"/>
      <c r="C104" s="7"/>
      <c r="D104" s="7"/>
      <c r="E104" s="7" t="s">
        <v>176</v>
      </c>
      <c r="F104" s="7"/>
      <c r="G104" s="7"/>
      <c r="H104" s="7"/>
      <c r="I104" s="7"/>
      <c r="J104" s="7"/>
      <c r="K104" s="7"/>
      <c r="L104" s="7"/>
      <c r="M104" s="7"/>
      <c r="N104" s="47"/>
      <c r="O104" s="42"/>
    </row>
    <row r="105" ht="15" spans="1:15">
      <c r="A105" s="9"/>
      <c r="B105" s="9"/>
      <c r="C105" s="7"/>
      <c r="D105" s="28"/>
      <c r="E105" s="7"/>
      <c r="F105" s="7"/>
      <c r="G105" s="7"/>
      <c r="H105" s="7"/>
      <c r="I105" s="7"/>
      <c r="J105" s="7"/>
      <c r="K105" s="7"/>
      <c r="L105" s="7"/>
      <c r="M105" s="7"/>
      <c r="N105" s="47"/>
      <c r="O105" s="42"/>
    </row>
    <row r="106" ht="15" spans="1:15">
      <c r="A106" s="9"/>
      <c r="B106" s="9"/>
      <c r="C106" s="7"/>
      <c r="D106" s="28"/>
      <c r="E106" s="7"/>
      <c r="F106" s="7"/>
      <c r="G106" s="7"/>
      <c r="H106" s="7"/>
      <c r="I106" s="7"/>
      <c r="J106" s="7"/>
      <c r="K106" s="7"/>
      <c r="L106" s="7"/>
      <c r="M106" s="7"/>
      <c r="N106" s="47"/>
      <c r="O106" s="42"/>
    </row>
    <row r="107" spans="1:15">
      <c r="A107" s="8" t="s">
        <v>33</v>
      </c>
      <c r="B107" s="8"/>
      <c r="C107" s="7"/>
      <c r="D107" s="29"/>
      <c r="E107" s="29" t="s">
        <v>177</v>
      </c>
      <c r="F107" s="29"/>
      <c r="G107" s="30"/>
      <c r="H107" s="7"/>
      <c r="I107" s="7"/>
      <c r="J107" s="7"/>
      <c r="K107" s="7"/>
      <c r="L107" s="7"/>
      <c r="M107" s="7"/>
      <c r="N107" s="49"/>
      <c r="O107" s="42"/>
    </row>
    <row r="108" spans="1:15">
      <c r="A108" s="8" t="s">
        <v>34</v>
      </c>
      <c r="B108" s="8"/>
      <c r="C108" s="7"/>
      <c r="D108" s="29"/>
      <c r="E108" s="29" t="s">
        <v>178</v>
      </c>
      <c r="F108" s="29"/>
      <c r="G108" s="29"/>
      <c r="H108" s="7"/>
      <c r="I108" s="7"/>
      <c r="J108" s="7"/>
      <c r="K108" s="7"/>
      <c r="L108" s="7"/>
      <c r="M108" s="7"/>
      <c r="N108" s="50"/>
      <c r="O108" s="51"/>
    </row>
    <row r="110" spans="1:15">
      <c r="A110" s="6" t="s">
        <v>0</v>
      </c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1"/>
      <c r="O110" s="39"/>
    </row>
    <row r="111" spans="1:15">
      <c r="A111" s="6" t="s">
        <v>1</v>
      </c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"/>
      <c r="O111" s="39"/>
    </row>
    <row r="112" spans="1:15">
      <c r="A112" s="8" t="s">
        <v>160</v>
      </c>
      <c r="B112" s="8"/>
      <c r="C112" s="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"/>
      <c r="O112" s="39"/>
    </row>
    <row r="113" spans="1:15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"/>
      <c r="O113" s="39"/>
    </row>
    <row r="114" spans="1:15">
      <c r="A114" s="10" t="s">
        <v>28</v>
      </c>
      <c r="B114" s="10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1"/>
      <c r="O114" s="39"/>
    </row>
    <row r="115" spans="1:15">
      <c r="A115" s="11" t="s">
        <v>4</v>
      </c>
      <c r="B115" s="11" t="s">
        <v>40</v>
      </c>
      <c r="C115" s="12" t="s">
        <v>6</v>
      </c>
      <c r="D115" s="12" t="s">
        <v>7</v>
      </c>
      <c r="E115" s="12" t="s">
        <v>87</v>
      </c>
      <c r="F115" s="12" t="s">
        <v>161</v>
      </c>
      <c r="G115" s="12" t="s">
        <v>10</v>
      </c>
      <c r="H115" s="13" t="s">
        <v>11</v>
      </c>
      <c r="I115" s="40"/>
      <c r="J115" s="12" t="s">
        <v>12</v>
      </c>
      <c r="K115" s="12" t="s">
        <v>13</v>
      </c>
      <c r="L115" s="13" t="s">
        <v>14</v>
      </c>
      <c r="M115" s="40"/>
      <c r="N115" s="12" t="s">
        <v>15</v>
      </c>
      <c r="O115" s="41" t="s">
        <v>174</v>
      </c>
    </row>
    <row r="116" spans="1:15">
      <c r="A116" s="14"/>
      <c r="B116" s="14"/>
      <c r="C116" s="15"/>
      <c r="D116" s="15"/>
      <c r="E116" s="16" t="s">
        <v>18</v>
      </c>
      <c r="F116" s="15"/>
      <c r="G116" s="15"/>
      <c r="H116" s="17" t="s">
        <v>19</v>
      </c>
      <c r="I116" s="17" t="s">
        <v>20</v>
      </c>
      <c r="J116" s="15"/>
      <c r="K116" s="15"/>
      <c r="L116" s="17" t="s">
        <v>19</v>
      </c>
      <c r="M116" s="17" t="s">
        <v>20</v>
      </c>
      <c r="N116" s="15"/>
      <c r="O116" s="43"/>
    </row>
    <row r="117" ht="15" spans="1:15">
      <c r="A117" s="18">
        <v>45672</v>
      </c>
      <c r="B117" s="18">
        <v>45680</v>
      </c>
      <c r="C117" s="22">
        <v>238338</v>
      </c>
      <c r="D117" s="19" t="s">
        <v>169</v>
      </c>
      <c r="E117" s="20"/>
      <c r="F117" s="21"/>
      <c r="G117" s="20"/>
      <c r="H117" s="20"/>
      <c r="I117" s="20"/>
      <c r="J117" s="20"/>
      <c r="K117" s="20"/>
      <c r="L117" s="54">
        <v>0</v>
      </c>
      <c r="M117" s="54">
        <v>1000</v>
      </c>
      <c r="N117" s="44">
        <f>L117+M117</f>
        <v>1000</v>
      </c>
      <c r="O117" s="44">
        <v>0</v>
      </c>
    </row>
    <row r="118" spans="1:15">
      <c r="A118" s="23" t="s">
        <v>27</v>
      </c>
      <c r="B118" s="23"/>
      <c r="C118" s="24"/>
      <c r="D118" s="24"/>
      <c r="E118" s="24"/>
      <c r="F118" s="25"/>
      <c r="G118" s="26">
        <f t="shared" ref="G118:N118" si="6">SUM(G117:G117)</f>
        <v>0</v>
      </c>
      <c r="H118" s="26">
        <f t="shared" si="6"/>
        <v>0</v>
      </c>
      <c r="I118" s="26">
        <f t="shared" si="6"/>
        <v>0</v>
      </c>
      <c r="J118" s="26">
        <f t="shared" si="6"/>
        <v>0</v>
      </c>
      <c r="K118" s="26">
        <f t="shared" si="6"/>
        <v>0</v>
      </c>
      <c r="L118" s="26">
        <f t="shared" si="6"/>
        <v>0</v>
      </c>
      <c r="M118" s="26">
        <f t="shared" si="6"/>
        <v>1000</v>
      </c>
      <c r="N118" s="26">
        <f t="shared" si="6"/>
        <v>1000</v>
      </c>
      <c r="O118" s="26">
        <f>O117</f>
        <v>0</v>
      </c>
    </row>
    <row r="119" spans="1:15">
      <c r="A119" s="9"/>
      <c r="B119" s="9"/>
      <c r="C119" s="7"/>
      <c r="D119" s="7"/>
      <c r="E119" s="7" t="s">
        <v>175</v>
      </c>
      <c r="F119" s="7"/>
      <c r="G119" s="7"/>
      <c r="H119" s="7"/>
      <c r="I119" s="7"/>
      <c r="J119" s="1"/>
      <c r="K119" s="1"/>
      <c r="L119" s="1"/>
      <c r="M119" s="1"/>
      <c r="N119" s="45"/>
      <c r="O119" s="46"/>
    </row>
    <row r="120" spans="1:15">
      <c r="A120" s="27"/>
      <c r="B120" s="2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5"/>
      <c r="O120" s="46"/>
    </row>
    <row r="121" ht="15" spans="1:15">
      <c r="A121" s="9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47"/>
      <c r="O121" s="48"/>
    </row>
    <row r="122" ht="15" spans="1:15">
      <c r="A122" s="8" t="s">
        <v>32</v>
      </c>
      <c r="B122" s="9"/>
      <c r="C122" s="7"/>
      <c r="D122" s="7"/>
      <c r="E122" s="7" t="s">
        <v>176</v>
      </c>
      <c r="F122" s="7"/>
      <c r="G122" s="7"/>
      <c r="H122" s="7"/>
      <c r="I122" s="7"/>
      <c r="J122" s="7"/>
      <c r="K122" s="7"/>
      <c r="L122" s="7"/>
      <c r="M122" s="7"/>
      <c r="N122" s="47"/>
      <c r="O122" s="42"/>
    </row>
    <row r="123" ht="15" spans="1:15">
      <c r="A123" s="9"/>
      <c r="B123" s="9"/>
      <c r="C123" s="7"/>
      <c r="D123" s="28"/>
      <c r="E123" s="7"/>
      <c r="F123" s="7"/>
      <c r="G123" s="7"/>
      <c r="H123" s="7"/>
      <c r="I123" s="7"/>
      <c r="J123" s="7"/>
      <c r="K123" s="7"/>
      <c r="L123" s="7"/>
      <c r="M123" s="7"/>
      <c r="N123" s="47"/>
      <c r="O123" s="42"/>
    </row>
    <row r="124" ht="15" spans="1:15">
      <c r="A124" s="9"/>
      <c r="B124" s="9"/>
      <c r="C124" s="7"/>
      <c r="D124" s="28"/>
      <c r="E124" s="7"/>
      <c r="F124" s="7"/>
      <c r="G124" s="7"/>
      <c r="H124" s="7"/>
      <c r="I124" s="7"/>
      <c r="J124" s="7"/>
      <c r="K124" s="7"/>
      <c r="L124" s="7"/>
      <c r="M124" s="7"/>
      <c r="N124" s="47"/>
      <c r="O124" s="42"/>
    </row>
    <row r="125" spans="1:15">
      <c r="A125" s="8" t="s">
        <v>33</v>
      </c>
      <c r="B125" s="8"/>
      <c r="C125" s="7"/>
      <c r="D125" s="29"/>
      <c r="E125" s="29" t="s">
        <v>177</v>
      </c>
      <c r="F125" s="29"/>
      <c r="G125" s="30"/>
      <c r="H125" s="7"/>
      <c r="I125" s="7"/>
      <c r="J125" s="7"/>
      <c r="K125" s="7"/>
      <c r="L125" s="7"/>
      <c r="M125" s="7"/>
      <c r="N125" s="49"/>
      <c r="O125" s="42"/>
    </row>
    <row r="126" spans="1:15">
      <c r="A126" s="8" t="s">
        <v>34</v>
      </c>
      <c r="B126" s="8"/>
      <c r="C126" s="7"/>
      <c r="D126" s="29"/>
      <c r="E126" s="29" t="s">
        <v>178</v>
      </c>
      <c r="F126" s="29"/>
      <c r="G126" s="29"/>
      <c r="H126" s="7"/>
      <c r="I126" s="7"/>
      <c r="J126" s="7"/>
      <c r="K126" s="7"/>
      <c r="L126" s="7"/>
      <c r="M126" s="7"/>
      <c r="N126" s="50"/>
      <c r="O126" s="51"/>
    </row>
    <row r="128" spans="1:15">
      <c r="A128" s="6" t="s">
        <v>0</v>
      </c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1"/>
      <c r="O128" s="39"/>
    </row>
    <row r="129" spans="1:15">
      <c r="A129" s="6" t="s">
        <v>1</v>
      </c>
      <c r="B129" s="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1"/>
      <c r="O129" s="39"/>
    </row>
    <row r="130" spans="1:15">
      <c r="A130" s="8" t="s">
        <v>160</v>
      </c>
      <c r="B130" s="8"/>
      <c r="C130" s="8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1"/>
      <c r="O130" s="39"/>
    </row>
    <row r="131" spans="1:15">
      <c r="A131" s="9"/>
      <c r="B131" s="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1"/>
      <c r="O131" s="39"/>
    </row>
    <row r="132" spans="1:15">
      <c r="A132" s="10" t="s">
        <v>28</v>
      </c>
      <c r="B132" s="10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1"/>
      <c r="O132" s="39"/>
    </row>
    <row r="133" spans="1:15">
      <c r="A133" s="11" t="s">
        <v>4</v>
      </c>
      <c r="B133" s="11" t="s">
        <v>40</v>
      </c>
      <c r="C133" s="12" t="s">
        <v>6</v>
      </c>
      <c r="D133" s="12" t="s">
        <v>7</v>
      </c>
      <c r="E133" s="12" t="s">
        <v>87</v>
      </c>
      <c r="F133" s="12" t="s">
        <v>161</v>
      </c>
      <c r="G133" s="12" t="s">
        <v>10</v>
      </c>
      <c r="H133" s="13" t="s">
        <v>11</v>
      </c>
      <c r="I133" s="40"/>
      <c r="J133" s="12" t="s">
        <v>12</v>
      </c>
      <c r="K133" s="12" t="s">
        <v>13</v>
      </c>
      <c r="L133" s="13" t="s">
        <v>14</v>
      </c>
      <c r="M133" s="40"/>
      <c r="N133" s="12" t="s">
        <v>15</v>
      </c>
      <c r="O133" s="41" t="s">
        <v>174</v>
      </c>
    </row>
    <row r="134" spans="1:15">
      <c r="A134" s="14"/>
      <c r="B134" s="14"/>
      <c r="C134" s="15"/>
      <c r="D134" s="15"/>
      <c r="E134" s="16" t="s">
        <v>18</v>
      </c>
      <c r="F134" s="15"/>
      <c r="G134" s="15"/>
      <c r="H134" s="17" t="s">
        <v>19</v>
      </c>
      <c r="I134" s="17" t="s">
        <v>20</v>
      </c>
      <c r="J134" s="15"/>
      <c r="K134" s="15"/>
      <c r="L134" s="17" t="s">
        <v>19</v>
      </c>
      <c r="M134" s="17" t="s">
        <v>20</v>
      </c>
      <c r="N134" s="15"/>
      <c r="O134" s="43"/>
    </row>
    <row r="135" ht="15" spans="1:15">
      <c r="A135" s="18">
        <v>45680</v>
      </c>
      <c r="B135" s="18">
        <v>45681</v>
      </c>
      <c r="C135" s="22">
        <v>239277</v>
      </c>
      <c r="D135" s="19" t="s">
        <v>170</v>
      </c>
      <c r="E135" s="20"/>
      <c r="F135" s="21"/>
      <c r="G135" s="20"/>
      <c r="H135" s="20"/>
      <c r="I135" s="20"/>
      <c r="J135" s="20"/>
      <c r="K135" s="20"/>
      <c r="L135" s="55">
        <v>3300</v>
      </c>
      <c r="M135" s="55">
        <v>2800</v>
      </c>
      <c r="N135" s="44">
        <f>L135+M135</f>
        <v>6100</v>
      </c>
      <c r="O135" s="44">
        <v>0</v>
      </c>
    </row>
    <row r="136" spans="1:15">
      <c r="A136" s="23" t="s">
        <v>27</v>
      </c>
      <c r="B136" s="23"/>
      <c r="C136" s="24"/>
      <c r="D136" s="24"/>
      <c r="E136" s="24"/>
      <c r="F136" s="25"/>
      <c r="G136" s="26">
        <f t="shared" ref="G136:N136" si="7">SUM(G135:G135)</f>
        <v>0</v>
      </c>
      <c r="H136" s="26">
        <f t="shared" si="7"/>
        <v>0</v>
      </c>
      <c r="I136" s="26">
        <f t="shared" si="7"/>
        <v>0</v>
      </c>
      <c r="J136" s="26">
        <f t="shared" si="7"/>
        <v>0</v>
      </c>
      <c r="K136" s="26">
        <f t="shared" si="7"/>
        <v>0</v>
      </c>
      <c r="L136" s="26">
        <f t="shared" si="7"/>
        <v>3300</v>
      </c>
      <c r="M136" s="26">
        <f t="shared" si="7"/>
        <v>2800</v>
      </c>
      <c r="N136" s="26">
        <f t="shared" si="7"/>
        <v>6100</v>
      </c>
      <c r="O136" s="26">
        <f>O135</f>
        <v>0</v>
      </c>
    </row>
    <row r="137" spans="1:15">
      <c r="A137" s="9"/>
      <c r="B137" s="9"/>
      <c r="C137" s="7"/>
      <c r="D137" s="7"/>
      <c r="E137" s="7" t="s">
        <v>175</v>
      </c>
      <c r="F137" s="7"/>
      <c r="G137" s="7"/>
      <c r="H137" s="7"/>
      <c r="I137" s="7"/>
      <c r="J137" s="1"/>
      <c r="K137" s="1"/>
      <c r="L137" s="1"/>
      <c r="M137" s="1"/>
      <c r="N137" s="45"/>
      <c r="O137" s="46"/>
    </row>
    <row r="138" spans="1:15">
      <c r="A138" s="27"/>
      <c r="B138" s="2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5"/>
      <c r="O138" s="46"/>
    </row>
    <row r="139" ht="15" spans="1:15">
      <c r="A139" s="9"/>
      <c r="B139" s="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47"/>
      <c r="O139" s="48"/>
    </row>
    <row r="140" ht="15" spans="1:15">
      <c r="A140" s="8" t="s">
        <v>32</v>
      </c>
      <c r="B140" s="9"/>
      <c r="C140" s="7"/>
      <c r="D140" s="7"/>
      <c r="E140" s="7" t="s">
        <v>176</v>
      </c>
      <c r="F140" s="7"/>
      <c r="G140" s="7"/>
      <c r="H140" s="7"/>
      <c r="I140" s="7"/>
      <c r="J140" s="7"/>
      <c r="K140" s="7"/>
      <c r="L140" s="7"/>
      <c r="M140" s="7"/>
      <c r="N140" s="47"/>
      <c r="O140" s="42"/>
    </row>
    <row r="141" ht="15" spans="1:15">
      <c r="A141" s="9"/>
      <c r="B141" s="9"/>
      <c r="C141" s="7"/>
      <c r="D141" s="28"/>
      <c r="E141" s="7"/>
      <c r="F141" s="7"/>
      <c r="G141" s="7"/>
      <c r="H141" s="7"/>
      <c r="I141" s="7"/>
      <c r="J141" s="7"/>
      <c r="K141" s="7"/>
      <c r="L141" s="7"/>
      <c r="M141" s="7"/>
      <c r="N141" s="47"/>
      <c r="O141" s="42"/>
    </row>
    <row r="142" ht="15" spans="1:15">
      <c r="A142" s="9"/>
      <c r="B142" s="9"/>
      <c r="C142" s="7"/>
      <c r="D142" s="28"/>
      <c r="E142" s="7"/>
      <c r="F142" s="7"/>
      <c r="G142" s="7"/>
      <c r="H142" s="7"/>
      <c r="I142" s="7"/>
      <c r="J142" s="7"/>
      <c r="K142" s="7"/>
      <c r="L142" s="7"/>
      <c r="M142" s="7"/>
      <c r="N142" s="47"/>
      <c r="O142" s="42"/>
    </row>
    <row r="143" spans="1:15">
      <c r="A143" s="8" t="s">
        <v>33</v>
      </c>
      <c r="B143" s="8"/>
      <c r="C143" s="7"/>
      <c r="D143" s="29"/>
      <c r="E143" s="29" t="s">
        <v>177</v>
      </c>
      <c r="F143" s="29"/>
      <c r="G143" s="30"/>
      <c r="H143" s="7"/>
      <c r="I143" s="7"/>
      <c r="J143" s="7"/>
      <c r="K143" s="7"/>
      <c r="L143" s="7"/>
      <c r="M143" s="7"/>
      <c r="N143" s="49"/>
      <c r="O143" s="42"/>
    </row>
    <row r="144" spans="1:15">
      <c r="A144" s="8" t="s">
        <v>34</v>
      </c>
      <c r="B144" s="8"/>
      <c r="C144" s="7"/>
      <c r="D144" s="29"/>
      <c r="E144" s="29" t="s">
        <v>178</v>
      </c>
      <c r="F144" s="29"/>
      <c r="G144" s="29"/>
      <c r="H144" s="7"/>
      <c r="I144" s="7"/>
      <c r="J144" s="7"/>
      <c r="K144" s="7"/>
      <c r="L144" s="7"/>
      <c r="M144" s="7"/>
      <c r="N144" s="50"/>
      <c r="O144" s="51"/>
    </row>
    <row r="146" spans="1:15">
      <c r="A146" s="6" t="s">
        <v>0</v>
      </c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"/>
      <c r="O146" s="39"/>
    </row>
    <row r="147" spans="1:15">
      <c r="A147" s="6" t="s">
        <v>1</v>
      </c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1"/>
      <c r="O147" s="39"/>
    </row>
    <row r="148" spans="1:15">
      <c r="A148" s="8" t="s">
        <v>160</v>
      </c>
      <c r="B148" s="8"/>
      <c r="C148" s="8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1"/>
      <c r="O148" s="39"/>
    </row>
    <row r="149" spans="1:15">
      <c r="A149" s="9"/>
      <c r="B149" s="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1"/>
      <c r="O149" s="39"/>
    </row>
    <row r="150" spans="1:15">
      <c r="A150" s="10" t="s">
        <v>28</v>
      </c>
      <c r="B150" s="10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1"/>
      <c r="O150" s="39"/>
    </row>
    <row r="151" spans="1:15">
      <c r="A151" s="11" t="s">
        <v>4</v>
      </c>
      <c r="B151" s="11" t="s">
        <v>40</v>
      </c>
      <c r="C151" s="12" t="s">
        <v>6</v>
      </c>
      <c r="D151" s="12" t="s">
        <v>7</v>
      </c>
      <c r="E151" s="12" t="s">
        <v>87</v>
      </c>
      <c r="F151" s="12" t="s">
        <v>161</v>
      </c>
      <c r="G151" s="12" t="s">
        <v>10</v>
      </c>
      <c r="H151" s="13" t="s">
        <v>11</v>
      </c>
      <c r="I151" s="40"/>
      <c r="J151" s="12" t="s">
        <v>12</v>
      </c>
      <c r="K151" s="12" t="s">
        <v>13</v>
      </c>
      <c r="L151" s="13" t="s">
        <v>14</v>
      </c>
      <c r="M151" s="40"/>
      <c r="N151" s="12" t="s">
        <v>15</v>
      </c>
      <c r="O151" s="41" t="s">
        <v>174</v>
      </c>
    </row>
    <row r="152" spans="1:15">
      <c r="A152" s="14"/>
      <c r="B152" s="14"/>
      <c r="C152" s="15"/>
      <c r="D152" s="15"/>
      <c r="E152" s="16" t="s">
        <v>18</v>
      </c>
      <c r="F152" s="15"/>
      <c r="G152" s="15"/>
      <c r="H152" s="17" t="s">
        <v>19</v>
      </c>
      <c r="I152" s="17" t="s">
        <v>20</v>
      </c>
      <c r="J152" s="15"/>
      <c r="K152" s="15"/>
      <c r="L152" s="17" t="s">
        <v>19</v>
      </c>
      <c r="M152" s="17" t="s">
        <v>20</v>
      </c>
      <c r="N152" s="15"/>
      <c r="O152" s="43"/>
    </row>
    <row r="153" ht="15" spans="1:15">
      <c r="A153" s="18">
        <v>45681</v>
      </c>
      <c r="B153" s="18">
        <v>45685</v>
      </c>
      <c r="C153" s="22">
        <v>239438</v>
      </c>
      <c r="D153" s="19" t="s">
        <v>171</v>
      </c>
      <c r="E153" s="20"/>
      <c r="F153" s="21"/>
      <c r="G153" s="20"/>
      <c r="H153" s="20"/>
      <c r="I153" s="20"/>
      <c r="J153" s="20"/>
      <c r="K153" s="20"/>
      <c r="L153" s="55">
        <v>0</v>
      </c>
      <c r="M153" s="55">
        <v>750</v>
      </c>
      <c r="N153" s="44">
        <f>L153+M153</f>
        <v>750</v>
      </c>
      <c r="O153" s="44">
        <v>750</v>
      </c>
    </row>
    <row r="154" spans="1:15">
      <c r="A154" s="23" t="s">
        <v>27</v>
      </c>
      <c r="B154" s="23"/>
      <c r="C154" s="24"/>
      <c r="D154" s="24"/>
      <c r="E154" s="24"/>
      <c r="F154" s="25"/>
      <c r="G154" s="26">
        <f t="shared" ref="G154:N154" si="8">SUM(G153:G153)</f>
        <v>0</v>
      </c>
      <c r="H154" s="26">
        <f t="shared" si="8"/>
        <v>0</v>
      </c>
      <c r="I154" s="26">
        <f t="shared" si="8"/>
        <v>0</v>
      </c>
      <c r="J154" s="26">
        <f t="shared" si="8"/>
        <v>0</v>
      </c>
      <c r="K154" s="26">
        <f t="shared" si="8"/>
        <v>0</v>
      </c>
      <c r="L154" s="26">
        <f t="shared" si="8"/>
        <v>0</v>
      </c>
      <c r="M154" s="26">
        <f t="shared" si="8"/>
        <v>750</v>
      </c>
      <c r="N154" s="26">
        <f t="shared" si="8"/>
        <v>750</v>
      </c>
      <c r="O154" s="26">
        <f>O153</f>
        <v>750</v>
      </c>
    </row>
    <row r="155" spans="1:15">
      <c r="A155" s="9"/>
      <c r="B155" s="9"/>
      <c r="C155" s="7"/>
      <c r="D155" s="7"/>
      <c r="E155" s="7" t="s">
        <v>175</v>
      </c>
      <c r="F155" s="7"/>
      <c r="G155" s="7"/>
      <c r="H155" s="7"/>
      <c r="I155" s="7"/>
      <c r="J155" s="1"/>
      <c r="K155" s="1"/>
      <c r="L155" s="1"/>
      <c r="M155" s="1"/>
      <c r="N155" s="45"/>
      <c r="O155" s="46"/>
    </row>
    <row r="156" spans="1:15">
      <c r="A156" s="27"/>
      <c r="B156" s="2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5"/>
      <c r="O156" s="46"/>
    </row>
    <row r="157" ht="15" spans="1:15">
      <c r="A157" s="9"/>
      <c r="B157" s="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47"/>
      <c r="O157" s="48"/>
    </row>
    <row r="158" ht="15" spans="1:15">
      <c r="A158" s="8" t="s">
        <v>32</v>
      </c>
      <c r="B158" s="9"/>
      <c r="C158" s="7"/>
      <c r="D158" s="7"/>
      <c r="E158" s="7" t="s">
        <v>176</v>
      </c>
      <c r="F158" s="7"/>
      <c r="G158" s="7"/>
      <c r="H158" s="7"/>
      <c r="I158" s="7"/>
      <c r="J158" s="7"/>
      <c r="K158" s="7"/>
      <c r="L158" s="7"/>
      <c r="M158" s="7"/>
      <c r="N158" s="47"/>
      <c r="O158" s="42"/>
    </row>
    <row r="159" ht="15" spans="1:15">
      <c r="A159" s="9"/>
      <c r="B159" s="9"/>
      <c r="C159" s="7"/>
      <c r="D159" s="28"/>
      <c r="E159" s="7"/>
      <c r="F159" s="7"/>
      <c r="G159" s="7"/>
      <c r="H159" s="7"/>
      <c r="I159" s="7"/>
      <c r="J159" s="7"/>
      <c r="K159" s="7"/>
      <c r="L159" s="7"/>
      <c r="M159" s="7"/>
      <c r="N159" s="47"/>
      <c r="O159" s="42"/>
    </row>
    <row r="160" ht="15" spans="1:15">
      <c r="A160" s="9"/>
      <c r="B160" s="9"/>
      <c r="C160" s="7"/>
      <c r="D160" s="28"/>
      <c r="E160" s="7"/>
      <c r="F160" s="7"/>
      <c r="G160" s="7"/>
      <c r="H160" s="7"/>
      <c r="I160" s="7"/>
      <c r="J160" s="7"/>
      <c r="K160" s="7"/>
      <c r="L160" s="7"/>
      <c r="M160" s="7"/>
      <c r="N160" s="47"/>
      <c r="O160" s="42"/>
    </row>
    <row r="161" spans="1:15">
      <c r="A161" s="8" t="s">
        <v>33</v>
      </c>
      <c r="B161" s="8"/>
      <c r="C161" s="7"/>
      <c r="D161" s="29"/>
      <c r="E161" s="29" t="s">
        <v>177</v>
      </c>
      <c r="F161" s="29"/>
      <c r="G161" s="30"/>
      <c r="H161" s="7"/>
      <c r="I161" s="7"/>
      <c r="J161" s="7"/>
      <c r="K161" s="7"/>
      <c r="L161" s="7"/>
      <c r="M161" s="7"/>
      <c r="N161" s="49"/>
      <c r="O161" s="42"/>
    </row>
    <row r="162" spans="1:15">
      <c r="A162" s="8" t="s">
        <v>34</v>
      </c>
      <c r="B162" s="8"/>
      <c r="C162" s="7"/>
      <c r="D162" s="29"/>
      <c r="E162" s="29" t="s">
        <v>178</v>
      </c>
      <c r="F162" s="29"/>
      <c r="G162" s="29"/>
      <c r="H162" s="7"/>
      <c r="I162" s="7"/>
      <c r="J162" s="7"/>
      <c r="K162" s="7"/>
      <c r="L162" s="7"/>
      <c r="M162" s="7"/>
      <c r="N162" s="50"/>
      <c r="O162" s="51"/>
    </row>
    <row r="164" spans="1:15">
      <c r="A164" s="6" t="s">
        <v>0</v>
      </c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1"/>
      <c r="O164" s="39"/>
    </row>
    <row r="165" spans="1:15">
      <c r="A165" s="6" t="s">
        <v>1</v>
      </c>
      <c r="B165" s="6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"/>
      <c r="O165" s="39"/>
    </row>
    <row r="166" spans="1:15">
      <c r="A166" s="8" t="s">
        <v>160</v>
      </c>
      <c r="B166" s="8"/>
      <c r="C166" s="8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"/>
      <c r="O166" s="39"/>
    </row>
    <row r="167" spans="1:15">
      <c r="A167" s="9"/>
      <c r="B167" s="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1"/>
      <c r="O167" s="39"/>
    </row>
    <row r="168" spans="1:15">
      <c r="A168" s="10" t="s">
        <v>28</v>
      </c>
      <c r="B168" s="10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1"/>
      <c r="O168" s="39"/>
    </row>
    <row r="169" spans="1:15">
      <c r="A169" s="11" t="s">
        <v>4</v>
      </c>
      <c r="B169" s="11" t="s">
        <v>40</v>
      </c>
      <c r="C169" s="12" t="s">
        <v>6</v>
      </c>
      <c r="D169" s="12" t="s">
        <v>7</v>
      </c>
      <c r="E169" s="12" t="s">
        <v>87</v>
      </c>
      <c r="F169" s="12" t="s">
        <v>161</v>
      </c>
      <c r="G169" s="12" t="s">
        <v>10</v>
      </c>
      <c r="H169" s="13" t="s">
        <v>11</v>
      </c>
      <c r="I169" s="40"/>
      <c r="J169" s="12" t="s">
        <v>12</v>
      </c>
      <c r="K169" s="12" t="s">
        <v>13</v>
      </c>
      <c r="L169" s="13" t="s">
        <v>14</v>
      </c>
      <c r="M169" s="40"/>
      <c r="N169" s="12" t="s">
        <v>15</v>
      </c>
      <c r="O169" s="41" t="s">
        <v>174</v>
      </c>
    </row>
    <row r="170" spans="1:15">
      <c r="A170" s="14"/>
      <c r="B170" s="14"/>
      <c r="C170" s="15"/>
      <c r="D170" s="15"/>
      <c r="E170" s="16" t="s">
        <v>18</v>
      </c>
      <c r="F170" s="15"/>
      <c r="G170" s="15"/>
      <c r="H170" s="17" t="s">
        <v>19</v>
      </c>
      <c r="I170" s="17" t="s">
        <v>20</v>
      </c>
      <c r="J170" s="15"/>
      <c r="K170" s="15"/>
      <c r="L170" s="17" t="s">
        <v>19</v>
      </c>
      <c r="M170" s="17" t="s">
        <v>20</v>
      </c>
      <c r="N170" s="15"/>
      <c r="O170" s="43"/>
    </row>
    <row r="171" ht="15" spans="1:15">
      <c r="A171" s="18">
        <v>45679</v>
      </c>
      <c r="B171" s="18">
        <v>45687</v>
      </c>
      <c r="C171" s="22">
        <v>239217</v>
      </c>
      <c r="D171" s="19" t="s">
        <v>179</v>
      </c>
      <c r="E171" s="20"/>
      <c r="F171" s="21"/>
      <c r="G171" s="20"/>
      <c r="H171" s="20"/>
      <c r="I171" s="20"/>
      <c r="J171" s="20"/>
      <c r="K171" s="20"/>
      <c r="L171" s="55">
        <v>0</v>
      </c>
      <c r="M171" s="55">
        <v>450</v>
      </c>
      <c r="N171" s="44">
        <f>L171+M171</f>
        <v>450</v>
      </c>
      <c r="O171" s="44">
        <v>450</v>
      </c>
    </row>
    <row r="172" spans="1:15">
      <c r="A172" s="23" t="s">
        <v>27</v>
      </c>
      <c r="B172" s="23"/>
      <c r="C172" s="24"/>
      <c r="D172" s="24"/>
      <c r="E172" s="24"/>
      <c r="F172" s="25"/>
      <c r="G172" s="26">
        <f t="shared" ref="G172:N172" si="9">SUM(G171:G171)</f>
        <v>0</v>
      </c>
      <c r="H172" s="26">
        <f t="shared" si="9"/>
        <v>0</v>
      </c>
      <c r="I172" s="26">
        <f t="shared" si="9"/>
        <v>0</v>
      </c>
      <c r="J172" s="26">
        <f t="shared" si="9"/>
        <v>0</v>
      </c>
      <c r="K172" s="26">
        <f t="shared" si="9"/>
        <v>0</v>
      </c>
      <c r="L172" s="26">
        <f t="shared" si="9"/>
        <v>0</v>
      </c>
      <c r="M172" s="26">
        <f t="shared" si="9"/>
        <v>450</v>
      </c>
      <c r="N172" s="26">
        <f t="shared" si="9"/>
        <v>450</v>
      </c>
      <c r="O172" s="26">
        <f>O171</f>
        <v>450</v>
      </c>
    </row>
    <row r="173" spans="1:15">
      <c r="A173" s="9"/>
      <c r="B173" s="9"/>
      <c r="C173" s="7"/>
      <c r="D173" s="7"/>
      <c r="E173" s="7" t="s">
        <v>175</v>
      </c>
      <c r="F173" s="7"/>
      <c r="G173" s="7"/>
      <c r="H173" s="7"/>
      <c r="I173" s="7"/>
      <c r="J173" s="1"/>
      <c r="K173" s="1"/>
      <c r="L173" s="1"/>
      <c r="M173" s="1"/>
      <c r="N173" s="45"/>
      <c r="O173" s="46"/>
    </row>
    <row r="174" spans="1:15">
      <c r="A174" s="27"/>
      <c r="B174" s="2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5"/>
      <c r="O174" s="46"/>
    </row>
    <row r="175" ht="15" spans="1:15">
      <c r="A175" s="9"/>
      <c r="B175" s="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47"/>
      <c r="O175" s="48"/>
    </row>
    <row r="176" ht="15" spans="1:15">
      <c r="A176" s="8" t="s">
        <v>32</v>
      </c>
      <c r="B176" s="9"/>
      <c r="C176" s="7"/>
      <c r="D176" s="7"/>
      <c r="E176" s="7" t="s">
        <v>176</v>
      </c>
      <c r="F176" s="7"/>
      <c r="G176" s="7"/>
      <c r="H176" s="7"/>
      <c r="I176" s="7"/>
      <c r="J176" s="7"/>
      <c r="K176" s="7"/>
      <c r="L176" s="7"/>
      <c r="M176" s="7"/>
      <c r="N176" s="47"/>
      <c r="O176" s="42"/>
    </row>
    <row r="177" ht="15" spans="1:15">
      <c r="A177" s="9"/>
      <c r="B177" s="9"/>
      <c r="C177" s="7"/>
      <c r="D177" s="28"/>
      <c r="E177" s="7"/>
      <c r="F177" s="7"/>
      <c r="G177" s="7"/>
      <c r="H177" s="7"/>
      <c r="I177" s="7"/>
      <c r="J177" s="7"/>
      <c r="K177" s="7"/>
      <c r="L177" s="7"/>
      <c r="M177" s="7"/>
      <c r="N177" s="47"/>
      <c r="O177" s="42"/>
    </row>
    <row r="178" ht="15" spans="1:15">
      <c r="A178" s="9"/>
      <c r="B178" s="9"/>
      <c r="C178" s="7"/>
      <c r="D178" s="28"/>
      <c r="E178" s="7"/>
      <c r="F178" s="7"/>
      <c r="G178" s="7"/>
      <c r="H178" s="7"/>
      <c r="I178" s="7"/>
      <c r="J178" s="7"/>
      <c r="K178" s="7"/>
      <c r="L178" s="7"/>
      <c r="M178" s="7"/>
      <c r="N178" s="47"/>
      <c r="O178" s="42"/>
    </row>
    <row r="179" spans="1:15">
      <c r="A179" s="8" t="s">
        <v>33</v>
      </c>
      <c r="B179" s="8"/>
      <c r="C179" s="7"/>
      <c r="D179" s="29"/>
      <c r="E179" s="29" t="s">
        <v>177</v>
      </c>
      <c r="F179" s="29"/>
      <c r="G179" s="30"/>
      <c r="H179" s="7"/>
      <c r="I179" s="7"/>
      <c r="J179" s="7"/>
      <c r="K179" s="7"/>
      <c r="L179" s="7"/>
      <c r="M179" s="7"/>
      <c r="N179" s="49"/>
      <c r="O179" s="42"/>
    </row>
    <row r="180" spans="1:15">
      <c r="A180" s="8" t="s">
        <v>34</v>
      </c>
      <c r="B180" s="8"/>
      <c r="C180" s="7"/>
      <c r="D180" s="29"/>
      <c r="E180" s="29" t="s">
        <v>178</v>
      </c>
      <c r="F180" s="29"/>
      <c r="G180" s="29"/>
      <c r="H180" s="7"/>
      <c r="I180" s="7"/>
      <c r="J180" s="7"/>
      <c r="K180" s="7"/>
      <c r="L180" s="7"/>
      <c r="M180" s="7"/>
      <c r="N180" s="50"/>
      <c r="O180" s="51"/>
    </row>
    <row r="182" spans="1:15">
      <c r="A182" s="6" t="s">
        <v>0</v>
      </c>
      <c r="B182" s="6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1"/>
      <c r="O182" s="39"/>
    </row>
    <row r="183" spans="1:15">
      <c r="A183" s="6" t="s">
        <v>1</v>
      </c>
      <c r="B183" s="6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"/>
      <c r="O183" s="39"/>
    </row>
    <row r="184" spans="1:15">
      <c r="A184" s="8" t="s">
        <v>160</v>
      </c>
      <c r="B184" s="8"/>
      <c r="C184" s="8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1"/>
      <c r="O184" s="39"/>
    </row>
    <row r="185" spans="1:15">
      <c r="A185" s="9"/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1"/>
      <c r="O185" s="39"/>
    </row>
    <row r="186" spans="1:15">
      <c r="A186" s="10" t="s">
        <v>28</v>
      </c>
      <c r="B186" s="10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1"/>
      <c r="O186" s="39"/>
    </row>
    <row r="187" spans="1:15">
      <c r="A187" s="11" t="s">
        <v>4</v>
      </c>
      <c r="B187" s="11" t="s">
        <v>40</v>
      </c>
      <c r="C187" s="12" t="s">
        <v>6</v>
      </c>
      <c r="D187" s="12" t="s">
        <v>7</v>
      </c>
      <c r="E187" s="12" t="s">
        <v>87</v>
      </c>
      <c r="F187" s="12" t="s">
        <v>161</v>
      </c>
      <c r="G187" s="12" t="s">
        <v>10</v>
      </c>
      <c r="H187" s="13" t="s">
        <v>11</v>
      </c>
      <c r="I187" s="40"/>
      <c r="J187" s="12" t="s">
        <v>12</v>
      </c>
      <c r="K187" s="12" t="s">
        <v>13</v>
      </c>
      <c r="L187" s="13" t="s">
        <v>14</v>
      </c>
      <c r="M187" s="40"/>
      <c r="N187" s="12" t="s">
        <v>15</v>
      </c>
      <c r="O187" s="41" t="s">
        <v>174</v>
      </c>
    </row>
    <row r="188" spans="1:15">
      <c r="A188" s="14"/>
      <c r="B188" s="14"/>
      <c r="C188" s="15"/>
      <c r="D188" s="15"/>
      <c r="E188" s="16" t="s">
        <v>18</v>
      </c>
      <c r="F188" s="15"/>
      <c r="G188" s="15"/>
      <c r="H188" s="17" t="s">
        <v>19</v>
      </c>
      <c r="I188" s="17" t="s">
        <v>20</v>
      </c>
      <c r="J188" s="15"/>
      <c r="K188" s="15"/>
      <c r="L188" s="17" t="s">
        <v>19</v>
      </c>
      <c r="M188" s="17" t="s">
        <v>20</v>
      </c>
      <c r="N188" s="15"/>
      <c r="O188" s="43"/>
    </row>
    <row r="189" ht="15" spans="1:15">
      <c r="A189" s="18">
        <v>45680</v>
      </c>
      <c r="B189" s="18">
        <v>45688</v>
      </c>
      <c r="C189" s="22">
        <v>239411</v>
      </c>
      <c r="D189" s="19" t="s">
        <v>23</v>
      </c>
      <c r="E189" s="20"/>
      <c r="F189" s="21"/>
      <c r="G189" s="20"/>
      <c r="H189" s="20"/>
      <c r="I189" s="20"/>
      <c r="J189" s="20"/>
      <c r="K189" s="20"/>
      <c r="L189" s="55">
        <v>1100</v>
      </c>
      <c r="M189" s="55">
        <v>1318</v>
      </c>
      <c r="N189" s="44">
        <v>2418</v>
      </c>
      <c r="O189" s="44">
        <v>2418</v>
      </c>
    </row>
    <row r="190" spans="1:15">
      <c r="A190" s="23" t="s">
        <v>27</v>
      </c>
      <c r="B190" s="23"/>
      <c r="C190" s="24"/>
      <c r="D190" s="24"/>
      <c r="E190" s="24"/>
      <c r="F190" s="25"/>
      <c r="G190" s="26">
        <f t="shared" ref="G190:N190" si="10">SUM(G189:G189)</f>
        <v>0</v>
      </c>
      <c r="H190" s="26">
        <f t="shared" si="10"/>
        <v>0</v>
      </c>
      <c r="I190" s="26">
        <f t="shared" si="10"/>
        <v>0</v>
      </c>
      <c r="J190" s="26">
        <f t="shared" si="10"/>
        <v>0</v>
      </c>
      <c r="K190" s="26">
        <f t="shared" si="10"/>
        <v>0</v>
      </c>
      <c r="L190" s="26">
        <f t="shared" si="10"/>
        <v>1100</v>
      </c>
      <c r="M190" s="26">
        <f t="shared" si="10"/>
        <v>1318</v>
      </c>
      <c r="N190" s="26">
        <f t="shared" si="10"/>
        <v>2418</v>
      </c>
      <c r="O190" s="26">
        <f>O189</f>
        <v>2418</v>
      </c>
    </row>
    <row r="191" spans="1:15">
      <c r="A191" s="9"/>
      <c r="B191" s="9"/>
      <c r="C191" s="7"/>
      <c r="D191" s="7"/>
      <c r="E191" s="7" t="s">
        <v>175</v>
      </c>
      <c r="F191" s="7"/>
      <c r="G191" s="7"/>
      <c r="H191" s="7"/>
      <c r="I191" s="7"/>
      <c r="J191" s="1"/>
      <c r="K191" s="1"/>
      <c r="L191" s="1"/>
      <c r="M191" s="1"/>
      <c r="N191" s="45"/>
      <c r="O191" s="46"/>
    </row>
    <row r="192" spans="1:15">
      <c r="A192" s="27"/>
      <c r="B192" s="2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5"/>
      <c r="O192" s="46"/>
    </row>
    <row r="193" ht="15" spans="1:15">
      <c r="A193" s="9"/>
      <c r="B193" s="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47"/>
      <c r="O193" s="48"/>
    </row>
    <row r="194" ht="15" spans="1:15">
      <c r="A194" s="8" t="s">
        <v>32</v>
      </c>
      <c r="B194" s="9"/>
      <c r="C194" s="7"/>
      <c r="D194" s="7"/>
      <c r="E194" s="7" t="s">
        <v>176</v>
      </c>
      <c r="F194" s="7"/>
      <c r="G194" s="7"/>
      <c r="H194" s="7"/>
      <c r="I194" s="7"/>
      <c r="J194" s="7"/>
      <c r="K194" s="7"/>
      <c r="L194" s="7"/>
      <c r="M194" s="7"/>
      <c r="N194" s="47"/>
      <c r="O194" s="42"/>
    </row>
    <row r="195" ht="15" spans="1:15">
      <c r="A195" s="9"/>
      <c r="B195" s="9"/>
      <c r="C195" s="7"/>
      <c r="D195" s="28"/>
      <c r="E195" s="7"/>
      <c r="F195" s="7"/>
      <c r="G195" s="7"/>
      <c r="H195" s="7"/>
      <c r="I195" s="7"/>
      <c r="J195" s="7"/>
      <c r="K195" s="7"/>
      <c r="L195" s="7"/>
      <c r="M195" s="7"/>
      <c r="N195" s="47"/>
      <c r="O195" s="42"/>
    </row>
    <row r="196" ht="15" spans="1:15">
      <c r="A196" s="9"/>
      <c r="B196" s="9"/>
      <c r="C196" s="7"/>
      <c r="D196" s="28"/>
      <c r="E196" s="7"/>
      <c r="F196" s="7"/>
      <c r="G196" s="7"/>
      <c r="H196" s="7"/>
      <c r="I196" s="7"/>
      <c r="J196" s="7"/>
      <c r="K196" s="7"/>
      <c r="L196" s="7"/>
      <c r="M196" s="7"/>
      <c r="N196" s="47"/>
      <c r="O196" s="42"/>
    </row>
    <row r="197" spans="1:15">
      <c r="A197" s="8" t="s">
        <v>33</v>
      </c>
      <c r="B197" s="8"/>
      <c r="C197" s="7"/>
      <c r="D197" s="29"/>
      <c r="E197" s="29" t="s">
        <v>177</v>
      </c>
      <c r="F197" s="29"/>
      <c r="G197" s="30"/>
      <c r="H197" s="7"/>
      <c r="I197" s="7"/>
      <c r="J197" s="7"/>
      <c r="K197" s="7"/>
      <c r="L197" s="7"/>
      <c r="M197" s="7"/>
      <c r="N197" s="49"/>
      <c r="O197" s="42"/>
    </row>
    <row r="198" spans="1:15">
      <c r="A198" s="8" t="s">
        <v>34</v>
      </c>
      <c r="B198" s="8"/>
      <c r="C198" s="7"/>
      <c r="D198" s="29"/>
      <c r="E198" s="29" t="s">
        <v>178</v>
      </c>
      <c r="F198" s="29"/>
      <c r="G198" s="29"/>
      <c r="H198" s="7"/>
      <c r="I198" s="7"/>
      <c r="J198" s="7"/>
      <c r="K198" s="7"/>
      <c r="L198" s="7"/>
      <c r="M198" s="7"/>
      <c r="N198" s="50"/>
      <c r="O198" s="51"/>
    </row>
    <row r="200" spans="1:15">
      <c r="A200" s="6" t="s">
        <v>0</v>
      </c>
      <c r="B200" s="6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"/>
      <c r="O200" s="39"/>
    </row>
    <row r="201" spans="1:15">
      <c r="A201" s="6" t="s">
        <v>1</v>
      </c>
      <c r="B201" s="6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"/>
      <c r="O201" s="39"/>
    </row>
    <row r="202" spans="1:15">
      <c r="A202" s="8" t="s">
        <v>145</v>
      </c>
      <c r="B202" s="8"/>
      <c r="C202" s="8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1"/>
      <c r="O202" s="39"/>
    </row>
    <row r="203" spans="1:15">
      <c r="A203" s="9"/>
      <c r="B203" s="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1"/>
      <c r="O203" s="39"/>
    </row>
    <row r="204" spans="1:15">
      <c r="A204" s="10" t="s">
        <v>28</v>
      </c>
      <c r="B204" s="10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1"/>
      <c r="O204" s="39"/>
    </row>
    <row r="205" spans="1:15">
      <c r="A205" s="11" t="s">
        <v>4</v>
      </c>
      <c r="B205" s="11" t="s">
        <v>40</v>
      </c>
      <c r="C205" s="12" t="s">
        <v>6</v>
      </c>
      <c r="D205" s="12" t="s">
        <v>7</v>
      </c>
      <c r="E205" s="12" t="s">
        <v>87</v>
      </c>
      <c r="F205" s="12" t="s">
        <v>161</v>
      </c>
      <c r="G205" s="12" t="s">
        <v>10</v>
      </c>
      <c r="H205" s="13" t="s">
        <v>11</v>
      </c>
      <c r="I205" s="40"/>
      <c r="J205" s="12" t="s">
        <v>12</v>
      </c>
      <c r="K205" s="12" t="s">
        <v>13</v>
      </c>
      <c r="L205" s="13" t="s">
        <v>14</v>
      </c>
      <c r="M205" s="40"/>
      <c r="N205" s="12" t="s">
        <v>15</v>
      </c>
      <c r="O205" s="41" t="s">
        <v>174</v>
      </c>
    </row>
    <row r="206" spans="1:15">
      <c r="A206" s="14"/>
      <c r="B206" s="14"/>
      <c r="C206" s="15"/>
      <c r="D206" s="15"/>
      <c r="E206" s="16" t="s">
        <v>18</v>
      </c>
      <c r="F206" s="15"/>
      <c r="G206" s="15"/>
      <c r="H206" s="17" t="s">
        <v>19</v>
      </c>
      <c r="I206" s="17" t="s">
        <v>20</v>
      </c>
      <c r="J206" s="15"/>
      <c r="K206" s="15"/>
      <c r="L206" s="17" t="s">
        <v>19</v>
      </c>
      <c r="M206" s="17" t="s">
        <v>20</v>
      </c>
      <c r="N206" s="15"/>
      <c r="O206" s="43"/>
    </row>
    <row r="207" ht="15" spans="1:15">
      <c r="A207" s="18">
        <v>45684</v>
      </c>
      <c r="B207" s="18">
        <v>45692</v>
      </c>
      <c r="C207" s="22">
        <v>239886</v>
      </c>
      <c r="D207" s="19" t="s">
        <v>180</v>
      </c>
      <c r="E207" s="20"/>
      <c r="F207" s="21"/>
      <c r="G207" s="20"/>
      <c r="H207" s="20"/>
      <c r="I207" s="20"/>
      <c r="J207" s="20"/>
      <c r="K207" s="20"/>
      <c r="L207" s="55">
        <v>0</v>
      </c>
      <c r="M207" s="55">
        <v>2300</v>
      </c>
      <c r="N207" s="44">
        <v>2300</v>
      </c>
      <c r="O207" s="44">
        <v>0</v>
      </c>
    </row>
    <row r="208" spans="1:15">
      <c r="A208" s="23" t="s">
        <v>27</v>
      </c>
      <c r="B208" s="23"/>
      <c r="C208" s="24"/>
      <c r="D208" s="24"/>
      <c r="E208" s="24"/>
      <c r="F208" s="25"/>
      <c r="G208" s="26">
        <f t="shared" ref="G208:N208" si="11">SUM(G207:G207)</f>
        <v>0</v>
      </c>
      <c r="H208" s="26">
        <f t="shared" si="11"/>
        <v>0</v>
      </c>
      <c r="I208" s="26">
        <f t="shared" si="11"/>
        <v>0</v>
      </c>
      <c r="J208" s="26">
        <f t="shared" si="11"/>
        <v>0</v>
      </c>
      <c r="K208" s="26">
        <f t="shared" si="11"/>
        <v>0</v>
      </c>
      <c r="L208" s="26">
        <f t="shared" si="11"/>
        <v>0</v>
      </c>
      <c r="M208" s="26">
        <f t="shared" si="11"/>
        <v>2300</v>
      </c>
      <c r="N208" s="26">
        <f t="shared" si="11"/>
        <v>2300</v>
      </c>
      <c r="O208" s="26">
        <f>O207</f>
        <v>0</v>
      </c>
    </row>
    <row r="209" spans="1:15">
      <c r="A209" s="9"/>
      <c r="B209" s="9"/>
      <c r="C209" s="7"/>
      <c r="D209" s="7"/>
      <c r="E209" s="7" t="s">
        <v>175</v>
      </c>
      <c r="F209" s="7"/>
      <c r="G209" s="7"/>
      <c r="H209" s="7"/>
      <c r="I209" s="7"/>
      <c r="J209" s="1"/>
      <c r="K209" s="1"/>
      <c r="L209" s="1"/>
      <c r="M209" s="1"/>
      <c r="N209" s="45"/>
      <c r="O209" s="46"/>
    </row>
    <row r="210" spans="1:15">
      <c r="A210" s="27"/>
      <c r="B210" s="2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45"/>
      <c r="O210" s="46"/>
    </row>
    <row r="211" ht="15" spans="1:15">
      <c r="A211" s="9"/>
      <c r="B211" s="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47"/>
      <c r="O211" s="48"/>
    </row>
    <row r="212" ht="15" spans="1:15">
      <c r="A212" s="8" t="s">
        <v>32</v>
      </c>
      <c r="B212" s="9"/>
      <c r="C212" s="7"/>
      <c r="D212" s="7"/>
      <c r="E212" s="7" t="s">
        <v>176</v>
      </c>
      <c r="F212" s="7"/>
      <c r="G212" s="7"/>
      <c r="H212" s="7"/>
      <c r="I212" s="7"/>
      <c r="J212" s="7"/>
      <c r="K212" s="7"/>
      <c r="L212" s="7"/>
      <c r="M212" s="7"/>
      <c r="N212" s="47"/>
      <c r="O212" s="42"/>
    </row>
    <row r="213" ht="15" spans="1:15">
      <c r="A213" s="9"/>
      <c r="B213" s="9"/>
      <c r="C213" s="7"/>
      <c r="D213" s="28"/>
      <c r="E213" s="7"/>
      <c r="F213" s="7"/>
      <c r="G213" s="7"/>
      <c r="H213" s="7"/>
      <c r="I213" s="7"/>
      <c r="J213" s="7"/>
      <c r="K213" s="7"/>
      <c r="L213" s="7"/>
      <c r="M213" s="7"/>
      <c r="N213" s="47"/>
      <c r="O213" s="42"/>
    </row>
    <row r="214" ht="15" spans="1:15">
      <c r="A214" s="9"/>
      <c r="B214" s="9"/>
      <c r="C214" s="7"/>
      <c r="D214" s="28"/>
      <c r="E214" s="7"/>
      <c r="F214" s="7"/>
      <c r="G214" s="7"/>
      <c r="H214" s="7"/>
      <c r="I214" s="7"/>
      <c r="J214" s="7"/>
      <c r="K214" s="7"/>
      <c r="L214" s="7"/>
      <c r="M214" s="7"/>
      <c r="N214" s="47"/>
      <c r="O214" s="42"/>
    </row>
    <row r="215" spans="1:15">
      <c r="A215" s="8" t="s">
        <v>33</v>
      </c>
      <c r="B215" s="8"/>
      <c r="C215" s="7"/>
      <c r="D215" s="29"/>
      <c r="E215" s="29" t="s">
        <v>177</v>
      </c>
      <c r="F215" s="29"/>
      <c r="G215" s="30"/>
      <c r="H215" s="7"/>
      <c r="I215" s="7"/>
      <c r="J215" s="7"/>
      <c r="K215" s="7"/>
      <c r="L215" s="7"/>
      <c r="M215" s="7"/>
      <c r="N215" s="49"/>
      <c r="O215" s="42"/>
    </row>
    <row r="216" spans="1:15">
      <c r="A216" s="8" t="s">
        <v>34</v>
      </c>
      <c r="B216" s="8"/>
      <c r="C216" s="7"/>
      <c r="D216" s="29"/>
      <c r="E216" s="29" t="s">
        <v>178</v>
      </c>
      <c r="F216" s="29"/>
      <c r="G216" s="29"/>
      <c r="H216" s="7"/>
      <c r="I216" s="7"/>
      <c r="J216" s="7"/>
      <c r="K216" s="7"/>
      <c r="L216" s="7"/>
      <c r="M216" s="7"/>
      <c r="N216" s="50"/>
      <c r="O216" s="51"/>
    </row>
    <row r="218" spans="1:15">
      <c r="A218" s="6" t="s">
        <v>0</v>
      </c>
      <c r="B218" s="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1"/>
      <c r="O218" s="39"/>
    </row>
    <row r="219" spans="1:15">
      <c r="A219" s="6" t="s">
        <v>1</v>
      </c>
      <c r="B219" s="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1"/>
      <c r="O219" s="39"/>
    </row>
    <row r="220" spans="1:15">
      <c r="A220" s="8" t="s">
        <v>145</v>
      </c>
      <c r="B220" s="8"/>
      <c r="C220" s="8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1"/>
      <c r="O220" s="39"/>
    </row>
    <row r="221" spans="1:15">
      <c r="A221" s="9"/>
      <c r="B221" s="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1"/>
      <c r="O221" s="39"/>
    </row>
    <row r="222" spans="1:15">
      <c r="A222" s="10" t="s">
        <v>28</v>
      </c>
      <c r="B222" s="10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1"/>
      <c r="O222" s="39"/>
    </row>
    <row r="223" spans="1:15">
      <c r="A223" s="11" t="s">
        <v>4</v>
      </c>
      <c r="B223" s="11" t="s">
        <v>40</v>
      </c>
      <c r="C223" s="12" t="s">
        <v>6</v>
      </c>
      <c r="D223" s="12" t="s">
        <v>7</v>
      </c>
      <c r="E223" s="12" t="s">
        <v>87</v>
      </c>
      <c r="F223" s="12" t="s">
        <v>161</v>
      </c>
      <c r="G223" s="12" t="s">
        <v>10</v>
      </c>
      <c r="H223" s="13" t="s">
        <v>11</v>
      </c>
      <c r="I223" s="40"/>
      <c r="J223" s="12" t="s">
        <v>12</v>
      </c>
      <c r="K223" s="12" t="s">
        <v>13</v>
      </c>
      <c r="L223" s="13" t="s">
        <v>14</v>
      </c>
      <c r="M223" s="40"/>
      <c r="N223" s="12" t="s">
        <v>15</v>
      </c>
      <c r="O223" s="41" t="s">
        <v>174</v>
      </c>
    </row>
    <row r="224" spans="1:15">
      <c r="A224" s="14"/>
      <c r="B224" s="14"/>
      <c r="C224" s="15"/>
      <c r="D224" s="15"/>
      <c r="E224" s="16" t="s">
        <v>18</v>
      </c>
      <c r="F224" s="15"/>
      <c r="G224" s="15"/>
      <c r="H224" s="17" t="s">
        <v>19</v>
      </c>
      <c r="I224" s="17" t="s">
        <v>20</v>
      </c>
      <c r="J224" s="15"/>
      <c r="K224" s="15"/>
      <c r="L224" s="17" t="s">
        <v>19</v>
      </c>
      <c r="M224" s="17" t="s">
        <v>20</v>
      </c>
      <c r="N224" s="15"/>
      <c r="O224" s="43"/>
    </row>
    <row r="225" ht="15" spans="1:15">
      <c r="A225" s="18">
        <v>45691</v>
      </c>
      <c r="B225" s="18">
        <v>45694</v>
      </c>
      <c r="C225" s="22">
        <v>240547</v>
      </c>
      <c r="D225" s="19" t="s">
        <v>181</v>
      </c>
      <c r="E225" s="20"/>
      <c r="F225" s="21"/>
      <c r="G225" s="20"/>
      <c r="H225" s="20"/>
      <c r="I225" s="20"/>
      <c r="J225" s="20"/>
      <c r="K225" s="20"/>
      <c r="L225" s="55">
        <v>1165</v>
      </c>
      <c r="M225" s="55">
        <v>1500</v>
      </c>
      <c r="N225" s="44">
        <f>L225+M225</f>
        <v>2665</v>
      </c>
      <c r="O225" s="44">
        <v>0</v>
      </c>
    </row>
    <row r="226" spans="1:15">
      <c r="A226" s="23" t="s">
        <v>27</v>
      </c>
      <c r="B226" s="23"/>
      <c r="C226" s="24"/>
      <c r="D226" s="24"/>
      <c r="E226" s="24"/>
      <c r="F226" s="25"/>
      <c r="G226" s="26">
        <f t="shared" ref="G226:N226" si="12">SUM(G225:G225)</f>
        <v>0</v>
      </c>
      <c r="H226" s="26">
        <f t="shared" si="12"/>
        <v>0</v>
      </c>
      <c r="I226" s="26">
        <f t="shared" si="12"/>
        <v>0</v>
      </c>
      <c r="J226" s="26">
        <f t="shared" si="12"/>
        <v>0</v>
      </c>
      <c r="K226" s="26">
        <f t="shared" si="12"/>
        <v>0</v>
      </c>
      <c r="L226" s="26">
        <f t="shared" si="12"/>
        <v>1165</v>
      </c>
      <c r="M226" s="26">
        <f t="shared" si="12"/>
        <v>1500</v>
      </c>
      <c r="N226" s="26">
        <f t="shared" si="12"/>
        <v>2665</v>
      </c>
      <c r="O226" s="26">
        <f>O225</f>
        <v>0</v>
      </c>
    </row>
    <row r="227" spans="1:15">
      <c r="A227" s="9"/>
      <c r="B227" s="9"/>
      <c r="C227" s="7"/>
      <c r="D227" s="7"/>
      <c r="E227" s="7" t="s">
        <v>175</v>
      </c>
      <c r="F227" s="7"/>
      <c r="G227" s="7"/>
      <c r="H227" s="7"/>
      <c r="I227" s="7"/>
      <c r="J227" s="1"/>
      <c r="K227" s="1"/>
      <c r="L227" s="1"/>
      <c r="M227" s="1"/>
      <c r="N227" s="45"/>
      <c r="O227" s="46"/>
    </row>
    <row r="228" spans="1:15">
      <c r="A228" s="27"/>
      <c r="B228" s="2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45"/>
      <c r="O228" s="46"/>
    </row>
    <row r="229" ht="15" spans="1:15">
      <c r="A229" s="9"/>
      <c r="B229" s="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47"/>
      <c r="O229" s="48"/>
    </row>
    <row r="230" ht="15" spans="1:15">
      <c r="A230" s="8" t="s">
        <v>32</v>
      </c>
      <c r="B230" s="9"/>
      <c r="C230" s="7"/>
      <c r="D230" s="7"/>
      <c r="E230" s="7" t="s">
        <v>176</v>
      </c>
      <c r="F230" s="7"/>
      <c r="G230" s="7"/>
      <c r="H230" s="7"/>
      <c r="I230" s="7"/>
      <c r="J230" s="7"/>
      <c r="K230" s="7"/>
      <c r="L230" s="7"/>
      <c r="M230" s="7"/>
      <c r="N230" s="47"/>
      <c r="O230" s="42"/>
    </row>
    <row r="231" ht="15" spans="1:15">
      <c r="A231" s="9"/>
      <c r="B231" s="9"/>
      <c r="C231" s="7"/>
      <c r="D231" s="28"/>
      <c r="E231" s="7"/>
      <c r="F231" s="7"/>
      <c r="G231" s="7"/>
      <c r="H231" s="7"/>
      <c r="I231" s="7"/>
      <c r="J231" s="7"/>
      <c r="K231" s="7"/>
      <c r="L231" s="7"/>
      <c r="M231" s="7"/>
      <c r="N231" s="47"/>
      <c r="O231" s="42"/>
    </row>
    <row r="232" ht="15" spans="1:15">
      <c r="A232" s="9"/>
      <c r="B232" s="9"/>
      <c r="C232" s="7"/>
      <c r="D232" s="28"/>
      <c r="E232" s="7"/>
      <c r="F232" s="7"/>
      <c r="G232" s="7"/>
      <c r="H232" s="7"/>
      <c r="I232" s="7"/>
      <c r="J232" s="7"/>
      <c r="K232" s="7"/>
      <c r="L232" s="7"/>
      <c r="M232" s="7"/>
      <c r="N232" s="47"/>
      <c r="O232" s="42"/>
    </row>
    <row r="233" spans="1:15">
      <c r="A233" s="8" t="s">
        <v>33</v>
      </c>
      <c r="B233" s="8"/>
      <c r="C233" s="7"/>
      <c r="D233" s="29"/>
      <c r="E233" s="29" t="s">
        <v>177</v>
      </c>
      <c r="F233" s="29"/>
      <c r="G233" s="30"/>
      <c r="H233" s="7"/>
      <c r="I233" s="7"/>
      <c r="J233" s="7"/>
      <c r="K233" s="7"/>
      <c r="L233" s="7"/>
      <c r="M233" s="7"/>
      <c r="N233" s="49"/>
      <c r="O233" s="42"/>
    </row>
    <row r="234" spans="1:15">
      <c r="A234" s="8" t="s">
        <v>34</v>
      </c>
      <c r="B234" s="8"/>
      <c r="C234" s="7"/>
      <c r="D234" s="29"/>
      <c r="E234" s="29" t="s">
        <v>178</v>
      </c>
      <c r="F234" s="29"/>
      <c r="G234" s="29"/>
      <c r="H234" s="7"/>
      <c r="I234" s="7"/>
      <c r="J234" s="7"/>
      <c r="K234" s="7"/>
      <c r="L234" s="7"/>
      <c r="M234" s="7"/>
      <c r="N234" s="50"/>
      <c r="O234" s="51"/>
    </row>
    <row r="236" spans="1:15">
      <c r="A236" s="6" t="s">
        <v>0</v>
      </c>
      <c r="B236" s="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1"/>
      <c r="O236" s="39"/>
    </row>
    <row r="237" spans="1:15">
      <c r="A237" s="6" t="s">
        <v>1</v>
      </c>
      <c r="B237" s="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1"/>
      <c r="O237" s="39"/>
    </row>
    <row r="238" spans="1:15">
      <c r="A238" s="8" t="s">
        <v>145</v>
      </c>
      <c r="B238" s="8"/>
      <c r="C238" s="8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"/>
      <c r="O238" s="39"/>
    </row>
    <row r="239" spans="1:15">
      <c r="A239" s="9"/>
      <c r="B239" s="9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1"/>
      <c r="O239" s="39"/>
    </row>
    <row r="240" spans="1:15">
      <c r="A240" s="10" t="s">
        <v>28</v>
      </c>
      <c r="B240" s="10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1"/>
      <c r="O240" s="39"/>
    </row>
    <row r="241" spans="1:15">
      <c r="A241" s="11" t="s">
        <v>4</v>
      </c>
      <c r="B241" s="11" t="s">
        <v>40</v>
      </c>
      <c r="C241" s="12" t="s">
        <v>6</v>
      </c>
      <c r="D241" s="12" t="s">
        <v>7</v>
      </c>
      <c r="E241" s="12" t="s">
        <v>87</v>
      </c>
      <c r="F241" s="12" t="s">
        <v>161</v>
      </c>
      <c r="G241" s="12" t="s">
        <v>10</v>
      </c>
      <c r="H241" s="13" t="s">
        <v>11</v>
      </c>
      <c r="I241" s="40"/>
      <c r="J241" s="12" t="s">
        <v>12</v>
      </c>
      <c r="K241" s="12" t="s">
        <v>13</v>
      </c>
      <c r="L241" s="13" t="s">
        <v>14</v>
      </c>
      <c r="M241" s="40"/>
      <c r="N241" s="12" t="s">
        <v>15</v>
      </c>
      <c r="O241" s="41" t="s">
        <v>174</v>
      </c>
    </row>
    <row r="242" spans="1:15">
      <c r="A242" s="14"/>
      <c r="B242" s="14"/>
      <c r="C242" s="15"/>
      <c r="D242" s="15"/>
      <c r="E242" s="16" t="s">
        <v>18</v>
      </c>
      <c r="F242" s="15"/>
      <c r="G242" s="15"/>
      <c r="H242" s="17" t="s">
        <v>19</v>
      </c>
      <c r="I242" s="17" t="s">
        <v>20</v>
      </c>
      <c r="J242" s="15"/>
      <c r="K242" s="15"/>
      <c r="L242" s="17" t="s">
        <v>19</v>
      </c>
      <c r="M242" s="17" t="s">
        <v>20</v>
      </c>
      <c r="N242" s="15"/>
      <c r="O242" s="43"/>
    </row>
    <row r="243" ht="15" spans="1:15">
      <c r="A243" s="18">
        <v>45692</v>
      </c>
      <c r="B243" s="18">
        <v>45693</v>
      </c>
      <c r="C243" s="22">
        <v>240793</v>
      </c>
      <c r="D243" s="19" t="s">
        <v>146</v>
      </c>
      <c r="E243" s="20"/>
      <c r="F243" s="21"/>
      <c r="G243" s="20"/>
      <c r="H243" s="20"/>
      <c r="I243" s="20"/>
      <c r="J243" s="20"/>
      <c r="K243" s="20"/>
      <c r="L243" s="55">
        <v>3300</v>
      </c>
      <c r="M243" s="55">
        <v>2650</v>
      </c>
      <c r="N243" s="44">
        <f>L243+M243</f>
        <v>5950</v>
      </c>
      <c r="O243" s="44">
        <v>2750</v>
      </c>
    </row>
    <row r="244" spans="1:15">
      <c r="A244" s="23" t="s">
        <v>27</v>
      </c>
      <c r="B244" s="23"/>
      <c r="C244" s="24"/>
      <c r="D244" s="24"/>
      <c r="E244" s="24"/>
      <c r="F244" s="25"/>
      <c r="G244" s="26">
        <f t="shared" ref="G244:N244" si="13">SUM(G243:G243)</f>
        <v>0</v>
      </c>
      <c r="H244" s="26">
        <f t="shared" si="13"/>
        <v>0</v>
      </c>
      <c r="I244" s="26">
        <f t="shared" si="13"/>
        <v>0</v>
      </c>
      <c r="J244" s="26">
        <f t="shared" si="13"/>
        <v>0</v>
      </c>
      <c r="K244" s="26">
        <f t="shared" si="13"/>
        <v>0</v>
      </c>
      <c r="L244" s="26">
        <f t="shared" si="13"/>
        <v>3300</v>
      </c>
      <c r="M244" s="26">
        <f t="shared" si="13"/>
        <v>2650</v>
      </c>
      <c r="N244" s="26">
        <f t="shared" si="13"/>
        <v>5950</v>
      </c>
      <c r="O244" s="26">
        <f>O243</f>
        <v>2750</v>
      </c>
    </row>
    <row r="245" spans="1:15">
      <c r="A245" s="9"/>
      <c r="B245" s="9"/>
      <c r="C245" s="7"/>
      <c r="D245" s="7"/>
      <c r="E245" s="7" t="s">
        <v>175</v>
      </c>
      <c r="F245" s="7"/>
      <c r="G245" s="7"/>
      <c r="H245" s="7"/>
      <c r="I245" s="7"/>
      <c r="J245" s="1"/>
      <c r="K245" s="1"/>
      <c r="L245" s="1"/>
      <c r="M245" s="1"/>
      <c r="N245" s="45"/>
      <c r="O245" s="46"/>
    </row>
    <row r="246" spans="1:15">
      <c r="A246" s="27"/>
      <c r="B246" s="2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45"/>
      <c r="O246" s="46"/>
    </row>
    <row r="247" ht="15" spans="1:15">
      <c r="A247" s="9"/>
      <c r="B247" s="9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47"/>
      <c r="O247" s="48"/>
    </row>
    <row r="248" ht="15" spans="1:15">
      <c r="A248" s="8" t="s">
        <v>32</v>
      </c>
      <c r="B248" s="9"/>
      <c r="C248" s="7"/>
      <c r="D248" s="7"/>
      <c r="E248" s="7" t="s">
        <v>176</v>
      </c>
      <c r="F248" s="7"/>
      <c r="G248" s="7"/>
      <c r="H248" s="7"/>
      <c r="I248" s="7"/>
      <c r="J248" s="7"/>
      <c r="K248" s="7"/>
      <c r="L248" s="7"/>
      <c r="M248" s="7"/>
      <c r="N248" s="47"/>
      <c r="O248" s="42"/>
    </row>
    <row r="249" ht="15" spans="1:15">
      <c r="A249" s="9"/>
      <c r="B249" s="9"/>
      <c r="C249" s="7"/>
      <c r="D249" s="28"/>
      <c r="E249" s="7"/>
      <c r="F249" s="7"/>
      <c r="G249" s="7"/>
      <c r="H249" s="7"/>
      <c r="I249" s="7"/>
      <c r="J249" s="7"/>
      <c r="K249" s="7"/>
      <c r="L249" s="7"/>
      <c r="M249" s="7"/>
      <c r="N249" s="47"/>
      <c r="O249" s="42"/>
    </row>
    <row r="250" ht="15" spans="1:15">
      <c r="A250" s="9"/>
      <c r="B250" s="9"/>
      <c r="C250" s="7"/>
      <c r="D250" s="28"/>
      <c r="E250" s="7"/>
      <c r="F250" s="7"/>
      <c r="G250" s="7"/>
      <c r="H250" s="7"/>
      <c r="I250" s="7"/>
      <c r="J250" s="7"/>
      <c r="K250" s="7"/>
      <c r="L250" s="7"/>
      <c r="M250" s="7"/>
      <c r="N250" s="47"/>
      <c r="O250" s="42"/>
    </row>
    <row r="251" spans="1:15">
      <c r="A251" s="8" t="s">
        <v>33</v>
      </c>
      <c r="B251" s="8"/>
      <c r="C251" s="7"/>
      <c r="D251" s="29"/>
      <c r="E251" s="29" t="s">
        <v>177</v>
      </c>
      <c r="F251" s="29"/>
      <c r="G251" s="30"/>
      <c r="H251" s="7"/>
      <c r="I251" s="7"/>
      <c r="J251" s="7"/>
      <c r="K251" s="7"/>
      <c r="L251" s="7"/>
      <c r="M251" s="7"/>
      <c r="N251" s="49"/>
      <c r="O251" s="42"/>
    </row>
    <row r="252" spans="1:15">
      <c r="A252" s="8" t="s">
        <v>34</v>
      </c>
      <c r="B252" s="8"/>
      <c r="C252" s="7"/>
      <c r="D252" s="29"/>
      <c r="E252" s="29" t="s">
        <v>178</v>
      </c>
      <c r="F252" s="29"/>
      <c r="G252" s="29"/>
      <c r="H252" s="7"/>
      <c r="I252" s="7"/>
      <c r="J252" s="7"/>
      <c r="K252" s="7"/>
      <c r="L252" s="7"/>
      <c r="M252" s="7"/>
      <c r="N252" s="50"/>
      <c r="O252" s="51"/>
    </row>
    <row r="254" spans="1:15">
      <c r="A254" s="6" t="s">
        <v>0</v>
      </c>
      <c r="B254" s="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1"/>
      <c r="O254" s="39"/>
    </row>
    <row r="255" spans="1:15">
      <c r="A255" s="6" t="s">
        <v>1</v>
      </c>
      <c r="B255" s="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1"/>
      <c r="O255" s="39"/>
    </row>
    <row r="256" spans="1:15">
      <c r="A256" s="8" t="s">
        <v>145</v>
      </c>
      <c r="B256" s="8"/>
      <c r="C256" s="8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1"/>
      <c r="O256" s="39"/>
    </row>
    <row r="257" spans="1:15">
      <c r="A257" s="9"/>
      <c r="B257" s="9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1"/>
      <c r="O257" s="39"/>
    </row>
    <row r="258" spans="1:15">
      <c r="A258" s="10" t="s">
        <v>28</v>
      </c>
      <c r="B258" s="10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1"/>
      <c r="O258" s="39"/>
    </row>
    <row r="259" spans="1:15">
      <c r="A259" s="11" t="s">
        <v>4</v>
      </c>
      <c r="B259" s="11" t="s">
        <v>40</v>
      </c>
      <c r="C259" s="12" t="s">
        <v>6</v>
      </c>
      <c r="D259" s="12" t="s">
        <v>7</v>
      </c>
      <c r="E259" s="12" t="s">
        <v>87</v>
      </c>
      <c r="F259" s="12" t="s">
        <v>161</v>
      </c>
      <c r="G259" s="12" t="s">
        <v>10</v>
      </c>
      <c r="H259" s="13" t="s">
        <v>11</v>
      </c>
      <c r="I259" s="40"/>
      <c r="J259" s="12" t="s">
        <v>12</v>
      </c>
      <c r="K259" s="12" t="s">
        <v>13</v>
      </c>
      <c r="L259" s="13" t="s">
        <v>14</v>
      </c>
      <c r="M259" s="40"/>
      <c r="N259" s="12" t="s">
        <v>15</v>
      </c>
      <c r="O259" s="41" t="s">
        <v>174</v>
      </c>
    </row>
    <row r="260" spans="1:15">
      <c r="A260" s="14"/>
      <c r="B260" s="14"/>
      <c r="C260" s="15"/>
      <c r="D260" s="15"/>
      <c r="E260" s="16" t="s">
        <v>18</v>
      </c>
      <c r="F260" s="15"/>
      <c r="G260" s="15"/>
      <c r="H260" s="17" t="s">
        <v>19</v>
      </c>
      <c r="I260" s="17" t="s">
        <v>20</v>
      </c>
      <c r="J260" s="15"/>
      <c r="K260" s="15"/>
      <c r="L260" s="17" t="s">
        <v>19</v>
      </c>
      <c r="M260" s="17" t="s">
        <v>20</v>
      </c>
      <c r="N260" s="15"/>
      <c r="O260" s="43"/>
    </row>
    <row r="261" ht="15" spans="1:15">
      <c r="A261" s="18">
        <v>45694</v>
      </c>
      <c r="B261" s="18">
        <v>45700</v>
      </c>
      <c r="C261" s="22">
        <v>241155</v>
      </c>
      <c r="D261" s="19" t="s">
        <v>147</v>
      </c>
      <c r="E261" s="20"/>
      <c r="F261" s="21"/>
      <c r="G261" s="20"/>
      <c r="H261" s="20"/>
      <c r="I261" s="20"/>
      <c r="J261" s="20"/>
      <c r="K261" s="20"/>
      <c r="L261" s="55">
        <v>300</v>
      </c>
      <c r="M261" s="55">
        <v>2650</v>
      </c>
      <c r="N261" s="44">
        <f>L261+M261</f>
        <v>2950</v>
      </c>
      <c r="O261" s="44">
        <v>0</v>
      </c>
    </row>
    <row r="262" ht="15" spans="1:15">
      <c r="A262" s="18">
        <v>45694</v>
      </c>
      <c r="B262" s="18">
        <v>45700</v>
      </c>
      <c r="C262" s="22">
        <v>241184</v>
      </c>
      <c r="D262" s="19" t="s">
        <v>148</v>
      </c>
      <c r="E262" s="20"/>
      <c r="F262" s="21"/>
      <c r="G262" s="20"/>
      <c r="H262" s="20"/>
      <c r="I262" s="20"/>
      <c r="J262" s="20"/>
      <c r="K262" s="20"/>
      <c r="L262" s="55">
        <v>3500</v>
      </c>
      <c r="M262" s="55">
        <v>3100</v>
      </c>
      <c r="N262" s="44">
        <f>L262+M262</f>
        <v>6600</v>
      </c>
      <c r="O262" s="44">
        <v>3600</v>
      </c>
    </row>
    <row r="263" spans="1:15">
      <c r="A263" s="23" t="s">
        <v>27</v>
      </c>
      <c r="B263" s="23"/>
      <c r="C263" s="24"/>
      <c r="D263" s="24"/>
      <c r="E263" s="24"/>
      <c r="F263" s="25"/>
      <c r="G263" s="26">
        <f t="shared" ref="G263:N263" si="14">SUM(G261:G261)</f>
        <v>0</v>
      </c>
      <c r="H263" s="26">
        <f t="shared" si="14"/>
        <v>0</v>
      </c>
      <c r="I263" s="26">
        <f t="shared" si="14"/>
        <v>0</v>
      </c>
      <c r="J263" s="26">
        <f t="shared" si="14"/>
        <v>0</v>
      </c>
      <c r="K263" s="26">
        <f t="shared" si="14"/>
        <v>0</v>
      </c>
      <c r="L263" s="26">
        <f>SUM(L261:L262)</f>
        <v>3800</v>
      </c>
      <c r="M263" s="26">
        <f>SUM(M261:M262)</f>
        <v>5750</v>
      </c>
      <c r="N263" s="26">
        <f>SUM(N261:N262)</f>
        <v>9550</v>
      </c>
      <c r="O263" s="26">
        <f>O261+O262</f>
        <v>3600</v>
      </c>
    </row>
    <row r="264" spans="1:15">
      <c r="A264" s="9"/>
      <c r="B264" s="9"/>
      <c r="C264" s="7"/>
      <c r="D264" s="7"/>
      <c r="E264" s="7" t="s">
        <v>175</v>
      </c>
      <c r="F264" s="7"/>
      <c r="G264" s="7"/>
      <c r="H264" s="7"/>
      <c r="I264" s="7"/>
      <c r="J264" s="1"/>
      <c r="K264" s="1"/>
      <c r="L264" s="1"/>
      <c r="M264" s="1"/>
      <c r="N264" s="45"/>
      <c r="O264" s="46"/>
    </row>
    <row r="265" spans="1:15">
      <c r="A265" s="27"/>
      <c r="B265" s="2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45"/>
      <c r="O265" s="46"/>
    </row>
    <row r="266" ht="15" spans="1:15">
      <c r="A266" s="9"/>
      <c r="B266" s="9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47"/>
      <c r="O266" s="48"/>
    </row>
    <row r="267" ht="15" spans="1:15">
      <c r="A267" s="8" t="s">
        <v>32</v>
      </c>
      <c r="B267" s="9"/>
      <c r="C267" s="7"/>
      <c r="D267" s="7"/>
      <c r="E267" s="7" t="s">
        <v>176</v>
      </c>
      <c r="F267" s="7"/>
      <c r="G267" s="7"/>
      <c r="H267" s="7"/>
      <c r="I267" s="7"/>
      <c r="J267" s="7"/>
      <c r="K267" s="7"/>
      <c r="L267" s="7"/>
      <c r="M267" s="7"/>
      <c r="N267" s="47"/>
      <c r="O267" s="42"/>
    </row>
    <row r="268" ht="15" spans="1:15">
      <c r="A268" s="9"/>
      <c r="B268" s="9"/>
      <c r="C268" s="7"/>
      <c r="D268" s="28"/>
      <c r="E268" s="7"/>
      <c r="F268" s="7"/>
      <c r="G268" s="7"/>
      <c r="H268" s="7"/>
      <c r="I268" s="7"/>
      <c r="J268" s="7"/>
      <c r="K268" s="7"/>
      <c r="L268" s="7"/>
      <c r="M268" s="7"/>
      <c r="N268" s="47"/>
      <c r="O268" s="42"/>
    </row>
    <row r="269" ht="15" spans="1:15">
      <c r="A269" s="9"/>
      <c r="B269" s="9"/>
      <c r="C269" s="7"/>
      <c r="D269" s="28"/>
      <c r="E269" s="7"/>
      <c r="F269" s="7"/>
      <c r="G269" s="7"/>
      <c r="H269" s="7"/>
      <c r="I269" s="7"/>
      <c r="J269" s="7"/>
      <c r="K269" s="7"/>
      <c r="L269" s="7"/>
      <c r="M269" s="7"/>
      <c r="N269" s="47"/>
      <c r="O269" s="42"/>
    </row>
    <row r="270" spans="1:15">
      <c r="A270" s="8" t="s">
        <v>33</v>
      </c>
      <c r="B270" s="8"/>
      <c r="C270" s="7"/>
      <c r="D270" s="29"/>
      <c r="E270" s="29" t="s">
        <v>177</v>
      </c>
      <c r="F270" s="29"/>
      <c r="G270" s="30"/>
      <c r="H270" s="7"/>
      <c r="I270" s="7"/>
      <c r="J270" s="7"/>
      <c r="K270" s="7"/>
      <c r="L270" s="7"/>
      <c r="M270" s="7"/>
      <c r="N270" s="49"/>
      <c r="O270" s="42"/>
    </row>
    <row r="271" spans="1:15">
      <c r="A271" s="8" t="s">
        <v>34</v>
      </c>
      <c r="B271" s="8"/>
      <c r="C271" s="7"/>
      <c r="D271" s="29"/>
      <c r="E271" s="29" t="s">
        <v>178</v>
      </c>
      <c r="F271" s="29"/>
      <c r="G271" s="29"/>
      <c r="H271" s="7"/>
      <c r="I271" s="7"/>
      <c r="J271" s="7"/>
      <c r="K271" s="7"/>
      <c r="L271" s="7"/>
      <c r="M271" s="7"/>
      <c r="N271" s="50"/>
      <c r="O271" s="51"/>
    </row>
    <row r="273" spans="1:15">
      <c r="A273" s="6" t="s">
        <v>0</v>
      </c>
      <c r="B273" s="6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1"/>
      <c r="O273" s="39"/>
    </row>
    <row r="274" spans="1:15">
      <c r="A274" s="6" t="s">
        <v>1</v>
      </c>
      <c r="B274" s="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1"/>
      <c r="O274" s="39"/>
    </row>
    <row r="275" spans="1:15">
      <c r="A275" s="8" t="s">
        <v>145</v>
      </c>
      <c r="B275" s="8"/>
      <c r="C275" s="8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1"/>
      <c r="O275" s="39"/>
    </row>
    <row r="276" spans="1:15">
      <c r="A276" s="9"/>
      <c r="B276" s="9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1"/>
      <c r="O276" s="39"/>
    </row>
    <row r="277" spans="1:15">
      <c r="A277" s="10" t="s">
        <v>28</v>
      </c>
      <c r="B277" s="10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1"/>
      <c r="O277" s="39"/>
    </row>
    <row r="278" spans="1:15">
      <c r="A278" s="11" t="s">
        <v>4</v>
      </c>
      <c r="B278" s="11" t="s">
        <v>40</v>
      </c>
      <c r="C278" s="12" t="s">
        <v>6</v>
      </c>
      <c r="D278" s="12" t="s">
        <v>7</v>
      </c>
      <c r="E278" s="12" t="s">
        <v>87</v>
      </c>
      <c r="F278" s="12" t="s">
        <v>161</v>
      </c>
      <c r="G278" s="12" t="s">
        <v>10</v>
      </c>
      <c r="H278" s="13" t="s">
        <v>11</v>
      </c>
      <c r="I278" s="40"/>
      <c r="J278" s="12" t="s">
        <v>12</v>
      </c>
      <c r="K278" s="12" t="s">
        <v>13</v>
      </c>
      <c r="L278" s="13" t="s">
        <v>14</v>
      </c>
      <c r="M278" s="40"/>
      <c r="N278" s="12" t="s">
        <v>15</v>
      </c>
      <c r="O278" s="41" t="s">
        <v>174</v>
      </c>
    </row>
    <row r="279" spans="1:15">
      <c r="A279" s="14"/>
      <c r="B279" s="14"/>
      <c r="C279" s="15"/>
      <c r="D279" s="15"/>
      <c r="E279" s="16" t="s">
        <v>18</v>
      </c>
      <c r="F279" s="15"/>
      <c r="G279" s="15"/>
      <c r="H279" s="17" t="s">
        <v>19</v>
      </c>
      <c r="I279" s="17" t="s">
        <v>20</v>
      </c>
      <c r="J279" s="15"/>
      <c r="K279" s="15"/>
      <c r="L279" s="17" t="s">
        <v>19</v>
      </c>
      <c r="M279" s="17" t="s">
        <v>20</v>
      </c>
      <c r="N279" s="15"/>
      <c r="O279" s="43"/>
    </row>
    <row r="280" ht="15" spans="1:15">
      <c r="A280" s="18">
        <v>45694</v>
      </c>
      <c r="B280" s="18">
        <v>45705</v>
      </c>
      <c r="C280" s="22">
        <v>241185</v>
      </c>
      <c r="D280" s="19" t="s">
        <v>149</v>
      </c>
      <c r="E280" s="20"/>
      <c r="F280" s="21"/>
      <c r="G280" s="20"/>
      <c r="H280" s="20"/>
      <c r="I280" s="20"/>
      <c r="J280" s="20"/>
      <c r="K280" s="20"/>
      <c r="L280" s="55">
        <v>3850</v>
      </c>
      <c r="M280" s="55">
        <v>1100</v>
      </c>
      <c r="N280" s="44">
        <f>L280+M280</f>
        <v>4950</v>
      </c>
      <c r="O280" s="44">
        <v>0</v>
      </c>
    </row>
    <row r="281" spans="1:15">
      <c r="A281" s="23" t="s">
        <v>27</v>
      </c>
      <c r="B281" s="23"/>
      <c r="C281" s="24"/>
      <c r="D281" s="24"/>
      <c r="E281" s="24"/>
      <c r="F281" s="25"/>
      <c r="G281" s="26">
        <f t="shared" ref="G281:N281" si="15">SUM(G280:G280)</f>
        <v>0</v>
      </c>
      <c r="H281" s="26">
        <f t="shared" si="15"/>
        <v>0</v>
      </c>
      <c r="I281" s="26">
        <f t="shared" si="15"/>
        <v>0</v>
      </c>
      <c r="J281" s="26">
        <f t="shared" si="15"/>
        <v>0</v>
      </c>
      <c r="K281" s="26">
        <f t="shared" si="15"/>
        <v>0</v>
      </c>
      <c r="L281" s="26">
        <f t="shared" si="15"/>
        <v>3850</v>
      </c>
      <c r="M281" s="26">
        <f t="shared" si="15"/>
        <v>1100</v>
      </c>
      <c r="N281" s="26">
        <f t="shared" si="15"/>
        <v>4950</v>
      </c>
      <c r="O281" s="44">
        <f>O280</f>
        <v>0</v>
      </c>
    </row>
    <row r="282" spans="1:15">
      <c r="A282" s="9"/>
      <c r="B282" s="9"/>
      <c r="C282" s="7"/>
      <c r="D282" s="7"/>
      <c r="E282" s="7" t="s">
        <v>175</v>
      </c>
      <c r="F282" s="7"/>
      <c r="G282" s="7"/>
      <c r="H282" s="7"/>
      <c r="I282" s="7"/>
      <c r="J282" s="1"/>
      <c r="K282" s="1"/>
      <c r="L282" s="1"/>
      <c r="M282" s="1"/>
      <c r="N282" s="45"/>
      <c r="O282" s="46"/>
    </row>
    <row r="283" spans="1:15">
      <c r="A283" s="27"/>
      <c r="B283" s="2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45"/>
      <c r="O283" s="46"/>
    </row>
    <row r="284" ht="15" spans="1:15">
      <c r="A284" s="9"/>
      <c r="B284" s="9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47"/>
      <c r="O284" s="48"/>
    </row>
    <row r="285" ht="15" spans="1:15">
      <c r="A285" s="8" t="s">
        <v>32</v>
      </c>
      <c r="B285" s="9"/>
      <c r="C285" s="7"/>
      <c r="D285" s="7"/>
      <c r="E285" s="7" t="s">
        <v>176</v>
      </c>
      <c r="F285" s="7"/>
      <c r="G285" s="7"/>
      <c r="H285" s="7"/>
      <c r="I285" s="7"/>
      <c r="J285" s="7"/>
      <c r="K285" s="7"/>
      <c r="L285" s="7"/>
      <c r="M285" s="7"/>
      <c r="N285" s="47"/>
      <c r="O285" s="42"/>
    </row>
    <row r="286" ht="15" spans="1:15">
      <c r="A286" s="9"/>
      <c r="B286" s="9"/>
      <c r="C286" s="7"/>
      <c r="D286" s="28"/>
      <c r="E286" s="7"/>
      <c r="F286" s="7"/>
      <c r="G286" s="7"/>
      <c r="H286" s="7"/>
      <c r="I286" s="7"/>
      <c r="J286" s="7"/>
      <c r="K286" s="7"/>
      <c r="L286" s="7"/>
      <c r="M286" s="7"/>
      <c r="N286" s="47"/>
      <c r="O286" s="42"/>
    </row>
    <row r="287" ht="15" spans="1:15">
      <c r="A287" s="9"/>
      <c r="B287" s="9"/>
      <c r="C287" s="7"/>
      <c r="D287" s="28"/>
      <c r="E287" s="7"/>
      <c r="F287" s="7"/>
      <c r="G287" s="7"/>
      <c r="H287" s="7"/>
      <c r="I287" s="7"/>
      <c r="J287" s="7"/>
      <c r="K287" s="7"/>
      <c r="L287" s="7"/>
      <c r="M287" s="7"/>
      <c r="N287" s="47"/>
      <c r="O287" s="42"/>
    </row>
    <row r="288" spans="1:15">
      <c r="A288" s="8" t="s">
        <v>33</v>
      </c>
      <c r="B288" s="8"/>
      <c r="C288" s="7"/>
      <c r="D288" s="29"/>
      <c r="E288" s="29" t="s">
        <v>177</v>
      </c>
      <c r="F288" s="29"/>
      <c r="G288" s="30"/>
      <c r="H288" s="7"/>
      <c r="I288" s="7"/>
      <c r="J288" s="7"/>
      <c r="K288" s="7"/>
      <c r="L288" s="7"/>
      <c r="M288" s="7"/>
      <c r="N288" s="49"/>
      <c r="O288" s="42"/>
    </row>
    <row r="289" spans="1:15">
      <c r="A289" s="8" t="s">
        <v>34</v>
      </c>
      <c r="B289" s="8"/>
      <c r="C289" s="7"/>
      <c r="D289" s="29"/>
      <c r="E289" s="29" t="s">
        <v>178</v>
      </c>
      <c r="F289" s="29"/>
      <c r="G289" s="29"/>
      <c r="H289" s="7"/>
      <c r="I289" s="7"/>
      <c r="J289" s="7"/>
      <c r="K289" s="7"/>
      <c r="L289" s="7"/>
      <c r="M289" s="7"/>
      <c r="N289" s="50"/>
      <c r="O289" s="51"/>
    </row>
    <row r="291" spans="1:15">
      <c r="A291" s="6" t="s">
        <v>0</v>
      </c>
      <c r="B291" s="6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1"/>
      <c r="O291" s="39"/>
    </row>
    <row r="292" spans="1:15">
      <c r="A292" s="6" t="s">
        <v>1</v>
      </c>
      <c r="B292" s="6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1"/>
      <c r="O292" s="39"/>
    </row>
    <row r="293" spans="1:15">
      <c r="A293" s="8" t="s">
        <v>145</v>
      </c>
      <c r="B293" s="8"/>
      <c r="C293" s="8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1"/>
      <c r="O293" s="39"/>
    </row>
    <row r="294" spans="1:15">
      <c r="A294" s="9"/>
      <c r="B294" s="9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1"/>
      <c r="O294" s="39"/>
    </row>
    <row r="295" spans="1:15">
      <c r="A295" s="10" t="s">
        <v>28</v>
      </c>
      <c r="B295" s="10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1"/>
      <c r="O295" s="39"/>
    </row>
    <row r="296" spans="1:15">
      <c r="A296" s="11" t="s">
        <v>4</v>
      </c>
      <c r="B296" s="11" t="s">
        <v>40</v>
      </c>
      <c r="C296" s="12" t="s">
        <v>6</v>
      </c>
      <c r="D296" s="12" t="s">
        <v>7</v>
      </c>
      <c r="E296" s="12" t="s">
        <v>87</v>
      </c>
      <c r="F296" s="12" t="s">
        <v>161</v>
      </c>
      <c r="G296" s="12" t="s">
        <v>10</v>
      </c>
      <c r="H296" s="13" t="s">
        <v>11</v>
      </c>
      <c r="I296" s="40"/>
      <c r="J296" s="12" t="s">
        <v>12</v>
      </c>
      <c r="K296" s="12" t="s">
        <v>13</v>
      </c>
      <c r="L296" s="13" t="s">
        <v>14</v>
      </c>
      <c r="M296" s="40"/>
      <c r="N296" s="12" t="s">
        <v>15</v>
      </c>
      <c r="O296" s="41" t="s">
        <v>174</v>
      </c>
    </row>
    <row r="297" spans="1:15">
      <c r="A297" s="14"/>
      <c r="B297" s="14"/>
      <c r="C297" s="15"/>
      <c r="D297" s="15"/>
      <c r="E297" s="16" t="s">
        <v>18</v>
      </c>
      <c r="F297" s="15"/>
      <c r="G297" s="15"/>
      <c r="H297" s="17" t="s">
        <v>19</v>
      </c>
      <c r="I297" s="17" t="s">
        <v>20</v>
      </c>
      <c r="J297" s="15"/>
      <c r="K297" s="15"/>
      <c r="L297" s="17" t="s">
        <v>19</v>
      </c>
      <c r="M297" s="17" t="s">
        <v>20</v>
      </c>
      <c r="N297" s="15"/>
      <c r="O297" s="43"/>
    </row>
    <row r="298" ht="15" spans="1:15">
      <c r="A298" s="18">
        <v>45706</v>
      </c>
      <c r="B298" s="18">
        <v>45709</v>
      </c>
      <c r="C298" s="22">
        <v>242520</v>
      </c>
      <c r="D298" s="19" t="s">
        <v>151</v>
      </c>
      <c r="E298" s="20"/>
      <c r="F298" s="21"/>
      <c r="G298" s="20"/>
      <c r="H298" s="20"/>
      <c r="I298" s="20"/>
      <c r="J298" s="20"/>
      <c r="K298" s="20"/>
      <c r="L298" s="55">
        <v>0</v>
      </c>
      <c r="M298" s="55">
        <v>3100</v>
      </c>
      <c r="N298" s="44">
        <f>L298+M298</f>
        <v>3100</v>
      </c>
      <c r="O298" s="44">
        <v>1325</v>
      </c>
    </row>
    <row r="299" ht="15" spans="1:15">
      <c r="A299" s="18">
        <v>45702</v>
      </c>
      <c r="B299" s="18">
        <v>45709</v>
      </c>
      <c r="C299" s="22">
        <v>242114</v>
      </c>
      <c r="D299" s="19" t="s">
        <v>150</v>
      </c>
      <c r="E299" s="20"/>
      <c r="F299" s="21"/>
      <c r="G299" s="20"/>
      <c r="H299" s="20"/>
      <c r="I299" s="20"/>
      <c r="J299" s="20"/>
      <c r="K299" s="20"/>
      <c r="L299" s="55">
        <v>3800</v>
      </c>
      <c r="M299" s="55">
        <v>2300</v>
      </c>
      <c r="N299" s="44">
        <f>L299+M299</f>
        <v>6100</v>
      </c>
      <c r="O299" s="44">
        <v>3000</v>
      </c>
    </row>
    <row r="300" spans="1:15">
      <c r="A300" s="23" t="s">
        <v>27</v>
      </c>
      <c r="B300" s="23"/>
      <c r="C300" s="24"/>
      <c r="D300" s="24"/>
      <c r="E300" s="24"/>
      <c r="F300" s="25"/>
      <c r="G300" s="26">
        <f t="shared" ref="G300:N300" si="16">SUM(G298:G298)</f>
        <v>0</v>
      </c>
      <c r="H300" s="26">
        <f t="shared" si="16"/>
        <v>0</v>
      </c>
      <c r="I300" s="26">
        <f t="shared" si="16"/>
        <v>0</v>
      </c>
      <c r="J300" s="26">
        <f t="shared" si="16"/>
        <v>0</v>
      </c>
      <c r="K300" s="26">
        <f t="shared" si="16"/>
        <v>0</v>
      </c>
      <c r="L300" s="26">
        <f>SUM(L298:L299)</f>
        <v>3800</v>
      </c>
      <c r="M300" s="26">
        <f>SUM(M298:M299)</f>
        <v>5400</v>
      </c>
      <c r="N300" s="26">
        <f>SUM(N298:N299)</f>
        <v>9200</v>
      </c>
      <c r="O300" s="44">
        <f>O298+O299</f>
        <v>4325</v>
      </c>
    </row>
    <row r="301" spans="1:15">
      <c r="A301" s="9"/>
      <c r="B301" s="9"/>
      <c r="C301" s="7"/>
      <c r="D301" s="7"/>
      <c r="E301" s="7" t="s">
        <v>175</v>
      </c>
      <c r="F301" s="7"/>
      <c r="G301" s="7"/>
      <c r="H301" s="7"/>
      <c r="I301" s="7"/>
      <c r="J301" s="1"/>
      <c r="K301" s="1"/>
      <c r="L301" s="1"/>
      <c r="M301" s="1"/>
      <c r="N301" s="45"/>
      <c r="O301" s="46"/>
    </row>
    <row r="302" spans="1:15">
      <c r="A302" s="27"/>
      <c r="B302" s="2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45"/>
      <c r="O302" s="46"/>
    </row>
    <row r="303" ht="15" spans="1:15">
      <c r="A303" s="9"/>
      <c r="B303" s="9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47"/>
      <c r="O303" s="48"/>
    </row>
    <row r="304" ht="15" spans="1:15">
      <c r="A304" s="8" t="s">
        <v>32</v>
      </c>
      <c r="B304" s="9"/>
      <c r="C304" s="7"/>
      <c r="D304" s="7"/>
      <c r="E304" s="7" t="s">
        <v>176</v>
      </c>
      <c r="F304" s="7"/>
      <c r="G304" s="7"/>
      <c r="H304" s="7"/>
      <c r="I304" s="7"/>
      <c r="J304" s="7"/>
      <c r="K304" s="7"/>
      <c r="L304" s="7"/>
      <c r="M304" s="7"/>
      <c r="N304" s="47"/>
      <c r="O304" s="42"/>
    </row>
    <row r="305" ht="15" spans="1:15">
      <c r="A305" s="9"/>
      <c r="B305" s="9"/>
      <c r="C305" s="7"/>
      <c r="D305" s="28"/>
      <c r="E305" s="7"/>
      <c r="F305" s="7"/>
      <c r="G305" s="7"/>
      <c r="H305" s="7"/>
      <c r="I305" s="7"/>
      <c r="J305" s="7"/>
      <c r="K305" s="7"/>
      <c r="L305" s="7"/>
      <c r="M305" s="7"/>
      <c r="N305" s="47"/>
      <c r="O305" s="42"/>
    </row>
    <row r="306" ht="15" spans="1:15">
      <c r="A306" s="9"/>
      <c r="B306" s="9"/>
      <c r="C306" s="7"/>
      <c r="D306" s="28"/>
      <c r="E306" s="7"/>
      <c r="F306" s="7"/>
      <c r="G306" s="7"/>
      <c r="H306" s="7"/>
      <c r="I306" s="7"/>
      <c r="J306" s="7"/>
      <c r="K306" s="7"/>
      <c r="L306" s="7"/>
      <c r="M306" s="7"/>
      <c r="N306" s="47"/>
      <c r="O306" s="42"/>
    </row>
    <row r="307" spans="1:15">
      <c r="A307" s="8" t="s">
        <v>33</v>
      </c>
      <c r="B307" s="8"/>
      <c r="C307" s="7"/>
      <c r="D307" s="29"/>
      <c r="E307" s="29" t="s">
        <v>177</v>
      </c>
      <c r="F307" s="29"/>
      <c r="G307" s="30"/>
      <c r="H307" s="7"/>
      <c r="I307" s="7"/>
      <c r="J307" s="7"/>
      <c r="K307" s="7"/>
      <c r="L307" s="7"/>
      <c r="M307" s="7"/>
      <c r="N307" s="49"/>
      <c r="O307" s="42"/>
    </row>
    <row r="308" spans="1:15">
      <c r="A308" s="8" t="s">
        <v>34</v>
      </c>
      <c r="B308" s="8"/>
      <c r="C308" s="7"/>
      <c r="D308" s="29"/>
      <c r="E308" s="29" t="s">
        <v>178</v>
      </c>
      <c r="F308" s="29"/>
      <c r="G308" s="29"/>
      <c r="H308" s="7"/>
      <c r="I308" s="7"/>
      <c r="J308" s="7"/>
      <c r="K308" s="7"/>
      <c r="L308" s="7"/>
      <c r="M308" s="7"/>
      <c r="N308" s="50"/>
      <c r="O308" s="51"/>
    </row>
    <row r="310" spans="1:15">
      <c r="A310" s="6" t="s">
        <v>0</v>
      </c>
      <c r="B310" s="6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1"/>
      <c r="O310" s="39"/>
    </row>
    <row r="311" spans="1:15">
      <c r="A311" s="6" t="s">
        <v>1</v>
      </c>
      <c r="B311" s="6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1"/>
      <c r="O311" s="39"/>
    </row>
    <row r="312" spans="1:15">
      <c r="A312" s="8" t="s">
        <v>145</v>
      </c>
      <c r="B312" s="8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1"/>
      <c r="O312" s="39"/>
    </row>
    <row r="313" spans="1:15">
      <c r="A313" s="9"/>
      <c r="B313" s="9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1"/>
      <c r="O313" s="39"/>
    </row>
    <row r="314" spans="1:15">
      <c r="A314" s="10" t="s">
        <v>28</v>
      </c>
      <c r="B314" s="10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1"/>
      <c r="O314" s="39"/>
    </row>
    <row r="315" spans="1:15">
      <c r="A315" s="11" t="s">
        <v>4</v>
      </c>
      <c r="B315" s="11" t="s">
        <v>40</v>
      </c>
      <c r="C315" s="12" t="s">
        <v>6</v>
      </c>
      <c r="D315" s="12" t="s">
        <v>7</v>
      </c>
      <c r="E315" s="12" t="s">
        <v>87</v>
      </c>
      <c r="F315" s="12" t="s">
        <v>161</v>
      </c>
      <c r="G315" s="12" t="s">
        <v>10</v>
      </c>
      <c r="H315" s="13" t="s">
        <v>11</v>
      </c>
      <c r="I315" s="40"/>
      <c r="J315" s="12" t="s">
        <v>12</v>
      </c>
      <c r="K315" s="12" t="s">
        <v>13</v>
      </c>
      <c r="L315" s="13" t="s">
        <v>14</v>
      </c>
      <c r="M315" s="40"/>
      <c r="N315" s="12" t="s">
        <v>15</v>
      </c>
      <c r="O315" s="41" t="s">
        <v>174</v>
      </c>
    </row>
    <row r="316" spans="1:15">
      <c r="A316" s="14"/>
      <c r="B316" s="14"/>
      <c r="C316" s="15"/>
      <c r="D316" s="15"/>
      <c r="E316" s="16" t="s">
        <v>18</v>
      </c>
      <c r="F316" s="15"/>
      <c r="G316" s="15"/>
      <c r="H316" s="17" t="s">
        <v>19</v>
      </c>
      <c r="I316" s="17" t="s">
        <v>20</v>
      </c>
      <c r="J316" s="15"/>
      <c r="K316" s="15"/>
      <c r="L316" s="17" t="s">
        <v>19</v>
      </c>
      <c r="M316" s="17" t="s">
        <v>20</v>
      </c>
      <c r="N316" s="15"/>
      <c r="O316" s="43"/>
    </row>
    <row r="317" ht="15" spans="1:15">
      <c r="A317" s="18">
        <v>45705</v>
      </c>
      <c r="B317" s="18">
        <v>45713</v>
      </c>
      <c r="C317" s="22">
        <v>242418</v>
      </c>
      <c r="D317" s="19" t="s">
        <v>152</v>
      </c>
      <c r="E317" s="20"/>
      <c r="F317" s="21"/>
      <c r="G317" s="20"/>
      <c r="H317" s="20"/>
      <c r="I317" s="20"/>
      <c r="J317" s="20"/>
      <c r="K317" s="20"/>
      <c r="L317" s="55">
        <v>0</v>
      </c>
      <c r="M317" s="55">
        <v>500</v>
      </c>
      <c r="N317" s="44">
        <f>L317+M317</f>
        <v>500</v>
      </c>
      <c r="O317" s="44">
        <v>0</v>
      </c>
    </row>
    <row r="318" spans="1:15">
      <c r="A318" s="23" t="s">
        <v>27</v>
      </c>
      <c r="B318" s="23"/>
      <c r="C318" s="24"/>
      <c r="D318" s="24"/>
      <c r="E318" s="24"/>
      <c r="F318" s="25"/>
      <c r="G318" s="26">
        <f t="shared" ref="G318:N318" si="17">SUM(G317:G317)</f>
        <v>0</v>
      </c>
      <c r="H318" s="26">
        <f t="shared" si="17"/>
        <v>0</v>
      </c>
      <c r="I318" s="26">
        <f t="shared" si="17"/>
        <v>0</v>
      </c>
      <c r="J318" s="26">
        <f t="shared" si="17"/>
        <v>0</v>
      </c>
      <c r="K318" s="26">
        <f t="shared" si="17"/>
        <v>0</v>
      </c>
      <c r="L318" s="26">
        <f t="shared" si="17"/>
        <v>0</v>
      </c>
      <c r="M318" s="26">
        <f t="shared" si="17"/>
        <v>500</v>
      </c>
      <c r="N318" s="26">
        <f t="shared" si="17"/>
        <v>500</v>
      </c>
      <c r="O318" s="44">
        <f>O317</f>
        <v>0</v>
      </c>
    </row>
    <row r="319" spans="1:15">
      <c r="A319" s="9"/>
      <c r="B319" s="9"/>
      <c r="C319" s="7"/>
      <c r="D319" s="7"/>
      <c r="E319" s="7" t="s">
        <v>175</v>
      </c>
      <c r="F319" s="7"/>
      <c r="G319" s="7"/>
      <c r="H319" s="7"/>
      <c r="I319" s="7"/>
      <c r="J319" s="1"/>
      <c r="K319" s="1"/>
      <c r="L319" s="1"/>
      <c r="M319" s="1"/>
      <c r="N319" s="45"/>
      <c r="O319" s="46"/>
    </row>
    <row r="320" spans="1:15">
      <c r="A320" s="27"/>
      <c r="B320" s="2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45"/>
      <c r="O320" s="46"/>
    </row>
    <row r="321" ht="15" spans="1:15">
      <c r="A321" s="9"/>
      <c r="B321" s="9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47"/>
      <c r="O321" s="48"/>
    </row>
    <row r="322" ht="15" spans="1:15">
      <c r="A322" s="8" t="s">
        <v>32</v>
      </c>
      <c r="B322" s="9"/>
      <c r="C322" s="7"/>
      <c r="D322" s="7"/>
      <c r="E322" s="7" t="s">
        <v>176</v>
      </c>
      <c r="F322" s="7"/>
      <c r="G322" s="7"/>
      <c r="H322" s="7"/>
      <c r="I322" s="7"/>
      <c r="J322" s="7"/>
      <c r="K322" s="7"/>
      <c r="L322" s="7"/>
      <c r="M322" s="7"/>
      <c r="N322" s="47"/>
      <c r="O322" s="42"/>
    </row>
    <row r="323" ht="15" spans="1:15">
      <c r="A323" s="9"/>
      <c r="B323" s="9"/>
      <c r="C323" s="7"/>
      <c r="D323" s="28"/>
      <c r="E323" s="7"/>
      <c r="F323" s="7"/>
      <c r="G323" s="7"/>
      <c r="H323" s="7"/>
      <c r="I323" s="7"/>
      <c r="J323" s="7"/>
      <c r="K323" s="7"/>
      <c r="L323" s="7"/>
      <c r="M323" s="7"/>
      <c r="N323" s="47"/>
      <c r="O323" s="42"/>
    </row>
    <row r="324" ht="15" spans="1:15">
      <c r="A324" s="9"/>
      <c r="B324" s="9"/>
      <c r="C324" s="7"/>
      <c r="D324" s="28"/>
      <c r="E324" s="7"/>
      <c r="F324" s="7"/>
      <c r="G324" s="7"/>
      <c r="H324" s="7"/>
      <c r="I324" s="7"/>
      <c r="J324" s="7"/>
      <c r="K324" s="7"/>
      <c r="L324" s="7"/>
      <c r="M324" s="7"/>
      <c r="N324" s="47"/>
      <c r="O324" s="42"/>
    </row>
    <row r="325" spans="1:15">
      <c r="A325" s="8" t="s">
        <v>33</v>
      </c>
      <c r="B325" s="8"/>
      <c r="C325" s="7"/>
      <c r="D325" s="29"/>
      <c r="E325" s="29" t="s">
        <v>177</v>
      </c>
      <c r="F325" s="29"/>
      <c r="G325" s="30"/>
      <c r="H325" s="7"/>
      <c r="I325" s="7"/>
      <c r="J325" s="7"/>
      <c r="K325" s="7"/>
      <c r="L325" s="7"/>
      <c r="M325" s="7"/>
      <c r="N325" s="49"/>
      <c r="O325" s="42"/>
    </row>
    <row r="326" spans="1:15">
      <c r="A326" s="8" t="s">
        <v>34</v>
      </c>
      <c r="B326" s="8"/>
      <c r="C326" s="7"/>
      <c r="D326" s="29"/>
      <c r="E326" s="29" t="s">
        <v>178</v>
      </c>
      <c r="F326" s="29"/>
      <c r="G326" s="29"/>
      <c r="H326" s="7"/>
      <c r="I326" s="7"/>
      <c r="J326" s="7"/>
      <c r="K326" s="7"/>
      <c r="L326" s="7"/>
      <c r="M326" s="7"/>
      <c r="N326" s="50"/>
      <c r="O326" s="51"/>
    </row>
    <row r="328" spans="1:15">
      <c r="A328" s="6" t="s">
        <v>0</v>
      </c>
      <c r="B328" s="6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1"/>
      <c r="O328" s="39"/>
    </row>
    <row r="329" spans="1:15">
      <c r="A329" s="6" t="s">
        <v>1</v>
      </c>
      <c r="B329" s="6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1"/>
      <c r="O329" s="39"/>
    </row>
    <row r="330" spans="1:15">
      <c r="A330" s="8" t="s">
        <v>145</v>
      </c>
      <c r="B330" s="8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1"/>
      <c r="O330" s="39"/>
    </row>
    <row r="331" spans="1:15">
      <c r="A331" s="9"/>
      <c r="B331" s="9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1"/>
      <c r="O331" s="39"/>
    </row>
    <row r="332" spans="1:15">
      <c r="A332" s="10" t="s">
        <v>28</v>
      </c>
      <c r="B332" s="10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1"/>
      <c r="O332" s="39"/>
    </row>
    <row r="333" spans="1:15">
      <c r="A333" s="11" t="s">
        <v>4</v>
      </c>
      <c r="B333" s="11" t="s">
        <v>40</v>
      </c>
      <c r="C333" s="12" t="s">
        <v>6</v>
      </c>
      <c r="D333" s="12" t="s">
        <v>7</v>
      </c>
      <c r="E333" s="12" t="s">
        <v>87</v>
      </c>
      <c r="F333" s="12" t="s">
        <v>161</v>
      </c>
      <c r="G333" s="12" t="s">
        <v>10</v>
      </c>
      <c r="H333" s="13" t="s">
        <v>11</v>
      </c>
      <c r="I333" s="40"/>
      <c r="J333" s="12" t="s">
        <v>12</v>
      </c>
      <c r="K333" s="12" t="s">
        <v>13</v>
      </c>
      <c r="L333" s="13" t="s">
        <v>14</v>
      </c>
      <c r="M333" s="40"/>
      <c r="N333" s="12" t="s">
        <v>15</v>
      </c>
      <c r="O333" s="41" t="s">
        <v>174</v>
      </c>
    </row>
    <row r="334" spans="1:15">
      <c r="A334" s="14"/>
      <c r="B334" s="14"/>
      <c r="C334" s="15"/>
      <c r="D334" s="15"/>
      <c r="E334" s="16" t="s">
        <v>18</v>
      </c>
      <c r="F334" s="15"/>
      <c r="G334" s="15"/>
      <c r="H334" s="17" t="s">
        <v>19</v>
      </c>
      <c r="I334" s="17" t="s">
        <v>20</v>
      </c>
      <c r="J334" s="15"/>
      <c r="K334" s="15"/>
      <c r="L334" s="17" t="s">
        <v>19</v>
      </c>
      <c r="M334" s="17" t="s">
        <v>20</v>
      </c>
      <c r="N334" s="15"/>
      <c r="O334" s="43"/>
    </row>
    <row r="335" ht="15" spans="1:15">
      <c r="A335" s="18">
        <v>45706</v>
      </c>
      <c r="B335" s="18">
        <v>45714</v>
      </c>
      <c r="C335" s="22">
        <v>242575</v>
      </c>
      <c r="D335" s="19" t="s">
        <v>144</v>
      </c>
      <c r="E335" s="20"/>
      <c r="F335" s="21"/>
      <c r="G335" s="20"/>
      <c r="H335" s="20"/>
      <c r="I335" s="20"/>
      <c r="J335" s="20"/>
      <c r="K335" s="20"/>
      <c r="L335" s="55">
        <v>4460</v>
      </c>
      <c r="M335" s="55">
        <v>2650</v>
      </c>
      <c r="N335" s="44">
        <f>L335+M335</f>
        <v>7110</v>
      </c>
      <c r="O335" s="44">
        <v>3555</v>
      </c>
    </row>
    <row r="336" ht="15" spans="1:15">
      <c r="A336" s="18">
        <v>45707</v>
      </c>
      <c r="B336" s="18">
        <v>45714</v>
      </c>
      <c r="C336" s="22">
        <v>242636</v>
      </c>
      <c r="D336" s="19" t="s">
        <v>140</v>
      </c>
      <c r="E336" s="20"/>
      <c r="F336" s="21"/>
      <c r="G336" s="20"/>
      <c r="H336" s="20"/>
      <c r="I336" s="20"/>
      <c r="J336" s="20"/>
      <c r="K336" s="20"/>
      <c r="L336" s="55">
        <v>3300</v>
      </c>
      <c r="M336" s="55">
        <v>3350</v>
      </c>
      <c r="N336" s="44">
        <f>L336+M336</f>
        <v>6650</v>
      </c>
      <c r="O336" s="44">
        <v>3550</v>
      </c>
    </row>
    <row r="337" ht="15" spans="1:15">
      <c r="A337" s="18">
        <v>45708</v>
      </c>
      <c r="B337" s="18">
        <v>45714</v>
      </c>
      <c r="C337" s="22">
        <v>242825</v>
      </c>
      <c r="D337" s="19" t="s">
        <v>141</v>
      </c>
      <c r="E337" s="20"/>
      <c r="F337" s="21"/>
      <c r="G337" s="20"/>
      <c r="H337" s="20"/>
      <c r="I337" s="20"/>
      <c r="J337" s="20"/>
      <c r="K337" s="20"/>
      <c r="L337" s="55">
        <v>3300</v>
      </c>
      <c r="M337" s="55">
        <v>2650</v>
      </c>
      <c r="N337" s="44">
        <f>L337+M337</f>
        <v>5950</v>
      </c>
      <c r="O337" s="44">
        <v>2975</v>
      </c>
    </row>
    <row r="338" spans="1:15">
      <c r="A338" s="23" t="s">
        <v>27</v>
      </c>
      <c r="B338" s="23"/>
      <c r="C338" s="24"/>
      <c r="D338" s="24"/>
      <c r="E338" s="24"/>
      <c r="F338" s="25"/>
      <c r="G338" s="26">
        <f t="shared" ref="G338:K338" si="18">SUM(G335:G335)</f>
        <v>0</v>
      </c>
      <c r="H338" s="26">
        <f t="shared" si="18"/>
        <v>0</v>
      </c>
      <c r="I338" s="26">
        <f t="shared" si="18"/>
        <v>0</v>
      </c>
      <c r="J338" s="26">
        <f t="shared" si="18"/>
        <v>0</v>
      </c>
      <c r="K338" s="26">
        <f t="shared" si="18"/>
        <v>0</v>
      </c>
      <c r="L338" s="26">
        <f>SUM(L335:L337)</f>
        <v>11060</v>
      </c>
      <c r="M338" s="26">
        <f>SUM(M335:M337)</f>
        <v>8650</v>
      </c>
      <c r="N338" s="26">
        <f>SUM(N335:N337)</f>
        <v>19710</v>
      </c>
      <c r="O338" s="44">
        <f>O335+O337+O336</f>
        <v>10080</v>
      </c>
    </row>
    <row r="339" spans="1:15">
      <c r="A339" s="9"/>
      <c r="B339" s="9"/>
      <c r="C339" s="7"/>
      <c r="D339" s="7"/>
      <c r="E339" s="7" t="s">
        <v>175</v>
      </c>
      <c r="F339" s="7"/>
      <c r="G339" s="7"/>
      <c r="H339" s="7"/>
      <c r="I339" s="7"/>
      <c r="J339" s="1"/>
      <c r="K339" s="1"/>
      <c r="L339" s="1"/>
      <c r="M339" s="1"/>
      <c r="N339" s="45"/>
      <c r="O339" s="46"/>
    </row>
    <row r="340" spans="1:15">
      <c r="A340" s="27"/>
      <c r="B340" s="2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45"/>
      <c r="O340" s="46"/>
    </row>
    <row r="341" ht="15" spans="1:15">
      <c r="A341" s="9"/>
      <c r="B341" s="9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47"/>
      <c r="O341" s="48"/>
    </row>
    <row r="342" ht="15" spans="1:15">
      <c r="A342" s="8" t="s">
        <v>32</v>
      </c>
      <c r="B342" s="9"/>
      <c r="C342" s="7"/>
      <c r="D342" s="7"/>
      <c r="E342" s="7" t="s">
        <v>176</v>
      </c>
      <c r="F342" s="7"/>
      <c r="G342" s="7"/>
      <c r="H342" s="7"/>
      <c r="I342" s="7"/>
      <c r="J342" s="7"/>
      <c r="K342" s="7"/>
      <c r="L342" s="7"/>
      <c r="M342" s="7"/>
      <c r="N342" s="47"/>
      <c r="O342" s="42"/>
    </row>
    <row r="343" ht="15" spans="1:15">
      <c r="A343" s="9"/>
      <c r="B343" s="9"/>
      <c r="C343" s="7"/>
      <c r="D343" s="28"/>
      <c r="E343" s="7"/>
      <c r="F343" s="7"/>
      <c r="G343" s="7"/>
      <c r="H343" s="7"/>
      <c r="I343" s="7"/>
      <c r="J343" s="7"/>
      <c r="K343" s="7"/>
      <c r="L343" s="7"/>
      <c r="M343" s="7"/>
      <c r="N343" s="47"/>
      <c r="O343" s="42"/>
    </row>
    <row r="344" ht="15" spans="1:15">
      <c r="A344" s="9"/>
      <c r="B344" s="9"/>
      <c r="C344" s="7"/>
      <c r="D344" s="28"/>
      <c r="E344" s="7"/>
      <c r="F344" s="7"/>
      <c r="G344" s="7"/>
      <c r="H344" s="7"/>
      <c r="I344" s="7"/>
      <c r="J344" s="7"/>
      <c r="K344" s="7"/>
      <c r="L344" s="7"/>
      <c r="M344" s="7"/>
      <c r="N344" s="47"/>
      <c r="O344" s="42"/>
    </row>
    <row r="345" spans="1:15">
      <c r="A345" s="8" t="s">
        <v>33</v>
      </c>
      <c r="B345" s="8"/>
      <c r="C345" s="7"/>
      <c r="D345" s="29"/>
      <c r="E345" s="29" t="s">
        <v>177</v>
      </c>
      <c r="F345" s="29"/>
      <c r="G345" s="30"/>
      <c r="H345" s="7"/>
      <c r="I345" s="7"/>
      <c r="J345" s="7"/>
      <c r="K345" s="7"/>
      <c r="L345" s="7"/>
      <c r="M345" s="7"/>
      <c r="N345" s="49"/>
      <c r="O345" s="42"/>
    </row>
    <row r="346" spans="1:15">
      <c r="A346" s="8" t="s">
        <v>34</v>
      </c>
      <c r="B346" s="8"/>
      <c r="C346" s="7"/>
      <c r="D346" s="29"/>
      <c r="E346" s="29" t="s">
        <v>178</v>
      </c>
      <c r="F346" s="29"/>
      <c r="G346" s="29"/>
      <c r="H346" s="7"/>
      <c r="I346" s="7"/>
      <c r="J346" s="7"/>
      <c r="K346" s="7"/>
      <c r="L346" s="7"/>
      <c r="M346" s="7"/>
      <c r="N346" s="50"/>
      <c r="O346" s="51"/>
    </row>
    <row r="348" spans="1:15">
      <c r="A348" s="6" t="s">
        <v>0</v>
      </c>
      <c r="B348" s="6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1"/>
      <c r="O348" s="39"/>
    </row>
    <row r="349" spans="1:15">
      <c r="A349" s="6" t="s">
        <v>1</v>
      </c>
      <c r="B349" s="6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1"/>
      <c r="O349" s="39"/>
    </row>
    <row r="350" spans="1:15">
      <c r="A350" s="8" t="s">
        <v>128</v>
      </c>
      <c r="B350" s="8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1"/>
      <c r="O350" s="39"/>
    </row>
    <row r="351" spans="1:15">
      <c r="A351" s="9"/>
      <c r="B351" s="9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1"/>
      <c r="O351" s="39"/>
    </row>
    <row r="352" spans="1:15">
      <c r="A352" s="10" t="s">
        <v>28</v>
      </c>
      <c r="B352" s="10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1"/>
      <c r="O352" s="39"/>
    </row>
    <row r="353" spans="1:15">
      <c r="A353" s="11" t="s">
        <v>4</v>
      </c>
      <c r="B353" s="11" t="s">
        <v>40</v>
      </c>
      <c r="C353" s="12" t="s">
        <v>6</v>
      </c>
      <c r="D353" s="12" t="s">
        <v>7</v>
      </c>
      <c r="E353" s="12" t="s">
        <v>87</v>
      </c>
      <c r="F353" s="12" t="s">
        <v>161</v>
      </c>
      <c r="G353" s="12" t="s">
        <v>10</v>
      </c>
      <c r="H353" s="13" t="s">
        <v>11</v>
      </c>
      <c r="I353" s="40"/>
      <c r="J353" s="12" t="s">
        <v>12</v>
      </c>
      <c r="K353" s="12" t="s">
        <v>13</v>
      </c>
      <c r="L353" s="13" t="s">
        <v>14</v>
      </c>
      <c r="M353" s="40"/>
      <c r="N353" s="12" t="s">
        <v>15</v>
      </c>
      <c r="O353" s="41" t="s">
        <v>174</v>
      </c>
    </row>
    <row r="354" spans="1:15">
      <c r="A354" s="14"/>
      <c r="B354" s="14"/>
      <c r="C354" s="15"/>
      <c r="D354" s="15"/>
      <c r="E354" s="16" t="s">
        <v>18</v>
      </c>
      <c r="F354" s="15"/>
      <c r="G354" s="15"/>
      <c r="H354" s="17" t="s">
        <v>19</v>
      </c>
      <c r="I354" s="17" t="s">
        <v>20</v>
      </c>
      <c r="J354" s="15"/>
      <c r="K354" s="15"/>
      <c r="L354" s="17" t="s">
        <v>19</v>
      </c>
      <c r="M354" s="17" t="s">
        <v>20</v>
      </c>
      <c r="N354" s="15"/>
      <c r="O354" s="43"/>
    </row>
    <row r="355" ht="15" spans="1:15">
      <c r="A355" s="18">
        <v>45713</v>
      </c>
      <c r="B355" s="18">
        <v>45719</v>
      </c>
      <c r="C355" s="22">
        <v>243304</v>
      </c>
      <c r="D355" s="19" t="s">
        <v>135</v>
      </c>
      <c r="E355" s="20"/>
      <c r="F355" s="21"/>
      <c r="G355" s="20"/>
      <c r="H355" s="20"/>
      <c r="I355" s="20"/>
      <c r="J355" s="20"/>
      <c r="K355" s="20"/>
      <c r="L355" s="55">
        <v>0</v>
      </c>
      <c r="M355" s="55">
        <v>3350</v>
      </c>
      <c r="N355" s="44">
        <f>L355+M355</f>
        <v>3350</v>
      </c>
      <c r="O355" s="44">
        <v>3350</v>
      </c>
    </row>
    <row r="356" spans="1:15">
      <c r="A356" s="23" t="s">
        <v>27</v>
      </c>
      <c r="B356" s="23"/>
      <c r="C356" s="24"/>
      <c r="D356" s="24"/>
      <c r="E356" s="24"/>
      <c r="F356" s="25"/>
      <c r="G356" s="26">
        <f t="shared" ref="G356:N356" si="19">SUM(G355:G355)</f>
        <v>0</v>
      </c>
      <c r="H356" s="26">
        <f t="shared" si="19"/>
        <v>0</v>
      </c>
      <c r="I356" s="26">
        <f t="shared" si="19"/>
        <v>0</v>
      </c>
      <c r="J356" s="26">
        <f t="shared" si="19"/>
        <v>0</v>
      </c>
      <c r="K356" s="26">
        <f t="shared" si="19"/>
        <v>0</v>
      </c>
      <c r="L356" s="26">
        <f t="shared" si="19"/>
        <v>0</v>
      </c>
      <c r="M356" s="26">
        <f t="shared" si="19"/>
        <v>3350</v>
      </c>
      <c r="N356" s="26">
        <f t="shared" si="19"/>
        <v>3350</v>
      </c>
      <c r="O356" s="44">
        <f>O355</f>
        <v>3350</v>
      </c>
    </row>
    <row r="357" spans="1:15">
      <c r="A357" s="9"/>
      <c r="B357" s="9"/>
      <c r="C357" s="7"/>
      <c r="D357" s="7"/>
      <c r="E357" s="7" t="s">
        <v>175</v>
      </c>
      <c r="F357" s="7"/>
      <c r="G357" s="7"/>
      <c r="H357" s="7"/>
      <c r="I357" s="7"/>
      <c r="J357" s="1"/>
      <c r="K357" s="1"/>
      <c r="L357" s="1"/>
      <c r="M357" s="1"/>
      <c r="N357" s="45"/>
      <c r="O357" s="46"/>
    </row>
    <row r="358" spans="1:15">
      <c r="A358" s="27"/>
      <c r="B358" s="2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45"/>
      <c r="O358" s="46"/>
    </row>
    <row r="359" ht="15" spans="1:15">
      <c r="A359" s="9"/>
      <c r="B359" s="9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47"/>
      <c r="O359" s="48"/>
    </row>
    <row r="360" ht="15" spans="1:15">
      <c r="A360" s="8" t="s">
        <v>32</v>
      </c>
      <c r="B360" s="9"/>
      <c r="C360" s="7"/>
      <c r="D360" s="7"/>
      <c r="E360" s="7" t="s">
        <v>176</v>
      </c>
      <c r="F360" s="7"/>
      <c r="G360" s="7"/>
      <c r="H360" s="7"/>
      <c r="I360" s="7"/>
      <c r="J360" s="7"/>
      <c r="K360" s="7"/>
      <c r="L360" s="7"/>
      <c r="M360" s="7"/>
      <c r="N360" s="47"/>
      <c r="O360" s="42"/>
    </row>
    <row r="361" ht="15" spans="1:15">
      <c r="A361" s="9"/>
      <c r="B361" s="9"/>
      <c r="C361" s="7"/>
      <c r="D361" s="28"/>
      <c r="E361" s="7"/>
      <c r="F361" s="7"/>
      <c r="G361" s="7"/>
      <c r="H361" s="7"/>
      <c r="I361" s="7"/>
      <c r="J361" s="7"/>
      <c r="K361" s="7"/>
      <c r="L361" s="7"/>
      <c r="M361" s="7"/>
      <c r="N361" s="47"/>
      <c r="O361" s="42"/>
    </row>
    <row r="362" ht="15" spans="1:15">
      <c r="A362" s="9"/>
      <c r="B362" s="9"/>
      <c r="C362" s="7"/>
      <c r="D362" s="28"/>
      <c r="E362" s="7"/>
      <c r="F362" s="7"/>
      <c r="G362" s="7"/>
      <c r="H362" s="7"/>
      <c r="I362" s="7"/>
      <c r="J362" s="7"/>
      <c r="K362" s="7"/>
      <c r="L362" s="7"/>
      <c r="M362" s="7"/>
      <c r="N362" s="47"/>
      <c r="O362" s="42"/>
    </row>
    <row r="363" spans="1:15">
      <c r="A363" s="8" t="s">
        <v>33</v>
      </c>
      <c r="B363" s="8"/>
      <c r="C363" s="7"/>
      <c r="D363" s="29"/>
      <c r="E363" s="29" t="s">
        <v>177</v>
      </c>
      <c r="F363" s="29"/>
      <c r="G363" s="30"/>
      <c r="H363" s="7"/>
      <c r="I363" s="7"/>
      <c r="J363" s="7"/>
      <c r="K363" s="7"/>
      <c r="L363" s="7"/>
      <c r="M363" s="7"/>
      <c r="N363" s="49"/>
      <c r="O363" s="42"/>
    </row>
    <row r="364" spans="1:15">
      <c r="A364" s="8" t="s">
        <v>34</v>
      </c>
      <c r="B364" s="8"/>
      <c r="C364" s="7"/>
      <c r="D364" s="29"/>
      <c r="E364" s="29" t="s">
        <v>178</v>
      </c>
      <c r="F364" s="29"/>
      <c r="G364" s="29"/>
      <c r="H364" s="7"/>
      <c r="I364" s="7"/>
      <c r="J364" s="7"/>
      <c r="K364" s="7"/>
      <c r="L364" s="7"/>
      <c r="M364" s="7"/>
      <c r="N364" s="50"/>
      <c r="O364" s="51"/>
    </row>
    <row r="366" spans="1:15">
      <c r="A366" s="6" t="s">
        <v>0</v>
      </c>
      <c r="B366" s="6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1"/>
      <c r="O366" s="39"/>
    </row>
    <row r="367" spans="1:15">
      <c r="A367" s="6" t="s">
        <v>1</v>
      </c>
      <c r="B367" s="6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1"/>
      <c r="O367" s="39"/>
    </row>
    <row r="368" spans="1:15">
      <c r="A368" s="8" t="s">
        <v>128</v>
      </c>
      <c r="B368" s="8"/>
      <c r="C368" s="8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1"/>
      <c r="O368" s="39"/>
    </row>
    <row r="369" spans="1:15">
      <c r="A369" s="9"/>
      <c r="B369" s="9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1"/>
      <c r="O369" s="39"/>
    </row>
    <row r="370" spans="1:15">
      <c r="A370" s="10" t="s">
        <v>28</v>
      </c>
      <c r="B370" s="10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1"/>
      <c r="O370" s="39"/>
    </row>
    <row r="371" spans="1:15">
      <c r="A371" s="11" t="s">
        <v>4</v>
      </c>
      <c r="B371" s="11" t="s">
        <v>40</v>
      </c>
      <c r="C371" s="12" t="s">
        <v>6</v>
      </c>
      <c r="D371" s="12" t="s">
        <v>7</v>
      </c>
      <c r="E371" s="12" t="s">
        <v>87</v>
      </c>
      <c r="F371" s="12" t="s">
        <v>161</v>
      </c>
      <c r="G371" s="12" t="s">
        <v>10</v>
      </c>
      <c r="H371" s="13" t="s">
        <v>11</v>
      </c>
      <c r="I371" s="40"/>
      <c r="J371" s="12" t="s">
        <v>12</v>
      </c>
      <c r="K371" s="12" t="s">
        <v>13</v>
      </c>
      <c r="L371" s="13" t="s">
        <v>14</v>
      </c>
      <c r="M371" s="40"/>
      <c r="N371" s="12" t="s">
        <v>15</v>
      </c>
      <c r="O371" s="41" t="s">
        <v>174</v>
      </c>
    </row>
    <row r="372" spans="1:15">
      <c r="A372" s="14"/>
      <c r="B372" s="14"/>
      <c r="C372" s="15"/>
      <c r="D372" s="15"/>
      <c r="E372" s="16" t="s">
        <v>18</v>
      </c>
      <c r="F372" s="15"/>
      <c r="G372" s="15"/>
      <c r="H372" s="17" t="s">
        <v>19</v>
      </c>
      <c r="I372" s="17" t="s">
        <v>20</v>
      </c>
      <c r="J372" s="15"/>
      <c r="K372" s="15"/>
      <c r="L372" s="17" t="s">
        <v>19</v>
      </c>
      <c r="M372" s="17" t="s">
        <v>20</v>
      </c>
      <c r="N372" s="15"/>
      <c r="O372" s="43"/>
    </row>
    <row r="373" ht="15" spans="1:15">
      <c r="A373" s="18">
        <v>45720</v>
      </c>
      <c r="B373" s="18">
        <v>45727</v>
      </c>
      <c r="C373" s="22">
        <v>244042</v>
      </c>
      <c r="D373" s="19" t="s">
        <v>129</v>
      </c>
      <c r="E373" s="20"/>
      <c r="F373" s="21"/>
      <c r="G373" s="20"/>
      <c r="H373" s="20"/>
      <c r="I373" s="20"/>
      <c r="J373" s="20"/>
      <c r="K373" s="20"/>
      <c r="L373" s="55">
        <v>4345</v>
      </c>
      <c r="M373" s="55">
        <v>2800</v>
      </c>
      <c r="N373" s="44">
        <f>L373+M373</f>
        <v>7145</v>
      </c>
      <c r="O373" s="44">
        <v>3145</v>
      </c>
    </row>
    <row r="374" ht="15" spans="1:15">
      <c r="A374" s="18">
        <v>45720</v>
      </c>
      <c r="B374" s="18">
        <v>45727</v>
      </c>
      <c r="C374" s="22">
        <v>244201</v>
      </c>
      <c r="D374" s="19" t="s">
        <v>130</v>
      </c>
      <c r="E374" s="20"/>
      <c r="F374" s="21"/>
      <c r="G374" s="20"/>
      <c r="H374" s="20"/>
      <c r="I374" s="20"/>
      <c r="J374" s="20"/>
      <c r="K374" s="20"/>
      <c r="L374" s="55">
        <v>500</v>
      </c>
      <c r="M374" s="55">
        <v>800</v>
      </c>
      <c r="N374" s="44">
        <f>L374+M374</f>
        <v>1300</v>
      </c>
      <c r="O374" s="44">
        <v>650</v>
      </c>
    </row>
    <row r="375" spans="1:15">
      <c r="A375" s="23" t="s">
        <v>27</v>
      </c>
      <c r="B375" s="23"/>
      <c r="C375" s="24"/>
      <c r="D375" s="24"/>
      <c r="E375" s="24"/>
      <c r="F375" s="25"/>
      <c r="G375" s="26">
        <f t="shared" ref="G375:N375" si="20">SUM(G373:G373)</f>
        <v>0</v>
      </c>
      <c r="H375" s="26">
        <f t="shared" si="20"/>
        <v>0</v>
      </c>
      <c r="I375" s="26">
        <f t="shared" si="20"/>
        <v>0</v>
      </c>
      <c r="J375" s="26">
        <f t="shared" si="20"/>
        <v>0</v>
      </c>
      <c r="K375" s="26">
        <f t="shared" si="20"/>
        <v>0</v>
      </c>
      <c r="L375" s="26">
        <f>SUM(L373:L374)</f>
        <v>4845</v>
      </c>
      <c r="M375" s="26">
        <f>SUM(M373:M374)</f>
        <v>3600</v>
      </c>
      <c r="N375" s="26">
        <f>SUM(N373:N374)</f>
        <v>8445</v>
      </c>
      <c r="O375" s="44">
        <f>O373+O374</f>
        <v>3795</v>
      </c>
    </row>
    <row r="376" spans="1:15">
      <c r="A376" s="9"/>
      <c r="B376" s="9"/>
      <c r="C376" s="7"/>
      <c r="D376" s="7"/>
      <c r="E376" s="7" t="s">
        <v>175</v>
      </c>
      <c r="F376" s="7"/>
      <c r="G376" s="7"/>
      <c r="H376" s="7"/>
      <c r="I376" s="7"/>
      <c r="J376" s="1"/>
      <c r="K376" s="1"/>
      <c r="L376" s="1"/>
      <c r="M376" s="1"/>
      <c r="N376" s="45"/>
      <c r="O376" s="46"/>
    </row>
    <row r="377" spans="1:15">
      <c r="A377" s="27"/>
      <c r="B377" s="2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45"/>
      <c r="O377" s="46"/>
    </row>
    <row r="378" ht="15" spans="1:15">
      <c r="A378" s="9"/>
      <c r="B378" s="9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47"/>
      <c r="O378" s="48"/>
    </row>
    <row r="379" ht="15" spans="1:15">
      <c r="A379" s="8" t="s">
        <v>32</v>
      </c>
      <c r="B379" s="9"/>
      <c r="C379" s="7"/>
      <c r="D379" s="7"/>
      <c r="E379" s="7" t="s">
        <v>176</v>
      </c>
      <c r="F379" s="7"/>
      <c r="G379" s="7"/>
      <c r="H379" s="7"/>
      <c r="I379" s="7"/>
      <c r="J379" s="7"/>
      <c r="K379" s="7"/>
      <c r="L379" s="7"/>
      <c r="M379" s="7"/>
      <c r="N379" s="47"/>
      <c r="O379" s="42"/>
    </row>
    <row r="380" ht="15" spans="1:15">
      <c r="A380" s="9"/>
      <c r="B380" s="9"/>
      <c r="C380" s="7"/>
      <c r="D380" s="28"/>
      <c r="E380" s="7"/>
      <c r="F380" s="7"/>
      <c r="G380" s="7"/>
      <c r="H380" s="7"/>
      <c r="I380" s="7"/>
      <c r="J380" s="7"/>
      <c r="K380" s="7"/>
      <c r="L380" s="7"/>
      <c r="M380" s="7"/>
      <c r="N380" s="47"/>
      <c r="O380" s="42"/>
    </row>
    <row r="381" ht="15" spans="1:15">
      <c r="A381" s="9"/>
      <c r="B381" s="9"/>
      <c r="C381" s="7"/>
      <c r="D381" s="28"/>
      <c r="E381" s="7"/>
      <c r="F381" s="7"/>
      <c r="G381" s="7"/>
      <c r="H381" s="7"/>
      <c r="I381" s="7"/>
      <c r="J381" s="7"/>
      <c r="K381" s="7"/>
      <c r="L381" s="7"/>
      <c r="M381" s="7"/>
      <c r="N381" s="47"/>
      <c r="O381" s="42"/>
    </row>
    <row r="382" spans="1:15">
      <c r="A382" s="8" t="s">
        <v>33</v>
      </c>
      <c r="B382" s="8"/>
      <c r="C382" s="7"/>
      <c r="D382" s="29"/>
      <c r="E382" s="29" t="s">
        <v>177</v>
      </c>
      <c r="F382" s="29"/>
      <c r="G382" s="30"/>
      <c r="H382" s="7"/>
      <c r="I382" s="7"/>
      <c r="J382" s="7"/>
      <c r="K382" s="7"/>
      <c r="L382" s="7"/>
      <c r="M382" s="7"/>
      <c r="N382" s="49"/>
      <c r="O382" s="42"/>
    </row>
    <row r="383" spans="1:15">
      <c r="A383" s="8" t="s">
        <v>34</v>
      </c>
      <c r="B383" s="8"/>
      <c r="C383" s="7"/>
      <c r="D383" s="29"/>
      <c r="E383" s="29" t="s">
        <v>178</v>
      </c>
      <c r="F383" s="29"/>
      <c r="G383" s="29"/>
      <c r="H383" s="7"/>
      <c r="I383" s="7"/>
      <c r="J383" s="7"/>
      <c r="K383" s="7"/>
      <c r="L383" s="7"/>
      <c r="M383" s="7"/>
      <c r="N383" s="50"/>
      <c r="O383" s="51"/>
    </row>
    <row r="385" spans="1:15">
      <c r="A385" s="6" t="s">
        <v>0</v>
      </c>
      <c r="B385" s="6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1"/>
      <c r="O385" s="39"/>
    </row>
    <row r="386" spans="1:15">
      <c r="A386" s="6" t="s">
        <v>1</v>
      </c>
      <c r="B386" s="6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1"/>
      <c r="O386" s="39"/>
    </row>
    <row r="387" spans="1:15">
      <c r="A387" s="8" t="s">
        <v>128</v>
      </c>
      <c r="B387" s="8"/>
      <c r="C387" s="8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1"/>
      <c r="O387" s="39"/>
    </row>
    <row r="388" spans="1:15">
      <c r="A388" s="9"/>
      <c r="B388" s="9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1"/>
      <c r="O388" s="39"/>
    </row>
    <row r="389" spans="1:15">
      <c r="A389" s="10" t="s">
        <v>28</v>
      </c>
      <c r="B389" s="10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1"/>
      <c r="O389" s="39"/>
    </row>
    <row r="390" spans="1:15">
      <c r="A390" s="11" t="s">
        <v>4</v>
      </c>
      <c r="B390" s="11" t="s">
        <v>40</v>
      </c>
      <c r="C390" s="12" t="s">
        <v>6</v>
      </c>
      <c r="D390" s="12" t="s">
        <v>7</v>
      </c>
      <c r="E390" s="12" t="s">
        <v>87</v>
      </c>
      <c r="F390" s="12" t="s">
        <v>161</v>
      </c>
      <c r="G390" s="12" t="s">
        <v>10</v>
      </c>
      <c r="H390" s="13" t="s">
        <v>11</v>
      </c>
      <c r="I390" s="40"/>
      <c r="J390" s="12" t="s">
        <v>12</v>
      </c>
      <c r="K390" s="12" t="s">
        <v>13</v>
      </c>
      <c r="L390" s="13" t="s">
        <v>14</v>
      </c>
      <c r="M390" s="40"/>
      <c r="N390" s="12" t="s">
        <v>15</v>
      </c>
      <c r="O390" s="41" t="s">
        <v>174</v>
      </c>
    </row>
    <row r="391" spans="1:15">
      <c r="A391" s="14"/>
      <c r="B391" s="14"/>
      <c r="C391" s="15"/>
      <c r="D391" s="15"/>
      <c r="E391" s="16" t="s">
        <v>18</v>
      </c>
      <c r="F391" s="15"/>
      <c r="G391" s="15"/>
      <c r="H391" s="17" t="s">
        <v>19</v>
      </c>
      <c r="I391" s="17" t="s">
        <v>20</v>
      </c>
      <c r="J391" s="15"/>
      <c r="K391" s="15"/>
      <c r="L391" s="17" t="s">
        <v>19</v>
      </c>
      <c r="M391" s="17" t="s">
        <v>20</v>
      </c>
      <c r="N391" s="15"/>
      <c r="O391" s="43"/>
    </row>
    <row r="392" ht="15" spans="1:15">
      <c r="A392" s="18">
        <v>45720</v>
      </c>
      <c r="B392" s="18">
        <v>45729</v>
      </c>
      <c r="C392" s="22">
        <v>244073</v>
      </c>
      <c r="D392" s="19" t="s">
        <v>131</v>
      </c>
      <c r="E392" s="20"/>
      <c r="F392" s="21"/>
      <c r="G392" s="20"/>
      <c r="H392" s="20"/>
      <c r="I392" s="20"/>
      <c r="J392" s="20"/>
      <c r="K392" s="20"/>
      <c r="L392" s="55">
        <v>3800</v>
      </c>
      <c r="M392" s="55">
        <v>2152</v>
      </c>
      <c r="N392" s="44">
        <f>L392+M392</f>
        <v>5952</v>
      </c>
      <c r="O392" s="44">
        <v>3152</v>
      </c>
    </row>
    <row r="393" spans="1:15">
      <c r="A393" s="23" t="s">
        <v>27</v>
      </c>
      <c r="B393" s="23"/>
      <c r="C393" s="24"/>
      <c r="D393" s="24"/>
      <c r="E393" s="24"/>
      <c r="F393" s="25"/>
      <c r="G393" s="26">
        <f t="shared" ref="G393:N393" si="21">SUM(G392:G392)</f>
        <v>0</v>
      </c>
      <c r="H393" s="26">
        <f t="shared" si="21"/>
        <v>0</v>
      </c>
      <c r="I393" s="26">
        <f t="shared" si="21"/>
        <v>0</v>
      </c>
      <c r="J393" s="26">
        <f t="shared" si="21"/>
        <v>0</v>
      </c>
      <c r="K393" s="26">
        <f t="shared" si="21"/>
        <v>0</v>
      </c>
      <c r="L393" s="26">
        <f t="shared" si="21"/>
        <v>3800</v>
      </c>
      <c r="M393" s="26">
        <f t="shared" si="21"/>
        <v>2152</v>
      </c>
      <c r="N393" s="26">
        <f t="shared" si="21"/>
        <v>5952</v>
      </c>
      <c r="O393" s="44">
        <f>O392</f>
        <v>3152</v>
      </c>
    </row>
    <row r="394" spans="1:15">
      <c r="A394" s="9"/>
      <c r="B394" s="9"/>
      <c r="C394" s="7"/>
      <c r="D394" s="7"/>
      <c r="E394" s="7" t="s">
        <v>175</v>
      </c>
      <c r="F394" s="7"/>
      <c r="G394" s="7"/>
      <c r="H394" s="7"/>
      <c r="I394" s="7"/>
      <c r="J394" s="1"/>
      <c r="K394" s="1"/>
      <c r="L394" s="1"/>
      <c r="M394" s="1"/>
      <c r="N394" s="45"/>
      <c r="O394" s="46"/>
    </row>
    <row r="395" spans="1:15">
      <c r="A395" s="27"/>
      <c r="B395" s="2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45"/>
      <c r="O395" s="46"/>
    </row>
    <row r="396" ht="15" spans="1:15">
      <c r="A396" s="9"/>
      <c r="B396" s="9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47"/>
      <c r="O396" s="48"/>
    </row>
    <row r="397" ht="15" spans="1:15">
      <c r="A397" s="8" t="s">
        <v>32</v>
      </c>
      <c r="B397" s="9"/>
      <c r="C397" s="7"/>
      <c r="D397" s="7"/>
      <c r="E397" s="7" t="s">
        <v>176</v>
      </c>
      <c r="F397" s="7"/>
      <c r="G397" s="7"/>
      <c r="H397" s="7"/>
      <c r="I397" s="7"/>
      <c r="J397" s="7"/>
      <c r="K397" s="7"/>
      <c r="L397" s="7"/>
      <c r="M397" s="7"/>
      <c r="N397" s="47"/>
      <c r="O397" s="42"/>
    </row>
    <row r="398" ht="15" spans="1:15">
      <c r="A398" s="9"/>
      <c r="B398" s="9"/>
      <c r="C398" s="7"/>
      <c r="D398" s="28"/>
      <c r="E398" s="7"/>
      <c r="F398" s="7"/>
      <c r="G398" s="7"/>
      <c r="H398" s="7"/>
      <c r="I398" s="7"/>
      <c r="J398" s="7"/>
      <c r="K398" s="7"/>
      <c r="L398" s="7"/>
      <c r="M398" s="7"/>
      <c r="N398" s="47"/>
      <c r="O398" s="42"/>
    </row>
    <row r="399" ht="15" spans="1:15">
      <c r="A399" s="9"/>
      <c r="B399" s="9"/>
      <c r="C399" s="7"/>
      <c r="D399" s="28"/>
      <c r="E399" s="7"/>
      <c r="F399" s="7"/>
      <c r="G399" s="7"/>
      <c r="H399" s="7"/>
      <c r="I399" s="7"/>
      <c r="J399" s="7"/>
      <c r="K399" s="7"/>
      <c r="L399" s="7"/>
      <c r="M399" s="7"/>
      <c r="N399" s="47"/>
      <c r="O399" s="42"/>
    </row>
    <row r="400" spans="1:15">
      <c r="A400" s="8" t="s">
        <v>33</v>
      </c>
      <c r="B400" s="8"/>
      <c r="C400" s="7"/>
      <c r="D400" s="29"/>
      <c r="E400" s="29" t="s">
        <v>177</v>
      </c>
      <c r="F400" s="29"/>
      <c r="G400" s="30"/>
      <c r="H400" s="7"/>
      <c r="I400" s="7"/>
      <c r="J400" s="7"/>
      <c r="K400" s="7"/>
      <c r="L400" s="7"/>
      <c r="M400" s="7"/>
      <c r="N400" s="49"/>
      <c r="O400" s="42"/>
    </row>
    <row r="401" spans="1:15">
      <c r="A401" s="8" t="s">
        <v>34</v>
      </c>
      <c r="B401" s="8"/>
      <c r="C401" s="7"/>
      <c r="D401" s="29"/>
      <c r="E401" s="29" t="s">
        <v>178</v>
      </c>
      <c r="F401" s="29"/>
      <c r="G401" s="29"/>
      <c r="H401" s="7"/>
      <c r="I401" s="7"/>
      <c r="J401" s="7"/>
      <c r="K401" s="7"/>
      <c r="L401" s="7"/>
      <c r="M401" s="7"/>
      <c r="N401" s="50"/>
      <c r="O401" s="51"/>
    </row>
    <row r="403" spans="1:15">
      <c r="A403" s="6" t="s">
        <v>0</v>
      </c>
      <c r="B403" s="6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1"/>
      <c r="O403" s="39"/>
    </row>
    <row r="404" spans="1:15">
      <c r="A404" s="6" t="s">
        <v>1</v>
      </c>
      <c r="B404" s="6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1"/>
      <c r="O404" s="39"/>
    </row>
    <row r="405" spans="1:15">
      <c r="A405" s="8" t="s">
        <v>128</v>
      </c>
      <c r="B405" s="8"/>
      <c r="C405" s="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1"/>
      <c r="O405" s="39"/>
    </row>
    <row r="406" spans="1:15">
      <c r="A406" s="9"/>
      <c r="B406" s="9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1"/>
      <c r="O406" s="39"/>
    </row>
    <row r="407" spans="1:15">
      <c r="A407" s="10" t="s">
        <v>28</v>
      </c>
      <c r="B407" s="10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1"/>
      <c r="O407" s="39"/>
    </row>
    <row r="408" spans="1:15">
      <c r="A408" s="11" t="s">
        <v>4</v>
      </c>
      <c r="B408" s="11" t="s">
        <v>40</v>
      </c>
      <c r="C408" s="12" t="s">
        <v>6</v>
      </c>
      <c r="D408" s="12" t="s">
        <v>7</v>
      </c>
      <c r="E408" s="12" t="s">
        <v>87</v>
      </c>
      <c r="F408" s="12" t="s">
        <v>161</v>
      </c>
      <c r="G408" s="12" t="s">
        <v>10</v>
      </c>
      <c r="H408" s="13" t="s">
        <v>11</v>
      </c>
      <c r="I408" s="40"/>
      <c r="J408" s="12" t="s">
        <v>12</v>
      </c>
      <c r="K408" s="12" t="s">
        <v>13</v>
      </c>
      <c r="L408" s="13" t="s">
        <v>14</v>
      </c>
      <c r="M408" s="40"/>
      <c r="N408" s="12" t="s">
        <v>15</v>
      </c>
      <c r="O408" s="41" t="s">
        <v>174</v>
      </c>
    </row>
    <row r="409" spans="1:15">
      <c r="A409" s="14"/>
      <c r="B409" s="14"/>
      <c r="C409" s="15"/>
      <c r="D409" s="15"/>
      <c r="E409" s="16" t="s">
        <v>18</v>
      </c>
      <c r="F409" s="15"/>
      <c r="G409" s="15"/>
      <c r="H409" s="17" t="s">
        <v>19</v>
      </c>
      <c r="I409" s="17" t="s">
        <v>20</v>
      </c>
      <c r="J409" s="15"/>
      <c r="K409" s="15"/>
      <c r="L409" s="17" t="s">
        <v>19</v>
      </c>
      <c r="M409" s="17" t="s">
        <v>20</v>
      </c>
      <c r="N409" s="15"/>
      <c r="O409" s="43"/>
    </row>
    <row r="410" ht="15" spans="1:15">
      <c r="A410" s="18">
        <v>45724</v>
      </c>
      <c r="B410" s="18">
        <v>45730</v>
      </c>
      <c r="C410" s="22">
        <v>244849</v>
      </c>
      <c r="D410" s="19" t="s">
        <v>132</v>
      </c>
      <c r="E410" s="20"/>
      <c r="F410" s="21"/>
      <c r="G410" s="20"/>
      <c r="H410" s="20"/>
      <c r="I410" s="20"/>
      <c r="J410" s="20"/>
      <c r="K410" s="20"/>
      <c r="L410" s="55">
        <v>7950</v>
      </c>
      <c r="M410" s="55">
        <v>1908</v>
      </c>
      <c r="N410" s="44">
        <f>L410+M410</f>
        <v>9858</v>
      </c>
      <c r="O410" s="44">
        <v>4000</v>
      </c>
    </row>
    <row r="411" spans="1:15">
      <c r="A411" s="23" t="s">
        <v>27</v>
      </c>
      <c r="B411" s="23"/>
      <c r="C411" s="24"/>
      <c r="D411" s="24"/>
      <c r="E411" s="24"/>
      <c r="F411" s="25"/>
      <c r="G411" s="26">
        <f t="shared" ref="G411:N411" si="22">SUM(G410:G410)</f>
        <v>0</v>
      </c>
      <c r="H411" s="26">
        <f t="shared" si="22"/>
        <v>0</v>
      </c>
      <c r="I411" s="26">
        <f t="shared" si="22"/>
        <v>0</v>
      </c>
      <c r="J411" s="26">
        <f t="shared" si="22"/>
        <v>0</v>
      </c>
      <c r="K411" s="26">
        <f t="shared" si="22"/>
        <v>0</v>
      </c>
      <c r="L411" s="26">
        <f t="shared" si="22"/>
        <v>7950</v>
      </c>
      <c r="M411" s="26">
        <f t="shared" si="22"/>
        <v>1908</v>
      </c>
      <c r="N411" s="26">
        <f t="shared" si="22"/>
        <v>9858</v>
      </c>
      <c r="O411" s="44">
        <f>O410</f>
        <v>4000</v>
      </c>
    </row>
    <row r="412" spans="1:15">
      <c r="A412" s="9"/>
      <c r="B412" s="9"/>
      <c r="C412" s="7"/>
      <c r="D412" s="7"/>
      <c r="E412" s="7" t="s">
        <v>175</v>
      </c>
      <c r="F412" s="7"/>
      <c r="G412" s="7"/>
      <c r="H412" s="7"/>
      <c r="I412" s="7"/>
      <c r="J412" s="1"/>
      <c r="K412" s="1"/>
      <c r="L412" s="1"/>
      <c r="M412" s="1"/>
      <c r="N412" s="45"/>
      <c r="O412" s="46"/>
    </row>
    <row r="413" spans="1:15">
      <c r="A413" s="27"/>
      <c r="B413" s="2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45"/>
      <c r="O413" s="46"/>
    </row>
    <row r="414" ht="15" spans="1:15">
      <c r="A414" s="9"/>
      <c r="B414" s="9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47"/>
      <c r="O414" s="48"/>
    </row>
    <row r="415" ht="15" spans="1:15">
      <c r="A415" s="8" t="s">
        <v>32</v>
      </c>
      <c r="B415" s="9"/>
      <c r="C415" s="7"/>
      <c r="D415" s="7"/>
      <c r="E415" s="7" t="s">
        <v>176</v>
      </c>
      <c r="F415" s="7"/>
      <c r="G415" s="7"/>
      <c r="H415" s="7"/>
      <c r="I415" s="7"/>
      <c r="J415" s="7"/>
      <c r="K415" s="7"/>
      <c r="L415" s="7"/>
      <c r="M415" s="7"/>
      <c r="N415" s="47"/>
      <c r="O415" s="42"/>
    </row>
    <row r="416" ht="15" spans="1:15">
      <c r="A416" s="9"/>
      <c r="B416" s="9"/>
      <c r="C416" s="7"/>
      <c r="D416" s="28"/>
      <c r="E416" s="7"/>
      <c r="F416" s="7"/>
      <c r="G416" s="7"/>
      <c r="H416" s="7"/>
      <c r="I416" s="7"/>
      <c r="J416" s="7"/>
      <c r="K416" s="7"/>
      <c r="L416" s="7"/>
      <c r="M416" s="7"/>
      <c r="N416" s="47"/>
      <c r="O416" s="42"/>
    </row>
    <row r="417" ht="15" spans="1:15">
      <c r="A417" s="9"/>
      <c r="B417" s="9"/>
      <c r="C417" s="7"/>
      <c r="D417" s="28"/>
      <c r="E417" s="7"/>
      <c r="F417" s="7"/>
      <c r="G417" s="7"/>
      <c r="H417" s="7"/>
      <c r="I417" s="7"/>
      <c r="J417" s="7"/>
      <c r="K417" s="7"/>
      <c r="L417" s="7"/>
      <c r="M417" s="7"/>
      <c r="N417" s="47"/>
      <c r="O417" s="42"/>
    </row>
    <row r="418" spans="1:15">
      <c r="A418" s="8" t="s">
        <v>33</v>
      </c>
      <c r="B418" s="8"/>
      <c r="C418" s="7"/>
      <c r="D418" s="29"/>
      <c r="E418" s="29" t="s">
        <v>177</v>
      </c>
      <c r="F418" s="29"/>
      <c r="G418" s="30"/>
      <c r="H418" s="7"/>
      <c r="I418" s="7"/>
      <c r="J418" s="7"/>
      <c r="K418" s="7"/>
      <c r="L418" s="7"/>
      <c r="M418" s="7"/>
      <c r="N418" s="49"/>
      <c r="O418" s="42"/>
    </row>
    <row r="419" spans="1:15">
      <c r="A419" s="8" t="s">
        <v>34</v>
      </c>
      <c r="B419" s="8"/>
      <c r="C419" s="7"/>
      <c r="D419" s="29"/>
      <c r="E419" s="29" t="s">
        <v>178</v>
      </c>
      <c r="F419" s="29"/>
      <c r="G419" s="29"/>
      <c r="H419" s="7"/>
      <c r="I419" s="7"/>
      <c r="J419" s="7"/>
      <c r="K419" s="7"/>
      <c r="L419" s="7"/>
      <c r="M419" s="7"/>
      <c r="N419" s="50"/>
      <c r="O419" s="51"/>
    </row>
    <row r="421" spans="1:15">
      <c r="A421" s="6" t="s">
        <v>0</v>
      </c>
      <c r="B421" s="6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1"/>
      <c r="O421" s="39"/>
    </row>
    <row r="422" spans="1:15">
      <c r="A422" s="6" t="s">
        <v>1</v>
      </c>
      <c r="B422" s="6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1"/>
      <c r="O422" s="39"/>
    </row>
    <row r="423" spans="1:15">
      <c r="A423" s="8" t="s">
        <v>128</v>
      </c>
      <c r="B423" s="8"/>
      <c r="C423" s="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1"/>
      <c r="O423" s="39"/>
    </row>
    <row r="424" spans="1:15">
      <c r="A424" s="9"/>
      <c r="B424" s="9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1"/>
      <c r="O424" s="39"/>
    </row>
    <row r="425" spans="1:15">
      <c r="A425" s="10" t="s">
        <v>28</v>
      </c>
      <c r="B425" s="10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1"/>
      <c r="O425" s="39"/>
    </row>
    <row r="426" spans="1:15">
      <c r="A426" s="11" t="s">
        <v>4</v>
      </c>
      <c r="B426" s="11" t="s">
        <v>40</v>
      </c>
      <c r="C426" s="12" t="s">
        <v>6</v>
      </c>
      <c r="D426" s="12" t="s">
        <v>7</v>
      </c>
      <c r="E426" s="12" t="s">
        <v>87</v>
      </c>
      <c r="F426" s="12" t="s">
        <v>161</v>
      </c>
      <c r="G426" s="12" t="s">
        <v>10</v>
      </c>
      <c r="H426" s="13" t="s">
        <v>11</v>
      </c>
      <c r="I426" s="40"/>
      <c r="J426" s="12" t="s">
        <v>12</v>
      </c>
      <c r="K426" s="12" t="s">
        <v>13</v>
      </c>
      <c r="L426" s="13" t="s">
        <v>14</v>
      </c>
      <c r="M426" s="40"/>
      <c r="N426" s="12" t="s">
        <v>15</v>
      </c>
      <c r="O426" s="41" t="s">
        <v>174</v>
      </c>
    </row>
    <row r="427" spans="1:15">
      <c r="A427" s="14"/>
      <c r="B427" s="14"/>
      <c r="C427" s="15"/>
      <c r="D427" s="15"/>
      <c r="E427" s="16" t="s">
        <v>18</v>
      </c>
      <c r="F427" s="15"/>
      <c r="G427" s="15"/>
      <c r="H427" s="17" t="s">
        <v>19</v>
      </c>
      <c r="I427" s="17" t="s">
        <v>20</v>
      </c>
      <c r="J427" s="15"/>
      <c r="K427" s="15"/>
      <c r="L427" s="17" t="s">
        <v>19</v>
      </c>
      <c r="M427" s="17" t="s">
        <v>20</v>
      </c>
      <c r="N427" s="15"/>
      <c r="O427" s="43"/>
    </row>
    <row r="428" ht="15" spans="1:15">
      <c r="A428" s="18">
        <v>45727</v>
      </c>
      <c r="B428" s="18">
        <v>45733</v>
      </c>
      <c r="C428" s="22">
        <v>245342</v>
      </c>
      <c r="D428" s="19" t="s">
        <v>133</v>
      </c>
      <c r="E428" s="20"/>
      <c r="F428" s="21"/>
      <c r="G428" s="20"/>
      <c r="H428" s="20"/>
      <c r="I428" s="20"/>
      <c r="J428" s="20"/>
      <c r="K428" s="20"/>
      <c r="L428" s="55">
        <v>3300</v>
      </c>
      <c r="M428" s="55">
        <v>3100</v>
      </c>
      <c r="N428" s="44">
        <f>L428+M428</f>
        <v>6400</v>
      </c>
      <c r="O428" s="44">
        <v>3400</v>
      </c>
    </row>
    <row r="429" ht="15" spans="1:15">
      <c r="A429" s="18">
        <v>45731</v>
      </c>
      <c r="B429" s="18">
        <v>45733</v>
      </c>
      <c r="C429" s="22" t="s">
        <v>136</v>
      </c>
      <c r="D429" s="19" t="s">
        <v>137</v>
      </c>
      <c r="E429" s="20"/>
      <c r="F429" s="21"/>
      <c r="G429" s="20"/>
      <c r="H429" s="20"/>
      <c r="I429" s="20"/>
      <c r="J429" s="20"/>
      <c r="K429" s="20"/>
      <c r="L429" s="55">
        <v>3728</v>
      </c>
      <c r="M429" s="55">
        <v>1620</v>
      </c>
      <c r="N429" s="44">
        <f>L429+M429</f>
        <v>5348</v>
      </c>
      <c r="O429" s="44">
        <v>5348</v>
      </c>
    </row>
    <row r="430" spans="1:15">
      <c r="A430" s="23" t="s">
        <v>27</v>
      </c>
      <c r="B430" s="23"/>
      <c r="C430" s="24"/>
      <c r="D430" s="24"/>
      <c r="E430" s="24"/>
      <c r="F430" s="25"/>
      <c r="G430" s="26">
        <f t="shared" ref="G430:N430" si="23">SUM(G428:G428)</f>
        <v>0</v>
      </c>
      <c r="H430" s="26">
        <f t="shared" si="23"/>
        <v>0</v>
      </c>
      <c r="I430" s="26">
        <f t="shared" si="23"/>
        <v>0</v>
      </c>
      <c r="J430" s="26">
        <f t="shared" si="23"/>
        <v>0</v>
      </c>
      <c r="K430" s="26">
        <f t="shared" si="23"/>
        <v>0</v>
      </c>
      <c r="L430" s="26">
        <f t="shared" ref="L430:O430" si="24">SUM(L428:L429)</f>
        <v>7028</v>
      </c>
      <c r="M430" s="26">
        <f t="shared" si="24"/>
        <v>4720</v>
      </c>
      <c r="N430" s="26">
        <f t="shared" si="24"/>
        <v>11748</v>
      </c>
      <c r="O430" s="26">
        <f t="shared" si="24"/>
        <v>8748</v>
      </c>
    </row>
    <row r="431" spans="1:15">
      <c r="A431" s="9"/>
      <c r="B431" s="9"/>
      <c r="C431" s="7"/>
      <c r="D431" s="7"/>
      <c r="E431" s="7" t="s">
        <v>175</v>
      </c>
      <c r="F431" s="7"/>
      <c r="G431" s="7"/>
      <c r="H431" s="7"/>
      <c r="I431" s="7"/>
      <c r="J431" s="1"/>
      <c r="K431" s="1"/>
      <c r="L431" s="1"/>
      <c r="M431" s="1"/>
      <c r="N431" s="45"/>
      <c r="O431" s="46"/>
    </row>
    <row r="432" spans="1:15">
      <c r="A432" s="27"/>
      <c r="B432" s="2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45"/>
      <c r="O432" s="46"/>
    </row>
    <row r="433" ht="15" spans="1:15">
      <c r="A433" s="9"/>
      <c r="B433" s="9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47"/>
      <c r="O433" s="48"/>
    </row>
    <row r="434" ht="15" spans="1:15">
      <c r="A434" s="8" t="s">
        <v>32</v>
      </c>
      <c r="B434" s="9"/>
      <c r="C434" s="7"/>
      <c r="D434" s="7"/>
      <c r="E434" s="7" t="s">
        <v>176</v>
      </c>
      <c r="F434" s="7"/>
      <c r="G434" s="7"/>
      <c r="H434" s="7"/>
      <c r="I434" s="7"/>
      <c r="J434" s="7"/>
      <c r="K434" s="7"/>
      <c r="L434" s="7"/>
      <c r="M434" s="7"/>
      <c r="N434" s="47"/>
      <c r="O434" s="42"/>
    </row>
    <row r="435" ht="15" spans="1:15">
      <c r="A435" s="9"/>
      <c r="B435" s="9"/>
      <c r="C435" s="7"/>
      <c r="D435" s="28"/>
      <c r="E435" s="7"/>
      <c r="F435" s="7"/>
      <c r="G435" s="7"/>
      <c r="H435" s="7"/>
      <c r="I435" s="7"/>
      <c r="J435" s="7"/>
      <c r="K435" s="7"/>
      <c r="L435" s="7"/>
      <c r="M435" s="7"/>
      <c r="N435" s="47"/>
      <c r="O435" s="42"/>
    </row>
    <row r="436" ht="15" spans="1:15">
      <c r="A436" s="9"/>
      <c r="B436" s="9"/>
      <c r="C436" s="7"/>
      <c r="D436" s="28"/>
      <c r="E436" s="7"/>
      <c r="F436" s="7"/>
      <c r="G436" s="7"/>
      <c r="H436" s="7"/>
      <c r="I436" s="7"/>
      <c r="J436" s="7"/>
      <c r="K436" s="7"/>
      <c r="L436" s="7"/>
      <c r="M436" s="7"/>
      <c r="N436" s="47"/>
      <c r="O436" s="42"/>
    </row>
    <row r="437" spans="1:15">
      <c r="A437" s="8" t="s">
        <v>33</v>
      </c>
      <c r="B437" s="8"/>
      <c r="C437" s="7"/>
      <c r="D437" s="29"/>
      <c r="E437" s="29" t="s">
        <v>177</v>
      </c>
      <c r="F437" s="29"/>
      <c r="G437" s="30"/>
      <c r="H437" s="7"/>
      <c r="I437" s="7"/>
      <c r="J437" s="7"/>
      <c r="K437" s="7"/>
      <c r="L437" s="7"/>
      <c r="M437" s="7"/>
      <c r="N437" s="49"/>
      <c r="O437" s="42"/>
    </row>
    <row r="438" spans="1:15">
      <c r="A438" s="8" t="s">
        <v>34</v>
      </c>
      <c r="B438" s="8"/>
      <c r="C438" s="7"/>
      <c r="D438" s="29"/>
      <c r="E438" s="29" t="s">
        <v>178</v>
      </c>
      <c r="F438" s="29"/>
      <c r="G438" s="29"/>
      <c r="H438" s="7"/>
      <c r="I438" s="7"/>
      <c r="J438" s="7"/>
      <c r="K438" s="7"/>
      <c r="L438" s="7"/>
      <c r="M438" s="7"/>
      <c r="N438" s="50"/>
      <c r="O438" s="51"/>
    </row>
    <row r="440" spans="1:15">
      <c r="A440" s="6" t="s">
        <v>0</v>
      </c>
      <c r="B440" s="6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1"/>
      <c r="O440" s="39"/>
    </row>
    <row r="441" spans="1:15">
      <c r="A441" s="6" t="s">
        <v>1</v>
      </c>
      <c r="B441" s="6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1"/>
      <c r="O441" s="39"/>
    </row>
    <row r="442" spans="1:15">
      <c r="A442" s="8" t="s">
        <v>128</v>
      </c>
      <c r="B442" s="8"/>
      <c r="C442" s="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1"/>
      <c r="O442" s="39"/>
    </row>
    <row r="443" spans="1:15">
      <c r="A443" s="9"/>
      <c r="B443" s="9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1"/>
      <c r="O443" s="39"/>
    </row>
    <row r="444" spans="1:15">
      <c r="A444" s="10" t="s">
        <v>28</v>
      </c>
      <c r="B444" s="10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1"/>
      <c r="O444" s="39"/>
    </row>
    <row r="445" spans="1:15">
      <c r="A445" s="11" t="s">
        <v>4</v>
      </c>
      <c r="B445" s="11" t="s">
        <v>40</v>
      </c>
      <c r="C445" s="12" t="s">
        <v>6</v>
      </c>
      <c r="D445" s="12" t="s">
        <v>7</v>
      </c>
      <c r="E445" s="12" t="s">
        <v>87</v>
      </c>
      <c r="F445" s="12" t="s">
        <v>161</v>
      </c>
      <c r="G445" s="12" t="s">
        <v>10</v>
      </c>
      <c r="H445" s="13" t="s">
        <v>11</v>
      </c>
      <c r="I445" s="40"/>
      <c r="J445" s="12" t="s">
        <v>12</v>
      </c>
      <c r="K445" s="12" t="s">
        <v>13</v>
      </c>
      <c r="L445" s="13" t="s">
        <v>14</v>
      </c>
      <c r="M445" s="40"/>
      <c r="N445" s="12" t="s">
        <v>15</v>
      </c>
      <c r="O445" s="41" t="s">
        <v>174</v>
      </c>
    </row>
    <row r="446" spans="1:15">
      <c r="A446" s="14"/>
      <c r="B446" s="14"/>
      <c r="C446" s="15"/>
      <c r="D446" s="15"/>
      <c r="E446" s="16" t="s">
        <v>18</v>
      </c>
      <c r="F446" s="15"/>
      <c r="G446" s="15"/>
      <c r="H446" s="17" t="s">
        <v>19</v>
      </c>
      <c r="I446" s="17" t="s">
        <v>20</v>
      </c>
      <c r="J446" s="15"/>
      <c r="K446" s="15"/>
      <c r="L446" s="17" t="s">
        <v>19</v>
      </c>
      <c r="M446" s="17" t="s">
        <v>20</v>
      </c>
      <c r="N446" s="15"/>
      <c r="O446" s="43"/>
    </row>
    <row r="447" ht="15" spans="1:15">
      <c r="A447" s="56">
        <v>45726</v>
      </c>
      <c r="B447" s="56">
        <v>45734</v>
      </c>
      <c r="C447" s="22">
        <v>245026</v>
      </c>
      <c r="D447" s="57" t="s">
        <v>134</v>
      </c>
      <c r="E447" s="20"/>
      <c r="F447" s="21"/>
      <c r="G447" s="20"/>
      <c r="H447" s="20"/>
      <c r="I447" s="20"/>
      <c r="J447" s="20"/>
      <c r="K447" s="20"/>
      <c r="L447" s="55">
        <v>740</v>
      </c>
      <c r="M447" s="55">
        <v>1100</v>
      </c>
      <c r="N447" s="44">
        <f>L447+M447</f>
        <v>1840</v>
      </c>
      <c r="O447" s="44">
        <v>940</v>
      </c>
    </row>
    <row r="448" spans="1:15">
      <c r="A448" s="23" t="s">
        <v>27</v>
      </c>
      <c r="B448" s="23"/>
      <c r="C448" s="24"/>
      <c r="D448" s="24"/>
      <c r="E448" s="24"/>
      <c r="F448" s="25"/>
      <c r="G448" s="26">
        <f t="shared" ref="G448:O448" si="25">SUM(G447:G447)</f>
        <v>0</v>
      </c>
      <c r="H448" s="26">
        <f t="shared" si="25"/>
        <v>0</v>
      </c>
      <c r="I448" s="26">
        <f t="shared" si="25"/>
        <v>0</v>
      </c>
      <c r="J448" s="26">
        <f t="shared" si="25"/>
        <v>0</v>
      </c>
      <c r="K448" s="26">
        <f t="shared" si="25"/>
        <v>0</v>
      </c>
      <c r="L448" s="26">
        <f t="shared" si="25"/>
        <v>740</v>
      </c>
      <c r="M448" s="26">
        <f t="shared" si="25"/>
        <v>1100</v>
      </c>
      <c r="N448" s="26">
        <f t="shared" si="25"/>
        <v>1840</v>
      </c>
      <c r="O448" s="26">
        <f t="shared" si="25"/>
        <v>940</v>
      </c>
    </row>
    <row r="449" spans="1:15">
      <c r="A449" s="9"/>
      <c r="B449" s="9"/>
      <c r="C449" s="7"/>
      <c r="D449" s="7"/>
      <c r="E449" s="7" t="s">
        <v>175</v>
      </c>
      <c r="F449" s="7"/>
      <c r="G449" s="7"/>
      <c r="H449" s="7"/>
      <c r="I449" s="7"/>
      <c r="J449" s="1"/>
      <c r="K449" s="1"/>
      <c r="L449" s="1"/>
      <c r="M449" s="1"/>
      <c r="N449" s="45"/>
      <c r="O449" s="46"/>
    </row>
    <row r="450" spans="1:15">
      <c r="A450" s="27"/>
      <c r="B450" s="2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45"/>
      <c r="O450" s="46"/>
    </row>
    <row r="451" ht="15" spans="1:15">
      <c r="A451" s="9"/>
      <c r="B451" s="9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47"/>
      <c r="O451" s="48"/>
    </row>
    <row r="452" ht="15" spans="1:15">
      <c r="A452" s="8" t="s">
        <v>32</v>
      </c>
      <c r="B452" s="9"/>
      <c r="C452" s="7"/>
      <c r="D452" s="7"/>
      <c r="E452" s="7" t="s">
        <v>176</v>
      </c>
      <c r="F452" s="7"/>
      <c r="G452" s="7"/>
      <c r="H452" s="7"/>
      <c r="I452" s="7"/>
      <c r="J452" s="7"/>
      <c r="K452" s="7"/>
      <c r="L452" s="7"/>
      <c r="M452" s="7"/>
      <c r="N452" s="47"/>
      <c r="O452" s="42"/>
    </row>
    <row r="453" ht="15" spans="1:15">
      <c r="A453" s="9"/>
      <c r="B453" s="9"/>
      <c r="C453" s="7"/>
      <c r="D453" s="28"/>
      <c r="E453" s="7"/>
      <c r="F453" s="7"/>
      <c r="G453" s="7"/>
      <c r="H453" s="7"/>
      <c r="I453" s="7"/>
      <c r="J453" s="7"/>
      <c r="K453" s="7"/>
      <c r="L453" s="7"/>
      <c r="M453" s="7"/>
      <c r="N453" s="47"/>
      <c r="O453" s="42"/>
    </row>
    <row r="454" ht="15" spans="1:15">
      <c r="A454" s="9"/>
      <c r="B454" s="9"/>
      <c r="C454" s="7"/>
      <c r="D454" s="28"/>
      <c r="E454" s="7"/>
      <c r="F454" s="7"/>
      <c r="G454" s="7"/>
      <c r="H454" s="7"/>
      <c r="I454" s="7"/>
      <c r="J454" s="7"/>
      <c r="K454" s="7"/>
      <c r="L454" s="7"/>
      <c r="M454" s="7"/>
      <c r="N454" s="47"/>
      <c r="O454" s="42"/>
    </row>
    <row r="455" spans="1:15">
      <c r="A455" s="8" t="s">
        <v>33</v>
      </c>
      <c r="B455" s="8"/>
      <c r="C455" s="7"/>
      <c r="D455" s="29"/>
      <c r="E455" s="29" t="s">
        <v>177</v>
      </c>
      <c r="F455" s="29"/>
      <c r="G455" s="30"/>
      <c r="H455" s="7"/>
      <c r="I455" s="7"/>
      <c r="J455" s="7"/>
      <c r="K455" s="7"/>
      <c r="L455" s="7"/>
      <c r="M455" s="7"/>
      <c r="N455" s="49"/>
      <c r="O455" s="42"/>
    </row>
    <row r="456" spans="1:15">
      <c r="A456" s="8" t="s">
        <v>34</v>
      </c>
      <c r="B456" s="8"/>
      <c r="C456" s="7"/>
      <c r="D456" s="29"/>
      <c r="E456" s="29" t="s">
        <v>178</v>
      </c>
      <c r="F456" s="29"/>
      <c r="G456" s="29"/>
      <c r="H456" s="7"/>
      <c r="I456" s="7"/>
      <c r="J456" s="7"/>
      <c r="K456" s="7"/>
      <c r="L456" s="7"/>
      <c r="M456" s="7"/>
      <c r="N456" s="50"/>
      <c r="O456" s="51"/>
    </row>
    <row r="458" spans="1:15">
      <c r="A458" s="6" t="s">
        <v>0</v>
      </c>
      <c r="B458" s="6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1"/>
      <c r="O458" s="39"/>
    </row>
    <row r="459" spans="1:15">
      <c r="A459" s="6" t="s">
        <v>1</v>
      </c>
      <c r="B459" s="6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1"/>
      <c r="O459" s="39"/>
    </row>
    <row r="460" spans="1:15">
      <c r="A460" s="8" t="s">
        <v>128</v>
      </c>
      <c r="B460" s="8"/>
      <c r="C460" s="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1"/>
      <c r="O460" s="39"/>
    </row>
    <row r="461" spans="1:15">
      <c r="A461" s="9"/>
      <c r="B461" s="9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1"/>
      <c r="O461" s="39"/>
    </row>
    <row r="462" spans="1:15">
      <c r="A462" s="10" t="s">
        <v>28</v>
      </c>
      <c r="B462" s="10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1"/>
      <c r="O462" s="39"/>
    </row>
    <row r="463" spans="1:15">
      <c r="A463" s="11" t="s">
        <v>4</v>
      </c>
      <c r="B463" s="11" t="s">
        <v>40</v>
      </c>
      <c r="C463" s="12" t="s">
        <v>6</v>
      </c>
      <c r="D463" s="12" t="s">
        <v>7</v>
      </c>
      <c r="E463" s="12" t="s">
        <v>87</v>
      </c>
      <c r="F463" s="12" t="s">
        <v>161</v>
      </c>
      <c r="G463" s="12" t="s">
        <v>10</v>
      </c>
      <c r="H463" s="13" t="s">
        <v>11</v>
      </c>
      <c r="I463" s="40"/>
      <c r="J463" s="12" t="s">
        <v>12</v>
      </c>
      <c r="K463" s="12" t="s">
        <v>13</v>
      </c>
      <c r="L463" s="13" t="s">
        <v>14</v>
      </c>
      <c r="M463" s="40"/>
      <c r="N463" s="12" t="s">
        <v>15</v>
      </c>
      <c r="O463" s="41" t="s">
        <v>174</v>
      </c>
    </row>
    <row r="464" spans="1:15">
      <c r="A464" s="14"/>
      <c r="B464" s="14"/>
      <c r="C464" s="15"/>
      <c r="D464" s="15"/>
      <c r="E464" s="16" t="s">
        <v>18</v>
      </c>
      <c r="F464" s="15"/>
      <c r="G464" s="15"/>
      <c r="H464" s="17" t="s">
        <v>19</v>
      </c>
      <c r="I464" s="17" t="s">
        <v>20</v>
      </c>
      <c r="J464" s="15"/>
      <c r="K464" s="15"/>
      <c r="L464" s="17" t="s">
        <v>19</v>
      </c>
      <c r="M464" s="17" t="s">
        <v>20</v>
      </c>
      <c r="N464" s="15"/>
      <c r="O464" s="43"/>
    </row>
    <row r="465" ht="15" spans="1:15">
      <c r="A465" s="56">
        <v>45723</v>
      </c>
      <c r="B465" s="56">
        <v>45741</v>
      </c>
      <c r="C465" s="22">
        <v>244739</v>
      </c>
      <c r="D465" s="57" t="s">
        <v>127</v>
      </c>
      <c r="E465" s="20"/>
      <c r="F465" s="21"/>
      <c r="G465" s="20"/>
      <c r="H465" s="20"/>
      <c r="I465" s="20"/>
      <c r="J465" s="20"/>
      <c r="K465" s="20"/>
      <c r="L465" s="55">
        <v>0</v>
      </c>
      <c r="M465" s="55">
        <v>3100</v>
      </c>
      <c r="N465" s="44">
        <f>L465+M465</f>
        <v>3100</v>
      </c>
      <c r="O465" s="44">
        <v>1600</v>
      </c>
    </row>
    <row r="466" spans="1:15">
      <c r="A466" s="23" t="s">
        <v>27</v>
      </c>
      <c r="B466" s="23"/>
      <c r="C466" s="24"/>
      <c r="D466" s="24"/>
      <c r="E466" s="24"/>
      <c r="F466" s="25"/>
      <c r="G466" s="26">
        <f t="shared" ref="G466:O466" si="26">SUM(G465:G465)</f>
        <v>0</v>
      </c>
      <c r="H466" s="26">
        <f t="shared" si="26"/>
        <v>0</v>
      </c>
      <c r="I466" s="26">
        <f t="shared" si="26"/>
        <v>0</v>
      </c>
      <c r="J466" s="26">
        <f t="shared" si="26"/>
        <v>0</v>
      </c>
      <c r="K466" s="26">
        <f t="shared" si="26"/>
        <v>0</v>
      </c>
      <c r="L466" s="26">
        <f t="shared" si="26"/>
        <v>0</v>
      </c>
      <c r="M466" s="26">
        <f t="shared" si="26"/>
        <v>3100</v>
      </c>
      <c r="N466" s="26">
        <f t="shared" si="26"/>
        <v>3100</v>
      </c>
      <c r="O466" s="26">
        <f t="shared" si="26"/>
        <v>1600</v>
      </c>
    </row>
    <row r="467" spans="1:15">
      <c r="A467" s="9"/>
      <c r="B467" s="9"/>
      <c r="C467" s="7"/>
      <c r="D467" s="7"/>
      <c r="E467" s="7" t="s">
        <v>175</v>
      </c>
      <c r="F467" s="7"/>
      <c r="G467" s="7"/>
      <c r="H467" s="7"/>
      <c r="I467" s="7"/>
      <c r="J467" s="1"/>
      <c r="K467" s="1"/>
      <c r="L467" s="1"/>
      <c r="M467" s="1"/>
      <c r="N467" s="45"/>
      <c r="O467" s="46"/>
    </row>
    <row r="468" spans="1:15">
      <c r="A468" s="27"/>
      <c r="B468" s="2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45"/>
      <c r="O468" s="46"/>
    </row>
    <row r="469" ht="15" spans="1:15">
      <c r="A469" s="9"/>
      <c r="B469" s="9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47"/>
      <c r="O469" s="48"/>
    </row>
    <row r="470" ht="15" spans="1:15">
      <c r="A470" s="8" t="s">
        <v>32</v>
      </c>
      <c r="B470" s="9"/>
      <c r="C470" s="7"/>
      <c r="D470" s="7"/>
      <c r="E470" s="7" t="s">
        <v>176</v>
      </c>
      <c r="F470" s="7"/>
      <c r="G470" s="7"/>
      <c r="H470" s="7"/>
      <c r="I470" s="7"/>
      <c r="J470" s="7"/>
      <c r="K470" s="7"/>
      <c r="L470" s="7"/>
      <c r="M470" s="7"/>
      <c r="N470" s="47"/>
      <c r="O470" s="42"/>
    </row>
    <row r="471" ht="15" spans="1:15">
      <c r="A471" s="9"/>
      <c r="B471" s="9"/>
      <c r="C471" s="7"/>
      <c r="D471" s="28"/>
      <c r="E471" s="7"/>
      <c r="F471" s="7"/>
      <c r="G471" s="7"/>
      <c r="H471" s="7"/>
      <c r="I471" s="7"/>
      <c r="J471" s="7"/>
      <c r="K471" s="7"/>
      <c r="L471" s="7"/>
      <c r="M471" s="7"/>
      <c r="N471" s="47"/>
      <c r="O471" s="42"/>
    </row>
    <row r="472" ht="15" spans="1:15">
      <c r="A472" s="9"/>
      <c r="B472" s="9"/>
      <c r="C472" s="7"/>
      <c r="D472" s="28"/>
      <c r="E472" s="7"/>
      <c r="F472" s="7"/>
      <c r="G472" s="7"/>
      <c r="H472" s="7"/>
      <c r="I472" s="7"/>
      <c r="J472" s="7"/>
      <c r="K472" s="7"/>
      <c r="L472" s="7"/>
      <c r="M472" s="7"/>
      <c r="N472" s="47"/>
      <c r="O472" s="42"/>
    </row>
    <row r="473" spans="1:15">
      <c r="A473" s="8" t="s">
        <v>33</v>
      </c>
      <c r="B473" s="8"/>
      <c r="C473" s="7"/>
      <c r="D473" s="29"/>
      <c r="E473" s="29" t="s">
        <v>177</v>
      </c>
      <c r="F473" s="29"/>
      <c r="G473" s="30"/>
      <c r="H473" s="7"/>
      <c r="I473" s="7"/>
      <c r="J473" s="7"/>
      <c r="K473" s="7"/>
      <c r="L473" s="7"/>
      <c r="M473" s="7"/>
      <c r="N473" s="49"/>
      <c r="O473" s="42"/>
    </row>
    <row r="474" spans="1:15">
      <c r="A474" s="8" t="s">
        <v>34</v>
      </c>
      <c r="B474" s="8"/>
      <c r="C474" s="7"/>
      <c r="D474" s="29"/>
      <c r="E474" s="29" t="s">
        <v>178</v>
      </c>
      <c r="F474" s="29"/>
      <c r="G474" s="29"/>
      <c r="H474" s="7"/>
      <c r="I474" s="7"/>
      <c r="J474" s="7"/>
      <c r="K474" s="7"/>
      <c r="L474" s="7"/>
      <c r="M474" s="7"/>
      <c r="N474" s="50"/>
      <c r="O474" s="51"/>
    </row>
    <row r="476" spans="1:15">
      <c r="A476" s="6" t="s">
        <v>0</v>
      </c>
      <c r="B476" s="6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1"/>
      <c r="O476" s="39"/>
    </row>
    <row r="477" spans="1:15">
      <c r="A477" s="6" t="s">
        <v>1</v>
      </c>
      <c r="B477" s="6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1"/>
      <c r="O477" s="39"/>
    </row>
    <row r="478" spans="1:15">
      <c r="A478" s="8" t="s">
        <v>128</v>
      </c>
      <c r="B478" s="8"/>
      <c r="C478" s="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1"/>
      <c r="O478" s="39"/>
    </row>
    <row r="479" spans="1:15">
      <c r="A479" s="9"/>
      <c r="B479" s="9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1"/>
      <c r="O479" s="39"/>
    </row>
    <row r="480" spans="1:15">
      <c r="A480" s="10" t="s">
        <v>28</v>
      </c>
      <c r="B480" s="10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1"/>
      <c r="O480" s="39"/>
    </row>
    <row r="481" spans="1:15">
      <c r="A481" s="11" t="s">
        <v>4</v>
      </c>
      <c r="B481" s="11" t="s">
        <v>40</v>
      </c>
      <c r="C481" s="12" t="s">
        <v>6</v>
      </c>
      <c r="D481" s="12" t="s">
        <v>7</v>
      </c>
      <c r="E481" s="12" t="s">
        <v>87</v>
      </c>
      <c r="F481" s="12" t="s">
        <v>161</v>
      </c>
      <c r="G481" s="12" t="s">
        <v>10</v>
      </c>
      <c r="H481" s="13" t="s">
        <v>11</v>
      </c>
      <c r="I481" s="40"/>
      <c r="J481" s="12" t="s">
        <v>12</v>
      </c>
      <c r="K481" s="12" t="s">
        <v>13</v>
      </c>
      <c r="L481" s="13" t="s">
        <v>14</v>
      </c>
      <c r="M481" s="40"/>
      <c r="N481" s="12" t="s">
        <v>15</v>
      </c>
      <c r="O481" s="41" t="s">
        <v>174</v>
      </c>
    </row>
    <row r="482" spans="1:15">
      <c r="A482" s="14"/>
      <c r="B482" s="14"/>
      <c r="C482" s="15"/>
      <c r="D482" s="15"/>
      <c r="E482" s="16" t="s">
        <v>18</v>
      </c>
      <c r="F482" s="15"/>
      <c r="G482" s="15"/>
      <c r="H482" s="17" t="s">
        <v>19</v>
      </c>
      <c r="I482" s="17" t="s">
        <v>20</v>
      </c>
      <c r="J482" s="15"/>
      <c r="K482" s="15"/>
      <c r="L482" s="17" t="s">
        <v>19</v>
      </c>
      <c r="M482" s="17" t="s">
        <v>20</v>
      </c>
      <c r="N482" s="15"/>
      <c r="O482" s="43"/>
    </row>
    <row r="483" ht="15" spans="1:15">
      <c r="A483" s="56">
        <v>45737</v>
      </c>
      <c r="B483" s="56">
        <v>45747</v>
      </c>
      <c r="C483" s="22">
        <v>247059</v>
      </c>
      <c r="D483" s="57" t="s">
        <v>126</v>
      </c>
      <c r="E483" s="20"/>
      <c r="F483" s="21"/>
      <c r="G483" s="20"/>
      <c r="H483" s="20"/>
      <c r="I483" s="20"/>
      <c r="J483" s="20"/>
      <c r="K483" s="20"/>
      <c r="L483" s="55">
        <v>12380</v>
      </c>
      <c r="M483" s="55">
        <v>3100</v>
      </c>
      <c r="N483" s="44">
        <f>L483+M483</f>
        <v>15480</v>
      </c>
      <c r="O483" s="44">
        <v>8015</v>
      </c>
    </row>
    <row r="484" ht="15" spans="1:15">
      <c r="A484" s="56">
        <v>45738</v>
      </c>
      <c r="B484" s="56">
        <v>45747</v>
      </c>
      <c r="C484" s="22">
        <v>247157</v>
      </c>
      <c r="D484" s="57" t="s">
        <v>138</v>
      </c>
      <c r="E484" s="20"/>
      <c r="F484" s="21"/>
      <c r="G484" s="20"/>
      <c r="H484" s="20"/>
      <c r="I484" s="20"/>
      <c r="J484" s="20"/>
      <c r="K484" s="20"/>
      <c r="L484" s="55">
        <v>0</v>
      </c>
      <c r="M484" s="55">
        <v>1200</v>
      </c>
      <c r="N484" s="44">
        <f>L484+M484</f>
        <v>1200</v>
      </c>
      <c r="O484" s="44">
        <v>1200</v>
      </c>
    </row>
    <row r="485" spans="1:15">
      <c r="A485" s="23" t="s">
        <v>27</v>
      </c>
      <c r="B485" s="23"/>
      <c r="C485" s="24"/>
      <c r="D485" s="24"/>
      <c r="E485" s="24"/>
      <c r="F485" s="25"/>
      <c r="G485" s="26">
        <f t="shared" ref="G485:O485" si="27">SUM(G483:G483)</f>
        <v>0</v>
      </c>
      <c r="H485" s="26">
        <f t="shared" si="27"/>
        <v>0</v>
      </c>
      <c r="I485" s="26">
        <f t="shared" si="27"/>
        <v>0</v>
      </c>
      <c r="J485" s="26">
        <f t="shared" si="27"/>
        <v>0</v>
      </c>
      <c r="K485" s="26">
        <f t="shared" si="27"/>
        <v>0</v>
      </c>
      <c r="L485" s="26">
        <f t="shared" ref="L485:O485" si="28">L483+L484</f>
        <v>12380</v>
      </c>
      <c r="M485" s="26">
        <f t="shared" si="28"/>
        <v>4300</v>
      </c>
      <c r="N485" s="26">
        <f t="shared" si="28"/>
        <v>16680</v>
      </c>
      <c r="O485" s="26">
        <f t="shared" si="28"/>
        <v>9215</v>
      </c>
    </row>
    <row r="486" spans="1:15">
      <c r="A486" s="9"/>
      <c r="B486" s="9"/>
      <c r="C486" s="7"/>
      <c r="D486" s="7"/>
      <c r="E486" s="7" t="s">
        <v>175</v>
      </c>
      <c r="F486" s="7"/>
      <c r="G486" s="7"/>
      <c r="H486" s="7"/>
      <c r="I486" s="7"/>
      <c r="J486" s="1"/>
      <c r="K486" s="1"/>
      <c r="L486" s="1"/>
      <c r="M486" s="1"/>
      <c r="N486" s="45"/>
      <c r="O486" s="46"/>
    </row>
    <row r="487" spans="1:15">
      <c r="A487" s="27"/>
      <c r="B487" s="2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45"/>
      <c r="O487" s="46"/>
    </row>
    <row r="488" ht="15" spans="1:15">
      <c r="A488" s="9"/>
      <c r="B488" s="9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47"/>
      <c r="O488" s="48"/>
    </row>
    <row r="489" ht="15" spans="1:15">
      <c r="A489" s="8" t="s">
        <v>32</v>
      </c>
      <c r="B489" s="9"/>
      <c r="C489" s="7"/>
      <c r="D489" s="7"/>
      <c r="E489" s="7" t="s">
        <v>176</v>
      </c>
      <c r="F489" s="7"/>
      <c r="G489" s="7"/>
      <c r="H489" s="7"/>
      <c r="I489" s="7"/>
      <c r="J489" s="7"/>
      <c r="K489" s="7"/>
      <c r="L489" s="7"/>
      <c r="M489" s="7"/>
      <c r="N489" s="47"/>
      <c r="O489" s="42"/>
    </row>
    <row r="490" ht="15" spans="1:15">
      <c r="A490" s="9"/>
      <c r="B490" s="9"/>
      <c r="C490" s="7"/>
      <c r="D490" s="28"/>
      <c r="E490" s="7"/>
      <c r="F490" s="7"/>
      <c r="G490" s="7"/>
      <c r="H490" s="7"/>
      <c r="I490" s="7"/>
      <c r="J490" s="7"/>
      <c r="K490" s="7"/>
      <c r="L490" s="7"/>
      <c r="M490" s="7"/>
      <c r="N490" s="47"/>
      <c r="O490" s="42"/>
    </row>
    <row r="491" ht="15" spans="1:15">
      <c r="A491" s="9"/>
      <c r="B491" s="9"/>
      <c r="C491" s="7"/>
      <c r="D491" s="28"/>
      <c r="E491" s="7"/>
      <c r="F491" s="7"/>
      <c r="G491" s="7"/>
      <c r="H491" s="7"/>
      <c r="I491" s="7"/>
      <c r="J491" s="7"/>
      <c r="K491" s="7"/>
      <c r="L491" s="7"/>
      <c r="M491" s="7"/>
      <c r="N491" s="47"/>
      <c r="O491" s="42"/>
    </row>
    <row r="492" spans="1:15">
      <c r="A492" s="8" t="s">
        <v>33</v>
      </c>
      <c r="B492" s="8"/>
      <c r="C492" s="7"/>
      <c r="D492" s="29"/>
      <c r="E492" s="29" t="s">
        <v>177</v>
      </c>
      <c r="F492" s="29"/>
      <c r="G492" s="30"/>
      <c r="H492" s="7"/>
      <c r="I492" s="7"/>
      <c r="J492" s="7"/>
      <c r="K492" s="7"/>
      <c r="L492" s="7"/>
      <c r="M492" s="7"/>
      <c r="N492" s="49"/>
      <c r="O492" s="42"/>
    </row>
    <row r="493" spans="1:15">
      <c r="A493" s="8" t="s">
        <v>34</v>
      </c>
      <c r="B493" s="8"/>
      <c r="C493" s="7"/>
      <c r="D493" s="29"/>
      <c r="E493" s="29" t="s">
        <v>178</v>
      </c>
      <c r="F493" s="29"/>
      <c r="G493" s="29"/>
      <c r="H493" s="7"/>
      <c r="I493" s="7"/>
      <c r="J493" s="7"/>
      <c r="K493" s="7"/>
      <c r="L493" s="7"/>
      <c r="M493" s="7"/>
      <c r="N493" s="50"/>
      <c r="O493" s="51"/>
    </row>
    <row r="495" spans="1:15">
      <c r="A495" s="6" t="s">
        <v>0</v>
      </c>
      <c r="B495" s="6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1"/>
      <c r="O495" s="39"/>
    </row>
    <row r="496" spans="1:15">
      <c r="A496" s="6" t="s">
        <v>1</v>
      </c>
      <c r="B496" s="6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1"/>
      <c r="O496" s="39"/>
    </row>
    <row r="497" spans="1:15">
      <c r="A497" s="8" t="s">
        <v>120</v>
      </c>
      <c r="B497" s="8"/>
      <c r="C497" s="8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1"/>
      <c r="O497" s="39"/>
    </row>
    <row r="498" spans="1:15">
      <c r="A498" s="9"/>
      <c r="B498" s="9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1"/>
      <c r="O498" s="39"/>
    </row>
    <row r="499" spans="1:15">
      <c r="A499" s="10" t="s">
        <v>28</v>
      </c>
      <c r="B499" s="10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1"/>
      <c r="O499" s="39"/>
    </row>
    <row r="500" spans="1:15">
      <c r="A500" s="11" t="s">
        <v>4</v>
      </c>
      <c r="B500" s="11" t="s">
        <v>40</v>
      </c>
      <c r="C500" s="12" t="s">
        <v>6</v>
      </c>
      <c r="D500" s="12" t="s">
        <v>7</v>
      </c>
      <c r="E500" s="12" t="s">
        <v>87</v>
      </c>
      <c r="F500" s="12" t="s">
        <v>161</v>
      </c>
      <c r="G500" s="12" t="s">
        <v>10</v>
      </c>
      <c r="H500" s="13" t="s">
        <v>11</v>
      </c>
      <c r="I500" s="40"/>
      <c r="J500" s="12" t="s">
        <v>12</v>
      </c>
      <c r="K500" s="12" t="s">
        <v>13</v>
      </c>
      <c r="L500" s="13" t="s">
        <v>14</v>
      </c>
      <c r="M500" s="40"/>
      <c r="N500" s="12" t="s">
        <v>15</v>
      </c>
      <c r="O500" s="41" t="s">
        <v>174</v>
      </c>
    </row>
    <row r="501" spans="1:15">
      <c r="A501" s="14"/>
      <c r="B501" s="14"/>
      <c r="C501" s="15"/>
      <c r="D501" s="15"/>
      <c r="E501" s="16" t="s">
        <v>18</v>
      </c>
      <c r="F501" s="15"/>
      <c r="G501" s="15"/>
      <c r="H501" s="17" t="s">
        <v>19</v>
      </c>
      <c r="I501" s="17" t="s">
        <v>20</v>
      </c>
      <c r="J501" s="15"/>
      <c r="K501" s="15"/>
      <c r="L501" s="17" t="s">
        <v>19</v>
      </c>
      <c r="M501" s="17" t="s">
        <v>20</v>
      </c>
      <c r="N501" s="15"/>
      <c r="O501" s="43"/>
    </row>
    <row r="502" ht="15" spans="1:15">
      <c r="A502" s="56">
        <v>45744</v>
      </c>
      <c r="B502" s="56">
        <v>45754</v>
      </c>
      <c r="C502" s="22">
        <v>248125</v>
      </c>
      <c r="D502" s="57" t="s">
        <v>182</v>
      </c>
      <c r="E502" s="20"/>
      <c r="F502" s="21"/>
      <c r="G502" s="20"/>
      <c r="H502" s="20"/>
      <c r="I502" s="20"/>
      <c r="J502" s="20"/>
      <c r="K502" s="20"/>
      <c r="L502" s="55">
        <v>0</v>
      </c>
      <c r="M502" s="55">
        <v>1600</v>
      </c>
      <c r="N502" s="44">
        <f>L502+M502</f>
        <v>1600</v>
      </c>
      <c r="O502" s="44">
        <v>800</v>
      </c>
    </row>
    <row r="503" ht="15" spans="1:15">
      <c r="A503" s="56">
        <v>45747</v>
      </c>
      <c r="B503" s="56">
        <v>45754</v>
      </c>
      <c r="C503" s="22">
        <v>248412</v>
      </c>
      <c r="D503" s="57" t="s">
        <v>121</v>
      </c>
      <c r="E503" s="20"/>
      <c r="F503" s="21"/>
      <c r="G503" s="20"/>
      <c r="H503" s="20"/>
      <c r="I503" s="20"/>
      <c r="J503" s="20"/>
      <c r="K503" s="20"/>
      <c r="L503" s="55">
        <v>300</v>
      </c>
      <c r="M503" s="55">
        <v>0</v>
      </c>
      <c r="N503" s="44">
        <f>L503+M503</f>
        <v>300</v>
      </c>
      <c r="O503" s="44">
        <v>0</v>
      </c>
    </row>
    <row r="504" spans="1:15">
      <c r="A504" s="23" t="s">
        <v>27</v>
      </c>
      <c r="B504" s="23"/>
      <c r="C504" s="24"/>
      <c r="D504" s="24"/>
      <c r="E504" s="24"/>
      <c r="F504" s="25"/>
      <c r="G504" s="26">
        <f t="shared" ref="G504:K504" si="29">SUM(G502:G502)</f>
        <v>0</v>
      </c>
      <c r="H504" s="26">
        <f t="shared" si="29"/>
        <v>0</v>
      </c>
      <c r="I504" s="26">
        <f t="shared" si="29"/>
        <v>0</v>
      </c>
      <c r="J504" s="26">
        <f t="shared" si="29"/>
        <v>0</v>
      </c>
      <c r="K504" s="26">
        <f t="shared" si="29"/>
        <v>0</v>
      </c>
      <c r="L504" s="26">
        <f t="shared" ref="L504:O504" si="30">L502+L503</f>
        <v>300</v>
      </c>
      <c r="M504" s="26">
        <f t="shared" si="30"/>
        <v>1600</v>
      </c>
      <c r="N504" s="26">
        <f t="shared" si="30"/>
        <v>1900</v>
      </c>
      <c r="O504" s="26">
        <f t="shared" si="30"/>
        <v>800</v>
      </c>
    </row>
    <row r="505" spans="1:15">
      <c r="A505" s="9"/>
      <c r="B505" s="9"/>
      <c r="C505" s="7"/>
      <c r="D505" s="7"/>
      <c r="E505" s="7" t="s">
        <v>175</v>
      </c>
      <c r="F505" s="7"/>
      <c r="G505" s="7"/>
      <c r="H505" s="7"/>
      <c r="I505" s="7"/>
      <c r="J505" s="1"/>
      <c r="K505" s="1"/>
      <c r="L505" s="1"/>
      <c r="M505" s="1"/>
      <c r="N505" s="45"/>
      <c r="O505" s="46"/>
    </row>
    <row r="506" spans="1:15">
      <c r="A506" s="27"/>
      <c r="B506" s="2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45"/>
      <c r="O506" s="46"/>
    </row>
    <row r="507" ht="15" spans="1:15">
      <c r="A507" s="9"/>
      <c r="B507" s="9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47"/>
      <c r="O507" s="48"/>
    </row>
    <row r="508" ht="15" spans="1:15">
      <c r="A508" s="8" t="s">
        <v>32</v>
      </c>
      <c r="B508" s="9"/>
      <c r="C508" s="7"/>
      <c r="D508" s="7"/>
      <c r="E508" s="7" t="s">
        <v>176</v>
      </c>
      <c r="F508" s="7"/>
      <c r="G508" s="7"/>
      <c r="H508" s="7"/>
      <c r="I508" s="7"/>
      <c r="J508" s="7"/>
      <c r="K508" s="7"/>
      <c r="L508" s="7"/>
      <c r="M508" s="7"/>
      <c r="N508" s="47"/>
      <c r="O508" s="42"/>
    </row>
    <row r="509" ht="15" spans="1:15">
      <c r="A509" s="9"/>
      <c r="B509" s="9"/>
      <c r="C509" s="7"/>
      <c r="D509" s="28"/>
      <c r="E509" s="7"/>
      <c r="F509" s="7"/>
      <c r="G509" s="7"/>
      <c r="H509" s="7"/>
      <c r="I509" s="7"/>
      <c r="J509" s="7"/>
      <c r="K509" s="7"/>
      <c r="L509" s="7"/>
      <c r="M509" s="7"/>
      <c r="N509" s="47"/>
      <c r="O509" s="42"/>
    </row>
    <row r="510" ht="15" spans="1:15">
      <c r="A510" s="9"/>
      <c r="B510" s="9"/>
      <c r="C510" s="7"/>
      <c r="D510" s="28"/>
      <c r="E510" s="7"/>
      <c r="F510" s="7"/>
      <c r="G510" s="7"/>
      <c r="H510" s="7"/>
      <c r="I510" s="7"/>
      <c r="J510" s="7"/>
      <c r="K510" s="7"/>
      <c r="L510" s="7"/>
      <c r="M510" s="7"/>
      <c r="N510" s="47"/>
      <c r="O510" s="42"/>
    </row>
    <row r="511" spans="1:15">
      <c r="A511" s="8" t="s">
        <v>33</v>
      </c>
      <c r="B511" s="8"/>
      <c r="C511" s="7"/>
      <c r="D511" s="29"/>
      <c r="E511" s="29" t="s">
        <v>177</v>
      </c>
      <c r="F511" s="29"/>
      <c r="G511" s="30"/>
      <c r="H511" s="7"/>
      <c r="I511" s="7"/>
      <c r="J511" s="7"/>
      <c r="K511" s="7"/>
      <c r="L511" s="7"/>
      <c r="M511" s="7"/>
      <c r="N511" s="49"/>
      <c r="O511" s="42"/>
    </row>
    <row r="512" spans="1:15">
      <c r="A512" s="8" t="s">
        <v>34</v>
      </c>
      <c r="B512" s="8"/>
      <c r="C512" s="7"/>
      <c r="D512" s="29"/>
      <c r="E512" s="29" t="s">
        <v>178</v>
      </c>
      <c r="F512" s="29"/>
      <c r="G512" s="29"/>
      <c r="H512" s="7"/>
      <c r="I512" s="7"/>
      <c r="J512" s="7"/>
      <c r="K512" s="7"/>
      <c r="L512" s="7"/>
      <c r="M512" s="7"/>
      <c r="N512" s="50"/>
      <c r="O512" s="51"/>
    </row>
    <row r="514" spans="1:15">
      <c r="A514" s="6" t="s">
        <v>0</v>
      </c>
      <c r="B514" s="6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1"/>
      <c r="O514" s="39"/>
    </row>
    <row r="515" spans="1:15">
      <c r="A515" s="6" t="s">
        <v>1</v>
      </c>
      <c r="B515" s="6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1"/>
      <c r="O515" s="39"/>
    </row>
    <row r="516" spans="1:15">
      <c r="A516" s="8" t="s">
        <v>120</v>
      </c>
      <c r="B516" s="8"/>
      <c r="C516" s="8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1"/>
      <c r="O516" s="39"/>
    </row>
    <row r="517" spans="1:15">
      <c r="A517" s="9"/>
      <c r="B517" s="9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1"/>
      <c r="O517" s="39"/>
    </row>
    <row r="518" spans="1:15">
      <c r="A518" s="10" t="s">
        <v>28</v>
      </c>
      <c r="B518" s="10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1"/>
      <c r="O518" s="39"/>
    </row>
    <row r="519" spans="1:15">
      <c r="A519" s="11" t="s">
        <v>4</v>
      </c>
      <c r="B519" s="11" t="s">
        <v>40</v>
      </c>
      <c r="C519" s="12" t="s">
        <v>6</v>
      </c>
      <c r="D519" s="12" t="s">
        <v>7</v>
      </c>
      <c r="E519" s="12" t="s">
        <v>87</v>
      </c>
      <c r="F519" s="12" t="s">
        <v>161</v>
      </c>
      <c r="G519" s="12" t="s">
        <v>10</v>
      </c>
      <c r="H519" s="13" t="s">
        <v>11</v>
      </c>
      <c r="I519" s="40"/>
      <c r="J519" s="12" t="s">
        <v>12</v>
      </c>
      <c r="K519" s="12" t="s">
        <v>13</v>
      </c>
      <c r="L519" s="13" t="s">
        <v>14</v>
      </c>
      <c r="M519" s="40"/>
      <c r="N519" s="12" t="s">
        <v>15</v>
      </c>
      <c r="O519" s="41" t="s">
        <v>174</v>
      </c>
    </row>
    <row r="520" spans="1:15">
      <c r="A520" s="14"/>
      <c r="B520" s="14"/>
      <c r="C520" s="15"/>
      <c r="D520" s="15"/>
      <c r="E520" s="16" t="s">
        <v>18</v>
      </c>
      <c r="F520" s="15"/>
      <c r="G520" s="15"/>
      <c r="H520" s="17" t="s">
        <v>19</v>
      </c>
      <c r="I520" s="17" t="s">
        <v>20</v>
      </c>
      <c r="J520" s="15"/>
      <c r="K520" s="15"/>
      <c r="L520" s="17" t="s">
        <v>19</v>
      </c>
      <c r="M520" s="17" t="s">
        <v>20</v>
      </c>
      <c r="N520" s="15"/>
      <c r="O520" s="43"/>
    </row>
    <row r="521" ht="15" spans="1:15">
      <c r="A521" s="56">
        <v>45755</v>
      </c>
      <c r="B521" s="56">
        <v>45758</v>
      </c>
      <c r="C521" s="22">
        <v>249662</v>
      </c>
      <c r="D521" s="57" t="s">
        <v>123</v>
      </c>
      <c r="E521" s="20"/>
      <c r="F521" s="21"/>
      <c r="G521" s="20"/>
      <c r="H521" s="20"/>
      <c r="I521" s="20"/>
      <c r="J521" s="20"/>
      <c r="K521" s="20"/>
      <c r="L521" s="55">
        <v>3300</v>
      </c>
      <c r="M521" s="55">
        <v>3100</v>
      </c>
      <c r="N521" s="44">
        <f>L521+M521</f>
        <v>6400</v>
      </c>
      <c r="O521" s="44">
        <v>3200</v>
      </c>
    </row>
    <row r="522" ht="15" spans="1:15">
      <c r="A522" s="56">
        <v>45743</v>
      </c>
      <c r="B522" s="56">
        <v>45758</v>
      </c>
      <c r="C522" s="22">
        <v>247949</v>
      </c>
      <c r="D522" s="57" t="s">
        <v>21</v>
      </c>
      <c r="E522" s="20"/>
      <c r="F522" s="21"/>
      <c r="G522" s="20"/>
      <c r="H522" s="20"/>
      <c r="I522" s="20"/>
      <c r="J522" s="20"/>
      <c r="K522" s="20"/>
      <c r="L522" s="55">
        <v>3300</v>
      </c>
      <c r="M522" s="55">
        <v>4750</v>
      </c>
      <c r="N522" s="44">
        <f>L522+M522</f>
        <v>8050</v>
      </c>
      <c r="O522" s="44">
        <v>4000</v>
      </c>
    </row>
    <row r="523" spans="1:15">
      <c r="A523" s="23" t="s">
        <v>27</v>
      </c>
      <c r="B523" s="23"/>
      <c r="C523" s="24"/>
      <c r="D523" s="24"/>
      <c r="E523" s="24"/>
      <c r="F523" s="25"/>
      <c r="G523" s="26">
        <f t="shared" ref="G523:K523" si="31">SUM(G521:G521)</f>
        <v>0</v>
      </c>
      <c r="H523" s="26">
        <f t="shared" si="31"/>
        <v>0</v>
      </c>
      <c r="I523" s="26">
        <f t="shared" si="31"/>
        <v>0</v>
      </c>
      <c r="J523" s="26">
        <f t="shared" si="31"/>
        <v>0</v>
      </c>
      <c r="K523" s="26">
        <f t="shared" si="31"/>
        <v>0</v>
      </c>
      <c r="L523" s="26">
        <f t="shared" ref="L523:O523" si="32">L521+L522</f>
        <v>6600</v>
      </c>
      <c r="M523" s="26">
        <f t="shared" si="32"/>
        <v>7850</v>
      </c>
      <c r="N523" s="26">
        <f t="shared" si="32"/>
        <v>14450</v>
      </c>
      <c r="O523" s="26">
        <f t="shared" si="32"/>
        <v>7200</v>
      </c>
    </row>
    <row r="524" spans="1:15">
      <c r="A524" s="9"/>
      <c r="B524" s="9"/>
      <c r="C524" s="7"/>
      <c r="D524" s="7"/>
      <c r="E524" s="7" t="s">
        <v>175</v>
      </c>
      <c r="F524" s="7"/>
      <c r="G524" s="7"/>
      <c r="H524" s="7"/>
      <c r="I524" s="7"/>
      <c r="J524" s="1"/>
      <c r="K524" s="1"/>
      <c r="L524" s="1"/>
      <c r="M524" s="1"/>
      <c r="N524" s="45"/>
      <c r="O524" s="46"/>
    </row>
    <row r="525" spans="1:15">
      <c r="A525" s="27"/>
      <c r="B525" s="2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45"/>
      <c r="O525" s="46"/>
    </row>
    <row r="526" ht="15" spans="1:15">
      <c r="A526" s="9"/>
      <c r="B526" s="9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47"/>
      <c r="O526" s="48"/>
    </row>
    <row r="527" ht="15" spans="1:15">
      <c r="A527" s="8" t="s">
        <v>32</v>
      </c>
      <c r="B527" s="9"/>
      <c r="C527" s="7"/>
      <c r="D527" s="7"/>
      <c r="E527" s="7" t="s">
        <v>176</v>
      </c>
      <c r="F527" s="7"/>
      <c r="G527" s="7"/>
      <c r="H527" s="7"/>
      <c r="I527" s="7"/>
      <c r="J527" s="7"/>
      <c r="K527" s="7"/>
      <c r="L527" s="7"/>
      <c r="M527" s="7"/>
      <c r="N527" s="47"/>
      <c r="O527" s="42"/>
    </row>
    <row r="528" ht="15" spans="1:15">
      <c r="A528" s="9"/>
      <c r="B528" s="9"/>
      <c r="C528" s="7"/>
      <c r="D528" s="28"/>
      <c r="E528" s="7"/>
      <c r="F528" s="7"/>
      <c r="G528" s="7"/>
      <c r="H528" s="7"/>
      <c r="I528" s="7"/>
      <c r="J528" s="7"/>
      <c r="K528" s="7"/>
      <c r="L528" s="7"/>
      <c r="M528" s="7"/>
      <c r="N528" s="47"/>
      <c r="O528" s="42"/>
    </row>
    <row r="529" ht="15" spans="1:15">
      <c r="A529" s="9"/>
      <c r="B529" s="9"/>
      <c r="C529" s="7"/>
      <c r="D529" s="28"/>
      <c r="E529" s="7"/>
      <c r="F529" s="7"/>
      <c r="G529" s="7"/>
      <c r="H529" s="7"/>
      <c r="I529" s="7"/>
      <c r="J529" s="7"/>
      <c r="K529" s="7"/>
      <c r="L529" s="7"/>
      <c r="M529" s="7"/>
      <c r="N529" s="47"/>
      <c r="O529" s="42"/>
    </row>
    <row r="530" spans="1:15">
      <c r="A530" s="8" t="s">
        <v>33</v>
      </c>
      <c r="B530" s="8"/>
      <c r="C530" s="7"/>
      <c r="D530" s="29"/>
      <c r="E530" s="29" t="s">
        <v>177</v>
      </c>
      <c r="F530" s="29"/>
      <c r="G530" s="30"/>
      <c r="H530" s="7"/>
      <c r="I530" s="7"/>
      <c r="J530" s="7"/>
      <c r="K530" s="7"/>
      <c r="L530" s="7"/>
      <c r="M530" s="7"/>
      <c r="N530" s="49"/>
      <c r="O530" s="42"/>
    </row>
    <row r="531" spans="1:15">
      <c r="A531" s="8" t="s">
        <v>34</v>
      </c>
      <c r="B531" s="8"/>
      <c r="C531" s="7"/>
      <c r="D531" s="29"/>
      <c r="E531" s="29" t="s">
        <v>178</v>
      </c>
      <c r="F531" s="29"/>
      <c r="G531" s="29"/>
      <c r="H531" s="7"/>
      <c r="I531" s="7"/>
      <c r="J531" s="7"/>
      <c r="K531" s="7"/>
      <c r="L531" s="7"/>
      <c r="M531" s="7"/>
      <c r="N531" s="50"/>
      <c r="O531" s="51"/>
    </row>
    <row r="533" spans="1:15">
      <c r="A533" s="6" t="s">
        <v>0</v>
      </c>
      <c r="B533" s="6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1"/>
      <c r="O533" s="39"/>
    </row>
    <row r="534" spans="1:15">
      <c r="A534" s="6" t="s">
        <v>1</v>
      </c>
      <c r="B534" s="6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1"/>
      <c r="O534" s="39"/>
    </row>
    <row r="535" spans="1:15">
      <c r="A535" s="8" t="s">
        <v>120</v>
      </c>
      <c r="B535" s="8"/>
      <c r="C535" s="8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1"/>
      <c r="O535" s="39"/>
    </row>
    <row r="536" spans="1:15">
      <c r="A536" s="9"/>
      <c r="B536" s="9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1"/>
      <c r="O536" s="39"/>
    </row>
    <row r="537" spans="1:15">
      <c r="A537" s="10" t="s">
        <v>28</v>
      </c>
      <c r="B537" s="10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1"/>
      <c r="O537" s="39"/>
    </row>
    <row r="538" spans="1:15">
      <c r="A538" s="11" t="s">
        <v>4</v>
      </c>
      <c r="B538" s="11" t="s">
        <v>40</v>
      </c>
      <c r="C538" s="12" t="s">
        <v>6</v>
      </c>
      <c r="D538" s="12" t="s">
        <v>7</v>
      </c>
      <c r="E538" s="12" t="s">
        <v>87</v>
      </c>
      <c r="F538" s="12" t="s">
        <v>161</v>
      </c>
      <c r="G538" s="12" t="s">
        <v>10</v>
      </c>
      <c r="H538" s="13" t="s">
        <v>11</v>
      </c>
      <c r="I538" s="40"/>
      <c r="J538" s="12" t="s">
        <v>12</v>
      </c>
      <c r="K538" s="12" t="s">
        <v>13</v>
      </c>
      <c r="L538" s="13" t="s">
        <v>14</v>
      </c>
      <c r="M538" s="40"/>
      <c r="N538" s="12" t="s">
        <v>15</v>
      </c>
      <c r="O538" s="41" t="s">
        <v>174</v>
      </c>
    </row>
    <row r="539" spans="1:15">
      <c r="A539" s="14"/>
      <c r="B539" s="14"/>
      <c r="C539" s="15"/>
      <c r="D539" s="15"/>
      <c r="E539" s="16" t="s">
        <v>18</v>
      </c>
      <c r="F539" s="15"/>
      <c r="G539" s="15"/>
      <c r="H539" s="17" t="s">
        <v>19</v>
      </c>
      <c r="I539" s="17" t="s">
        <v>20</v>
      </c>
      <c r="J539" s="15"/>
      <c r="K539" s="15"/>
      <c r="L539" s="17" t="s">
        <v>19</v>
      </c>
      <c r="M539" s="17" t="s">
        <v>20</v>
      </c>
      <c r="N539" s="15"/>
      <c r="O539" s="43"/>
    </row>
    <row r="540" ht="15" spans="1:15">
      <c r="A540" s="56">
        <v>45754</v>
      </c>
      <c r="B540" s="56">
        <v>45769</v>
      </c>
      <c r="C540" s="22">
        <v>249291</v>
      </c>
      <c r="D540" s="57" t="s">
        <v>72</v>
      </c>
      <c r="E540" s="20"/>
      <c r="F540" s="21"/>
      <c r="G540" s="20"/>
      <c r="H540" s="20"/>
      <c r="I540" s="20"/>
      <c r="J540" s="20"/>
      <c r="K540" s="20"/>
      <c r="L540" s="55">
        <v>240</v>
      </c>
      <c r="M540" s="55">
        <v>720</v>
      </c>
      <c r="N540" s="44">
        <f>L540+M540</f>
        <v>960</v>
      </c>
      <c r="O540" s="44">
        <v>960</v>
      </c>
    </row>
    <row r="541" spans="1:15">
      <c r="A541" s="23" t="s">
        <v>27</v>
      </c>
      <c r="B541" s="23"/>
      <c r="C541" s="24"/>
      <c r="D541" s="24"/>
      <c r="E541" s="24"/>
      <c r="F541" s="25"/>
      <c r="G541" s="26">
        <f t="shared" ref="G541:K541" si="33">SUM(G540:G540)</f>
        <v>0</v>
      </c>
      <c r="H541" s="26">
        <f t="shared" si="33"/>
        <v>0</v>
      </c>
      <c r="I541" s="26">
        <f t="shared" si="33"/>
        <v>0</v>
      </c>
      <c r="J541" s="26">
        <f t="shared" si="33"/>
        <v>0</v>
      </c>
      <c r="K541" s="26">
        <f t="shared" si="33"/>
        <v>0</v>
      </c>
      <c r="L541" s="26">
        <f t="shared" ref="L541:O541" si="34">L540</f>
        <v>240</v>
      </c>
      <c r="M541" s="26">
        <f t="shared" si="34"/>
        <v>720</v>
      </c>
      <c r="N541" s="26">
        <f t="shared" si="34"/>
        <v>960</v>
      </c>
      <c r="O541" s="26">
        <f t="shared" si="34"/>
        <v>960</v>
      </c>
    </row>
    <row r="542" spans="1:15">
      <c r="A542" s="9"/>
      <c r="B542" s="9"/>
      <c r="C542" s="7"/>
      <c r="D542" s="7"/>
      <c r="E542" s="7" t="s">
        <v>175</v>
      </c>
      <c r="F542" s="7"/>
      <c r="G542" s="7"/>
      <c r="H542" s="7"/>
      <c r="I542" s="7"/>
      <c r="J542" s="1"/>
      <c r="K542" s="1"/>
      <c r="L542" s="1"/>
      <c r="M542" s="1"/>
      <c r="N542" s="45"/>
      <c r="O542" s="46"/>
    </row>
    <row r="543" spans="1:15">
      <c r="A543" s="27"/>
      <c r="B543" s="2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45"/>
      <c r="O543" s="46"/>
    </row>
    <row r="544" ht="15" spans="1:15">
      <c r="A544" s="9"/>
      <c r="B544" s="9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47"/>
      <c r="O544" s="48"/>
    </row>
    <row r="545" ht="15" spans="1:15">
      <c r="A545" s="8" t="s">
        <v>32</v>
      </c>
      <c r="B545" s="9"/>
      <c r="C545" s="7"/>
      <c r="D545" s="7"/>
      <c r="E545" s="7" t="s">
        <v>176</v>
      </c>
      <c r="F545" s="7"/>
      <c r="G545" s="7"/>
      <c r="H545" s="7"/>
      <c r="I545" s="7"/>
      <c r="J545" s="7"/>
      <c r="K545" s="7"/>
      <c r="L545" s="7"/>
      <c r="M545" s="7"/>
      <c r="N545" s="47"/>
      <c r="O545" s="42"/>
    </row>
    <row r="546" ht="15" spans="1:15">
      <c r="A546" s="9"/>
      <c r="B546" s="9"/>
      <c r="C546" s="7"/>
      <c r="D546" s="28"/>
      <c r="E546" s="7"/>
      <c r="F546" s="7"/>
      <c r="G546" s="7"/>
      <c r="H546" s="7"/>
      <c r="I546" s="7"/>
      <c r="J546" s="7"/>
      <c r="K546" s="7"/>
      <c r="L546" s="7"/>
      <c r="M546" s="7"/>
      <c r="N546" s="47"/>
      <c r="O546" s="42"/>
    </row>
    <row r="547" ht="15" spans="1:15">
      <c r="A547" s="9"/>
      <c r="B547" s="9"/>
      <c r="C547" s="7"/>
      <c r="D547" s="28"/>
      <c r="E547" s="7"/>
      <c r="F547" s="7"/>
      <c r="G547" s="7"/>
      <c r="H547" s="7"/>
      <c r="I547" s="7"/>
      <c r="J547" s="7"/>
      <c r="K547" s="7"/>
      <c r="L547" s="7"/>
      <c r="M547" s="7"/>
      <c r="N547" s="47"/>
      <c r="O547" s="42"/>
    </row>
    <row r="548" spans="1:15">
      <c r="A548" s="8" t="s">
        <v>33</v>
      </c>
      <c r="B548" s="8"/>
      <c r="C548" s="7"/>
      <c r="D548" s="29"/>
      <c r="E548" s="29" t="s">
        <v>177</v>
      </c>
      <c r="F548" s="29"/>
      <c r="G548" s="30"/>
      <c r="H548" s="7"/>
      <c r="I548" s="7"/>
      <c r="J548" s="7"/>
      <c r="K548" s="7"/>
      <c r="L548" s="7"/>
      <c r="M548" s="7"/>
      <c r="N548" s="49"/>
      <c r="O548" s="42"/>
    </row>
    <row r="549" spans="1:15">
      <c r="A549" s="8" t="s">
        <v>34</v>
      </c>
      <c r="B549" s="8"/>
      <c r="C549" s="7"/>
      <c r="D549" s="29"/>
      <c r="E549" s="29" t="s">
        <v>178</v>
      </c>
      <c r="F549" s="29"/>
      <c r="G549" s="29"/>
      <c r="H549" s="7"/>
      <c r="I549" s="7"/>
      <c r="J549" s="7"/>
      <c r="K549" s="7"/>
      <c r="L549" s="7"/>
      <c r="M549" s="7"/>
      <c r="N549" s="50"/>
      <c r="O549" s="51"/>
    </row>
    <row r="551" spans="1:15">
      <c r="A551" s="6" t="s">
        <v>0</v>
      </c>
      <c r="B551" s="6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1"/>
      <c r="O551" s="39"/>
    </row>
    <row r="552" spans="1:15">
      <c r="A552" s="6" t="s">
        <v>1</v>
      </c>
      <c r="B552" s="6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1"/>
      <c r="O552" s="39"/>
    </row>
    <row r="553" spans="1:15">
      <c r="A553" s="8" t="s">
        <v>120</v>
      </c>
      <c r="B553" s="8"/>
      <c r="C553" s="8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1"/>
      <c r="O553" s="39"/>
    </row>
    <row r="554" spans="1:15">
      <c r="A554" s="9"/>
      <c r="B554" s="9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1"/>
      <c r="O554" s="39"/>
    </row>
    <row r="555" spans="1:15">
      <c r="A555" s="10" t="s">
        <v>28</v>
      </c>
      <c r="B555" s="10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1"/>
      <c r="O555" s="39"/>
    </row>
    <row r="556" spans="1:15">
      <c r="A556" s="11" t="s">
        <v>4</v>
      </c>
      <c r="B556" s="11" t="s">
        <v>40</v>
      </c>
      <c r="C556" s="12" t="s">
        <v>6</v>
      </c>
      <c r="D556" s="12" t="s">
        <v>7</v>
      </c>
      <c r="E556" s="12" t="s">
        <v>87</v>
      </c>
      <c r="F556" s="12" t="s">
        <v>161</v>
      </c>
      <c r="G556" s="12" t="s">
        <v>10</v>
      </c>
      <c r="H556" s="13" t="s">
        <v>11</v>
      </c>
      <c r="I556" s="40"/>
      <c r="J556" s="12" t="s">
        <v>12</v>
      </c>
      <c r="K556" s="12" t="s">
        <v>13</v>
      </c>
      <c r="L556" s="13" t="s">
        <v>14</v>
      </c>
      <c r="M556" s="40"/>
      <c r="N556" s="12" t="s">
        <v>15</v>
      </c>
      <c r="O556" s="41" t="s">
        <v>174</v>
      </c>
    </row>
    <row r="557" spans="1:15">
      <c r="A557" s="14"/>
      <c r="B557" s="14"/>
      <c r="C557" s="15"/>
      <c r="D557" s="15"/>
      <c r="E557" s="16" t="s">
        <v>18</v>
      </c>
      <c r="F557" s="15"/>
      <c r="G557" s="15"/>
      <c r="H557" s="17" t="s">
        <v>19</v>
      </c>
      <c r="I557" s="17" t="s">
        <v>20</v>
      </c>
      <c r="J557" s="15"/>
      <c r="K557" s="15"/>
      <c r="L557" s="17" t="s">
        <v>19</v>
      </c>
      <c r="M557" s="17" t="s">
        <v>20</v>
      </c>
      <c r="N557" s="15"/>
      <c r="O557" s="43"/>
    </row>
    <row r="558" ht="15" spans="1:15">
      <c r="A558" s="56">
        <v>45754</v>
      </c>
      <c r="B558" s="56">
        <v>45772</v>
      </c>
      <c r="C558" s="22">
        <v>249233</v>
      </c>
      <c r="D558" s="57" t="s">
        <v>124</v>
      </c>
      <c r="E558" s="20"/>
      <c r="F558" s="21"/>
      <c r="G558" s="20"/>
      <c r="H558" s="20"/>
      <c r="I558" s="20"/>
      <c r="J558" s="20"/>
      <c r="K558" s="20"/>
      <c r="L558" s="55">
        <v>0</v>
      </c>
      <c r="M558" s="55">
        <v>450</v>
      </c>
      <c r="N558" s="44">
        <f>L558+M558</f>
        <v>450</v>
      </c>
      <c r="O558" s="44">
        <v>450</v>
      </c>
    </row>
    <row r="559" ht="15" spans="1:15">
      <c r="A559" s="56">
        <v>45749</v>
      </c>
      <c r="B559" s="56">
        <v>45772</v>
      </c>
      <c r="C559" s="22" t="s">
        <v>118</v>
      </c>
      <c r="D559" s="57" t="s">
        <v>119</v>
      </c>
      <c r="E559" s="20"/>
      <c r="F559" s="21"/>
      <c r="G559" s="20"/>
      <c r="H559" s="20"/>
      <c r="I559" s="20"/>
      <c r="J559" s="20"/>
      <c r="K559" s="20"/>
      <c r="L559" s="55">
        <v>6500</v>
      </c>
      <c r="M559" s="55">
        <v>2950</v>
      </c>
      <c r="N559" s="44">
        <f>L559+M559</f>
        <v>9450</v>
      </c>
      <c r="O559" s="44">
        <v>4680</v>
      </c>
    </row>
    <row r="560" spans="1:15">
      <c r="A560" s="23" t="s">
        <v>27</v>
      </c>
      <c r="B560" s="23"/>
      <c r="C560" s="24"/>
      <c r="D560" s="24"/>
      <c r="E560" s="24"/>
      <c r="F560" s="25"/>
      <c r="G560" s="26">
        <f t="shared" ref="G560:K560" si="35">SUM(G558:G558)</f>
        <v>0</v>
      </c>
      <c r="H560" s="26">
        <f t="shared" si="35"/>
        <v>0</v>
      </c>
      <c r="I560" s="26">
        <f t="shared" si="35"/>
        <v>0</v>
      </c>
      <c r="J560" s="26">
        <f t="shared" si="35"/>
        <v>0</v>
      </c>
      <c r="K560" s="26">
        <f t="shared" si="35"/>
        <v>0</v>
      </c>
      <c r="L560" s="26">
        <f>L558</f>
        <v>0</v>
      </c>
      <c r="M560" s="26">
        <f t="shared" ref="M560:O560" si="36">M558+M559</f>
        <v>3400</v>
      </c>
      <c r="N560" s="26">
        <f t="shared" si="36"/>
        <v>9900</v>
      </c>
      <c r="O560" s="26">
        <f t="shared" si="36"/>
        <v>5130</v>
      </c>
    </row>
    <row r="561" spans="1:15">
      <c r="A561" s="9"/>
      <c r="B561" s="9"/>
      <c r="C561" s="7"/>
      <c r="D561" s="7"/>
      <c r="E561" s="7" t="s">
        <v>175</v>
      </c>
      <c r="F561" s="7"/>
      <c r="G561" s="7"/>
      <c r="H561" s="7"/>
      <c r="I561" s="7"/>
      <c r="J561" s="1"/>
      <c r="K561" s="1"/>
      <c r="L561" s="1"/>
      <c r="M561" s="1"/>
      <c r="N561" s="45"/>
      <c r="O561" s="46"/>
    </row>
    <row r="562" spans="1:15">
      <c r="A562" s="27"/>
      <c r="B562" s="2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5"/>
      <c r="O562" s="46"/>
    </row>
    <row r="563" ht="15" spans="1:15">
      <c r="A563" s="9"/>
      <c r="B563" s="9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47"/>
      <c r="O563" s="48"/>
    </row>
    <row r="564" ht="15" spans="1:15">
      <c r="A564" s="8" t="s">
        <v>32</v>
      </c>
      <c r="B564" s="9"/>
      <c r="C564" s="7"/>
      <c r="D564" s="7"/>
      <c r="E564" s="7" t="s">
        <v>176</v>
      </c>
      <c r="F564" s="7"/>
      <c r="G564" s="7"/>
      <c r="H564" s="7"/>
      <c r="I564" s="7"/>
      <c r="J564" s="7"/>
      <c r="K564" s="7"/>
      <c r="L564" s="7"/>
      <c r="M564" s="7"/>
      <c r="N564" s="47"/>
      <c r="O564" s="42"/>
    </row>
    <row r="565" ht="15" spans="1:15">
      <c r="A565" s="9"/>
      <c r="B565" s="9"/>
      <c r="C565" s="7"/>
      <c r="D565" s="28"/>
      <c r="E565" s="7"/>
      <c r="F565" s="7"/>
      <c r="G565" s="7"/>
      <c r="H565" s="7"/>
      <c r="I565" s="7"/>
      <c r="J565" s="7"/>
      <c r="K565" s="7"/>
      <c r="L565" s="7"/>
      <c r="M565" s="7"/>
      <c r="N565" s="47"/>
      <c r="O565" s="42"/>
    </row>
    <row r="566" ht="15" spans="1:15">
      <c r="A566" s="9"/>
      <c r="B566" s="9"/>
      <c r="C566" s="7"/>
      <c r="D566" s="28"/>
      <c r="E566" s="7"/>
      <c r="F566" s="7"/>
      <c r="G566" s="7"/>
      <c r="H566" s="7"/>
      <c r="I566" s="7"/>
      <c r="J566" s="7"/>
      <c r="K566" s="7"/>
      <c r="L566" s="7"/>
      <c r="M566" s="7"/>
      <c r="N566" s="47"/>
      <c r="O566" s="42"/>
    </row>
    <row r="567" spans="1:15">
      <c r="A567" s="8" t="s">
        <v>33</v>
      </c>
      <c r="B567" s="8"/>
      <c r="C567" s="7"/>
      <c r="D567" s="29"/>
      <c r="E567" s="29" t="s">
        <v>177</v>
      </c>
      <c r="F567" s="29"/>
      <c r="G567" s="30"/>
      <c r="H567" s="7"/>
      <c r="I567" s="7"/>
      <c r="J567" s="7"/>
      <c r="K567" s="7"/>
      <c r="L567" s="7"/>
      <c r="M567" s="7"/>
      <c r="N567" s="49"/>
      <c r="O567" s="42"/>
    </row>
    <row r="568" spans="1:15">
      <c r="A568" s="8" t="s">
        <v>34</v>
      </c>
      <c r="B568" s="8"/>
      <c r="C568" s="7"/>
      <c r="D568" s="29"/>
      <c r="E568" s="29" t="s">
        <v>178</v>
      </c>
      <c r="F568" s="29"/>
      <c r="G568" s="29"/>
      <c r="H568" s="7"/>
      <c r="I568" s="7"/>
      <c r="J568" s="7"/>
      <c r="K568" s="7"/>
      <c r="L568" s="7"/>
      <c r="M568" s="7"/>
      <c r="N568" s="50"/>
      <c r="O568" s="51"/>
    </row>
    <row r="570" spans="1:15">
      <c r="A570" s="6" t="s">
        <v>0</v>
      </c>
      <c r="B570" s="6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1"/>
      <c r="O570" s="39"/>
    </row>
    <row r="571" spans="1:15">
      <c r="A571" s="6" t="s">
        <v>1</v>
      </c>
      <c r="B571" s="6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1"/>
      <c r="O571" s="39"/>
    </row>
    <row r="572" spans="1:15">
      <c r="A572" s="8" t="s">
        <v>120</v>
      </c>
      <c r="B572" s="8"/>
      <c r="C572" s="8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1"/>
      <c r="O572" s="39"/>
    </row>
    <row r="573" spans="1:15">
      <c r="A573" s="9"/>
      <c r="B573" s="9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1"/>
      <c r="O573" s="39"/>
    </row>
    <row r="574" spans="1:15">
      <c r="A574" s="10" t="s">
        <v>28</v>
      </c>
      <c r="B574" s="10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1"/>
      <c r="O574" s="39"/>
    </row>
    <row r="575" spans="1:15">
      <c r="A575" s="11" t="s">
        <v>4</v>
      </c>
      <c r="B575" s="11" t="s">
        <v>40</v>
      </c>
      <c r="C575" s="12" t="s">
        <v>6</v>
      </c>
      <c r="D575" s="12" t="s">
        <v>7</v>
      </c>
      <c r="E575" s="12" t="s">
        <v>87</v>
      </c>
      <c r="F575" s="12" t="s">
        <v>161</v>
      </c>
      <c r="G575" s="12" t="s">
        <v>10</v>
      </c>
      <c r="H575" s="13" t="s">
        <v>11</v>
      </c>
      <c r="I575" s="40"/>
      <c r="J575" s="12" t="s">
        <v>12</v>
      </c>
      <c r="K575" s="12" t="s">
        <v>13</v>
      </c>
      <c r="L575" s="13" t="s">
        <v>14</v>
      </c>
      <c r="M575" s="40"/>
      <c r="N575" s="12" t="s">
        <v>15</v>
      </c>
      <c r="O575" s="41" t="s">
        <v>174</v>
      </c>
    </row>
    <row r="576" spans="1:15">
      <c r="A576" s="14"/>
      <c r="B576" s="14"/>
      <c r="C576" s="15"/>
      <c r="D576" s="15"/>
      <c r="E576" s="16" t="s">
        <v>18</v>
      </c>
      <c r="F576" s="15"/>
      <c r="G576" s="15"/>
      <c r="H576" s="17" t="s">
        <v>19</v>
      </c>
      <c r="I576" s="17" t="s">
        <v>20</v>
      </c>
      <c r="J576" s="15"/>
      <c r="K576" s="15"/>
      <c r="L576" s="17" t="s">
        <v>19</v>
      </c>
      <c r="M576" s="17" t="s">
        <v>20</v>
      </c>
      <c r="N576" s="15"/>
      <c r="O576" s="43"/>
    </row>
    <row r="577" ht="15" spans="1:15">
      <c r="A577" s="56">
        <v>45769</v>
      </c>
      <c r="B577" s="56">
        <v>45777</v>
      </c>
      <c r="C577" s="22">
        <v>251674</v>
      </c>
      <c r="D577" s="57" t="s">
        <v>117</v>
      </c>
      <c r="E577" s="20"/>
      <c r="F577" s="21"/>
      <c r="G577" s="20"/>
      <c r="H577" s="20"/>
      <c r="I577" s="20"/>
      <c r="J577" s="20"/>
      <c r="K577" s="20"/>
      <c r="L577" s="55">
        <v>0</v>
      </c>
      <c r="M577" s="55">
        <v>3285</v>
      </c>
      <c r="N577" s="44">
        <f>L577+M577</f>
        <v>3285</v>
      </c>
      <c r="O577" s="44">
        <v>3285</v>
      </c>
    </row>
    <row r="578" spans="1:15">
      <c r="A578" s="23" t="s">
        <v>27</v>
      </c>
      <c r="B578" s="23"/>
      <c r="C578" s="24"/>
      <c r="D578" s="24"/>
      <c r="E578" s="24"/>
      <c r="F578" s="25"/>
      <c r="G578" s="26">
        <f t="shared" ref="G578:K578" si="37">SUM(G577:G577)</f>
        <v>0</v>
      </c>
      <c r="H578" s="26">
        <f t="shared" si="37"/>
        <v>0</v>
      </c>
      <c r="I578" s="26">
        <f t="shared" si="37"/>
        <v>0</v>
      </c>
      <c r="J578" s="26">
        <f t="shared" si="37"/>
        <v>0</v>
      </c>
      <c r="K578" s="26">
        <f t="shared" si="37"/>
        <v>0</v>
      </c>
      <c r="L578" s="26">
        <f t="shared" ref="L578:O578" si="38">L577</f>
        <v>0</v>
      </c>
      <c r="M578" s="26">
        <f t="shared" si="38"/>
        <v>3285</v>
      </c>
      <c r="N578" s="26">
        <f t="shared" si="38"/>
        <v>3285</v>
      </c>
      <c r="O578" s="26">
        <f t="shared" si="38"/>
        <v>3285</v>
      </c>
    </row>
    <row r="579" spans="1:15">
      <c r="A579" s="9"/>
      <c r="B579" s="9"/>
      <c r="C579" s="7"/>
      <c r="D579" s="7"/>
      <c r="E579" s="7" t="s">
        <v>175</v>
      </c>
      <c r="F579" s="7"/>
      <c r="G579" s="7"/>
      <c r="H579" s="7"/>
      <c r="I579" s="7"/>
      <c r="J579" s="1"/>
      <c r="K579" s="1"/>
      <c r="L579" s="1"/>
      <c r="M579" s="1"/>
      <c r="N579" s="45"/>
      <c r="O579" s="46"/>
    </row>
    <row r="580" spans="1:15">
      <c r="A580" s="27"/>
      <c r="B580" s="2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45"/>
      <c r="O580" s="46"/>
    </row>
    <row r="581" ht="15" spans="1:15">
      <c r="A581" s="9"/>
      <c r="B581" s="9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47"/>
      <c r="O581" s="48"/>
    </row>
    <row r="582" ht="15" spans="1:15">
      <c r="A582" s="8" t="s">
        <v>32</v>
      </c>
      <c r="B582" s="9"/>
      <c r="C582" s="7"/>
      <c r="D582" s="7"/>
      <c r="E582" s="7" t="s">
        <v>176</v>
      </c>
      <c r="F582" s="7"/>
      <c r="G582" s="7"/>
      <c r="H582" s="7"/>
      <c r="I582" s="7"/>
      <c r="J582" s="7"/>
      <c r="K582" s="7"/>
      <c r="L582" s="7"/>
      <c r="M582" s="7"/>
      <c r="N582" s="47"/>
      <c r="O582" s="42"/>
    </row>
    <row r="583" ht="15" spans="1:15">
      <c r="A583" s="9"/>
      <c r="B583" s="9"/>
      <c r="C583" s="7"/>
      <c r="D583" s="28"/>
      <c r="E583" s="7"/>
      <c r="F583" s="7"/>
      <c r="G583" s="7"/>
      <c r="H583" s="7"/>
      <c r="I583" s="7"/>
      <c r="J583" s="7"/>
      <c r="K583" s="7"/>
      <c r="L583" s="7"/>
      <c r="M583" s="7"/>
      <c r="N583" s="47"/>
      <c r="O583" s="42"/>
    </row>
    <row r="584" ht="15" spans="1:15">
      <c r="A584" s="9"/>
      <c r="B584" s="9"/>
      <c r="C584" s="7"/>
      <c r="D584" s="28"/>
      <c r="E584" s="7"/>
      <c r="F584" s="7"/>
      <c r="G584" s="7"/>
      <c r="H584" s="7"/>
      <c r="I584" s="7"/>
      <c r="J584" s="7"/>
      <c r="K584" s="7"/>
      <c r="L584" s="7"/>
      <c r="M584" s="7"/>
      <c r="N584" s="47"/>
      <c r="O584" s="42"/>
    </row>
    <row r="585" spans="1:15">
      <c r="A585" s="8" t="s">
        <v>33</v>
      </c>
      <c r="B585" s="8"/>
      <c r="C585" s="7"/>
      <c r="D585" s="29"/>
      <c r="E585" s="29" t="s">
        <v>177</v>
      </c>
      <c r="F585" s="29"/>
      <c r="G585" s="30"/>
      <c r="H585" s="7"/>
      <c r="I585" s="7"/>
      <c r="J585" s="7"/>
      <c r="K585" s="7"/>
      <c r="L585" s="7"/>
      <c r="M585" s="7"/>
      <c r="N585" s="49"/>
      <c r="O585" s="42"/>
    </row>
    <row r="586" spans="1:15">
      <c r="A586" s="8" t="s">
        <v>34</v>
      </c>
      <c r="B586" s="8"/>
      <c r="C586" s="7"/>
      <c r="D586" s="29"/>
      <c r="E586" s="29" t="s">
        <v>178</v>
      </c>
      <c r="F586" s="29"/>
      <c r="G586" s="29"/>
      <c r="H586" s="7"/>
      <c r="I586" s="7"/>
      <c r="J586" s="7"/>
      <c r="K586" s="7"/>
      <c r="L586" s="7"/>
      <c r="M586" s="7"/>
      <c r="N586" s="50"/>
      <c r="O586" s="51"/>
    </row>
    <row r="588" s="2" customFormat="1" spans="1:15">
      <c r="A588" s="58" t="s">
        <v>0</v>
      </c>
      <c r="B588" s="58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80"/>
      <c r="O588" s="84"/>
    </row>
    <row r="589" s="2" customFormat="1" spans="1:15">
      <c r="A589" s="58" t="s">
        <v>1</v>
      </c>
      <c r="B589" s="58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80"/>
      <c r="O589" s="84"/>
    </row>
    <row r="590" s="2" customFormat="1" spans="1:15">
      <c r="A590" s="60" t="s">
        <v>120</v>
      </c>
      <c r="B590" s="60"/>
      <c r="C590" s="60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80"/>
      <c r="O590" s="84"/>
    </row>
    <row r="591" s="2" customFormat="1" spans="1:15">
      <c r="A591" s="61"/>
      <c r="B591" s="61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80"/>
      <c r="O591" s="84"/>
    </row>
    <row r="592" s="2" customFormat="1" spans="1:15">
      <c r="A592" s="62" t="s">
        <v>28</v>
      </c>
      <c r="B592" s="62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80"/>
      <c r="O592" s="84"/>
    </row>
    <row r="593" s="2" customFormat="1" spans="1:15">
      <c r="A593" s="63" t="s">
        <v>4</v>
      </c>
      <c r="B593" s="63" t="s">
        <v>40</v>
      </c>
      <c r="C593" s="64" t="s">
        <v>6</v>
      </c>
      <c r="D593" s="64" t="s">
        <v>7</v>
      </c>
      <c r="E593" s="64" t="s">
        <v>87</v>
      </c>
      <c r="F593" s="64" t="s">
        <v>161</v>
      </c>
      <c r="G593" s="64" t="s">
        <v>10</v>
      </c>
      <c r="H593" s="65" t="s">
        <v>11</v>
      </c>
      <c r="I593" s="85"/>
      <c r="J593" s="64" t="s">
        <v>12</v>
      </c>
      <c r="K593" s="64" t="s">
        <v>13</v>
      </c>
      <c r="L593" s="65" t="s">
        <v>14</v>
      </c>
      <c r="M593" s="85"/>
      <c r="N593" s="64" t="s">
        <v>15</v>
      </c>
      <c r="O593" s="86" t="s">
        <v>174</v>
      </c>
    </row>
    <row r="594" s="2" customFormat="1" spans="1:15">
      <c r="A594" s="66"/>
      <c r="B594" s="66"/>
      <c r="C594" s="67"/>
      <c r="D594" s="67"/>
      <c r="E594" s="68" t="s">
        <v>18</v>
      </c>
      <c r="F594" s="67"/>
      <c r="G594" s="67"/>
      <c r="H594" s="69" t="s">
        <v>19</v>
      </c>
      <c r="I594" s="69" t="s">
        <v>20</v>
      </c>
      <c r="J594" s="67"/>
      <c r="K594" s="67"/>
      <c r="L594" s="69" t="s">
        <v>19</v>
      </c>
      <c r="M594" s="69" t="s">
        <v>20</v>
      </c>
      <c r="N594" s="67"/>
      <c r="O594" s="87"/>
    </row>
    <row r="595" s="2" customFormat="1" spans="1:15">
      <c r="A595" s="70">
        <v>45768</v>
      </c>
      <c r="B595" s="70">
        <v>45770</v>
      </c>
      <c r="C595" s="71">
        <v>251225</v>
      </c>
      <c r="D595" s="72" t="s">
        <v>103</v>
      </c>
      <c r="E595" s="73"/>
      <c r="F595" s="74"/>
      <c r="G595" s="73"/>
      <c r="H595" s="73"/>
      <c r="I595" s="73"/>
      <c r="J595" s="73"/>
      <c r="K595" s="73"/>
      <c r="L595" s="88"/>
      <c r="M595" s="88">
        <v>2000</v>
      </c>
      <c r="N595" s="89">
        <f>L595+M595</f>
        <v>2000</v>
      </c>
      <c r="O595" s="89">
        <v>1000</v>
      </c>
    </row>
    <row r="596" s="2" customFormat="1" spans="1:15">
      <c r="A596" s="70">
        <v>45773</v>
      </c>
      <c r="B596" s="70">
        <v>45775</v>
      </c>
      <c r="C596" s="71">
        <v>252816</v>
      </c>
      <c r="D596" s="72" t="s">
        <v>104</v>
      </c>
      <c r="E596" s="73"/>
      <c r="F596" s="74"/>
      <c r="G596" s="73"/>
      <c r="H596" s="73"/>
      <c r="I596" s="73"/>
      <c r="J596" s="73"/>
      <c r="K596" s="73"/>
      <c r="L596" s="88">
        <v>3300</v>
      </c>
      <c r="M596" s="88">
        <v>1954.5</v>
      </c>
      <c r="N596" s="89">
        <f>L596+M596</f>
        <v>5254.5</v>
      </c>
      <c r="O596" s="89">
        <v>2627.25</v>
      </c>
    </row>
    <row r="597" s="2" customFormat="1" spans="1:15">
      <c r="A597" s="70">
        <v>45757</v>
      </c>
      <c r="B597" s="70">
        <v>45758</v>
      </c>
      <c r="C597" s="71">
        <v>249944</v>
      </c>
      <c r="D597" s="72" t="s">
        <v>113</v>
      </c>
      <c r="E597" s="73"/>
      <c r="F597" s="74"/>
      <c r="G597" s="73"/>
      <c r="H597" s="73"/>
      <c r="I597" s="73"/>
      <c r="J597" s="73"/>
      <c r="K597" s="73"/>
      <c r="L597" s="88"/>
      <c r="M597" s="88">
        <v>1250</v>
      </c>
      <c r="N597" s="89">
        <v>1250</v>
      </c>
      <c r="O597" s="89">
        <v>1250</v>
      </c>
    </row>
    <row r="598" s="2" customFormat="1" spans="1:15">
      <c r="A598" s="75" t="s">
        <v>27</v>
      </c>
      <c r="B598" s="75"/>
      <c r="C598" s="76"/>
      <c r="D598" s="76"/>
      <c r="E598" s="76"/>
      <c r="F598" s="77"/>
      <c r="G598" s="78">
        <f t="shared" ref="G598:K598" si="39">SUM(G595:G595)</f>
        <v>0</v>
      </c>
      <c r="H598" s="78">
        <f t="shared" si="39"/>
        <v>0</v>
      </c>
      <c r="I598" s="78">
        <f t="shared" si="39"/>
        <v>0</v>
      </c>
      <c r="J598" s="78">
        <f t="shared" si="39"/>
        <v>0</v>
      </c>
      <c r="K598" s="78">
        <f t="shared" si="39"/>
        <v>0</v>
      </c>
      <c r="L598" s="90">
        <f t="shared" ref="L598:O598" si="40">SUM(L595:L597)</f>
        <v>3300</v>
      </c>
      <c r="M598" s="90">
        <f t="shared" si="40"/>
        <v>5204.5</v>
      </c>
      <c r="N598" s="90">
        <f t="shared" si="40"/>
        <v>8504.5</v>
      </c>
      <c r="O598" s="90">
        <f t="shared" si="40"/>
        <v>4877.25</v>
      </c>
    </row>
    <row r="599" s="2" customFormat="1" spans="1:15">
      <c r="A599" s="61"/>
      <c r="B599" s="61"/>
      <c r="C599" s="59"/>
      <c r="D599" s="59"/>
      <c r="E599" s="59" t="s">
        <v>175</v>
      </c>
      <c r="F599" s="59"/>
      <c r="G599" s="59"/>
      <c r="H599" s="59"/>
      <c r="I599" s="59"/>
      <c r="J599" s="80"/>
      <c r="K599" s="80"/>
      <c r="L599" s="80"/>
      <c r="M599" s="80"/>
      <c r="N599" s="91"/>
      <c r="O599" s="92"/>
    </row>
    <row r="600" s="2" customFormat="1" spans="1:15">
      <c r="A600" s="79"/>
      <c r="B600" s="79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91"/>
      <c r="O600" s="92"/>
    </row>
    <row r="601" s="2" customFormat="1" spans="1:15">
      <c r="A601" s="61"/>
      <c r="B601" s="61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93"/>
      <c r="O601" s="94"/>
    </row>
    <row r="602" s="2" customFormat="1" spans="1:15">
      <c r="A602" s="60" t="s">
        <v>32</v>
      </c>
      <c r="B602" s="61"/>
      <c r="C602" s="59"/>
      <c r="D602" s="59"/>
      <c r="E602" s="59" t="s">
        <v>176</v>
      </c>
      <c r="F602" s="59"/>
      <c r="G602" s="59"/>
      <c r="H602" s="59"/>
      <c r="I602" s="59"/>
      <c r="J602" s="59"/>
      <c r="K602" s="59"/>
      <c r="L602" s="59"/>
      <c r="M602" s="59"/>
      <c r="N602" s="93"/>
      <c r="O602" s="95"/>
    </row>
    <row r="603" s="2" customFormat="1" spans="1:15">
      <c r="A603" s="61"/>
      <c r="B603" s="61"/>
      <c r="C603" s="59"/>
      <c r="D603" s="81"/>
      <c r="E603" s="59"/>
      <c r="F603" s="59"/>
      <c r="G603" s="59"/>
      <c r="H603" s="59"/>
      <c r="I603" s="59"/>
      <c r="J603" s="59"/>
      <c r="K603" s="59"/>
      <c r="L603" s="59"/>
      <c r="M603" s="59"/>
      <c r="N603" s="93"/>
      <c r="O603" s="95"/>
    </row>
    <row r="604" s="2" customFormat="1" spans="1:15">
      <c r="A604" s="61"/>
      <c r="B604" s="61"/>
      <c r="C604" s="59"/>
      <c r="D604" s="81"/>
      <c r="E604" s="59"/>
      <c r="F604" s="59"/>
      <c r="G604" s="59"/>
      <c r="H604" s="59"/>
      <c r="I604" s="59"/>
      <c r="J604" s="59"/>
      <c r="K604" s="59"/>
      <c r="L604" s="59"/>
      <c r="M604" s="59"/>
      <c r="N604" s="93"/>
      <c r="O604" s="95"/>
    </row>
    <row r="605" s="2" customFormat="1" spans="1:15">
      <c r="A605" s="60" t="s">
        <v>33</v>
      </c>
      <c r="B605" s="60"/>
      <c r="C605" s="59"/>
      <c r="D605" s="82"/>
      <c r="E605" s="82" t="s">
        <v>177</v>
      </c>
      <c r="F605" s="82"/>
      <c r="G605" s="83"/>
      <c r="H605" s="59"/>
      <c r="I605" s="59"/>
      <c r="J605" s="59"/>
      <c r="K605" s="59"/>
      <c r="L605" s="59"/>
      <c r="M605" s="59"/>
      <c r="N605" s="96"/>
      <c r="O605" s="95"/>
    </row>
    <row r="606" s="2" customFormat="1" spans="1:15">
      <c r="A606" s="60" t="s">
        <v>34</v>
      </c>
      <c r="B606" s="60"/>
      <c r="C606" s="59"/>
      <c r="D606" s="82"/>
      <c r="E606" s="82" t="s">
        <v>178</v>
      </c>
      <c r="F606" s="82"/>
      <c r="G606" s="82"/>
      <c r="H606" s="59"/>
      <c r="I606" s="59"/>
      <c r="J606" s="59"/>
      <c r="K606" s="59"/>
      <c r="L606" s="59"/>
      <c r="M606" s="59"/>
      <c r="N606" s="97"/>
      <c r="O606" s="98"/>
    </row>
    <row r="608" spans="1:15">
      <c r="A608" s="58" t="s">
        <v>0</v>
      </c>
      <c r="B608" s="58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80"/>
      <c r="O608" s="84"/>
    </row>
    <row r="609" spans="1:15">
      <c r="A609" s="58" t="s">
        <v>1</v>
      </c>
      <c r="B609" s="58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80"/>
      <c r="O609" s="84"/>
    </row>
    <row r="610" spans="1:15">
      <c r="A610" s="60" t="s">
        <v>102</v>
      </c>
      <c r="B610" s="60"/>
      <c r="C610" s="60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80"/>
      <c r="O610" s="84"/>
    </row>
    <row r="611" spans="1:15">
      <c r="A611" s="61"/>
      <c r="B611" s="61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80"/>
      <c r="O611" s="84"/>
    </row>
    <row r="612" spans="1:15">
      <c r="A612" s="62" t="s">
        <v>28</v>
      </c>
      <c r="B612" s="62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80"/>
      <c r="O612" s="84"/>
    </row>
    <row r="613" spans="1:15">
      <c r="A613" s="63" t="s">
        <v>4</v>
      </c>
      <c r="B613" s="63" t="s">
        <v>40</v>
      </c>
      <c r="C613" s="64" t="s">
        <v>6</v>
      </c>
      <c r="D613" s="64" t="s">
        <v>7</v>
      </c>
      <c r="E613" s="64" t="s">
        <v>87</v>
      </c>
      <c r="F613" s="64" t="s">
        <v>161</v>
      </c>
      <c r="G613" s="64" t="s">
        <v>10</v>
      </c>
      <c r="H613" s="65" t="s">
        <v>11</v>
      </c>
      <c r="I613" s="85"/>
      <c r="J613" s="64" t="s">
        <v>12</v>
      </c>
      <c r="K613" s="64" t="s">
        <v>13</v>
      </c>
      <c r="L613" s="65" t="s">
        <v>14</v>
      </c>
      <c r="M613" s="85"/>
      <c r="N613" s="64" t="s">
        <v>15</v>
      </c>
      <c r="O613" s="86" t="s">
        <v>174</v>
      </c>
    </row>
    <row r="614" spans="1:15">
      <c r="A614" s="66"/>
      <c r="B614" s="66"/>
      <c r="C614" s="67"/>
      <c r="D614" s="67"/>
      <c r="E614" s="68" t="s">
        <v>18</v>
      </c>
      <c r="F614" s="67"/>
      <c r="G614" s="67"/>
      <c r="H614" s="69" t="s">
        <v>19</v>
      </c>
      <c r="I614" s="69" t="s">
        <v>20</v>
      </c>
      <c r="J614" s="67"/>
      <c r="K614" s="67"/>
      <c r="L614" s="69" t="s">
        <v>19</v>
      </c>
      <c r="M614" s="69" t="s">
        <v>20</v>
      </c>
      <c r="N614" s="67"/>
      <c r="O614" s="87"/>
    </row>
    <row r="615" spans="1:15">
      <c r="A615" s="70">
        <v>45775</v>
      </c>
      <c r="B615" s="70">
        <v>45784</v>
      </c>
      <c r="C615" s="71">
        <v>252946</v>
      </c>
      <c r="D615" s="72" t="s">
        <v>107</v>
      </c>
      <c r="E615" s="73"/>
      <c r="F615" s="74"/>
      <c r="G615" s="73"/>
      <c r="H615" s="73"/>
      <c r="I615" s="73"/>
      <c r="J615" s="73"/>
      <c r="K615" s="73"/>
      <c r="L615" s="88">
        <v>0</v>
      </c>
      <c r="M615" s="88">
        <v>400</v>
      </c>
      <c r="N615" s="89">
        <f>L615+M615</f>
        <v>400</v>
      </c>
      <c r="O615" s="89">
        <v>0</v>
      </c>
    </row>
    <row r="616" spans="1:15">
      <c r="A616" s="70">
        <v>45775</v>
      </c>
      <c r="B616" s="70">
        <v>45784</v>
      </c>
      <c r="C616" s="71">
        <v>252944</v>
      </c>
      <c r="D616" s="72" t="s">
        <v>107</v>
      </c>
      <c r="E616" s="73"/>
      <c r="F616" s="74"/>
      <c r="G616" s="73"/>
      <c r="H616" s="73"/>
      <c r="I616" s="73"/>
      <c r="J616" s="73"/>
      <c r="K616" s="73"/>
      <c r="L616" s="88">
        <v>0</v>
      </c>
      <c r="M616" s="88">
        <v>400</v>
      </c>
      <c r="N616" s="89">
        <f>L616+M616</f>
        <v>400</v>
      </c>
      <c r="O616" s="89">
        <v>0</v>
      </c>
    </row>
    <row r="617" spans="1:15">
      <c r="A617" s="70">
        <v>45777</v>
      </c>
      <c r="B617" s="70">
        <v>45785</v>
      </c>
      <c r="C617" s="71">
        <v>253528</v>
      </c>
      <c r="D617" s="72" t="s">
        <v>183</v>
      </c>
      <c r="E617" s="73"/>
      <c r="F617" s="74"/>
      <c r="G617" s="73"/>
      <c r="H617" s="73"/>
      <c r="I617" s="73"/>
      <c r="J617" s="73"/>
      <c r="K617" s="73"/>
      <c r="L617" s="88">
        <v>1000</v>
      </c>
      <c r="M617" s="88">
        <v>800</v>
      </c>
      <c r="N617" s="89">
        <f>L617+M617</f>
        <v>1800</v>
      </c>
      <c r="O617" s="89">
        <v>1800</v>
      </c>
    </row>
    <row r="618" spans="1:15">
      <c r="A618" s="75" t="s">
        <v>27</v>
      </c>
      <c r="B618" s="75"/>
      <c r="C618" s="76"/>
      <c r="D618" s="76"/>
      <c r="E618" s="76"/>
      <c r="F618" s="77"/>
      <c r="G618" s="78">
        <f t="shared" ref="G618:K618" si="41">SUM(G615:G615)</f>
        <v>0</v>
      </c>
      <c r="H618" s="78">
        <f t="shared" si="41"/>
        <v>0</v>
      </c>
      <c r="I618" s="78">
        <f t="shared" si="41"/>
        <v>0</v>
      </c>
      <c r="J618" s="78">
        <f t="shared" si="41"/>
        <v>0</v>
      </c>
      <c r="K618" s="78">
        <f t="shared" si="41"/>
        <v>0</v>
      </c>
      <c r="L618" s="90">
        <f>SUM(L615:L617)</f>
        <v>1000</v>
      </c>
      <c r="M618" s="90">
        <f>SUM(M615:M617)</f>
        <v>1600</v>
      </c>
      <c r="N618" s="90">
        <f>SUM(N615:N617)</f>
        <v>2600</v>
      </c>
      <c r="O618" s="90">
        <f>SUM(O615:O617)</f>
        <v>1800</v>
      </c>
    </row>
    <row r="619" spans="1:15">
      <c r="A619" s="61"/>
      <c r="B619" s="61"/>
      <c r="C619" s="59"/>
      <c r="D619" s="59"/>
      <c r="E619" s="59" t="s">
        <v>175</v>
      </c>
      <c r="F619" s="59"/>
      <c r="G619" s="59"/>
      <c r="H619" s="59"/>
      <c r="I619" s="59"/>
      <c r="J619" s="80"/>
      <c r="K619" s="80"/>
      <c r="L619" s="80"/>
      <c r="M619" s="80"/>
      <c r="N619" s="91"/>
      <c r="O619" s="92"/>
    </row>
    <row r="620" spans="1:15">
      <c r="A620" s="79"/>
      <c r="B620" s="79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91"/>
      <c r="O620" s="92"/>
    </row>
    <row r="621" spans="1:15">
      <c r="A621" s="61"/>
      <c r="B621" s="61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93"/>
      <c r="O621" s="94"/>
    </row>
    <row r="622" spans="1:15">
      <c r="A622" s="60" t="s">
        <v>32</v>
      </c>
      <c r="B622" s="61"/>
      <c r="C622" s="59"/>
      <c r="D622" s="59"/>
      <c r="E622" s="59" t="s">
        <v>176</v>
      </c>
      <c r="F622" s="59"/>
      <c r="G622" s="59"/>
      <c r="H622" s="59"/>
      <c r="I622" s="59"/>
      <c r="J622" s="59"/>
      <c r="K622" s="59"/>
      <c r="L622" s="59"/>
      <c r="M622" s="59"/>
      <c r="N622" s="93"/>
      <c r="O622" s="95"/>
    </row>
    <row r="623" spans="1:15">
      <c r="A623" s="61"/>
      <c r="B623" s="61"/>
      <c r="C623" s="59"/>
      <c r="D623" s="81"/>
      <c r="E623" s="59"/>
      <c r="F623" s="59"/>
      <c r="G623" s="59"/>
      <c r="H623" s="59"/>
      <c r="I623" s="59"/>
      <c r="J623" s="59"/>
      <c r="K623" s="59"/>
      <c r="L623" s="59"/>
      <c r="M623" s="59"/>
      <c r="N623" s="93"/>
      <c r="O623" s="95"/>
    </row>
    <row r="624" spans="1:15">
      <c r="A624" s="61"/>
      <c r="B624" s="61"/>
      <c r="C624" s="59"/>
      <c r="D624" s="81"/>
      <c r="E624" s="59"/>
      <c r="F624" s="59"/>
      <c r="G624" s="59"/>
      <c r="H624" s="59"/>
      <c r="I624" s="59"/>
      <c r="J624" s="59"/>
      <c r="K624" s="59"/>
      <c r="L624" s="59"/>
      <c r="M624" s="59"/>
      <c r="N624" s="93"/>
      <c r="O624" s="95"/>
    </row>
    <row r="625" spans="1:15">
      <c r="A625" s="60" t="s">
        <v>33</v>
      </c>
      <c r="B625" s="60"/>
      <c r="C625" s="59"/>
      <c r="D625" s="82"/>
      <c r="E625" s="82" t="s">
        <v>177</v>
      </c>
      <c r="F625" s="82"/>
      <c r="G625" s="83"/>
      <c r="H625" s="59"/>
      <c r="I625" s="59"/>
      <c r="J625" s="59"/>
      <c r="K625" s="59"/>
      <c r="L625" s="59"/>
      <c r="M625" s="59"/>
      <c r="N625" s="96"/>
      <c r="O625" s="95"/>
    </row>
    <row r="626" spans="1:15">
      <c r="A626" s="60" t="s">
        <v>34</v>
      </c>
      <c r="B626" s="60"/>
      <c r="C626" s="59"/>
      <c r="D626" s="82"/>
      <c r="E626" s="82" t="s">
        <v>178</v>
      </c>
      <c r="F626" s="82"/>
      <c r="G626" s="82"/>
      <c r="H626" s="59"/>
      <c r="I626" s="59"/>
      <c r="J626" s="59"/>
      <c r="K626" s="59"/>
      <c r="L626" s="59"/>
      <c r="M626" s="59"/>
      <c r="N626" s="97"/>
      <c r="O626" s="98"/>
    </row>
    <row r="628" spans="1:15">
      <c r="A628" s="58" t="s">
        <v>0</v>
      </c>
      <c r="B628" s="58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80"/>
      <c r="O628" s="84"/>
    </row>
    <row r="629" spans="1:15">
      <c r="A629" s="58" t="s">
        <v>1</v>
      </c>
      <c r="B629" s="58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80"/>
      <c r="O629" s="84"/>
    </row>
    <row r="630" spans="1:15">
      <c r="A630" s="60" t="s">
        <v>102</v>
      </c>
      <c r="B630" s="60"/>
      <c r="C630" s="60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80"/>
      <c r="O630" s="84"/>
    </row>
    <row r="631" spans="1:15">
      <c r="A631" s="61"/>
      <c r="B631" s="61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80"/>
      <c r="O631" s="84"/>
    </row>
    <row r="632" spans="1:15">
      <c r="A632" s="62" t="s">
        <v>28</v>
      </c>
      <c r="B632" s="62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80"/>
      <c r="O632" s="84"/>
    </row>
    <row r="633" spans="1:15">
      <c r="A633" s="63" t="s">
        <v>4</v>
      </c>
      <c r="B633" s="63" t="s">
        <v>40</v>
      </c>
      <c r="C633" s="64" t="s">
        <v>6</v>
      </c>
      <c r="D633" s="64" t="s">
        <v>7</v>
      </c>
      <c r="E633" s="64" t="s">
        <v>87</v>
      </c>
      <c r="F633" s="64" t="s">
        <v>161</v>
      </c>
      <c r="G633" s="64" t="s">
        <v>10</v>
      </c>
      <c r="H633" s="65" t="s">
        <v>11</v>
      </c>
      <c r="I633" s="85"/>
      <c r="J633" s="64" t="s">
        <v>12</v>
      </c>
      <c r="K633" s="64" t="s">
        <v>13</v>
      </c>
      <c r="L633" s="65" t="s">
        <v>14</v>
      </c>
      <c r="M633" s="85"/>
      <c r="N633" s="64" t="s">
        <v>15</v>
      </c>
      <c r="O633" s="86" t="s">
        <v>174</v>
      </c>
    </row>
    <row r="634" spans="1:15">
      <c r="A634" s="66"/>
      <c r="B634" s="66"/>
      <c r="C634" s="67"/>
      <c r="D634" s="67"/>
      <c r="E634" s="68" t="s">
        <v>18</v>
      </c>
      <c r="F634" s="67"/>
      <c r="G634" s="67"/>
      <c r="H634" s="69" t="s">
        <v>19</v>
      </c>
      <c r="I634" s="69" t="s">
        <v>20</v>
      </c>
      <c r="J634" s="67"/>
      <c r="K634" s="67"/>
      <c r="L634" s="69" t="s">
        <v>19</v>
      </c>
      <c r="M634" s="69" t="s">
        <v>20</v>
      </c>
      <c r="N634" s="67"/>
      <c r="O634" s="87"/>
    </row>
    <row r="635" spans="1:15">
      <c r="A635" s="70">
        <v>45779</v>
      </c>
      <c r="B635" s="70">
        <v>45790</v>
      </c>
      <c r="C635" s="71">
        <v>253750</v>
      </c>
      <c r="D635" s="72" t="s">
        <v>106</v>
      </c>
      <c r="E635" s="73"/>
      <c r="F635" s="74"/>
      <c r="G635" s="73"/>
      <c r="H635" s="73"/>
      <c r="I635" s="73"/>
      <c r="J635" s="73"/>
      <c r="K635" s="73"/>
      <c r="L635" s="88">
        <v>930</v>
      </c>
      <c r="M635" s="88">
        <v>1097.4</v>
      </c>
      <c r="N635" s="89">
        <f t="shared" ref="N635:N637" si="42">L635+M635</f>
        <v>2027.4</v>
      </c>
      <c r="O635" s="89">
        <v>177.4</v>
      </c>
    </row>
    <row r="636" spans="1:15">
      <c r="A636" s="70">
        <v>45786</v>
      </c>
      <c r="B636" s="70">
        <v>45790</v>
      </c>
      <c r="C636" s="71">
        <v>255445</v>
      </c>
      <c r="D636" s="72" t="s">
        <v>106</v>
      </c>
      <c r="E636" s="73"/>
      <c r="F636" s="74"/>
      <c r="G636" s="73"/>
      <c r="H636" s="73"/>
      <c r="I636" s="73"/>
      <c r="J636" s="73"/>
      <c r="K636" s="73"/>
      <c r="L636" s="88">
        <v>4650</v>
      </c>
      <c r="M636" s="88">
        <v>0</v>
      </c>
      <c r="N636" s="89">
        <f t="shared" si="42"/>
        <v>4650</v>
      </c>
      <c r="O636" s="89">
        <v>4650</v>
      </c>
    </row>
    <row r="637" spans="1:15">
      <c r="A637" s="70">
        <v>45777</v>
      </c>
      <c r="B637" s="70">
        <v>45790</v>
      </c>
      <c r="C637" s="71">
        <v>253677</v>
      </c>
      <c r="D637" s="72" t="s">
        <v>108</v>
      </c>
      <c r="E637" s="73"/>
      <c r="F637" s="74"/>
      <c r="G637" s="73"/>
      <c r="H637" s="73"/>
      <c r="I637" s="73"/>
      <c r="J637" s="73"/>
      <c r="K637" s="73"/>
      <c r="L637" s="88">
        <v>900</v>
      </c>
      <c r="M637" s="88">
        <v>800</v>
      </c>
      <c r="N637" s="89">
        <f t="shared" si="42"/>
        <v>1700</v>
      </c>
      <c r="O637" s="89">
        <v>850</v>
      </c>
    </row>
    <row r="638" spans="1:15">
      <c r="A638" s="75" t="s">
        <v>27</v>
      </c>
      <c r="B638" s="75"/>
      <c r="C638" s="76"/>
      <c r="D638" s="76"/>
      <c r="E638" s="76"/>
      <c r="F638" s="77"/>
      <c r="G638" s="78">
        <f t="shared" ref="G638:K638" si="43">SUM(G635:G635)</f>
        <v>0</v>
      </c>
      <c r="H638" s="78">
        <f t="shared" si="43"/>
        <v>0</v>
      </c>
      <c r="I638" s="78">
        <f t="shared" si="43"/>
        <v>0</v>
      </c>
      <c r="J638" s="78">
        <f t="shared" si="43"/>
        <v>0</v>
      </c>
      <c r="K638" s="78">
        <f t="shared" si="43"/>
        <v>0</v>
      </c>
      <c r="L638" s="90">
        <f>SUM(L635:L637)</f>
        <v>6480</v>
      </c>
      <c r="M638" s="90">
        <f>SUM(M635:M637)</f>
        <v>1897.4</v>
      </c>
      <c r="N638" s="90">
        <f>SUM(N635:N637)</f>
        <v>8377.4</v>
      </c>
      <c r="O638" s="90">
        <f>SUM(O635:O637)</f>
        <v>5677.4</v>
      </c>
    </row>
    <row r="639" spans="1:15">
      <c r="A639" s="61"/>
      <c r="B639" s="61"/>
      <c r="C639" s="59"/>
      <c r="D639" s="59"/>
      <c r="E639" s="59" t="s">
        <v>175</v>
      </c>
      <c r="F639" s="59"/>
      <c r="G639" s="59"/>
      <c r="H639" s="59"/>
      <c r="I639" s="59"/>
      <c r="J639" s="80"/>
      <c r="K639" s="80"/>
      <c r="L639" s="80"/>
      <c r="M639" s="80"/>
      <c r="N639" s="91"/>
      <c r="O639" s="92"/>
    </row>
    <row r="640" spans="1:15">
      <c r="A640" s="79"/>
      <c r="B640" s="79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91"/>
      <c r="O640" s="92"/>
    </row>
    <row r="641" spans="1:15">
      <c r="A641" s="61"/>
      <c r="B641" s="61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93"/>
      <c r="O641" s="94"/>
    </row>
    <row r="642" spans="1:15">
      <c r="A642" s="60" t="s">
        <v>32</v>
      </c>
      <c r="B642" s="61"/>
      <c r="C642" s="59"/>
      <c r="D642" s="59"/>
      <c r="E642" s="59" t="s">
        <v>176</v>
      </c>
      <c r="F642" s="59"/>
      <c r="G642" s="59"/>
      <c r="H642" s="59"/>
      <c r="I642" s="59"/>
      <c r="J642" s="59"/>
      <c r="K642" s="59"/>
      <c r="L642" s="59"/>
      <c r="M642" s="59"/>
      <c r="N642" s="93"/>
      <c r="O642" s="95"/>
    </row>
    <row r="643" spans="1:15">
      <c r="A643" s="61"/>
      <c r="B643" s="61"/>
      <c r="C643" s="59"/>
      <c r="D643" s="81"/>
      <c r="E643" s="59"/>
      <c r="F643" s="59"/>
      <c r="G643" s="59"/>
      <c r="H643" s="59"/>
      <c r="I643" s="59"/>
      <c r="J643" s="59"/>
      <c r="K643" s="59"/>
      <c r="L643" s="59"/>
      <c r="M643" s="59"/>
      <c r="N643" s="93"/>
      <c r="O643" s="95"/>
    </row>
    <row r="644" spans="1:15">
      <c r="A644" s="61"/>
      <c r="B644" s="61"/>
      <c r="C644" s="59"/>
      <c r="D644" s="81"/>
      <c r="E644" s="59"/>
      <c r="F644" s="59"/>
      <c r="G644" s="59"/>
      <c r="H644" s="59"/>
      <c r="I644" s="59"/>
      <c r="J644" s="59"/>
      <c r="K644" s="59"/>
      <c r="L644" s="59"/>
      <c r="M644" s="59"/>
      <c r="N644" s="93"/>
      <c r="O644" s="95"/>
    </row>
    <row r="645" spans="1:15">
      <c r="A645" s="60" t="s">
        <v>33</v>
      </c>
      <c r="B645" s="60"/>
      <c r="C645" s="59"/>
      <c r="D645" s="82"/>
      <c r="E645" s="82" t="s">
        <v>177</v>
      </c>
      <c r="F645" s="82"/>
      <c r="G645" s="83"/>
      <c r="H645" s="59"/>
      <c r="I645" s="59"/>
      <c r="J645" s="59"/>
      <c r="K645" s="59"/>
      <c r="L645" s="59"/>
      <c r="M645" s="59"/>
      <c r="N645" s="96"/>
      <c r="O645" s="95"/>
    </row>
    <row r="646" spans="1:15">
      <c r="A646" s="60" t="s">
        <v>34</v>
      </c>
      <c r="B646" s="60"/>
      <c r="C646" s="59"/>
      <c r="D646" s="82"/>
      <c r="E646" s="82" t="s">
        <v>178</v>
      </c>
      <c r="F646" s="82"/>
      <c r="G646" s="82"/>
      <c r="H646" s="59"/>
      <c r="I646" s="59"/>
      <c r="J646" s="59"/>
      <c r="K646" s="59"/>
      <c r="L646" s="59"/>
      <c r="M646" s="59"/>
      <c r="N646" s="97"/>
      <c r="O646" s="98"/>
    </row>
    <row r="648" spans="1:15">
      <c r="A648" s="58" t="s">
        <v>0</v>
      </c>
      <c r="B648" s="58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80"/>
      <c r="O648" s="84"/>
    </row>
    <row r="649" spans="1:15">
      <c r="A649" s="58" t="s">
        <v>1</v>
      </c>
      <c r="B649" s="58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80"/>
      <c r="O649" s="84"/>
    </row>
    <row r="650" spans="1:15">
      <c r="A650" s="60" t="s">
        <v>102</v>
      </c>
      <c r="B650" s="60"/>
      <c r="C650" s="60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80"/>
      <c r="O650" s="84"/>
    </row>
    <row r="651" spans="1:15">
      <c r="A651" s="61"/>
      <c r="B651" s="61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80"/>
      <c r="O651" s="84"/>
    </row>
    <row r="652" spans="1:15">
      <c r="A652" s="62" t="s">
        <v>28</v>
      </c>
      <c r="B652" s="62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80"/>
      <c r="O652" s="84"/>
    </row>
    <row r="653" spans="1:15">
      <c r="A653" s="63" t="s">
        <v>4</v>
      </c>
      <c r="B653" s="63" t="s">
        <v>40</v>
      </c>
      <c r="C653" s="64" t="s">
        <v>6</v>
      </c>
      <c r="D653" s="64" t="s">
        <v>7</v>
      </c>
      <c r="E653" s="64" t="s">
        <v>87</v>
      </c>
      <c r="F653" s="64" t="s">
        <v>161</v>
      </c>
      <c r="G653" s="64" t="s">
        <v>10</v>
      </c>
      <c r="H653" s="65" t="s">
        <v>11</v>
      </c>
      <c r="I653" s="85"/>
      <c r="J653" s="64" t="s">
        <v>12</v>
      </c>
      <c r="K653" s="64" t="s">
        <v>13</v>
      </c>
      <c r="L653" s="65" t="s">
        <v>14</v>
      </c>
      <c r="M653" s="85"/>
      <c r="N653" s="64" t="s">
        <v>15</v>
      </c>
      <c r="O653" s="86" t="s">
        <v>174</v>
      </c>
    </row>
    <row r="654" spans="1:15">
      <c r="A654" s="66"/>
      <c r="B654" s="66"/>
      <c r="C654" s="67"/>
      <c r="D654" s="67"/>
      <c r="E654" s="68" t="s">
        <v>18</v>
      </c>
      <c r="F654" s="67"/>
      <c r="G654" s="67"/>
      <c r="H654" s="69" t="s">
        <v>19</v>
      </c>
      <c r="I654" s="69" t="s">
        <v>20</v>
      </c>
      <c r="J654" s="67"/>
      <c r="K654" s="67"/>
      <c r="L654" s="69" t="s">
        <v>19</v>
      </c>
      <c r="M654" s="69" t="s">
        <v>20</v>
      </c>
      <c r="N654" s="67"/>
      <c r="O654" s="87"/>
    </row>
    <row r="655" spans="1:15">
      <c r="A655" s="70">
        <v>45790</v>
      </c>
      <c r="B655" s="70">
        <v>45797</v>
      </c>
      <c r="C655" s="71">
        <v>255713</v>
      </c>
      <c r="D655" s="72" t="s">
        <v>111</v>
      </c>
      <c r="E655" s="73"/>
      <c r="F655" s="74"/>
      <c r="G655" s="73"/>
      <c r="H655" s="73"/>
      <c r="I655" s="73"/>
      <c r="J655" s="73"/>
      <c r="K655" s="73"/>
      <c r="L655" s="88">
        <v>0</v>
      </c>
      <c r="M655" s="88">
        <v>500</v>
      </c>
      <c r="N655" s="89">
        <f>L655+M655</f>
        <v>500</v>
      </c>
      <c r="O655" s="89">
        <v>0</v>
      </c>
    </row>
    <row r="656" spans="1:15">
      <c r="A656" s="70">
        <v>45779</v>
      </c>
      <c r="B656" s="70">
        <v>45797</v>
      </c>
      <c r="C656" s="71">
        <v>253806</v>
      </c>
      <c r="D656" s="72" t="s">
        <v>109</v>
      </c>
      <c r="E656" s="73"/>
      <c r="F656" s="74"/>
      <c r="G656" s="73"/>
      <c r="H656" s="73"/>
      <c r="I656" s="73"/>
      <c r="J656" s="73"/>
      <c r="K656" s="73"/>
      <c r="L656" s="88">
        <v>4485</v>
      </c>
      <c r="M656" s="88">
        <v>800</v>
      </c>
      <c r="N656" s="89">
        <f>L656+M656</f>
        <v>5285</v>
      </c>
      <c r="O656" s="89">
        <v>2642.5</v>
      </c>
    </row>
    <row r="657" spans="1:15">
      <c r="A657" s="75" t="s">
        <v>27</v>
      </c>
      <c r="B657" s="75"/>
      <c r="C657" s="76"/>
      <c r="D657" s="76"/>
      <c r="E657" s="76"/>
      <c r="F657" s="77"/>
      <c r="G657" s="78">
        <f t="shared" ref="G657:K657" si="44">SUM(G655:G655)</f>
        <v>0</v>
      </c>
      <c r="H657" s="78">
        <f t="shared" si="44"/>
        <v>0</v>
      </c>
      <c r="I657" s="78">
        <f t="shared" si="44"/>
        <v>0</v>
      </c>
      <c r="J657" s="78">
        <f t="shared" si="44"/>
        <v>0</v>
      </c>
      <c r="K657" s="78">
        <f t="shared" si="44"/>
        <v>0</v>
      </c>
      <c r="L657" s="90">
        <f>SUM(L655:L656)</f>
        <v>4485</v>
      </c>
      <c r="M657" s="90">
        <f>SUM(M655:M656)</f>
        <v>1300</v>
      </c>
      <c r="N657" s="90">
        <f>SUM(N655:N656)</f>
        <v>5785</v>
      </c>
      <c r="O657" s="90">
        <f>SUM(O655:O656)</f>
        <v>2642.5</v>
      </c>
    </row>
    <row r="658" spans="1:15">
      <c r="A658" s="61"/>
      <c r="B658" s="61"/>
      <c r="C658" s="59"/>
      <c r="D658" s="59"/>
      <c r="E658" s="59" t="s">
        <v>175</v>
      </c>
      <c r="F658" s="59"/>
      <c r="G658" s="59"/>
      <c r="H658" s="59"/>
      <c r="I658" s="59"/>
      <c r="J658" s="80"/>
      <c r="K658" s="80"/>
      <c r="L658" s="80"/>
      <c r="M658" s="80"/>
      <c r="N658" s="91"/>
      <c r="O658" s="92"/>
    </row>
    <row r="659" spans="1:15">
      <c r="A659" s="79"/>
      <c r="B659" s="79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91"/>
      <c r="O659" s="92"/>
    </row>
    <row r="660" spans="1:15">
      <c r="A660" s="61"/>
      <c r="B660" s="61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93"/>
      <c r="O660" s="94"/>
    </row>
    <row r="661" spans="1:15">
      <c r="A661" s="60" t="s">
        <v>32</v>
      </c>
      <c r="B661" s="61"/>
      <c r="C661" s="59"/>
      <c r="D661" s="59"/>
      <c r="E661" s="59" t="s">
        <v>176</v>
      </c>
      <c r="F661" s="59"/>
      <c r="G661" s="59"/>
      <c r="H661" s="59"/>
      <c r="I661" s="59"/>
      <c r="J661" s="59"/>
      <c r="K661" s="59"/>
      <c r="L661" s="59"/>
      <c r="M661" s="59"/>
      <c r="N661" s="93"/>
      <c r="O661" s="95"/>
    </row>
    <row r="662" spans="1:15">
      <c r="A662" s="61"/>
      <c r="B662" s="61"/>
      <c r="C662" s="59"/>
      <c r="D662" s="81"/>
      <c r="E662" s="59"/>
      <c r="F662" s="59"/>
      <c r="G662" s="59"/>
      <c r="H662" s="59"/>
      <c r="I662" s="59"/>
      <c r="J662" s="59"/>
      <c r="K662" s="59"/>
      <c r="L662" s="59"/>
      <c r="M662" s="59"/>
      <c r="N662" s="93"/>
      <c r="O662" s="95"/>
    </row>
    <row r="663" spans="1:15">
      <c r="A663" s="61"/>
      <c r="B663" s="61"/>
      <c r="C663" s="59"/>
      <c r="D663" s="81"/>
      <c r="E663" s="59"/>
      <c r="F663" s="59"/>
      <c r="G663" s="59"/>
      <c r="H663" s="59"/>
      <c r="I663" s="59"/>
      <c r="J663" s="59"/>
      <c r="K663" s="59"/>
      <c r="L663" s="59"/>
      <c r="M663" s="59"/>
      <c r="N663" s="93"/>
      <c r="O663" s="95"/>
    </row>
    <row r="664" spans="1:15">
      <c r="A664" s="60" t="s">
        <v>33</v>
      </c>
      <c r="B664" s="60"/>
      <c r="C664" s="59"/>
      <c r="D664" s="82"/>
      <c r="E664" s="82" t="s">
        <v>177</v>
      </c>
      <c r="F664" s="82"/>
      <c r="G664" s="83"/>
      <c r="H664" s="59"/>
      <c r="I664" s="59"/>
      <c r="J664" s="59"/>
      <c r="K664" s="59"/>
      <c r="L664" s="59"/>
      <c r="M664" s="59"/>
      <c r="N664" s="96"/>
      <c r="O664" s="95"/>
    </row>
    <row r="665" spans="1:15">
      <c r="A665" s="60" t="s">
        <v>34</v>
      </c>
      <c r="B665" s="60"/>
      <c r="C665" s="59"/>
      <c r="D665" s="82"/>
      <c r="E665" s="82" t="s">
        <v>178</v>
      </c>
      <c r="F665" s="82"/>
      <c r="G665" s="82"/>
      <c r="H665" s="59"/>
      <c r="I665" s="59"/>
      <c r="J665" s="59"/>
      <c r="K665" s="59"/>
      <c r="L665" s="59"/>
      <c r="M665" s="59"/>
      <c r="N665" s="97"/>
      <c r="O665" s="98"/>
    </row>
    <row r="667" spans="1:15">
      <c r="A667" s="58" t="s">
        <v>0</v>
      </c>
      <c r="B667" s="58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80"/>
      <c r="O667" s="84"/>
    </row>
    <row r="668" spans="1:15">
      <c r="A668" s="58" t="s">
        <v>1</v>
      </c>
      <c r="B668" s="58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80"/>
      <c r="O668" s="84"/>
    </row>
    <row r="669" spans="1:15">
      <c r="A669" s="60" t="s">
        <v>102</v>
      </c>
      <c r="B669" s="60"/>
      <c r="C669" s="60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80"/>
      <c r="O669" s="84"/>
    </row>
    <row r="670" spans="1:15">
      <c r="A670" s="61"/>
      <c r="B670" s="61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80"/>
      <c r="O670" s="84"/>
    </row>
    <row r="671" spans="1:15">
      <c r="A671" s="62" t="s">
        <v>28</v>
      </c>
      <c r="B671" s="62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80"/>
      <c r="O671" s="84"/>
    </row>
    <row r="672" spans="1:15">
      <c r="A672" s="63" t="s">
        <v>4</v>
      </c>
      <c r="B672" s="63" t="s">
        <v>40</v>
      </c>
      <c r="C672" s="64" t="s">
        <v>6</v>
      </c>
      <c r="D672" s="64" t="s">
        <v>7</v>
      </c>
      <c r="E672" s="64" t="s">
        <v>87</v>
      </c>
      <c r="F672" s="64" t="s">
        <v>161</v>
      </c>
      <c r="G672" s="64" t="s">
        <v>10</v>
      </c>
      <c r="H672" s="65" t="s">
        <v>11</v>
      </c>
      <c r="I672" s="85"/>
      <c r="J672" s="64" t="s">
        <v>12</v>
      </c>
      <c r="K672" s="64" t="s">
        <v>13</v>
      </c>
      <c r="L672" s="65" t="s">
        <v>14</v>
      </c>
      <c r="M672" s="85"/>
      <c r="N672" s="64" t="s">
        <v>15</v>
      </c>
      <c r="O672" s="86" t="s">
        <v>174</v>
      </c>
    </row>
    <row r="673" spans="1:15">
      <c r="A673" s="66"/>
      <c r="B673" s="66"/>
      <c r="C673" s="67"/>
      <c r="D673" s="67"/>
      <c r="E673" s="68" t="s">
        <v>18</v>
      </c>
      <c r="F673" s="67"/>
      <c r="G673" s="67"/>
      <c r="H673" s="69" t="s">
        <v>19</v>
      </c>
      <c r="I673" s="69" t="s">
        <v>20</v>
      </c>
      <c r="J673" s="67"/>
      <c r="K673" s="67"/>
      <c r="L673" s="69" t="s">
        <v>19</v>
      </c>
      <c r="M673" s="69" t="s">
        <v>20</v>
      </c>
      <c r="N673" s="67"/>
      <c r="O673" s="87"/>
    </row>
    <row r="674" spans="1:15">
      <c r="A674" s="70">
        <v>45790</v>
      </c>
      <c r="B674" s="70">
        <v>45800</v>
      </c>
      <c r="C674" s="71">
        <v>255822</v>
      </c>
      <c r="D674" s="72" t="s">
        <v>184</v>
      </c>
      <c r="E674" s="73"/>
      <c r="F674" s="74"/>
      <c r="G674" s="73"/>
      <c r="H674" s="73"/>
      <c r="I674" s="73"/>
      <c r="J674" s="73"/>
      <c r="K674" s="73"/>
      <c r="L674" s="88">
        <v>0</v>
      </c>
      <c r="M674" s="88">
        <v>400</v>
      </c>
      <c r="N674" s="89">
        <f>L674+M674</f>
        <v>400</v>
      </c>
      <c r="O674" s="89">
        <v>400</v>
      </c>
    </row>
    <row r="675" spans="1:15">
      <c r="A675" s="75" t="s">
        <v>27</v>
      </c>
      <c r="B675" s="75"/>
      <c r="C675" s="76"/>
      <c r="D675" s="76"/>
      <c r="E675" s="76"/>
      <c r="F675" s="77"/>
      <c r="G675" s="78">
        <f t="shared" ref="G675:O675" si="45">SUM(G674:G674)</f>
        <v>0</v>
      </c>
      <c r="H675" s="78">
        <f t="shared" si="45"/>
        <v>0</v>
      </c>
      <c r="I675" s="78">
        <f t="shared" si="45"/>
        <v>0</v>
      </c>
      <c r="J675" s="78">
        <f t="shared" si="45"/>
        <v>0</v>
      </c>
      <c r="K675" s="78">
        <f t="shared" si="45"/>
        <v>0</v>
      </c>
      <c r="L675" s="90">
        <f t="shared" si="45"/>
        <v>0</v>
      </c>
      <c r="M675" s="90">
        <f t="shared" si="45"/>
        <v>400</v>
      </c>
      <c r="N675" s="90">
        <f t="shared" si="45"/>
        <v>400</v>
      </c>
      <c r="O675" s="90">
        <f t="shared" si="45"/>
        <v>400</v>
      </c>
    </row>
    <row r="676" spans="1:15">
      <c r="A676" s="61"/>
      <c r="B676" s="61"/>
      <c r="C676" s="59"/>
      <c r="D676" s="59"/>
      <c r="E676" s="59" t="s">
        <v>175</v>
      </c>
      <c r="F676" s="59"/>
      <c r="G676" s="59"/>
      <c r="H676" s="59"/>
      <c r="I676" s="59"/>
      <c r="J676" s="80"/>
      <c r="K676" s="80"/>
      <c r="L676" s="80"/>
      <c r="M676" s="80"/>
      <c r="N676" s="91"/>
      <c r="O676" s="92"/>
    </row>
    <row r="677" spans="1:15">
      <c r="A677" s="79"/>
      <c r="B677" s="79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91"/>
      <c r="O677" s="92"/>
    </row>
    <row r="678" spans="1:15">
      <c r="A678" s="61"/>
      <c r="B678" s="61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93"/>
      <c r="O678" s="94"/>
    </row>
    <row r="679" spans="1:15">
      <c r="A679" s="60" t="s">
        <v>32</v>
      </c>
      <c r="B679" s="61"/>
      <c r="C679" s="59"/>
      <c r="D679" s="59"/>
      <c r="E679" s="59" t="s">
        <v>176</v>
      </c>
      <c r="F679" s="59"/>
      <c r="G679" s="59"/>
      <c r="H679" s="59"/>
      <c r="I679" s="59"/>
      <c r="J679" s="59"/>
      <c r="K679" s="59"/>
      <c r="L679" s="59"/>
      <c r="M679" s="59"/>
      <c r="N679" s="93"/>
      <c r="O679" s="95"/>
    </row>
    <row r="680" spans="1:15">
      <c r="A680" s="61"/>
      <c r="B680" s="61"/>
      <c r="C680" s="59"/>
      <c r="D680" s="81"/>
      <c r="E680" s="59"/>
      <c r="F680" s="59"/>
      <c r="G680" s="59"/>
      <c r="H680" s="59"/>
      <c r="I680" s="59"/>
      <c r="J680" s="59"/>
      <c r="K680" s="59"/>
      <c r="L680" s="59"/>
      <c r="M680" s="59"/>
      <c r="N680" s="93"/>
      <c r="O680" s="95"/>
    </row>
    <row r="681" spans="1:15">
      <c r="A681" s="61"/>
      <c r="B681" s="61"/>
      <c r="C681" s="59"/>
      <c r="D681" s="81"/>
      <c r="E681" s="59"/>
      <c r="F681" s="59"/>
      <c r="G681" s="59"/>
      <c r="H681" s="59"/>
      <c r="I681" s="59"/>
      <c r="J681" s="59"/>
      <c r="K681" s="59"/>
      <c r="L681" s="59"/>
      <c r="M681" s="59"/>
      <c r="N681" s="93"/>
      <c r="O681" s="95"/>
    </row>
    <row r="682" spans="1:15">
      <c r="A682" s="60" t="s">
        <v>33</v>
      </c>
      <c r="B682" s="60"/>
      <c r="C682" s="59"/>
      <c r="D682" s="82"/>
      <c r="E682" s="82" t="s">
        <v>177</v>
      </c>
      <c r="F682" s="82"/>
      <c r="G682" s="83"/>
      <c r="H682" s="59"/>
      <c r="I682" s="59"/>
      <c r="J682" s="59"/>
      <c r="K682" s="59"/>
      <c r="L682" s="59"/>
      <c r="M682" s="59"/>
      <c r="N682" s="96"/>
      <c r="O682" s="95"/>
    </row>
    <row r="683" spans="1:15">
      <c r="A683" s="60" t="s">
        <v>34</v>
      </c>
      <c r="B683" s="60"/>
      <c r="C683" s="59"/>
      <c r="D683" s="82"/>
      <c r="E683" s="82" t="s">
        <v>178</v>
      </c>
      <c r="F683" s="82"/>
      <c r="G683" s="82"/>
      <c r="H683" s="59"/>
      <c r="I683" s="59"/>
      <c r="J683" s="59"/>
      <c r="K683" s="59"/>
      <c r="L683" s="59"/>
      <c r="M683" s="59"/>
      <c r="N683" s="97"/>
      <c r="O683" s="98"/>
    </row>
    <row r="685" spans="1:15">
      <c r="A685" s="58" t="s">
        <v>0</v>
      </c>
      <c r="B685" s="58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80"/>
      <c r="O685" s="84"/>
    </row>
    <row r="686" spans="1:15">
      <c r="A686" s="58" t="s">
        <v>1</v>
      </c>
      <c r="B686" s="58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80"/>
      <c r="O686" s="84"/>
    </row>
    <row r="687" spans="1:15">
      <c r="A687" s="60" t="s">
        <v>102</v>
      </c>
      <c r="B687" s="60"/>
      <c r="C687" s="60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80"/>
      <c r="O687" s="84"/>
    </row>
    <row r="688" spans="1:15">
      <c r="A688" s="61"/>
      <c r="B688" s="61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80"/>
      <c r="O688" s="84"/>
    </row>
    <row r="689" spans="1:15">
      <c r="A689" s="62" t="s">
        <v>28</v>
      </c>
      <c r="B689" s="62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80"/>
      <c r="O689" s="84"/>
    </row>
    <row r="690" spans="1:15">
      <c r="A690" s="63" t="s">
        <v>4</v>
      </c>
      <c r="B690" s="63" t="s">
        <v>40</v>
      </c>
      <c r="C690" s="64" t="s">
        <v>6</v>
      </c>
      <c r="D690" s="64" t="s">
        <v>7</v>
      </c>
      <c r="E690" s="64" t="s">
        <v>87</v>
      </c>
      <c r="F690" s="64" t="s">
        <v>161</v>
      </c>
      <c r="G690" s="64" t="s">
        <v>10</v>
      </c>
      <c r="H690" s="65" t="s">
        <v>11</v>
      </c>
      <c r="I690" s="85"/>
      <c r="J690" s="64" t="s">
        <v>12</v>
      </c>
      <c r="K690" s="64" t="s">
        <v>13</v>
      </c>
      <c r="L690" s="65" t="s">
        <v>14</v>
      </c>
      <c r="M690" s="85"/>
      <c r="N690" s="64" t="s">
        <v>15</v>
      </c>
      <c r="O690" s="86" t="s">
        <v>174</v>
      </c>
    </row>
    <row r="691" spans="1:15">
      <c r="A691" s="66"/>
      <c r="B691" s="66"/>
      <c r="C691" s="67"/>
      <c r="D691" s="67"/>
      <c r="E691" s="68" t="s">
        <v>18</v>
      </c>
      <c r="F691" s="67"/>
      <c r="G691" s="67"/>
      <c r="H691" s="69" t="s">
        <v>19</v>
      </c>
      <c r="I691" s="69" t="s">
        <v>20</v>
      </c>
      <c r="J691" s="67"/>
      <c r="K691" s="67"/>
      <c r="L691" s="69" t="s">
        <v>19</v>
      </c>
      <c r="M691" s="69" t="s">
        <v>20</v>
      </c>
      <c r="N691" s="67"/>
      <c r="O691" s="87"/>
    </row>
    <row r="692" spans="1:15">
      <c r="A692" s="70">
        <v>45784</v>
      </c>
      <c r="B692" s="70">
        <v>45800</v>
      </c>
      <c r="C692" s="71">
        <v>254879</v>
      </c>
      <c r="D692" s="72" t="s">
        <v>110</v>
      </c>
      <c r="E692" s="73"/>
      <c r="F692" s="74"/>
      <c r="G692" s="73"/>
      <c r="H692" s="73"/>
      <c r="I692" s="73"/>
      <c r="J692" s="73"/>
      <c r="K692" s="73"/>
      <c r="L692" s="88">
        <v>3800</v>
      </c>
      <c r="M692" s="88">
        <v>2617</v>
      </c>
      <c r="N692" s="89">
        <f>L692+M692</f>
        <v>6417</v>
      </c>
      <c r="O692" s="89">
        <v>6417</v>
      </c>
    </row>
    <row r="693" spans="1:15">
      <c r="A693" s="70">
        <v>45784</v>
      </c>
      <c r="B693" s="70">
        <v>45800</v>
      </c>
      <c r="C693" s="71">
        <v>254883</v>
      </c>
      <c r="D693" s="72" t="s">
        <v>110</v>
      </c>
      <c r="E693" s="73"/>
      <c r="F693" s="74"/>
      <c r="G693" s="73"/>
      <c r="H693" s="73"/>
      <c r="I693" s="73"/>
      <c r="J693" s="73"/>
      <c r="K693" s="73"/>
      <c r="L693" s="88">
        <v>5170</v>
      </c>
      <c r="M693" s="88">
        <v>2102.6</v>
      </c>
      <c r="N693" s="89">
        <f>L693+M693</f>
        <v>7272.6</v>
      </c>
      <c r="O693" s="89">
        <v>427.8</v>
      </c>
    </row>
    <row r="694" spans="1:15">
      <c r="A694" s="75" t="s">
        <v>27</v>
      </c>
      <c r="B694" s="75"/>
      <c r="C694" s="76"/>
      <c r="D694" s="76"/>
      <c r="E694" s="76"/>
      <c r="F694" s="77"/>
      <c r="G694" s="78">
        <f t="shared" ref="G694:O694" si="46">SUM(G692:G692)</f>
        <v>0</v>
      </c>
      <c r="H694" s="78">
        <f t="shared" si="46"/>
        <v>0</v>
      </c>
      <c r="I694" s="78">
        <f t="shared" si="46"/>
        <v>0</v>
      </c>
      <c r="J694" s="78">
        <f t="shared" si="46"/>
        <v>0</v>
      </c>
      <c r="K694" s="78">
        <f t="shared" si="46"/>
        <v>0</v>
      </c>
      <c r="L694" s="90">
        <f>SUM(L692:L693)</f>
        <v>8970</v>
      </c>
      <c r="M694" s="90">
        <f>SUM(M692:M693)</f>
        <v>4719.6</v>
      </c>
      <c r="N694" s="90">
        <f>SUM(N692:N693)</f>
        <v>13689.6</v>
      </c>
      <c r="O694" s="90">
        <f>SUM(O692:O693)</f>
        <v>6844.8</v>
      </c>
    </row>
    <row r="695" spans="1:15">
      <c r="A695" s="61"/>
      <c r="B695" s="61"/>
      <c r="C695" s="59"/>
      <c r="D695" s="59"/>
      <c r="E695" s="59" t="s">
        <v>175</v>
      </c>
      <c r="F695" s="59"/>
      <c r="G695" s="59"/>
      <c r="H695" s="59"/>
      <c r="I695" s="59"/>
      <c r="J695" s="80"/>
      <c r="K695" s="80"/>
      <c r="L695" s="80"/>
      <c r="M695" s="80"/>
      <c r="N695" s="91"/>
      <c r="O695" s="92"/>
    </row>
    <row r="696" spans="1:15">
      <c r="A696" s="79"/>
      <c r="B696" s="79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91"/>
      <c r="O696" s="92"/>
    </row>
    <row r="697" spans="1:15">
      <c r="A697" s="61"/>
      <c r="B697" s="61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93"/>
      <c r="O697" s="94"/>
    </row>
    <row r="698" spans="1:15">
      <c r="A698" s="60" t="s">
        <v>32</v>
      </c>
      <c r="B698" s="61"/>
      <c r="C698" s="59"/>
      <c r="D698" s="59"/>
      <c r="E698" s="59" t="s">
        <v>176</v>
      </c>
      <c r="F698" s="59"/>
      <c r="G698" s="59"/>
      <c r="H698" s="59"/>
      <c r="I698" s="59"/>
      <c r="J698" s="59"/>
      <c r="K698" s="59"/>
      <c r="L698" s="59"/>
      <c r="M698" s="59"/>
      <c r="N698" s="93"/>
      <c r="O698" s="95"/>
    </row>
    <row r="699" spans="1:15">
      <c r="A699" s="61"/>
      <c r="B699" s="61"/>
      <c r="C699" s="59"/>
      <c r="D699" s="81"/>
      <c r="E699" s="59"/>
      <c r="F699" s="59"/>
      <c r="G699" s="59"/>
      <c r="H699" s="59"/>
      <c r="I699" s="59"/>
      <c r="J699" s="59"/>
      <c r="K699" s="59"/>
      <c r="L699" s="59"/>
      <c r="M699" s="59"/>
      <c r="N699" s="93"/>
      <c r="O699" s="95"/>
    </row>
    <row r="700" spans="1:15">
      <c r="A700" s="61"/>
      <c r="B700" s="61"/>
      <c r="C700" s="59"/>
      <c r="D700" s="81"/>
      <c r="E700" s="59"/>
      <c r="F700" s="59"/>
      <c r="G700" s="59"/>
      <c r="H700" s="59"/>
      <c r="I700" s="59"/>
      <c r="J700" s="59"/>
      <c r="K700" s="59"/>
      <c r="L700" s="59"/>
      <c r="M700" s="59"/>
      <c r="N700" s="93"/>
      <c r="O700" s="95"/>
    </row>
    <row r="701" spans="1:15">
      <c r="A701" s="60" t="s">
        <v>33</v>
      </c>
      <c r="B701" s="60"/>
      <c r="C701" s="59"/>
      <c r="D701" s="82"/>
      <c r="E701" s="82" t="s">
        <v>177</v>
      </c>
      <c r="F701" s="82"/>
      <c r="G701" s="83"/>
      <c r="H701" s="59"/>
      <c r="I701" s="59"/>
      <c r="J701" s="59"/>
      <c r="K701" s="59"/>
      <c r="L701" s="59"/>
      <c r="M701" s="59"/>
      <c r="N701" s="96"/>
      <c r="O701" s="95"/>
    </row>
    <row r="702" spans="1:15">
      <c r="A702" s="60" t="s">
        <v>34</v>
      </c>
      <c r="B702" s="60"/>
      <c r="C702" s="59"/>
      <c r="D702" s="82"/>
      <c r="E702" s="82" t="s">
        <v>178</v>
      </c>
      <c r="F702" s="82"/>
      <c r="G702" s="82"/>
      <c r="H702" s="59"/>
      <c r="I702" s="59"/>
      <c r="J702" s="59"/>
      <c r="K702" s="59"/>
      <c r="L702" s="59"/>
      <c r="M702" s="59"/>
      <c r="N702" s="97"/>
      <c r="O702" s="98"/>
    </row>
    <row r="704" spans="1:15">
      <c r="A704" s="58" t="s">
        <v>0</v>
      </c>
      <c r="B704" s="58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80"/>
      <c r="O704" s="84"/>
    </row>
    <row r="705" spans="1:15">
      <c r="A705" s="58" t="s">
        <v>1</v>
      </c>
      <c r="B705" s="58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80"/>
      <c r="O705" s="84"/>
    </row>
    <row r="706" spans="1:15">
      <c r="A706" s="60" t="s">
        <v>102</v>
      </c>
      <c r="B706" s="60"/>
      <c r="C706" s="60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80"/>
      <c r="O706" s="84"/>
    </row>
    <row r="707" spans="1:15">
      <c r="A707" s="61"/>
      <c r="B707" s="61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80"/>
      <c r="O707" s="84"/>
    </row>
    <row r="708" spans="1:15">
      <c r="A708" s="62" t="s">
        <v>28</v>
      </c>
      <c r="B708" s="62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80"/>
      <c r="O708" s="84"/>
    </row>
    <row r="709" spans="1:15">
      <c r="A709" s="63" t="s">
        <v>4</v>
      </c>
      <c r="B709" s="63" t="s">
        <v>40</v>
      </c>
      <c r="C709" s="64" t="s">
        <v>6</v>
      </c>
      <c r="D709" s="64" t="s">
        <v>7</v>
      </c>
      <c r="E709" s="64" t="s">
        <v>87</v>
      </c>
      <c r="F709" s="64" t="s">
        <v>161</v>
      </c>
      <c r="G709" s="64" t="s">
        <v>10</v>
      </c>
      <c r="H709" s="65" t="s">
        <v>11</v>
      </c>
      <c r="I709" s="85"/>
      <c r="J709" s="64" t="s">
        <v>12</v>
      </c>
      <c r="K709" s="64" t="s">
        <v>13</v>
      </c>
      <c r="L709" s="65" t="s">
        <v>14</v>
      </c>
      <c r="M709" s="85"/>
      <c r="N709" s="64" t="s">
        <v>15</v>
      </c>
      <c r="O709" s="86" t="s">
        <v>174</v>
      </c>
    </row>
    <row r="710" spans="1:15">
      <c r="A710" s="66"/>
      <c r="B710" s="66"/>
      <c r="C710" s="67"/>
      <c r="D710" s="67"/>
      <c r="E710" s="68" t="s">
        <v>18</v>
      </c>
      <c r="F710" s="67"/>
      <c r="G710" s="67"/>
      <c r="H710" s="69" t="s">
        <v>19</v>
      </c>
      <c r="I710" s="69" t="s">
        <v>20</v>
      </c>
      <c r="J710" s="67"/>
      <c r="K710" s="67"/>
      <c r="L710" s="69" t="s">
        <v>19</v>
      </c>
      <c r="M710" s="69" t="s">
        <v>20</v>
      </c>
      <c r="N710" s="67"/>
      <c r="O710" s="87"/>
    </row>
    <row r="711" spans="1:15">
      <c r="A711" s="70">
        <v>45786</v>
      </c>
      <c r="B711" s="70">
        <v>45806</v>
      </c>
      <c r="C711" s="71">
        <v>255194</v>
      </c>
      <c r="D711" s="72" t="s">
        <v>112</v>
      </c>
      <c r="E711" s="73"/>
      <c r="F711" s="74"/>
      <c r="G711" s="73"/>
      <c r="H711" s="73"/>
      <c r="I711" s="73"/>
      <c r="J711" s="73"/>
      <c r="K711" s="73"/>
      <c r="L711" s="88">
        <v>3740</v>
      </c>
      <c r="M711" s="88">
        <v>2371</v>
      </c>
      <c r="N711" s="89">
        <f>L711+M711</f>
        <v>6111</v>
      </c>
      <c r="O711" s="89">
        <v>6111</v>
      </c>
    </row>
    <row r="712" spans="1:15">
      <c r="A712" s="75" t="s">
        <v>27</v>
      </c>
      <c r="B712" s="75"/>
      <c r="C712" s="76"/>
      <c r="D712" s="76"/>
      <c r="E712" s="76"/>
      <c r="F712" s="77"/>
      <c r="G712" s="78">
        <f t="shared" ref="G712:O712" si="47">SUM(G711:G711)</f>
        <v>0</v>
      </c>
      <c r="H712" s="78">
        <f t="shared" si="47"/>
        <v>0</v>
      </c>
      <c r="I712" s="78">
        <f t="shared" si="47"/>
        <v>0</v>
      </c>
      <c r="J712" s="78">
        <f t="shared" si="47"/>
        <v>0</v>
      </c>
      <c r="K712" s="78">
        <f t="shared" si="47"/>
        <v>0</v>
      </c>
      <c r="L712" s="90">
        <f t="shared" si="47"/>
        <v>3740</v>
      </c>
      <c r="M712" s="90">
        <f t="shared" si="47"/>
        <v>2371</v>
      </c>
      <c r="N712" s="90">
        <f t="shared" si="47"/>
        <v>6111</v>
      </c>
      <c r="O712" s="90">
        <f t="shared" si="47"/>
        <v>6111</v>
      </c>
    </row>
    <row r="713" spans="1:15">
      <c r="A713" s="61"/>
      <c r="B713" s="61"/>
      <c r="C713" s="59"/>
      <c r="D713" s="59"/>
      <c r="E713" s="59" t="s">
        <v>175</v>
      </c>
      <c r="F713" s="59"/>
      <c r="G713" s="59"/>
      <c r="H713" s="59"/>
      <c r="I713" s="59"/>
      <c r="J713" s="80"/>
      <c r="K713" s="80"/>
      <c r="L713" s="80"/>
      <c r="M713" s="80"/>
      <c r="N713" s="91"/>
      <c r="O713" s="92"/>
    </row>
    <row r="714" spans="1:15">
      <c r="A714" s="79"/>
      <c r="B714" s="79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91"/>
      <c r="O714" s="92"/>
    </row>
    <row r="715" spans="1:15">
      <c r="A715" s="61"/>
      <c r="B715" s="61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93"/>
      <c r="O715" s="94"/>
    </row>
    <row r="716" spans="1:15">
      <c r="A716" s="60" t="s">
        <v>32</v>
      </c>
      <c r="B716" s="61"/>
      <c r="C716" s="59"/>
      <c r="D716" s="59"/>
      <c r="E716" s="59" t="s">
        <v>176</v>
      </c>
      <c r="F716" s="59"/>
      <c r="G716" s="59"/>
      <c r="H716" s="59"/>
      <c r="I716" s="59"/>
      <c r="J716" s="59"/>
      <c r="K716" s="59"/>
      <c r="L716" s="59"/>
      <c r="M716" s="59"/>
      <c r="N716" s="93"/>
      <c r="O716" s="95"/>
    </row>
    <row r="717" spans="1:15">
      <c r="A717" s="61"/>
      <c r="B717" s="61"/>
      <c r="C717" s="59"/>
      <c r="D717" s="81"/>
      <c r="E717" s="59"/>
      <c r="F717" s="59"/>
      <c r="G717" s="59"/>
      <c r="H717" s="59"/>
      <c r="I717" s="59"/>
      <c r="J717" s="59"/>
      <c r="K717" s="59"/>
      <c r="L717" s="59"/>
      <c r="M717" s="59"/>
      <c r="N717" s="93"/>
      <c r="O717" s="95"/>
    </row>
    <row r="718" spans="1:15">
      <c r="A718" s="61"/>
      <c r="B718" s="61"/>
      <c r="C718" s="59"/>
      <c r="D718" s="81"/>
      <c r="E718" s="59"/>
      <c r="F718" s="59"/>
      <c r="G718" s="59"/>
      <c r="H718" s="59"/>
      <c r="I718" s="59"/>
      <c r="J718" s="59"/>
      <c r="K718" s="59"/>
      <c r="L718" s="59"/>
      <c r="M718" s="59"/>
      <c r="N718" s="93"/>
      <c r="O718" s="95"/>
    </row>
    <row r="719" spans="1:15">
      <c r="A719" s="60" t="s">
        <v>33</v>
      </c>
      <c r="B719" s="60"/>
      <c r="C719" s="59"/>
      <c r="D719" s="82"/>
      <c r="E719" s="82" t="s">
        <v>177</v>
      </c>
      <c r="F719" s="82"/>
      <c r="G719" s="83"/>
      <c r="H719" s="59"/>
      <c r="I719" s="59"/>
      <c r="J719" s="59"/>
      <c r="K719" s="59"/>
      <c r="L719" s="59"/>
      <c r="M719" s="59"/>
      <c r="N719" s="96"/>
      <c r="O719" s="95"/>
    </row>
    <row r="720" spans="1:15">
      <c r="A720" s="60" t="s">
        <v>34</v>
      </c>
      <c r="B720" s="60"/>
      <c r="C720" s="59"/>
      <c r="D720" s="82"/>
      <c r="E720" s="82" t="s">
        <v>178</v>
      </c>
      <c r="F720" s="82"/>
      <c r="G720" s="82"/>
      <c r="H720" s="59"/>
      <c r="I720" s="59"/>
      <c r="J720" s="59"/>
      <c r="K720" s="59"/>
      <c r="L720" s="59"/>
      <c r="M720" s="59"/>
      <c r="N720" s="97"/>
      <c r="O720" s="98"/>
    </row>
    <row r="722" spans="1:15">
      <c r="A722" s="58" t="s">
        <v>0</v>
      </c>
      <c r="B722" s="58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80"/>
      <c r="O722" s="84"/>
    </row>
    <row r="723" spans="1:15">
      <c r="A723" s="58" t="s">
        <v>1</v>
      </c>
      <c r="B723" s="58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80"/>
      <c r="O723" s="84"/>
    </row>
    <row r="724" spans="1:15">
      <c r="A724" s="60" t="s">
        <v>96</v>
      </c>
      <c r="B724" s="60"/>
      <c r="C724" s="60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80"/>
      <c r="O724" s="84"/>
    </row>
    <row r="725" spans="1:15">
      <c r="A725" s="61"/>
      <c r="B725" s="61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80"/>
      <c r="O725" s="84"/>
    </row>
    <row r="726" spans="1:15">
      <c r="A726" s="62" t="s">
        <v>28</v>
      </c>
      <c r="B726" s="62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80"/>
      <c r="O726" s="84"/>
    </row>
    <row r="727" spans="1:15">
      <c r="A727" s="63" t="s">
        <v>4</v>
      </c>
      <c r="B727" s="63" t="s">
        <v>40</v>
      </c>
      <c r="C727" s="64" t="s">
        <v>6</v>
      </c>
      <c r="D727" s="64" t="s">
        <v>7</v>
      </c>
      <c r="E727" s="64" t="s">
        <v>87</v>
      </c>
      <c r="F727" s="64" t="s">
        <v>161</v>
      </c>
      <c r="G727" s="64" t="s">
        <v>10</v>
      </c>
      <c r="H727" s="65" t="s">
        <v>11</v>
      </c>
      <c r="I727" s="85"/>
      <c r="J727" s="64" t="s">
        <v>12</v>
      </c>
      <c r="K727" s="64" t="s">
        <v>13</v>
      </c>
      <c r="L727" s="65" t="s">
        <v>14</v>
      </c>
      <c r="M727" s="85"/>
      <c r="N727" s="64" t="s">
        <v>15</v>
      </c>
      <c r="O727" s="86" t="s">
        <v>174</v>
      </c>
    </row>
    <row r="728" spans="1:15">
      <c r="A728" s="66"/>
      <c r="B728" s="66"/>
      <c r="C728" s="67"/>
      <c r="D728" s="67"/>
      <c r="E728" s="68" t="s">
        <v>18</v>
      </c>
      <c r="F728" s="67"/>
      <c r="G728" s="67"/>
      <c r="H728" s="69" t="s">
        <v>19</v>
      </c>
      <c r="I728" s="69" t="s">
        <v>20</v>
      </c>
      <c r="J728" s="67"/>
      <c r="K728" s="67"/>
      <c r="L728" s="69" t="s">
        <v>19</v>
      </c>
      <c r="M728" s="69" t="s">
        <v>20</v>
      </c>
      <c r="N728" s="67"/>
      <c r="O728" s="87"/>
    </row>
    <row r="729" spans="1:15">
      <c r="A729" s="70">
        <v>45805</v>
      </c>
      <c r="B729" s="70">
        <v>45812</v>
      </c>
      <c r="C729" s="71">
        <v>258668</v>
      </c>
      <c r="D729" s="72" t="s">
        <v>99</v>
      </c>
      <c r="E729" s="73"/>
      <c r="F729" s="74"/>
      <c r="G729" s="73"/>
      <c r="H729" s="73"/>
      <c r="I729" s="73"/>
      <c r="J729" s="73"/>
      <c r="K729" s="73"/>
      <c r="L729" s="88">
        <v>0</v>
      </c>
      <c r="M729" s="88">
        <v>1300</v>
      </c>
      <c r="N729" s="89">
        <f>L729+M729</f>
        <v>1300</v>
      </c>
      <c r="O729" s="89">
        <v>650</v>
      </c>
    </row>
    <row r="730" spans="1:15">
      <c r="A730" s="75" t="s">
        <v>27</v>
      </c>
      <c r="B730" s="75"/>
      <c r="C730" s="76"/>
      <c r="D730" s="76"/>
      <c r="E730" s="76"/>
      <c r="F730" s="77"/>
      <c r="G730" s="78">
        <f t="shared" ref="G730:O730" si="48">SUM(G729:G729)</f>
        <v>0</v>
      </c>
      <c r="H730" s="78">
        <f t="shared" si="48"/>
        <v>0</v>
      </c>
      <c r="I730" s="78">
        <f t="shared" si="48"/>
        <v>0</v>
      </c>
      <c r="J730" s="78">
        <f t="shared" si="48"/>
        <v>0</v>
      </c>
      <c r="K730" s="78">
        <f t="shared" si="48"/>
        <v>0</v>
      </c>
      <c r="L730" s="90">
        <f t="shared" si="48"/>
        <v>0</v>
      </c>
      <c r="M730" s="90">
        <f t="shared" si="48"/>
        <v>1300</v>
      </c>
      <c r="N730" s="90">
        <f t="shared" si="48"/>
        <v>1300</v>
      </c>
      <c r="O730" s="90">
        <f t="shared" si="48"/>
        <v>650</v>
      </c>
    </row>
    <row r="731" spans="1:15">
      <c r="A731" s="61"/>
      <c r="B731" s="61"/>
      <c r="C731" s="59"/>
      <c r="D731" s="59"/>
      <c r="E731" s="59" t="s">
        <v>175</v>
      </c>
      <c r="F731" s="59"/>
      <c r="G731" s="59"/>
      <c r="H731" s="59"/>
      <c r="I731" s="59"/>
      <c r="J731" s="80"/>
      <c r="K731" s="80"/>
      <c r="L731" s="80"/>
      <c r="M731" s="80"/>
      <c r="N731" s="91"/>
      <c r="O731" s="92"/>
    </row>
    <row r="732" spans="1:15">
      <c r="A732" s="79"/>
      <c r="B732" s="79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91"/>
      <c r="O732" s="92"/>
    </row>
    <row r="733" spans="1:15">
      <c r="A733" s="61"/>
      <c r="B733" s="61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93"/>
      <c r="O733" s="94"/>
    </row>
    <row r="734" spans="1:15">
      <c r="A734" s="60" t="s">
        <v>32</v>
      </c>
      <c r="B734" s="61"/>
      <c r="C734" s="59"/>
      <c r="D734" s="59"/>
      <c r="E734" s="59" t="s">
        <v>176</v>
      </c>
      <c r="F734" s="59"/>
      <c r="G734" s="59"/>
      <c r="H734" s="59"/>
      <c r="I734" s="59"/>
      <c r="J734" s="59"/>
      <c r="K734" s="59"/>
      <c r="L734" s="59"/>
      <c r="M734" s="59"/>
      <c r="N734" s="93"/>
      <c r="O734" s="95"/>
    </row>
    <row r="735" spans="1:15">
      <c r="A735" s="61"/>
      <c r="B735" s="61"/>
      <c r="C735" s="59"/>
      <c r="D735" s="81"/>
      <c r="E735" s="59"/>
      <c r="F735" s="59"/>
      <c r="G735" s="59"/>
      <c r="H735" s="59"/>
      <c r="I735" s="59"/>
      <c r="J735" s="59"/>
      <c r="K735" s="59"/>
      <c r="L735" s="59"/>
      <c r="M735" s="59"/>
      <c r="N735" s="93"/>
      <c r="O735" s="95"/>
    </row>
    <row r="736" spans="1:15">
      <c r="A736" s="61"/>
      <c r="B736" s="61"/>
      <c r="C736" s="59"/>
      <c r="D736" s="81"/>
      <c r="E736" s="59"/>
      <c r="F736" s="59"/>
      <c r="G736" s="59"/>
      <c r="H736" s="59"/>
      <c r="I736" s="59"/>
      <c r="J736" s="59"/>
      <c r="K736" s="59"/>
      <c r="L736" s="59"/>
      <c r="M736" s="59"/>
      <c r="N736" s="93"/>
      <c r="O736" s="95"/>
    </row>
    <row r="737" spans="1:15">
      <c r="A737" s="60" t="s">
        <v>33</v>
      </c>
      <c r="B737" s="60"/>
      <c r="C737" s="59"/>
      <c r="D737" s="82"/>
      <c r="E737" s="82" t="s">
        <v>177</v>
      </c>
      <c r="F737" s="82"/>
      <c r="G737" s="83"/>
      <c r="H737" s="59"/>
      <c r="I737" s="59"/>
      <c r="J737" s="59"/>
      <c r="K737" s="59"/>
      <c r="L737" s="59"/>
      <c r="M737" s="59"/>
      <c r="N737" s="96"/>
      <c r="O737" s="95"/>
    </row>
    <row r="738" spans="1:15">
      <c r="A738" s="60" t="s">
        <v>34</v>
      </c>
      <c r="B738" s="60"/>
      <c r="C738" s="59"/>
      <c r="D738" s="82"/>
      <c r="E738" s="82" t="s">
        <v>178</v>
      </c>
      <c r="F738" s="82"/>
      <c r="G738" s="82"/>
      <c r="H738" s="59"/>
      <c r="I738" s="59"/>
      <c r="J738" s="59"/>
      <c r="K738" s="59"/>
      <c r="L738" s="59"/>
      <c r="M738" s="59"/>
      <c r="N738" s="97"/>
      <c r="O738" s="98"/>
    </row>
    <row r="740" spans="1:15">
      <c r="A740" s="58" t="s">
        <v>0</v>
      </c>
      <c r="B740" s="58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80"/>
      <c r="O740" s="84"/>
    </row>
    <row r="741" spans="1:15">
      <c r="A741" s="58" t="s">
        <v>1</v>
      </c>
      <c r="B741" s="58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80"/>
      <c r="O741" s="84"/>
    </row>
    <row r="742" spans="1:15">
      <c r="A742" s="60" t="s">
        <v>96</v>
      </c>
      <c r="B742" s="60"/>
      <c r="C742" s="60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80"/>
      <c r="O742" s="84"/>
    </row>
    <row r="743" spans="1:15">
      <c r="A743" s="61"/>
      <c r="B743" s="61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80"/>
      <c r="O743" s="84"/>
    </row>
    <row r="744" spans="1:15">
      <c r="A744" s="62" t="s">
        <v>28</v>
      </c>
      <c r="B744" s="62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80"/>
      <c r="O744" s="84"/>
    </row>
    <row r="745" spans="1:15">
      <c r="A745" s="63" t="s">
        <v>4</v>
      </c>
      <c r="B745" s="63" t="s">
        <v>40</v>
      </c>
      <c r="C745" s="64" t="s">
        <v>6</v>
      </c>
      <c r="D745" s="64" t="s">
        <v>7</v>
      </c>
      <c r="E745" s="64" t="s">
        <v>87</v>
      </c>
      <c r="F745" s="64" t="s">
        <v>161</v>
      </c>
      <c r="G745" s="64" t="s">
        <v>10</v>
      </c>
      <c r="H745" s="65" t="s">
        <v>11</v>
      </c>
      <c r="I745" s="85"/>
      <c r="J745" s="64" t="s">
        <v>12</v>
      </c>
      <c r="K745" s="64" t="s">
        <v>13</v>
      </c>
      <c r="L745" s="65" t="s">
        <v>14</v>
      </c>
      <c r="M745" s="85"/>
      <c r="N745" s="64" t="s">
        <v>15</v>
      </c>
      <c r="O745" s="86" t="s">
        <v>174</v>
      </c>
    </row>
    <row r="746" spans="1:15">
      <c r="A746" s="66"/>
      <c r="B746" s="66"/>
      <c r="C746" s="67"/>
      <c r="D746" s="67"/>
      <c r="E746" s="68" t="s">
        <v>18</v>
      </c>
      <c r="F746" s="67"/>
      <c r="G746" s="67"/>
      <c r="H746" s="69" t="s">
        <v>19</v>
      </c>
      <c r="I746" s="69" t="s">
        <v>20</v>
      </c>
      <c r="J746" s="67"/>
      <c r="K746" s="67"/>
      <c r="L746" s="69" t="s">
        <v>19</v>
      </c>
      <c r="M746" s="69" t="s">
        <v>20</v>
      </c>
      <c r="N746" s="67"/>
      <c r="O746" s="87"/>
    </row>
    <row r="747" spans="1:15">
      <c r="A747" s="70">
        <v>45817</v>
      </c>
      <c r="B747" s="70">
        <v>45821</v>
      </c>
      <c r="C747" s="71">
        <v>260591</v>
      </c>
      <c r="D747" s="72" t="s">
        <v>185</v>
      </c>
      <c r="E747" s="73"/>
      <c r="F747" s="74"/>
      <c r="G747" s="73"/>
      <c r="H747" s="73"/>
      <c r="I747" s="73"/>
      <c r="J747" s="73"/>
      <c r="K747" s="73"/>
      <c r="L747" s="88">
        <v>4784</v>
      </c>
      <c r="M747" s="88">
        <v>1350</v>
      </c>
      <c r="N747" s="89">
        <f>L747+M747</f>
        <v>6134</v>
      </c>
      <c r="O747" s="89">
        <v>3094</v>
      </c>
    </row>
    <row r="748" spans="1:15">
      <c r="A748" s="70">
        <v>45811</v>
      </c>
      <c r="B748" s="70">
        <v>45821</v>
      </c>
      <c r="C748" s="71">
        <v>259506</v>
      </c>
      <c r="D748" s="72" t="s">
        <v>100</v>
      </c>
      <c r="E748" s="73"/>
      <c r="F748" s="74"/>
      <c r="G748" s="73"/>
      <c r="H748" s="73"/>
      <c r="I748" s="73"/>
      <c r="J748" s="73"/>
      <c r="K748" s="73"/>
      <c r="L748" s="88">
        <v>0</v>
      </c>
      <c r="M748" s="88">
        <v>500</v>
      </c>
      <c r="N748" s="89">
        <f>L748+M748</f>
        <v>500</v>
      </c>
      <c r="O748" s="89">
        <v>0</v>
      </c>
    </row>
    <row r="749" spans="1:15">
      <c r="A749" s="75" t="s">
        <v>27</v>
      </c>
      <c r="B749" s="75"/>
      <c r="C749" s="76"/>
      <c r="D749" s="76"/>
      <c r="E749" s="76"/>
      <c r="F749" s="77"/>
      <c r="G749" s="78">
        <f t="shared" ref="G749:O749" si="49">SUM(G747:G747)</f>
        <v>0</v>
      </c>
      <c r="H749" s="78">
        <f t="shared" si="49"/>
        <v>0</v>
      </c>
      <c r="I749" s="78">
        <f t="shared" si="49"/>
        <v>0</v>
      </c>
      <c r="J749" s="78">
        <f t="shared" si="49"/>
        <v>0</v>
      </c>
      <c r="K749" s="78">
        <f t="shared" si="49"/>
        <v>0</v>
      </c>
      <c r="L749" s="90">
        <f t="shared" ref="L749:N749" si="50">L747+L748</f>
        <v>4784</v>
      </c>
      <c r="M749" s="90">
        <f t="shared" si="50"/>
        <v>1850</v>
      </c>
      <c r="N749" s="90">
        <f t="shared" si="50"/>
        <v>6634</v>
      </c>
      <c r="O749" s="90">
        <f t="shared" si="49"/>
        <v>3094</v>
      </c>
    </row>
    <row r="750" spans="1:15">
      <c r="A750" s="61"/>
      <c r="B750" s="61"/>
      <c r="C750" s="59"/>
      <c r="D750" s="59"/>
      <c r="E750" s="59" t="s">
        <v>175</v>
      </c>
      <c r="F750" s="59"/>
      <c r="G750" s="59"/>
      <c r="H750" s="59"/>
      <c r="I750" s="59"/>
      <c r="J750" s="80"/>
      <c r="K750" s="80"/>
      <c r="L750" s="80"/>
      <c r="M750" s="80"/>
      <c r="N750" s="91"/>
      <c r="O750" s="92"/>
    </row>
    <row r="751" spans="1:15">
      <c r="A751" s="79"/>
      <c r="B751" s="79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91"/>
      <c r="O751" s="92"/>
    </row>
    <row r="752" spans="1:15">
      <c r="A752" s="61"/>
      <c r="B752" s="61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93"/>
      <c r="O752" s="94"/>
    </row>
    <row r="753" spans="1:15">
      <c r="A753" s="60" t="s">
        <v>32</v>
      </c>
      <c r="B753" s="61"/>
      <c r="C753" s="59"/>
      <c r="D753" s="59"/>
      <c r="E753" s="59" t="s">
        <v>176</v>
      </c>
      <c r="F753" s="59"/>
      <c r="G753" s="59"/>
      <c r="H753" s="59"/>
      <c r="I753" s="59"/>
      <c r="J753" s="59"/>
      <c r="K753" s="59"/>
      <c r="L753" s="59"/>
      <c r="M753" s="59"/>
      <c r="N753" s="93"/>
      <c r="O753" s="95"/>
    </row>
    <row r="754" spans="1:15">
      <c r="A754" s="61"/>
      <c r="B754" s="61"/>
      <c r="C754" s="59"/>
      <c r="D754" s="81"/>
      <c r="E754" s="59"/>
      <c r="F754" s="59"/>
      <c r="G754" s="59"/>
      <c r="H754" s="59"/>
      <c r="I754" s="59"/>
      <c r="J754" s="59"/>
      <c r="K754" s="59"/>
      <c r="L754" s="59"/>
      <c r="M754" s="59"/>
      <c r="N754" s="93"/>
      <c r="O754" s="95"/>
    </row>
    <row r="755" spans="1:15">
      <c r="A755" s="61"/>
      <c r="B755" s="61"/>
      <c r="C755" s="59"/>
      <c r="D755" s="81"/>
      <c r="E755" s="59"/>
      <c r="F755" s="59"/>
      <c r="G755" s="59"/>
      <c r="H755" s="59"/>
      <c r="I755" s="59"/>
      <c r="J755" s="59"/>
      <c r="K755" s="59"/>
      <c r="L755" s="59"/>
      <c r="M755" s="59"/>
      <c r="N755" s="93"/>
      <c r="O755" s="95"/>
    </row>
    <row r="756" spans="1:15">
      <c r="A756" s="60" t="s">
        <v>33</v>
      </c>
      <c r="B756" s="60"/>
      <c r="C756" s="59"/>
      <c r="D756" s="82"/>
      <c r="E756" s="82" t="s">
        <v>177</v>
      </c>
      <c r="F756" s="82"/>
      <c r="G756" s="83"/>
      <c r="H756" s="59"/>
      <c r="I756" s="59"/>
      <c r="J756" s="59"/>
      <c r="K756" s="59"/>
      <c r="L756" s="59"/>
      <c r="M756" s="59"/>
      <c r="N756" s="96"/>
      <c r="O756" s="95"/>
    </row>
    <row r="757" spans="1:15">
      <c r="A757" s="60" t="s">
        <v>34</v>
      </c>
      <c r="B757" s="60"/>
      <c r="C757" s="59"/>
      <c r="D757" s="82"/>
      <c r="E757" s="82" t="s">
        <v>178</v>
      </c>
      <c r="F757" s="82"/>
      <c r="G757" s="82"/>
      <c r="H757" s="59"/>
      <c r="I757" s="59"/>
      <c r="J757" s="59"/>
      <c r="K757" s="59"/>
      <c r="L757" s="59"/>
      <c r="M757" s="59"/>
      <c r="N757" s="97"/>
      <c r="O757" s="98"/>
    </row>
    <row r="759" spans="1:15">
      <c r="A759" s="58" t="s">
        <v>0</v>
      </c>
      <c r="B759" s="58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80"/>
      <c r="O759" s="84"/>
    </row>
    <row r="760" spans="1:15">
      <c r="A760" s="58" t="s">
        <v>1</v>
      </c>
      <c r="B760" s="58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80"/>
      <c r="O760" s="84"/>
    </row>
    <row r="761" spans="1:15">
      <c r="A761" s="60" t="s">
        <v>96</v>
      </c>
      <c r="B761" s="60"/>
      <c r="C761" s="60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80"/>
      <c r="O761" s="84"/>
    </row>
    <row r="762" spans="1:15">
      <c r="A762" s="61"/>
      <c r="B762" s="61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80"/>
      <c r="O762" s="84"/>
    </row>
    <row r="763" spans="1:15">
      <c r="A763" s="62" t="s">
        <v>28</v>
      </c>
      <c r="B763" s="62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80"/>
      <c r="O763" s="84"/>
    </row>
    <row r="764" spans="1:15">
      <c r="A764" s="63" t="s">
        <v>4</v>
      </c>
      <c r="B764" s="63" t="s">
        <v>40</v>
      </c>
      <c r="C764" s="64" t="s">
        <v>6</v>
      </c>
      <c r="D764" s="64" t="s">
        <v>7</v>
      </c>
      <c r="E764" s="64" t="s">
        <v>87</v>
      </c>
      <c r="F764" s="64" t="s">
        <v>161</v>
      </c>
      <c r="G764" s="64" t="s">
        <v>10</v>
      </c>
      <c r="H764" s="65" t="s">
        <v>11</v>
      </c>
      <c r="I764" s="85"/>
      <c r="J764" s="64" t="s">
        <v>12</v>
      </c>
      <c r="K764" s="64" t="s">
        <v>13</v>
      </c>
      <c r="L764" s="65" t="s">
        <v>14</v>
      </c>
      <c r="M764" s="85"/>
      <c r="N764" s="64" t="s">
        <v>15</v>
      </c>
      <c r="O764" s="86" t="s">
        <v>174</v>
      </c>
    </row>
    <row r="765" spans="1:15">
      <c r="A765" s="66"/>
      <c r="B765" s="66"/>
      <c r="C765" s="67"/>
      <c r="D765" s="67"/>
      <c r="E765" s="68" t="s">
        <v>18</v>
      </c>
      <c r="F765" s="67"/>
      <c r="G765" s="67"/>
      <c r="H765" s="69" t="s">
        <v>19</v>
      </c>
      <c r="I765" s="69" t="s">
        <v>20</v>
      </c>
      <c r="J765" s="67"/>
      <c r="K765" s="67"/>
      <c r="L765" s="69" t="s">
        <v>19</v>
      </c>
      <c r="M765" s="69" t="s">
        <v>20</v>
      </c>
      <c r="N765" s="67"/>
      <c r="O765" s="87"/>
    </row>
    <row r="766" spans="1:15">
      <c r="A766" s="70">
        <v>45821</v>
      </c>
      <c r="B766" s="70">
        <v>45826</v>
      </c>
      <c r="C766" s="71">
        <v>261041</v>
      </c>
      <c r="D766" s="72" t="s">
        <v>97</v>
      </c>
      <c r="E766" s="73"/>
      <c r="F766" s="74"/>
      <c r="G766" s="73"/>
      <c r="H766" s="73"/>
      <c r="I766" s="73"/>
      <c r="J766" s="73"/>
      <c r="K766" s="73"/>
      <c r="L766" s="88"/>
      <c r="M766" s="88">
        <v>900</v>
      </c>
      <c r="N766" s="89">
        <f>L766+M766</f>
        <v>900</v>
      </c>
      <c r="O766" s="89">
        <v>900</v>
      </c>
    </row>
    <row r="767" spans="1:15">
      <c r="A767" s="75" t="s">
        <v>27</v>
      </c>
      <c r="B767" s="75"/>
      <c r="C767" s="76"/>
      <c r="D767" s="76"/>
      <c r="E767" s="76"/>
      <c r="F767" s="77"/>
      <c r="G767" s="78">
        <f t="shared" ref="G767:K767" si="51">SUM(G766:G766)</f>
        <v>0</v>
      </c>
      <c r="H767" s="78">
        <f t="shared" si="51"/>
        <v>0</v>
      </c>
      <c r="I767" s="78">
        <f t="shared" si="51"/>
        <v>0</v>
      </c>
      <c r="J767" s="78">
        <f t="shared" si="51"/>
        <v>0</v>
      </c>
      <c r="K767" s="78">
        <f t="shared" si="51"/>
        <v>0</v>
      </c>
      <c r="L767" s="90">
        <f t="shared" ref="L767:N767" si="52">L766</f>
        <v>0</v>
      </c>
      <c r="M767" s="90">
        <f t="shared" si="52"/>
        <v>900</v>
      </c>
      <c r="N767" s="90">
        <f t="shared" si="52"/>
        <v>900</v>
      </c>
      <c r="O767" s="90">
        <f>SUM(O766:O766)</f>
        <v>900</v>
      </c>
    </row>
    <row r="768" spans="1:15">
      <c r="A768" s="61"/>
      <c r="B768" s="61"/>
      <c r="C768" s="59"/>
      <c r="D768" s="59"/>
      <c r="E768" s="59" t="s">
        <v>175</v>
      </c>
      <c r="F768" s="59"/>
      <c r="G768" s="59"/>
      <c r="H768" s="59"/>
      <c r="I768" s="59"/>
      <c r="J768" s="80"/>
      <c r="K768" s="80"/>
      <c r="L768" s="80"/>
      <c r="M768" s="80"/>
      <c r="N768" s="91"/>
      <c r="O768" s="92"/>
    </row>
    <row r="769" spans="1:15">
      <c r="A769" s="79"/>
      <c r="B769" s="79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91"/>
      <c r="O769" s="92"/>
    </row>
    <row r="770" spans="1:15">
      <c r="A770" s="61"/>
      <c r="B770" s="61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93"/>
      <c r="O770" s="94"/>
    </row>
    <row r="771" spans="1:15">
      <c r="A771" s="60" t="s">
        <v>32</v>
      </c>
      <c r="B771" s="61"/>
      <c r="C771" s="59"/>
      <c r="D771" s="59"/>
      <c r="E771" s="59" t="s">
        <v>176</v>
      </c>
      <c r="F771" s="59"/>
      <c r="G771" s="59"/>
      <c r="H771" s="59"/>
      <c r="I771" s="59"/>
      <c r="J771" s="59"/>
      <c r="K771" s="59"/>
      <c r="L771" s="59"/>
      <c r="M771" s="59"/>
      <c r="N771" s="93"/>
      <c r="O771" s="95"/>
    </row>
    <row r="772" spans="1:15">
      <c r="A772" s="61"/>
      <c r="B772" s="61"/>
      <c r="C772" s="59"/>
      <c r="D772" s="81"/>
      <c r="E772" s="59"/>
      <c r="F772" s="59"/>
      <c r="G772" s="59"/>
      <c r="H772" s="59"/>
      <c r="I772" s="59"/>
      <c r="J772" s="59"/>
      <c r="K772" s="59"/>
      <c r="L772" s="59"/>
      <c r="M772" s="59"/>
      <c r="N772" s="93"/>
      <c r="O772" s="95"/>
    </row>
    <row r="773" spans="1:15">
      <c r="A773" s="61"/>
      <c r="B773" s="61"/>
      <c r="C773" s="59"/>
      <c r="D773" s="81"/>
      <c r="E773" s="59"/>
      <c r="F773" s="59"/>
      <c r="G773" s="59"/>
      <c r="H773" s="59"/>
      <c r="I773" s="59"/>
      <c r="J773" s="59"/>
      <c r="K773" s="59"/>
      <c r="L773" s="59"/>
      <c r="M773" s="59"/>
      <c r="N773" s="93"/>
      <c r="O773" s="95"/>
    </row>
    <row r="774" spans="1:15">
      <c r="A774" s="60" t="s">
        <v>33</v>
      </c>
      <c r="B774" s="60"/>
      <c r="C774" s="59"/>
      <c r="D774" s="82"/>
      <c r="E774" s="82" t="s">
        <v>177</v>
      </c>
      <c r="F774" s="82"/>
      <c r="G774" s="83"/>
      <c r="H774" s="59"/>
      <c r="I774" s="59"/>
      <c r="J774" s="59"/>
      <c r="K774" s="59"/>
      <c r="L774" s="59"/>
      <c r="M774" s="59"/>
      <c r="N774" s="96"/>
      <c r="O774" s="95"/>
    </row>
    <row r="775" spans="1:15">
      <c r="A775" s="60" t="s">
        <v>34</v>
      </c>
      <c r="B775" s="60"/>
      <c r="C775" s="59"/>
      <c r="D775" s="82"/>
      <c r="E775" s="82" t="s">
        <v>178</v>
      </c>
      <c r="F775" s="82"/>
      <c r="G775" s="82"/>
      <c r="H775" s="59"/>
      <c r="I775" s="59"/>
      <c r="J775" s="59"/>
      <c r="K775" s="59"/>
      <c r="L775" s="59"/>
      <c r="M775" s="59"/>
      <c r="N775" s="97"/>
      <c r="O775" s="98"/>
    </row>
    <row r="777" spans="1:15">
      <c r="A777" s="58" t="s">
        <v>0</v>
      </c>
      <c r="B777" s="58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80"/>
      <c r="O777" s="84"/>
    </row>
    <row r="778" spans="1:15">
      <c r="A778" s="58" t="s">
        <v>1</v>
      </c>
      <c r="B778" s="58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80"/>
      <c r="O778" s="84"/>
    </row>
    <row r="779" spans="1:15">
      <c r="A779" s="60" t="s">
        <v>96</v>
      </c>
      <c r="B779" s="60"/>
      <c r="C779" s="60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80"/>
      <c r="O779" s="84"/>
    </row>
    <row r="780" spans="1:15">
      <c r="A780" s="61"/>
      <c r="B780" s="61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80"/>
      <c r="O780" s="84"/>
    </row>
    <row r="781" spans="1:15">
      <c r="A781" s="62" t="s">
        <v>28</v>
      </c>
      <c r="B781" s="62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80"/>
      <c r="O781" s="84"/>
    </row>
    <row r="782" spans="1:15">
      <c r="A782" s="63" t="s">
        <v>4</v>
      </c>
      <c r="B782" s="63" t="s">
        <v>40</v>
      </c>
      <c r="C782" s="64" t="s">
        <v>6</v>
      </c>
      <c r="D782" s="64" t="s">
        <v>7</v>
      </c>
      <c r="E782" s="64" t="s">
        <v>87</v>
      </c>
      <c r="F782" s="64" t="s">
        <v>161</v>
      </c>
      <c r="G782" s="64" t="s">
        <v>10</v>
      </c>
      <c r="H782" s="65" t="s">
        <v>11</v>
      </c>
      <c r="I782" s="85"/>
      <c r="J782" s="64" t="s">
        <v>12</v>
      </c>
      <c r="K782" s="64" t="s">
        <v>13</v>
      </c>
      <c r="L782" s="65" t="s">
        <v>14</v>
      </c>
      <c r="M782" s="85"/>
      <c r="N782" s="64" t="s">
        <v>15</v>
      </c>
      <c r="O782" s="86" t="s">
        <v>174</v>
      </c>
    </row>
    <row r="783" spans="1:15">
      <c r="A783" s="66"/>
      <c r="B783" s="66"/>
      <c r="C783" s="67"/>
      <c r="D783" s="67"/>
      <c r="E783" s="68" t="s">
        <v>18</v>
      </c>
      <c r="F783" s="67"/>
      <c r="G783" s="67"/>
      <c r="H783" s="69" t="s">
        <v>19</v>
      </c>
      <c r="I783" s="69" t="s">
        <v>20</v>
      </c>
      <c r="J783" s="67"/>
      <c r="K783" s="67"/>
      <c r="L783" s="69" t="s">
        <v>19</v>
      </c>
      <c r="M783" s="69" t="s">
        <v>20</v>
      </c>
      <c r="N783" s="67"/>
      <c r="O783" s="87"/>
    </row>
    <row r="784" spans="1:15">
      <c r="A784" s="70">
        <v>45824</v>
      </c>
      <c r="B784" s="70">
        <v>45826</v>
      </c>
      <c r="C784" s="71">
        <v>261303</v>
      </c>
      <c r="D784" s="72" t="s">
        <v>25</v>
      </c>
      <c r="E784" s="73"/>
      <c r="F784" s="74"/>
      <c r="G784" s="73"/>
      <c r="H784" s="73"/>
      <c r="I784" s="73"/>
      <c r="J784" s="73"/>
      <c r="K784" s="73"/>
      <c r="L784" s="88">
        <v>8570</v>
      </c>
      <c r="M784" s="88">
        <v>1350</v>
      </c>
      <c r="N784" s="89">
        <f>L784+M784</f>
        <v>9920</v>
      </c>
      <c r="O784" s="89">
        <v>5420</v>
      </c>
    </row>
    <row r="785" spans="1:15">
      <c r="A785" s="75" t="s">
        <v>27</v>
      </c>
      <c r="B785" s="75"/>
      <c r="C785" s="76"/>
      <c r="D785" s="76"/>
      <c r="E785" s="76"/>
      <c r="F785" s="77"/>
      <c r="G785" s="78">
        <f t="shared" ref="G785:K785" si="53">SUM(G784:G784)</f>
        <v>0</v>
      </c>
      <c r="H785" s="78">
        <f t="shared" si="53"/>
        <v>0</v>
      </c>
      <c r="I785" s="78">
        <f t="shared" si="53"/>
        <v>0</v>
      </c>
      <c r="J785" s="78">
        <f t="shared" si="53"/>
        <v>0</v>
      </c>
      <c r="K785" s="78">
        <f t="shared" si="53"/>
        <v>0</v>
      </c>
      <c r="L785" s="90">
        <f t="shared" ref="L785:N785" si="54">L784</f>
        <v>8570</v>
      </c>
      <c r="M785" s="90">
        <f t="shared" si="54"/>
        <v>1350</v>
      </c>
      <c r="N785" s="90">
        <f t="shared" si="54"/>
        <v>9920</v>
      </c>
      <c r="O785" s="90">
        <f>SUM(O784:O784)</f>
        <v>5420</v>
      </c>
    </row>
    <row r="786" spans="1:15">
      <c r="A786" s="61"/>
      <c r="B786" s="61"/>
      <c r="C786" s="59"/>
      <c r="D786" s="59"/>
      <c r="E786" s="59" t="s">
        <v>175</v>
      </c>
      <c r="F786" s="59"/>
      <c r="G786" s="59"/>
      <c r="H786" s="59"/>
      <c r="I786" s="59"/>
      <c r="J786" s="80"/>
      <c r="K786" s="80"/>
      <c r="L786" s="80"/>
      <c r="M786" s="80"/>
      <c r="N786" s="91"/>
      <c r="O786" s="92"/>
    </row>
    <row r="787" spans="1:15">
      <c r="A787" s="79"/>
      <c r="B787" s="79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91"/>
      <c r="O787" s="92"/>
    </row>
    <row r="788" spans="1:15">
      <c r="A788" s="61"/>
      <c r="B788" s="61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93"/>
      <c r="O788" s="94"/>
    </row>
    <row r="789" spans="1:15">
      <c r="A789" s="60" t="s">
        <v>32</v>
      </c>
      <c r="B789" s="61"/>
      <c r="C789" s="59"/>
      <c r="D789" s="59"/>
      <c r="E789" s="59" t="s">
        <v>176</v>
      </c>
      <c r="F789" s="59"/>
      <c r="G789" s="59"/>
      <c r="H789" s="59"/>
      <c r="I789" s="59"/>
      <c r="J789" s="59"/>
      <c r="K789" s="59"/>
      <c r="L789" s="59"/>
      <c r="M789" s="59"/>
      <c r="N789" s="93"/>
      <c r="O789" s="95"/>
    </row>
    <row r="790" spans="1:15">
      <c r="A790" s="61"/>
      <c r="B790" s="61"/>
      <c r="C790" s="59"/>
      <c r="D790" s="81"/>
      <c r="E790" s="59"/>
      <c r="F790" s="59"/>
      <c r="G790" s="59"/>
      <c r="H790" s="59"/>
      <c r="I790" s="59"/>
      <c r="J790" s="59"/>
      <c r="K790" s="59"/>
      <c r="L790" s="59"/>
      <c r="M790" s="59"/>
      <c r="N790" s="93"/>
      <c r="O790" s="95"/>
    </row>
    <row r="791" spans="1:15">
      <c r="A791" s="61"/>
      <c r="B791" s="61"/>
      <c r="C791" s="59"/>
      <c r="D791" s="81"/>
      <c r="E791" s="59"/>
      <c r="F791" s="59"/>
      <c r="G791" s="59"/>
      <c r="H791" s="59"/>
      <c r="I791" s="59"/>
      <c r="J791" s="59"/>
      <c r="K791" s="59"/>
      <c r="L791" s="59"/>
      <c r="M791" s="59"/>
      <c r="N791" s="93"/>
      <c r="O791" s="95"/>
    </row>
    <row r="792" spans="1:15">
      <c r="A792" s="60" t="s">
        <v>33</v>
      </c>
      <c r="B792" s="60"/>
      <c r="C792" s="59"/>
      <c r="D792" s="82"/>
      <c r="E792" s="82" t="s">
        <v>177</v>
      </c>
      <c r="F792" s="82"/>
      <c r="G792" s="83"/>
      <c r="H792" s="59"/>
      <c r="I792" s="59"/>
      <c r="J792" s="59"/>
      <c r="K792" s="59"/>
      <c r="L792" s="59"/>
      <c r="M792" s="59"/>
      <c r="N792" s="96"/>
      <c r="O792" s="95"/>
    </row>
    <row r="793" spans="1:15">
      <c r="A793" s="60" t="s">
        <v>34</v>
      </c>
      <c r="B793" s="60"/>
      <c r="C793" s="59"/>
      <c r="D793" s="82"/>
      <c r="E793" s="82" t="s">
        <v>178</v>
      </c>
      <c r="F793" s="82"/>
      <c r="G793" s="82"/>
      <c r="H793" s="59"/>
      <c r="I793" s="59"/>
      <c r="J793" s="59"/>
      <c r="K793" s="59"/>
      <c r="L793" s="59"/>
      <c r="M793" s="59"/>
      <c r="N793" s="97"/>
      <c r="O793" s="98"/>
    </row>
    <row r="795" spans="1:15">
      <c r="A795" s="58" t="s">
        <v>0</v>
      </c>
      <c r="B795" s="58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80"/>
      <c r="O795" s="84"/>
    </row>
    <row r="796" spans="1:15">
      <c r="A796" s="58" t="s">
        <v>1</v>
      </c>
      <c r="B796" s="58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80"/>
      <c r="O796" s="84"/>
    </row>
    <row r="797" spans="1:15">
      <c r="A797" s="60" t="s">
        <v>96</v>
      </c>
      <c r="B797" s="60"/>
      <c r="C797" s="60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80"/>
      <c r="O797" s="84"/>
    </row>
    <row r="798" spans="1:15">
      <c r="A798" s="61"/>
      <c r="B798" s="61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80"/>
      <c r="O798" s="84"/>
    </row>
    <row r="799" spans="1:15">
      <c r="A799" s="62" t="s">
        <v>28</v>
      </c>
      <c r="B799" s="62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80"/>
      <c r="O799" s="84"/>
    </row>
    <row r="800" spans="1:15">
      <c r="A800" s="63" t="s">
        <v>4</v>
      </c>
      <c r="B800" s="63" t="s">
        <v>40</v>
      </c>
      <c r="C800" s="64" t="s">
        <v>6</v>
      </c>
      <c r="D800" s="64" t="s">
        <v>7</v>
      </c>
      <c r="E800" s="64" t="s">
        <v>87</v>
      </c>
      <c r="F800" s="64" t="s">
        <v>161</v>
      </c>
      <c r="G800" s="64" t="s">
        <v>10</v>
      </c>
      <c r="H800" s="65" t="s">
        <v>11</v>
      </c>
      <c r="I800" s="85"/>
      <c r="J800" s="64" t="s">
        <v>12</v>
      </c>
      <c r="K800" s="64" t="s">
        <v>13</v>
      </c>
      <c r="L800" s="65" t="s">
        <v>14</v>
      </c>
      <c r="M800" s="85"/>
      <c r="N800" s="64" t="s">
        <v>15</v>
      </c>
      <c r="O800" s="86" t="s">
        <v>174</v>
      </c>
    </row>
    <row r="801" spans="1:15">
      <c r="A801" s="66"/>
      <c r="B801" s="66"/>
      <c r="C801" s="67"/>
      <c r="D801" s="67"/>
      <c r="E801" s="68" t="s">
        <v>18</v>
      </c>
      <c r="F801" s="67"/>
      <c r="G801" s="67"/>
      <c r="H801" s="69" t="s">
        <v>19</v>
      </c>
      <c r="I801" s="69" t="s">
        <v>20</v>
      </c>
      <c r="J801" s="67"/>
      <c r="K801" s="67"/>
      <c r="L801" s="69" t="s">
        <v>19</v>
      </c>
      <c r="M801" s="69" t="s">
        <v>20</v>
      </c>
      <c r="N801" s="67"/>
      <c r="O801" s="87"/>
    </row>
    <row r="802" spans="1:15">
      <c r="A802" s="70">
        <v>45821</v>
      </c>
      <c r="B802" s="70">
        <v>45828</v>
      </c>
      <c r="C802" s="71">
        <v>261077</v>
      </c>
      <c r="D802" s="72" t="s">
        <v>30</v>
      </c>
      <c r="E802" s="73"/>
      <c r="F802" s="74"/>
      <c r="G802" s="73"/>
      <c r="H802" s="73"/>
      <c r="I802" s="73"/>
      <c r="J802" s="73"/>
      <c r="K802" s="73"/>
      <c r="L802" s="88">
        <v>600</v>
      </c>
      <c r="M802" s="88">
        <v>800</v>
      </c>
      <c r="N802" s="89">
        <f>L802+M802</f>
        <v>1400</v>
      </c>
      <c r="O802" s="89">
        <v>1400</v>
      </c>
    </row>
    <row r="803" spans="1:15">
      <c r="A803" s="75" t="s">
        <v>27</v>
      </c>
      <c r="B803" s="75"/>
      <c r="C803" s="76"/>
      <c r="D803" s="76"/>
      <c r="E803" s="76"/>
      <c r="F803" s="77"/>
      <c r="G803" s="78">
        <f t="shared" ref="G803:K803" si="55">SUM(G802:G802)</f>
        <v>0</v>
      </c>
      <c r="H803" s="78">
        <f t="shared" si="55"/>
        <v>0</v>
      </c>
      <c r="I803" s="78">
        <f t="shared" si="55"/>
        <v>0</v>
      </c>
      <c r="J803" s="78">
        <f t="shared" si="55"/>
        <v>0</v>
      </c>
      <c r="K803" s="78">
        <f t="shared" si="55"/>
        <v>0</v>
      </c>
      <c r="L803" s="90">
        <f t="shared" ref="L803:N803" si="56">L802</f>
        <v>600</v>
      </c>
      <c r="M803" s="90">
        <f t="shared" si="56"/>
        <v>800</v>
      </c>
      <c r="N803" s="90">
        <f t="shared" si="56"/>
        <v>1400</v>
      </c>
      <c r="O803" s="90">
        <f>SUM(O802:O802)</f>
        <v>1400</v>
      </c>
    </row>
    <row r="804" spans="1:15">
      <c r="A804" s="61"/>
      <c r="B804" s="61"/>
      <c r="C804" s="59"/>
      <c r="D804" s="59"/>
      <c r="E804" s="59" t="s">
        <v>175</v>
      </c>
      <c r="F804" s="59"/>
      <c r="G804" s="59"/>
      <c r="H804" s="59"/>
      <c r="I804" s="59"/>
      <c r="J804" s="80"/>
      <c r="K804" s="80"/>
      <c r="L804" s="80"/>
      <c r="M804" s="80"/>
      <c r="N804" s="91"/>
      <c r="O804" s="92"/>
    </row>
    <row r="805" spans="1:15">
      <c r="A805" s="79"/>
      <c r="B805" s="79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91"/>
      <c r="O805" s="92"/>
    </row>
    <row r="806" spans="1:15">
      <c r="A806" s="61"/>
      <c r="B806" s="61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93"/>
      <c r="O806" s="94"/>
    </row>
    <row r="807" spans="1:15">
      <c r="A807" s="60" t="s">
        <v>32</v>
      </c>
      <c r="B807" s="61"/>
      <c r="C807" s="59"/>
      <c r="D807" s="59"/>
      <c r="E807" s="59" t="s">
        <v>176</v>
      </c>
      <c r="F807" s="59"/>
      <c r="G807" s="59"/>
      <c r="H807" s="59"/>
      <c r="I807" s="59"/>
      <c r="J807" s="59"/>
      <c r="K807" s="59"/>
      <c r="L807" s="59"/>
      <c r="M807" s="59"/>
      <c r="N807" s="93"/>
      <c r="O807" s="95"/>
    </row>
    <row r="808" spans="1:15">
      <c r="A808" s="61"/>
      <c r="B808" s="61"/>
      <c r="C808" s="59"/>
      <c r="D808" s="81"/>
      <c r="E808" s="59"/>
      <c r="F808" s="59"/>
      <c r="G808" s="59"/>
      <c r="H808" s="59"/>
      <c r="I808" s="59"/>
      <c r="J808" s="59"/>
      <c r="K808" s="59"/>
      <c r="L808" s="59"/>
      <c r="M808" s="59"/>
      <c r="N808" s="93"/>
      <c r="O808" s="95"/>
    </row>
    <row r="809" spans="1:15">
      <c r="A809" s="61"/>
      <c r="B809" s="61"/>
      <c r="C809" s="59"/>
      <c r="D809" s="81"/>
      <c r="E809" s="59"/>
      <c r="F809" s="59"/>
      <c r="G809" s="59"/>
      <c r="H809" s="59"/>
      <c r="I809" s="59"/>
      <c r="J809" s="59"/>
      <c r="K809" s="59"/>
      <c r="L809" s="59"/>
      <c r="M809" s="59"/>
      <c r="N809" s="93"/>
      <c r="O809" s="95"/>
    </row>
    <row r="810" spans="1:15">
      <c r="A810" s="60" t="s">
        <v>33</v>
      </c>
      <c r="B810" s="60"/>
      <c r="C810" s="59"/>
      <c r="D810" s="82"/>
      <c r="E810" s="82" t="s">
        <v>177</v>
      </c>
      <c r="F810" s="82"/>
      <c r="G810" s="83"/>
      <c r="H810" s="59"/>
      <c r="I810" s="59"/>
      <c r="J810" s="59"/>
      <c r="K810" s="59"/>
      <c r="L810" s="59"/>
      <c r="M810" s="59"/>
      <c r="N810" s="96"/>
      <c r="O810" s="95"/>
    </row>
    <row r="811" spans="1:15">
      <c r="A811" s="60" t="s">
        <v>34</v>
      </c>
      <c r="B811" s="60"/>
      <c r="C811" s="59"/>
      <c r="D811" s="82"/>
      <c r="E811" s="82" t="s">
        <v>178</v>
      </c>
      <c r="F811" s="82"/>
      <c r="G811" s="82"/>
      <c r="H811" s="59"/>
      <c r="I811" s="59"/>
      <c r="J811" s="59"/>
      <c r="K811" s="59"/>
      <c r="L811" s="59"/>
      <c r="M811" s="59"/>
      <c r="N811" s="97"/>
      <c r="O811" s="98"/>
    </row>
    <row r="813" spans="1:15">
      <c r="A813" s="58" t="s">
        <v>0</v>
      </c>
      <c r="B813" s="58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80"/>
      <c r="O813" s="84"/>
    </row>
    <row r="814" spans="1:15">
      <c r="A814" s="58" t="s">
        <v>1</v>
      </c>
      <c r="B814" s="58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80"/>
      <c r="O814" s="84"/>
    </row>
    <row r="815" spans="1:15">
      <c r="A815" s="60" t="s">
        <v>96</v>
      </c>
      <c r="B815" s="60"/>
      <c r="C815" s="60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80"/>
      <c r="O815" s="84"/>
    </row>
    <row r="816" spans="1:15">
      <c r="A816" s="61"/>
      <c r="B816" s="61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80"/>
      <c r="O816" s="84"/>
    </row>
    <row r="817" spans="1:15">
      <c r="A817" s="62" t="s">
        <v>28</v>
      </c>
      <c r="B817" s="62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80"/>
      <c r="O817" s="84"/>
    </row>
    <row r="818" spans="1:15">
      <c r="A818" s="63" t="s">
        <v>4</v>
      </c>
      <c r="B818" s="63" t="s">
        <v>40</v>
      </c>
      <c r="C818" s="64" t="s">
        <v>6</v>
      </c>
      <c r="D818" s="64" t="s">
        <v>7</v>
      </c>
      <c r="E818" s="64" t="s">
        <v>87</v>
      </c>
      <c r="F818" s="64" t="s">
        <v>161</v>
      </c>
      <c r="G818" s="64" t="s">
        <v>10</v>
      </c>
      <c r="H818" s="65" t="s">
        <v>11</v>
      </c>
      <c r="I818" s="85"/>
      <c r="J818" s="64" t="s">
        <v>12</v>
      </c>
      <c r="K818" s="64" t="s">
        <v>13</v>
      </c>
      <c r="L818" s="65" t="s">
        <v>14</v>
      </c>
      <c r="M818" s="85"/>
      <c r="N818" s="64" t="s">
        <v>15</v>
      </c>
      <c r="O818" s="86" t="s">
        <v>174</v>
      </c>
    </row>
    <row r="819" spans="1:15">
      <c r="A819" s="66"/>
      <c r="B819" s="66"/>
      <c r="C819" s="67"/>
      <c r="D819" s="67"/>
      <c r="E819" s="68" t="s">
        <v>18</v>
      </c>
      <c r="F819" s="67"/>
      <c r="G819" s="67"/>
      <c r="H819" s="69" t="s">
        <v>19</v>
      </c>
      <c r="I819" s="69" t="s">
        <v>20</v>
      </c>
      <c r="J819" s="67"/>
      <c r="K819" s="67"/>
      <c r="L819" s="69" t="s">
        <v>19</v>
      </c>
      <c r="M819" s="69" t="s">
        <v>20</v>
      </c>
      <c r="N819" s="67"/>
      <c r="O819" s="87"/>
    </row>
    <row r="820" spans="1:15">
      <c r="A820" s="70">
        <v>45819</v>
      </c>
      <c r="B820" s="70">
        <v>45832</v>
      </c>
      <c r="C820" s="71">
        <v>260864</v>
      </c>
      <c r="D820" s="72" t="s">
        <v>95</v>
      </c>
      <c r="E820" s="73"/>
      <c r="F820" s="74"/>
      <c r="G820" s="73"/>
      <c r="H820" s="73"/>
      <c r="I820" s="73"/>
      <c r="J820" s="73"/>
      <c r="K820" s="73"/>
      <c r="L820" s="88">
        <v>4500</v>
      </c>
      <c r="M820" s="88">
        <v>2149.5</v>
      </c>
      <c r="N820" s="89">
        <f>L820+M820</f>
        <v>6649.5</v>
      </c>
      <c r="O820" s="89">
        <v>3149.5</v>
      </c>
    </row>
    <row r="821" spans="1:15">
      <c r="A821" s="75" t="s">
        <v>27</v>
      </c>
      <c r="B821" s="75"/>
      <c r="C821" s="76"/>
      <c r="D821" s="76"/>
      <c r="E821" s="76"/>
      <c r="F821" s="77"/>
      <c r="G821" s="78">
        <f t="shared" ref="G821:K821" si="57">SUM(G820:G820)</f>
        <v>0</v>
      </c>
      <c r="H821" s="78">
        <f t="shared" si="57"/>
        <v>0</v>
      </c>
      <c r="I821" s="78">
        <f t="shared" si="57"/>
        <v>0</v>
      </c>
      <c r="J821" s="78">
        <f t="shared" si="57"/>
        <v>0</v>
      </c>
      <c r="K821" s="78">
        <f t="shared" si="57"/>
        <v>0</v>
      </c>
      <c r="L821" s="90">
        <f t="shared" ref="L821:N821" si="58">L820</f>
        <v>4500</v>
      </c>
      <c r="M821" s="90">
        <f t="shared" si="58"/>
        <v>2149.5</v>
      </c>
      <c r="N821" s="90">
        <f t="shared" si="58"/>
        <v>6649.5</v>
      </c>
      <c r="O821" s="90">
        <f>SUM(O820:O820)</f>
        <v>3149.5</v>
      </c>
    </row>
    <row r="822" spans="1:15">
      <c r="A822" s="61"/>
      <c r="B822" s="61"/>
      <c r="C822" s="59"/>
      <c r="D822" s="59"/>
      <c r="E822" s="59" t="s">
        <v>175</v>
      </c>
      <c r="F822" s="59"/>
      <c r="G822" s="59"/>
      <c r="H822" s="59"/>
      <c r="I822" s="59"/>
      <c r="J822" s="80"/>
      <c r="K822" s="80"/>
      <c r="L822" s="80"/>
      <c r="M822" s="80"/>
      <c r="N822" s="91"/>
      <c r="O822" s="92"/>
    </row>
    <row r="823" spans="1:15">
      <c r="A823" s="79"/>
      <c r="B823" s="79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91"/>
      <c r="O823" s="92"/>
    </row>
    <row r="824" spans="1:15">
      <c r="A824" s="61"/>
      <c r="B824" s="61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93"/>
      <c r="O824" s="94"/>
    </row>
    <row r="825" spans="1:15">
      <c r="A825" s="60" t="s">
        <v>32</v>
      </c>
      <c r="B825" s="61"/>
      <c r="C825" s="59"/>
      <c r="D825" s="59"/>
      <c r="E825" s="59" t="s">
        <v>176</v>
      </c>
      <c r="F825" s="59"/>
      <c r="G825" s="59"/>
      <c r="H825" s="59"/>
      <c r="I825" s="59"/>
      <c r="J825" s="59"/>
      <c r="K825" s="59"/>
      <c r="L825" s="59"/>
      <c r="M825" s="59"/>
      <c r="N825" s="93"/>
      <c r="O825" s="95"/>
    </row>
    <row r="826" spans="1:15">
      <c r="A826" s="61"/>
      <c r="B826" s="61"/>
      <c r="C826" s="59"/>
      <c r="D826" s="81"/>
      <c r="E826" s="59"/>
      <c r="F826" s="59"/>
      <c r="G826" s="59"/>
      <c r="H826" s="59"/>
      <c r="I826" s="59"/>
      <c r="J826" s="59"/>
      <c r="K826" s="59"/>
      <c r="L826" s="59"/>
      <c r="M826" s="59"/>
      <c r="N826" s="93"/>
      <c r="O826" s="95"/>
    </row>
    <row r="827" spans="1:15">
      <c r="A827" s="61"/>
      <c r="B827" s="61"/>
      <c r="C827" s="59"/>
      <c r="D827" s="81"/>
      <c r="E827" s="59"/>
      <c r="F827" s="59"/>
      <c r="G827" s="59"/>
      <c r="H827" s="59"/>
      <c r="I827" s="59"/>
      <c r="J827" s="59"/>
      <c r="K827" s="59"/>
      <c r="L827" s="59"/>
      <c r="M827" s="59"/>
      <c r="N827" s="93"/>
      <c r="O827" s="95"/>
    </row>
    <row r="828" spans="1:15">
      <c r="A828" s="60" t="s">
        <v>33</v>
      </c>
      <c r="B828" s="60"/>
      <c r="C828" s="59"/>
      <c r="D828" s="82"/>
      <c r="E828" s="82" t="s">
        <v>177</v>
      </c>
      <c r="F828" s="82"/>
      <c r="G828" s="83"/>
      <c r="H828" s="59"/>
      <c r="I828" s="59"/>
      <c r="J828" s="59"/>
      <c r="K828" s="59"/>
      <c r="L828" s="59"/>
      <c r="M828" s="59"/>
      <c r="N828" s="96"/>
      <c r="O828" s="95"/>
    </row>
    <row r="829" spans="1:15">
      <c r="A829" s="60" t="s">
        <v>34</v>
      </c>
      <c r="B829" s="60"/>
      <c r="C829" s="59"/>
      <c r="D829" s="82"/>
      <c r="E829" s="82" t="s">
        <v>178</v>
      </c>
      <c r="F829" s="82"/>
      <c r="G829" s="82"/>
      <c r="H829" s="59"/>
      <c r="I829" s="59"/>
      <c r="J829" s="59"/>
      <c r="K829" s="59"/>
      <c r="L829" s="59"/>
      <c r="M829" s="59"/>
      <c r="N829" s="97"/>
      <c r="O829" s="98"/>
    </row>
    <row r="831" spans="1:15">
      <c r="A831" s="58" t="s">
        <v>0</v>
      </c>
      <c r="B831" s="58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80"/>
      <c r="O831" s="84"/>
    </row>
    <row r="832" spans="1:15">
      <c r="A832" s="58" t="s">
        <v>1</v>
      </c>
      <c r="B832" s="58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80"/>
      <c r="O832" s="84"/>
    </row>
    <row r="833" spans="1:15">
      <c r="A833" s="60" t="s">
        <v>91</v>
      </c>
      <c r="B833" s="60"/>
      <c r="C833" s="60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80"/>
      <c r="O833" s="84"/>
    </row>
    <row r="834" spans="1:15">
      <c r="A834" s="61"/>
      <c r="B834" s="61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80"/>
      <c r="O834" s="84"/>
    </row>
    <row r="835" spans="1:15">
      <c r="A835" s="62" t="s">
        <v>28</v>
      </c>
      <c r="B835" s="62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80"/>
      <c r="O835" s="84"/>
    </row>
    <row r="836" spans="1:15">
      <c r="A836" s="63" t="s">
        <v>4</v>
      </c>
      <c r="B836" s="63" t="s">
        <v>40</v>
      </c>
      <c r="C836" s="64" t="s">
        <v>6</v>
      </c>
      <c r="D836" s="64" t="s">
        <v>7</v>
      </c>
      <c r="E836" s="64" t="s">
        <v>87</v>
      </c>
      <c r="F836" s="64" t="s">
        <v>161</v>
      </c>
      <c r="G836" s="64" t="s">
        <v>10</v>
      </c>
      <c r="H836" s="65" t="s">
        <v>11</v>
      </c>
      <c r="I836" s="85"/>
      <c r="J836" s="64" t="s">
        <v>12</v>
      </c>
      <c r="K836" s="64" t="s">
        <v>13</v>
      </c>
      <c r="L836" s="65" t="s">
        <v>14</v>
      </c>
      <c r="M836" s="85"/>
      <c r="N836" s="64" t="s">
        <v>15</v>
      </c>
      <c r="O836" s="86" t="s">
        <v>174</v>
      </c>
    </row>
    <row r="837" spans="1:15">
      <c r="A837" s="66"/>
      <c r="B837" s="66"/>
      <c r="C837" s="67"/>
      <c r="D837" s="67"/>
      <c r="E837" s="68" t="s">
        <v>18</v>
      </c>
      <c r="F837" s="67"/>
      <c r="G837" s="67"/>
      <c r="H837" s="69" t="s">
        <v>19</v>
      </c>
      <c r="I837" s="69" t="s">
        <v>20</v>
      </c>
      <c r="J837" s="67"/>
      <c r="K837" s="67"/>
      <c r="L837" s="69" t="s">
        <v>19</v>
      </c>
      <c r="M837" s="69" t="s">
        <v>20</v>
      </c>
      <c r="N837" s="67"/>
      <c r="O837" s="87"/>
    </row>
    <row r="838" spans="1:15">
      <c r="A838" s="70">
        <v>45821</v>
      </c>
      <c r="B838" s="70">
        <v>45840</v>
      </c>
      <c r="C838" s="71">
        <v>261101</v>
      </c>
      <c r="D838" s="72" t="s">
        <v>93</v>
      </c>
      <c r="E838" s="73"/>
      <c r="F838" s="74"/>
      <c r="G838" s="73"/>
      <c r="H838" s="73"/>
      <c r="I838" s="73"/>
      <c r="J838" s="73"/>
      <c r="K838" s="73"/>
      <c r="L838" s="88">
        <v>3300</v>
      </c>
      <c r="M838" s="88">
        <v>2460</v>
      </c>
      <c r="N838" s="89">
        <f>L838+M838</f>
        <v>5760</v>
      </c>
      <c r="O838" s="89">
        <v>5760</v>
      </c>
    </row>
    <row r="839" spans="1:15">
      <c r="A839" s="75" t="s">
        <v>27</v>
      </c>
      <c r="B839" s="75"/>
      <c r="C839" s="76"/>
      <c r="D839" s="76"/>
      <c r="E839" s="76"/>
      <c r="F839" s="77"/>
      <c r="G839" s="78">
        <f t="shared" ref="G839:K839" si="59">SUM(G838:G838)</f>
        <v>0</v>
      </c>
      <c r="H839" s="78">
        <f t="shared" si="59"/>
        <v>0</v>
      </c>
      <c r="I839" s="78">
        <f t="shared" si="59"/>
        <v>0</v>
      </c>
      <c r="J839" s="78">
        <f t="shared" si="59"/>
        <v>0</v>
      </c>
      <c r="K839" s="78">
        <f t="shared" si="59"/>
        <v>0</v>
      </c>
      <c r="L839" s="90">
        <f t="shared" ref="L839:N839" si="60">L838</f>
        <v>3300</v>
      </c>
      <c r="M839" s="90">
        <f t="shared" si="60"/>
        <v>2460</v>
      </c>
      <c r="N839" s="90">
        <f t="shared" si="60"/>
        <v>5760</v>
      </c>
      <c r="O839" s="90">
        <f>SUM(O838:O838)</f>
        <v>5760</v>
      </c>
    </row>
    <row r="840" spans="1:15">
      <c r="A840" s="61"/>
      <c r="B840" s="61"/>
      <c r="C840" s="59"/>
      <c r="D840" s="59"/>
      <c r="E840" s="59" t="s">
        <v>175</v>
      </c>
      <c r="F840" s="59"/>
      <c r="G840" s="59"/>
      <c r="H840" s="59"/>
      <c r="I840" s="59"/>
      <c r="J840" s="80"/>
      <c r="K840" s="80"/>
      <c r="L840" s="80"/>
      <c r="M840" s="80"/>
      <c r="N840" s="91"/>
      <c r="O840" s="92"/>
    </row>
    <row r="841" spans="1:15">
      <c r="A841" s="79"/>
      <c r="B841" s="79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91"/>
      <c r="O841" s="92"/>
    </row>
    <row r="842" spans="1:15">
      <c r="A842" s="61"/>
      <c r="B842" s="61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93"/>
      <c r="O842" s="94"/>
    </row>
    <row r="843" spans="1:15">
      <c r="A843" s="60" t="s">
        <v>32</v>
      </c>
      <c r="B843" s="61"/>
      <c r="C843" s="59"/>
      <c r="D843" s="59"/>
      <c r="E843" s="59" t="s">
        <v>176</v>
      </c>
      <c r="F843" s="59"/>
      <c r="G843" s="59"/>
      <c r="H843" s="59"/>
      <c r="I843" s="59"/>
      <c r="J843" s="59"/>
      <c r="K843" s="59"/>
      <c r="L843" s="59"/>
      <c r="M843" s="59"/>
      <c r="N843" s="93"/>
      <c r="O843" s="95"/>
    </row>
    <row r="844" spans="1:15">
      <c r="A844" s="61"/>
      <c r="B844" s="61"/>
      <c r="C844" s="59"/>
      <c r="D844" s="81"/>
      <c r="E844" s="59"/>
      <c r="F844" s="59"/>
      <c r="G844" s="59"/>
      <c r="H844" s="59"/>
      <c r="I844" s="59"/>
      <c r="J844" s="59"/>
      <c r="K844" s="59"/>
      <c r="L844" s="59"/>
      <c r="M844" s="59"/>
      <c r="N844" s="93"/>
      <c r="O844" s="95"/>
    </row>
    <row r="845" spans="1:15">
      <c r="A845" s="61"/>
      <c r="B845" s="61"/>
      <c r="C845" s="59"/>
      <c r="D845" s="81"/>
      <c r="E845" s="59"/>
      <c r="F845" s="59"/>
      <c r="G845" s="59"/>
      <c r="H845" s="59"/>
      <c r="I845" s="59"/>
      <c r="J845" s="59"/>
      <c r="K845" s="59"/>
      <c r="L845" s="59"/>
      <c r="M845" s="59"/>
      <c r="N845" s="93"/>
      <c r="O845" s="95"/>
    </row>
    <row r="846" spans="1:15">
      <c r="A846" s="60" t="s">
        <v>33</v>
      </c>
      <c r="B846" s="60"/>
      <c r="C846" s="59"/>
      <c r="D846" s="82"/>
      <c r="E846" s="82" t="s">
        <v>177</v>
      </c>
      <c r="F846" s="82"/>
      <c r="G846" s="83"/>
      <c r="H846" s="59"/>
      <c r="I846" s="59"/>
      <c r="J846" s="59"/>
      <c r="K846" s="59"/>
      <c r="L846" s="59"/>
      <c r="M846" s="59"/>
      <c r="N846" s="96"/>
      <c r="O846" s="95"/>
    </row>
    <row r="847" spans="1:15">
      <c r="A847" s="60" t="s">
        <v>34</v>
      </c>
      <c r="B847" s="60"/>
      <c r="C847" s="59"/>
      <c r="D847" s="82"/>
      <c r="E847" s="82" t="s">
        <v>178</v>
      </c>
      <c r="F847" s="82"/>
      <c r="G847" s="82"/>
      <c r="H847" s="59"/>
      <c r="I847" s="59"/>
      <c r="J847" s="59"/>
      <c r="K847" s="59"/>
      <c r="L847" s="59"/>
      <c r="M847" s="59"/>
      <c r="N847" s="97"/>
      <c r="O847" s="98"/>
    </row>
    <row r="849" spans="1:15">
      <c r="A849" s="58" t="s">
        <v>0</v>
      </c>
      <c r="B849" s="58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80"/>
      <c r="O849" s="84"/>
    </row>
    <row r="850" spans="1:15">
      <c r="A850" s="58" t="s">
        <v>1</v>
      </c>
      <c r="B850" s="58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80"/>
      <c r="O850" s="84"/>
    </row>
    <row r="851" spans="1:15">
      <c r="A851" s="60" t="s">
        <v>91</v>
      </c>
      <c r="B851" s="60"/>
      <c r="C851" s="60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80"/>
      <c r="O851" s="84"/>
    </row>
    <row r="852" spans="1:15">
      <c r="A852" s="61"/>
      <c r="B852" s="61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80"/>
      <c r="O852" s="84"/>
    </row>
    <row r="853" spans="1:15">
      <c r="A853" s="62" t="s">
        <v>28</v>
      </c>
      <c r="B853" s="62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80"/>
      <c r="O853" s="84"/>
    </row>
    <row r="854" spans="1:15">
      <c r="A854" s="63" t="s">
        <v>4</v>
      </c>
      <c r="B854" s="63" t="s">
        <v>40</v>
      </c>
      <c r="C854" s="64" t="s">
        <v>6</v>
      </c>
      <c r="D854" s="64" t="s">
        <v>7</v>
      </c>
      <c r="E854" s="64" t="s">
        <v>8</v>
      </c>
      <c r="F854" s="64" t="s">
        <v>9</v>
      </c>
      <c r="G854" s="64" t="s">
        <v>10</v>
      </c>
      <c r="H854" s="65" t="s">
        <v>11</v>
      </c>
      <c r="I854" s="85"/>
      <c r="J854" s="64" t="s">
        <v>12</v>
      </c>
      <c r="K854" s="64" t="s">
        <v>13</v>
      </c>
      <c r="L854" s="65" t="s">
        <v>14</v>
      </c>
      <c r="M854" s="85"/>
      <c r="N854" s="64" t="s">
        <v>15</v>
      </c>
      <c r="O854" s="86" t="s">
        <v>174</v>
      </c>
    </row>
    <row r="855" spans="1:15">
      <c r="A855" s="66"/>
      <c r="B855" s="66"/>
      <c r="C855" s="67"/>
      <c r="D855" s="67"/>
      <c r="E855" s="68" t="s">
        <v>18</v>
      </c>
      <c r="F855" s="67"/>
      <c r="G855" s="67"/>
      <c r="H855" s="69" t="s">
        <v>19</v>
      </c>
      <c r="I855" s="69" t="s">
        <v>20</v>
      </c>
      <c r="J855" s="67"/>
      <c r="K855" s="67"/>
      <c r="L855" s="69" t="s">
        <v>19</v>
      </c>
      <c r="M855" s="69" t="s">
        <v>20</v>
      </c>
      <c r="N855" s="67"/>
      <c r="O855" s="87"/>
    </row>
    <row r="856" ht="15" spans="1:15">
      <c r="A856" s="70">
        <v>45846</v>
      </c>
      <c r="B856" s="70">
        <v>45848</v>
      </c>
      <c r="C856" s="71">
        <v>264140</v>
      </c>
      <c r="D856" s="72" t="s">
        <v>92</v>
      </c>
      <c r="E856" s="73"/>
      <c r="F856" s="74"/>
      <c r="G856" s="73"/>
      <c r="H856" s="73"/>
      <c r="I856" s="73"/>
      <c r="J856" s="73"/>
      <c r="K856" s="73"/>
      <c r="L856" s="54">
        <v>2060</v>
      </c>
      <c r="M856" s="54">
        <v>800</v>
      </c>
      <c r="N856" s="89">
        <f>L856+M856</f>
        <v>2860</v>
      </c>
      <c r="O856" s="89">
        <f>N856-1430</f>
        <v>1430</v>
      </c>
    </row>
    <row r="857" spans="1:15">
      <c r="A857" s="75" t="s">
        <v>27</v>
      </c>
      <c r="B857" s="75"/>
      <c r="C857" s="76"/>
      <c r="D857" s="76"/>
      <c r="E857" s="76"/>
      <c r="F857" s="77"/>
      <c r="G857" s="78">
        <f t="shared" ref="G857:K857" si="61">SUM(G856:G856)</f>
        <v>0</v>
      </c>
      <c r="H857" s="78">
        <f t="shared" si="61"/>
        <v>0</v>
      </c>
      <c r="I857" s="78">
        <f t="shared" si="61"/>
        <v>0</v>
      </c>
      <c r="J857" s="78">
        <f t="shared" si="61"/>
        <v>0</v>
      </c>
      <c r="K857" s="78">
        <f t="shared" si="61"/>
        <v>0</v>
      </c>
      <c r="L857" s="90">
        <f t="shared" ref="L857:N857" si="62">L856</f>
        <v>2060</v>
      </c>
      <c r="M857" s="90">
        <f t="shared" si="62"/>
        <v>800</v>
      </c>
      <c r="N857" s="90">
        <f t="shared" si="62"/>
        <v>2860</v>
      </c>
      <c r="O857" s="90">
        <f>SUM(O856:O856)</f>
        <v>1430</v>
      </c>
    </row>
    <row r="858" spans="1:15">
      <c r="A858" s="61"/>
      <c r="B858" s="61"/>
      <c r="C858" s="59"/>
      <c r="D858" s="59"/>
      <c r="E858" s="59" t="s">
        <v>175</v>
      </c>
      <c r="F858" s="59"/>
      <c r="G858" s="59"/>
      <c r="H858" s="59"/>
      <c r="I858" s="59"/>
      <c r="J858" s="80"/>
      <c r="K858" s="80"/>
      <c r="L858" s="80"/>
      <c r="M858" s="80"/>
      <c r="N858" s="91"/>
      <c r="O858" s="92"/>
    </row>
    <row r="859" spans="1:15">
      <c r="A859" s="79"/>
      <c r="B859" s="79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91"/>
      <c r="O859" s="92"/>
    </row>
    <row r="860" spans="1:15">
      <c r="A860" s="61"/>
      <c r="B860" s="61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93"/>
      <c r="O860" s="94"/>
    </row>
    <row r="861" spans="1:15">
      <c r="A861" s="60" t="s">
        <v>32</v>
      </c>
      <c r="B861" s="61"/>
      <c r="C861" s="59"/>
      <c r="D861" s="59"/>
      <c r="E861" s="59" t="s">
        <v>176</v>
      </c>
      <c r="F861" s="59"/>
      <c r="G861" s="59"/>
      <c r="H861" s="59"/>
      <c r="I861" s="59"/>
      <c r="J861" s="59"/>
      <c r="K861" s="59"/>
      <c r="L861" s="59"/>
      <c r="M861" s="59"/>
      <c r="N861" s="93"/>
      <c r="O861" s="95"/>
    </row>
    <row r="862" spans="1:15">
      <c r="A862" s="61"/>
      <c r="B862" s="61"/>
      <c r="C862" s="59"/>
      <c r="D862" s="81"/>
      <c r="E862" s="59"/>
      <c r="F862" s="59"/>
      <c r="G862" s="59"/>
      <c r="H862" s="59"/>
      <c r="I862" s="59"/>
      <c r="J862" s="59"/>
      <c r="K862" s="59"/>
      <c r="L862" s="59"/>
      <c r="M862" s="59"/>
      <c r="N862" s="93"/>
      <c r="O862" s="95"/>
    </row>
    <row r="863" spans="1:15">
      <c r="A863" s="61"/>
      <c r="B863" s="61"/>
      <c r="C863" s="59"/>
      <c r="D863" s="81"/>
      <c r="E863" s="59"/>
      <c r="F863" s="59"/>
      <c r="G863" s="59"/>
      <c r="H863" s="59"/>
      <c r="I863" s="59"/>
      <c r="J863" s="59"/>
      <c r="K863" s="59"/>
      <c r="L863" s="59"/>
      <c r="M863" s="59"/>
      <c r="N863" s="93"/>
      <c r="O863" s="95"/>
    </row>
    <row r="864" spans="1:15">
      <c r="A864" s="60" t="s">
        <v>33</v>
      </c>
      <c r="B864" s="60"/>
      <c r="C864" s="59"/>
      <c r="D864" s="82"/>
      <c r="E864" s="82" t="s">
        <v>177</v>
      </c>
      <c r="F864" s="82"/>
      <c r="G864" s="83"/>
      <c r="H864" s="59"/>
      <c r="I864" s="59"/>
      <c r="J864" s="59"/>
      <c r="K864" s="59"/>
      <c r="L864" s="59"/>
      <c r="M864" s="59"/>
      <c r="N864" s="96"/>
      <c r="O864" s="95"/>
    </row>
    <row r="865" spans="1:15">
      <c r="A865" s="60" t="s">
        <v>34</v>
      </c>
      <c r="B865" s="60"/>
      <c r="C865" s="59"/>
      <c r="D865" s="82"/>
      <c r="E865" s="82" t="s">
        <v>178</v>
      </c>
      <c r="F865" s="82"/>
      <c r="G865" s="82"/>
      <c r="H865" s="59"/>
      <c r="I865" s="59"/>
      <c r="J865" s="59"/>
      <c r="K865" s="59"/>
      <c r="L865" s="59"/>
      <c r="M865" s="59"/>
      <c r="N865" s="97"/>
      <c r="O865" s="98"/>
    </row>
    <row r="867" spans="1:15">
      <c r="A867" s="58" t="s">
        <v>0</v>
      </c>
      <c r="B867" s="58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80"/>
      <c r="O867" s="84"/>
    </row>
    <row r="868" spans="1:15">
      <c r="A868" s="58" t="s">
        <v>1</v>
      </c>
      <c r="B868" s="58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80"/>
      <c r="O868" s="84"/>
    </row>
    <row r="869" spans="1:15">
      <c r="A869" s="60" t="s">
        <v>91</v>
      </c>
      <c r="B869" s="60"/>
      <c r="C869" s="60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80"/>
      <c r="O869" s="84"/>
    </row>
    <row r="870" spans="1:15">
      <c r="A870" s="61"/>
      <c r="B870" s="61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80"/>
      <c r="O870" s="84"/>
    </row>
    <row r="871" spans="1:15">
      <c r="A871" s="62" t="s">
        <v>28</v>
      </c>
      <c r="B871" s="62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80"/>
      <c r="O871" s="84"/>
    </row>
    <row r="872" spans="1:15">
      <c r="A872" s="63" t="s">
        <v>4</v>
      </c>
      <c r="B872" s="63" t="s">
        <v>40</v>
      </c>
      <c r="C872" s="64" t="s">
        <v>6</v>
      </c>
      <c r="D872" s="64" t="s">
        <v>7</v>
      </c>
      <c r="E872" s="64" t="s">
        <v>8</v>
      </c>
      <c r="F872" s="64" t="s">
        <v>9</v>
      </c>
      <c r="G872" s="64" t="s">
        <v>10</v>
      </c>
      <c r="H872" s="65" t="s">
        <v>11</v>
      </c>
      <c r="I872" s="85"/>
      <c r="J872" s="64" t="s">
        <v>12</v>
      </c>
      <c r="K872" s="64" t="s">
        <v>13</v>
      </c>
      <c r="L872" s="65" t="s">
        <v>14</v>
      </c>
      <c r="M872" s="85"/>
      <c r="N872" s="64" t="s">
        <v>15</v>
      </c>
      <c r="O872" s="86" t="s">
        <v>174</v>
      </c>
    </row>
    <row r="873" spans="1:15">
      <c r="A873" s="66"/>
      <c r="B873" s="66"/>
      <c r="C873" s="67"/>
      <c r="D873" s="67"/>
      <c r="E873" s="68" t="s">
        <v>18</v>
      </c>
      <c r="F873" s="67"/>
      <c r="G873" s="67"/>
      <c r="H873" s="69" t="s">
        <v>19</v>
      </c>
      <c r="I873" s="69" t="s">
        <v>20</v>
      </c>
      <c r="J873" s="67"/>
      <c r="K873" s="67"/>
      <c r="L873" s="69" t="s">
        <v>19</v>
      </c>
      <c r="M873" s="69" t="s">
        <v>20</v>
      </c>
      <c r="N873" s="67"/>
      <c r="O873" s="87"/>
    </row>
    <row r="874" ht="15" spans="1:15">
      <c r="A874" s="70">
        <v>45838</v>
      </c>
      <c r="B874" s="70">
        <v>45859</v>
      </c>
      <c r="C874" s="71">
        <v>263283</v>
      </c>
      <c r="D874" s="72" t="s">
        <v>81</v>
      </c>
      <c r="E874" s="73"/>
      <c r="F874" s="74"/>
      <c r="G874" s="73"/>
      <c r="H874" s="73"/>
      <c r="I874" s="73"/>
      <c r="J874" s="73"/>
      <c r="K874" s="73"/>
      <c r="L874" s="54">
        <v>0</v>
      </c>
      <c r="M874" s="54">
        <v>2840</v>
      </c>
      <c r="N874" s="89">
        <f>L874+M874</f>
        <v>2840</v>
      </c>
      <c r="O874" s="89">
        <v>2840</v>
      </c>
    </row>
    <row r="875" spans="1:15">
      <c r="A875" s="75" t="s">
        <v>27</v>
      </c>
      <c r="B875" s="75"/>
      <c r="C875" s="76"/>
      <c r="D875" s="76"/>
      <c r="E875" s="76"/>
      <c r="F875" s="77"/>
      <c r="G875" s="78">
        <f t="shared" ref="G875:K875" si="63">SUM(G874:G874)</f>
        <v>0</v>
      </c>
      <c r="H875" s="78">
        <f t="shared" si="63"/>
        <v>0</v>
      </c>
      <c r="I875" s="78">
        <f t="shared" si="63"/>
        <v>0</v>
      </c>
      <c r="J875" s="78">
        <f t="shared" si="63"/>
        <v>0</v>
      </c>
      <c r="K875" s="78">
        <f t="shared" si="63"/>
        <v>0</v>
      </c>
      <c r="L875" s="90">
        <f t="shared" ref="L875:N875" si="64">L874</f>
        <v>0</v>
      </c>
      <c r="M875" s="90">
        <f t="shared" si="64"/>
        <v>2840</v>
      </c>
      <c r="N875" s="90">
        <f t="shared" si="64"/>
        <v>2840</v>
      </c>
      <c r="O875" s="90">
        <f>SUM(O874:O874)</f>
        <v>2840</v>
      </c>
    </row>
    <row r="876" spans="1:15">
      <c r="A876" s="61"/>
      <c r="B876" s="61"/>
      <c r="C876" s="59"/>
      <c r="D876" s="59"/>
      <c r="E876" s="59" t="s">
        <v>175</v>
      </c>
      <c r="F876" s="59"/>
      <c r="G876" s="59"/>
      <c r="H876" s="59"/>
      <c r="I876" s="59"/>
      <c r="J876" s="80"/>
      <c r="K876" s="80"/>
      <c r="L876" s="80"/>
      <c r="M876" s="80"/>
      <c r="N876" s="91"/>
      <c r="O876" s="92"/>
    </row>
    <row r="877" spans="1:15">
      <c r="A877" s="79"/>
      <c r="B877" s="79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91"/>
      <c r="O877" s="92"/>
    </row>
    <row r="878" spans="1:15">
      <c r="A878" s="61"/>
      <c r="B878" s="61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93"/>
      <c r="O878" s="94"/>
    </row>
    <row r="879" spans="1:15">
      <c r="A879" s="60" t="s">
        <v>32</v>
      </c>
      <c r="B879" s="61"/>
      <c r="C879" s="59"/>
      <c r="D879" s="59"/>
      <c r="E879" s="59" t="s">
        <v>176</v>
      </c>
      <c r="F879" s="59"/>
      <c r="G879" s="59"/>
      <c r="H879" s="59"/>
      <c r="I879" s="59"/>
      <c r="J879" s="59"/>
      <c r="K879" s="59"/>
      <c r="L879" s="59"/>
      <c r="M879" s="59"/>
      <c r="N879" s="93"/>
      <c r="O879" s="95"/>
    </row>
    <row r="880" spans="1:15">
      <c r="A880" s="61"/>
      <c r="B880" s="61"/>
      <c r="C880" s="59"/>
      <c r="D880" s="81"/>
      <c r="E880" s="59"/>
      <c r="F880" s="59"/>
      <c r="G880" s="59"/>
      <c r="H880" s="59"/>
      <c r="I880" s="59"/>
      <c r="J880" s="59"/>
      <c r="K880" s="59"/>
      <c r="L880" s="59"/>
      <c r="M880" s="59"/>
      <c r="N880" s="93"/>
      <c r="O880" s="95"/>
    </row>
    <row r="881" spans="1:15">
      <c r="A881" s="61"/>
      <c r="B881" s="61"/>
      <c r="C881" s="59"/>
      <c r="D881" s="81"/>
      <c r="E881" s="59"/>
      <c r="F881" s="59"/>
      <c r="G881" s="59"/>
      <c r="H881" s="59"/>
      <c r="I881" s="59"/>
      <c r="J881" s="59"/>
      <c r="K881" s="59"/>
      <c r="L881" s="59"/>
      <c r="M881" s="59"/>
      <c r="N881" s="93"/>
      <c r="O881" s="95"/>
    </row>
    <row r="882" spans="1:15">
      <c r="A882" s="60" t="s">
        <v>33</v>
      </c>
      <c r="B882" s="60"/>
      <c r="C882" s="59"/>
      <c r="D882" s="82"/>
      <c r="E882" s="82" t="s">
        <v>177</v>
      </c>
      <c r="F882" s="82"/>
      <c r="G882" s="83"/>
      <c r="H882" s="59"/>
      <c r="I882" s="59"/>
      <c r="J882" s="59"/>
      <c r="K882" s="59"/>
      <c r="L882" s="59"/>
      <c r="M882" s="59"/>
      <c r="N882" s="96"/>
      <c r="O882" s="95"/>
    </row>
    <row r="883" spans="1:15">
      <c r="A883" s="60" t="s">
        <v>34</v>
      </c>
      <c r="B883" s="60"/>
      <c r="C883" s="59"/>
      <c r="D883" s="82"/>
      <c r="E883" s="82" t="s">
        <v>178</v>
      </c>
      <c r="F883" s="82"/>
      <c r="G883" s="82"/>
      <c r="H883" s="59"/>
      <c r="I883" s="59"/>
      <c r="J883" s="59"/>
      <c r="K883" s="59"/>
      <c r="L883" s="59"/>
      <c r="M883" s="59"/>
      <c r="N883" s="97"/>
      <c r="O883" s="98"/>
    </row>
    <row r="885" spans="1:15">
      <c r="A885" s="58" t="s">
        <v>0</v>
      </c>
      <c r="B885" s="58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80"/>
      <c r="O885" s="84"/>
    </row>
    <row r="886" spans="1:15">
      <c r="A886" s="58" t="s">
        <v>1</v>
      </c>
      <c r="B886" s="58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80"/>
      <c r="O886" s="84"/>
    </row>
    <row r="887" spans="1:15">
      <c r="A887" s="60" t="s">
        <v>91</v>
      </c>
      <c r="B887" s="60"/>
      <c r="C887" s="60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80"/>
      <c r="O887" s="84"/>
    </row>
    <row r="888" spans="1:15">
      <c r="A888" s="61"/>
      <c r="B888" s="61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80"/>
      <c r="O888" s="84"/>
    </row>
    <row r="889" spans="1:15">
      <c r="A889" s="62" t="s">
        <v>28</v>
      </c>
      <c r="B889" s="62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80"/>
      <c r="O889" s="84"/>
    </row>
    <row r="890" spans="1:15">
      <c r="A890" s="63" t="s">
        <v>4</v>
      </c>
      <c r="B890" s="63" t="s">
        <v>40</v>
      </c>
      <c r="C890" s="64" t="s">
        <v>6</v>
      </c>
      <c r="D890" s="64" t="s">
        <v>7</v>
      </c>
      <c r="E890" s="64" t="s">
        <v>87</v>
      </c>
      <c r="F890" s="64" t="s">
        <v>161</v>
      </c>
      <c r="G890" s="64" t="s">
        <v>10</v>
      </c>
      <c r="H890" s="65" t="s">
        <v>11</v>
      </c>
      <c r="I890" s="85"/>
      <c r="J890" s="64" t="s">
        <v>12</v>
      </c>
      <c r="K890" s="64" t="s">
        <v>13</v>
      </c>
      <c r="L890" s="65" t="s">
        <v>14</v>
      </c>
      <c r="M890" s="85"/>
      <c r="N890" s="64" t="s">
        <v>15</v>
      </c>
      <c r="O890" s="86" t="s">
        <v>174</v>
      </c>
    </row>
    <row r="891" spans="1:15">
      <c r="A891" s="66"/>
      <c r="B891" s="66"/>
      <c r="C891" s="67"/>
      <c r="D891" s="67"/>
      <c r="E891" s="68" t="s">
        <v>18</v>
      </c>
      <c r="F891" s="67"/>
      <c r="G891" s="67"/>
      <c r="H891" s="69" t="s">
        <v>19</v>
      </c>
      <c r="I891" s="69" t="s">
        <v>20</v>
      </c>
      <c r="J891" s="67"/>
      <c r="K891" s="67"/>
      <c r="L891" s="69" t="s">
        <v>19</v>
      </c>
      <c r="M891" s="69" t="s">
        <v>20</v>
      </c>
      <c r="N891" s="67"/>
      <c r="O891" s="87"/>
    </row>
    <row r="892" spans="1:15">
      <c r="A892" s="70">
        <v>45806</v>
      </c>
      <c r="B892" s="70">
        <v>45861</v>
      </c>
      <c r="C892" s="71">
        <v>258829</v>
      </c>
      <c r="D892" s="72" t="s">
        <v>76</v>
      </c>
      <c r="E892" s="73"/>
      <c r="F892" s="74"/>
      <c r="G892" s="73"/>
      <c r="H892" s="73"/>
      <c r="I892" s="73"/>
      <c r="J892" s="73"/>
      <c r="K892" s="73"/>
      <c r="L892" s="88">
        <v>0</v>
      </c>
      <c r="M892" s="88">
        <v>1500</v>
      </c>
      <c r="N892" s="89">
        <f>L892+M892</f>
        <v>1500</v>
      </c>
      <c r="O892" s="89">
        <v>1500</v>
      </c>
    </row>
    <row r="893" spans="1:15">
      <c r="A893" s="70">
        <v>45797</v>
      </c>
      <c r="B893" s="70">
        <v>45861</v>
      </c>
      <c r="C893" s="71">
        <v>256941</v>
      </c>
      <c r="D893" s="72" t="s">
        <v>76</v>
      </c>
      <c r="E893" s="73"/>
      <c r="F893" s="74"/>
      <c r="G893" s="73"/>
      <c r="H893" s="73"/>
      <c r="I893" s="73"/>
      <c r="J893" s="73"/>
      <c r="K893" s="73"/>
      <c r="L893" s="88">
        <v>0</v>
      </c>
      <c r="M893" s="88">
        <v>800</v>
      </c>
      <c r="N893" s="89">
        <f>L893+M893</f>
        <v>800</v>
      </c>
      <c r="O893" s="89">
        <v>800</v>
      </c>
    </row>
    <row r="894" spans="1:15">
      <c r="A894" s="70">
        <v>45797</v>
      </c>
      <c r="B894" s="70">
        <v>45861</v>
      </c>
      <c r="C894" s="71">
        <v>256939</v>
      </c>
      <c r="D894" s="72" t="s">
        <v>76</v>
      </c>
      <c r="E894" s="73"/>
      <c r="F894" s="74"/>
      <c r="G894" s="73"/>
      <c r="H894" s="73"/>
      <c r="I894" s="73"/>
      <c r="J894" s="73"/>
      <c r="K894" s="73"/>
      <c r="L894" s="88"/>
      <c r="M894" s="88">
        <v>800</v>
      </c>
      <c r="N894" s="89">
        <f>L894+M894</f>
        <v>800</v>
      </c>
      <c r="O894" s="89">
        <v>800</v>
      </c>
    </row>
    <row r="895" spans="1:15">
      <c r="A895" s="70">
        <v>45797</v>
      </c>
      <c r="B895" s="70">
        <v>45861</v>
      </c>
      <c r="C895" s="71">
        <v>256938</v>
      </c>
      <c r="D895" s="72" t="s">
        <v>76</v>
      </c>
      <c r="E895" s="73"/>
      <c r="F895" s="74"/>
      <c r="G895" s="73"/>
      <c r="H895" s="73"/>
      <c r="I895" s="73"/>
      <c r="J895" s="73"/>
      <c r="K895" s="73"/>
      <c r="L895" s="88">
        <v>0</v>
      </c>
      <c r="M895" s="88">
        <v>1500</v>
      </c>
      <c r="N895" s="89">
        <f>L895+M895</f>
        <v>1500</v>
      </c>
      <c r="O895" s="89">
        <v>1500</v>
      </c>
    </row>
    <row r="896" spans="1:15">
      <c r="A896" s="75" t="s">
        <v>27</v>
      </c>
      <c r="B896" s="75"/>
      <c r="C896" s="76"/>
      <c r="D896" s="76"/>
      <c r="E896" s="76"/>
      <c r="F896" s="77"/>
      <c r="G896" s="78">
        <f t="shared" ref="G896:K896" si="65">SUM(G892:G892)</f>
        <v>0</v>
      </c>
      <c r="H896" s="78">
        <f t="shared" si="65"/>
        <v>0</v>
      </c>
      <c r="I896" s="78">
        <f t="shared" si="65"/>
        <v>0</v>
      </c>
      <c r="J896" s="78">
        <f t="shared" si="65"/>
        <v>0</v>
      </c>
      <c r="K896" s="78">
        <f t="shared" si="65"/>
        <v>0</v>
      </c>
      <c r="L896" s="90">
        <f t="shared" ref="L896:N896" si="66">L892+L895</f>
        <v>0</v>
      </c>
      <c r="M896" s="90">
        <f t="shared" ref="M896:O896" si="67">SUM(M892:M895)</f>
        <v>4600</v>
      </c>
      <c r="N896" s="90">
        <f t="shared" si="67"/>
        <v>4600</v>
      </c>
      <c r="O896" s="90">
        <f t="shared" si="67"/>
        <v>4600</v>
      </c>
    </row>
    <row r="897" spans="1:15">
      <c r="A897" s="61"/>
      <c r="B897" s="61"/>
      <c r="C897" s="59"/>
      <c r="D897" s="59"/>
      <c r="E897" s="59" t="s">
        <v>175</v>
      </c>
      <c r="F897" s="59"/>
      <c r="G897" s="59"/>
      <c r="H897" s="59"/>
      <c r="I897" s="59"/>
      <c r="J897" s="80"/>
      <c r="K897" s="80"/>
      <c r="L897" s="80"/>
      <c r="M897" s="80"/>
      <c r="N897" s="91"/>
      <c r="O897" s="92"/>
    </row>
    <row r="898" spans="1:15">
      <c r="A898" s="79"/>
      <c r="B898" s="79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91"/>
      <c r="O898" s="92"/>
    </row>
    <row r="899" spans="1:15">
      <c r="A899" s="61"/>
      <c r="B899" s="61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93"/>
      <c r="O899" s="94"/>
    </row>
    <row r="900" spans="1:15">
      <c r="A900" s="60" t="s">
        <v>32</v>
      </c>
      <c r="B900" s="61"/>
      <c r="C900" s="59"/>
      <c r="D900" s="59"/>
      <c r="E900" s="59" t="s">
        <v>176</v>
      </c>
      <c r="F900" s="59"/>
      <c r="G900" s="59"/>
      <c r="H900" s="59"/>
      <c r="I900" s="59"/>
      <c r="J900" s="59"/>
      <c r="K900" s="59"/>
      <c r="L900" s="59"/>
      <c r="M900" s="59"/>
      <c r="N900" s="93"/>
      <c r="O900" s="95"/>
    </row>
    <row r="901" spans="1:15">
      <c r="A901" s="61"/>
      <c r="B901" s="61"/>
      <c r="C901" s="59"/>
      <c r="D901" s="81"/>
      <c r="E901" s="59"/>
      <c r="F901" s="59"/>
      <c r="G901" s="59"/>
      <c r="H901" s="59"/>
      <c r="I901" s="59"/>
      <c r="J901" s="59"/>
      <c r="K901" s="59"/>
      <c r="L901" s="59"/>
      <c r="M901" s="59"/>
      <c r="N901" s="93"/>
      <c r="O901" s="95"/>
    </row>
    <row r="902" spans="1:15">
      <c r="A902" s="61"/>
      <c r="B902" s="61"/>
      <c r="C902" s="59"/>
      <c r="D902" s="81"/>
      <c r="E902" s="59"/>
      <c r="F902" s="59"/>
      <c r="G902" s="59"/>
      <c r="H902" s="59"/>
      <c r="I902" s="59"/>
      <c r="J902" s="59"/>
      <c r="K902" s="59"/>
      <c r="L902" s="59"/>
      <c r="M902" s="59"/>
      <c r="N902" s="93"/>
      <c r="O902" s="95"/>
    </row>
    <row r="903" spans="1:15">
      <c r="A903" s="60" t="s">
        <v>33</v>
      </c>
      <c r="B903" s="60"/>
      <c r="C903" s="59"/>
      <c r="D903" s="82"/>
      <c r="E903" s="82" t="s">
        <v>177</v>
      </c>
      <c r="F903" s="82"/>
      <c r="G903" s="83"/>
      <c r="H903" s="59"/>
      <c r="I903" s="59"/>
      <c r="J903" s="59"/>
      <c r="K903" s="59"/>
      <c r="L903" s="59"/>
      <c r="M903" s="59"/>
      <c r="N903" s="96"/>
      <c r="O903" s="95"/>
    </row>
    <row r="904" spans="1:15">
      <c r="A904" s="60" t="s">
        <v>34</v>
      </c>
      <c r="B904" s="60"/>
      <c r="C904" s="59"/>
      <c r="D904" s="82"/>
      <c r="E904" s="82" t="s">
        <v>178</v>
      </c>
      <c r="F904" s="82"/>
      <c r="G904" s="82"/>
      <c r="H904" s="59"/>
      <c r="I904" s="59"/>
      <c r="J904" s="59"/>
      <c r="K904" s="59"/>
      <c r="L904" s="59"/>
      <c r="M904" s="59"/>
      <c r="N904" s="97"/>
      <c r="O904" s="98"/>
    </row>
    <row r="906" spans="1:15">
      <c r="A906" s="58" t="s">
        <v>0</v>
      </c>
      <c r="B906" s="58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80"/>
      <c r="O906" s="84"/>
    </row>
    <row r="907" spans="1:15">
      <c r="A907" s="58" t="s">
        <v>1</v>
      </c>
      <c r="B907" s="58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80"/>
      <c r="O907" s="84"/>
    </row>
    <row r="908" spans="1:15">
      <c r="A908" s="60" t="s">
        <v>91</v>
      </c>
      <c r="B908" s="60"/>
      <c r="C908" s="60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80"/>
      <c r="O908" s="84"/>
    </row>
    <row r="909" spans="1:15">
      <c r="A909" s="61"/>
      <c r="B909" s="61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80"/>
      <c r="O909" s="84"/>
    </row>
    <row r="910" spans="1:15">
      <c r="A910" s="62" t="s">
        <v>28</v>
      </c>
      <c r="B910" s="62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80"/>
      <c r="O910" s="84"/>
    </row>
    <row r="911" spans="1:15">
      <c r="A911" s="63" t="s">
        <v>4</v>
      </c>
      <c r="B911" s="63" t="s">
        <v>40</v>
      </c>
      <c r="C911" s="64" t="s">
        <v>6</v>
      </c>
      <c r="D911" s="64" t="s">
        <v>7</v>
      </c>
      <c r="E911" s="64" t="s">
        <v>87</v>
      </c>
      <c r="F911" s="64" t="s">
        <v>161</v>
      </c>
      <c r="G911" s="64" t="s">
        <v>10</v>
      </c>
      <c r="H911" s="65" t="s">
        <v>11</v>
      </c>
      <c r="I911" s="85"/>
      <c r="J911" s="64" t="s">
        <v>12</v>
      </c>
      <c r="K911" s="64" t="s">
        <v>13</v>
      </c>
      <c r="L911" s="65" t="s">
        <v>14</v>
      </c>
      <c r="M911" s="85"/>
      <c r="N911" s="64" t="s">
        <v>15</v>
      </c>
      <c r="O911" s="86" t="s">
        <v>174</v>
      </c>
    </row>
    <row r="912" spans="1:15">
      <c r="A912" s="66"/>
      <c r="B912" s="66"/>
      <c r="C912" s="67"/>
      <c r="D912" s="67"/>
      <c r="E912" s="68" t="s">
        <v>18</v>
      </c>
      <c r="F912" s="67"/>
      <c r="G912" s="67"/>
      <c r="H912" s="69" t="s">
        <v>19</v>
      </c>
      <c r="I912" s="69" t="s">
        <v>20</v>
      </c>
      <c r="J912" s="67"/>
      <c r="K912" s="67"/>
      <c r="L912" s="69" t="s">
        <v>19</v>
      </c>
      <c r="M912" s="69" t="s">
        <v>20</v>
      </c>
      <c r="N912" s="67"/>
      <c r="O912" s="87"/>
    </row>
    <row r="913" spans="1:15">
      <c r="A913" s="70">
        <v>45853</v>
      </c>
      <c r="B913" s="70">
        <v>45866</v>
      </c>
      <c r="C913" s="71">
        <v>265144</v>
      </c>
      <c r="D913" s="72" t="s">
        <v>23</v>
      </c>
      <c r="E913" s="73"/>
      <c r="F913" s="74"/>
      <c r="G913" s="73"/>
      <c r="H913" s="73"/>
      <c r="I913" s="73"/>
      <c r="J913" s="73"/>
      <c r="K913" s="73"/>
      <c r="L913" s="88">
        <v>0</v>
      </c>
      <c r="M913" s="88">
        <v>800</v>
      </c>
      <c r="N913" s="89">
        <f>L913+M913</f>
        <v>800</v>
      </c>
      <c r="O913" s="89">
        <v>400</v>
      </c>
    </row>
    <row r="914" spans="1:15">
      <c r="A914" s="70">
        <v>45856</v>
      </c>
      <c r="B914" s="70">
        <v>45866</v>
      </c>
      <c r="C914" s="71">
        <v>265744</v>
      </c>
      <c r="D914" s="72" t="s">
        <v>90</v>
      </c>
      <c r="E914" s="73"/>
      <c r="F914" s="74"/>
      <c r="G914" s="73"/>
      <c r="H914" s="73"/>
      <c r="I914" s="73"/>
      <c r="J914" s="73"/>
      <c r="K914" s="73"/>
      <c r="L914" s="88">
        <v>0</v>
      </c>
      <c r="M914" s="88">
        <v>800</v>
      </c>
      <c r="N914" s="89">
        <f>L914+M914</f>
        <v>800</v>
      </c>
      <c r="O914" s="89">
        <v>800</v>
      </c>
    </row>
    <row r="915" spans="1:15">
      <c r="A915" s="75" t="s">
        <v>27</v>
      </c>
      <c r="B915" s="75"/>
      <c r="C915" s="76"/>
      <c r="D915" s="76"/>
      <c r="E915" s="76"/>
      <c r="F915" s="77"/>
      <c r="G915" s="78">
        <f t="shared" ref="G915:K915" si="68">SUM(G913:G913)</f>
        <v>0</v>
      </c>
      <c r="H915" s="78">
        <f t="shared" si="68"/>
        <v>0</v>
      </c>
      <c r="I915" s="78">
        <f t="shared" si="68"/>
        <v>0</v>
      </c>
      <c r="J915" s="78">
        <f t="shared" si="68"/>
        <v>0</v>
      </c>
      <c r="K915" s="78">
        <f t="shared" si="68"/>
        <v>0</v>
      </c>
      <c r="L915" s="90">
        <f t="shared" ref="L915:O915" si="69">L913+L914</f>
        <v>0</v>
      </c>
      <c r="M915" s="90">
        <f t="shared" si="69"/>
        <v>1600</v>
      </c>
      <c r="N915" s="90">
        <f t="shared" si="69"/>
        <v>1600</v>
      </c>
      <c r="O915" s="90">
        <f t="shared" si="69"/>
        <v>1200</v>
      </c>
    </row>
    <row r="916" spans="1:15">
      <c r="A916" s="61"/>
      <c r="B916" s="61"/>
      <c r="C916" s="59"/>
      <c r="D916" s="59"/>
      <c r="E916" s="59" t="s">
        <v>175</v>
      </c>
      <c r="F916" s="59"/>
      <c r="G916" s="59"/>
      <c r="H916" s="59"/>
      <c r="I916" s="59"/>
      <c r="J916" s="80"/>
      <c r="K916" s="80"/>
      <c r="L916" s="80"/>
      <c r="M916" s="80"/>
      <c r="N916" s="91"/>
      <c r="O916" s="92"/>
    </row>
    <row r="917" spans="1:15">
      <c r="A917" s="79"/>
      <c r="B917" s="79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91"/>
      <c r="O917" s="92"/>
    </row>
    <row r="918" spans="1:15">
      <c r="A918" s="61"/>
      <c r="B918" s="61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93"/>
      <c r="O918" s="94"/>
    </row>
    <row r="919" spans="1:15">
      <c r="A919" s="60" t="s">
        <v>32</v>
      </c>
      <c r="B919" s="61"/>
      <c r="C919" s="59"/>
      <c r="D919" s="59"/>
      <c r="E919" s="59" t="s">
        <v>176</v>
      </c>
      <c r="F919" s="59"/>
      <c r="G919" s="59"/>
      <c r="H919" s="59"/>
      <c r="I919" s="59"/>
      <c r="J919" s="59"/>
      <c r="K919" s="59"/>
      <c r="L919" s="59"/>
      <c r="M919" s="59"/>
      <c r="N919" s="93"/>
      <c r="O919" s="95"/>
    </row>
    <row r="920" spans="1:15">
      <c r="A920" s="61"/>
      <c r="B920" s="61"/>
      <c r="C920" s="59"/>
      <c r="D920" s="81"/>
      <c r="E920" s="59"/>
      <c r="F920" s="59"/>
      <c r="G920" s="59"/>
      <c r="H920" s="59"/>
      <c r="I920" s="59"/>
      <c r="J920" s="59"/>
      <c r="K920" s="59"/>
      <c r="L920" s="59"/>
      <c r="M920" s="59"/>
      <c r="N920" s="93"/>
      <c r="O920" s="95"/>
    </row>
    <row r="921" spans="1:15">
      <c r="A921" s="61"/>
      <c r="B921" s="61"/>
      <c r="C921" s="59"/>
      <c r="D921" s="81"/>
      <c r="E921" s="59"/>
      <c r="F921" s="59"/>
      <c r="G921" s="59"/>
      <c r="H921" s="59"/>
      <c r="I921" s="59"/>
      <c r="J921" s="59"/>
      <c r="K921" s="59"/>
      <c r="L921" s="59"/>
      <c r="M921" s="59"/>
      <c r="N921" s="93"/>
      <c r="O921" s="95"/>
    </row>
    <row r="922" spans="1:15">
      <c r="A922" s="60" t="s">
        <v>33</v>
      </c>
      <c r="B922" s="60"/>
      <c r="C922" s="59"/>
      <c r="D922" s="82"/>
      <c r="E922" s="82" t="s">
        <v>177</v>
      </c>
      <c r="F922" s="82"/>
      <c r="G922" s="83"/>
      <c r="H922" s="59"/>
      <c r="I922" s="59"/>
      <c r="J922" s="59"/>
      <c r="K922" s="59"/>
      <c r="L922" s="59"/>
      <c r="M922" s="59"/>
      <c r="N922" s="96"/>
      <c r="O922" s="95"/>
    </row>
    <row r="923" spans="1:15">
      <c r="A923" s="60" t="s">
        <v>34</v>
      </c>
      <c r="B923" s="60"/>
      <c r="C923" s="59"/>
      <c r="D923" s="82"/>
      <c r="E923" s="82" t="s">
        <v>178</v>
      </c>
      <c r="F923" s="82"/>
      <c r="G923" s="82"/>
      <c r="H923" s="59"/>
      <c r="I923" s="59"/>
      <c r="J923" s="59"/>
      <c r="K923" s="59"/>
      <c r="L923" s="59"/>
      <c r="M923" s="59"/>
      <c r="N923" s="97"/>
      <c r="O923" s="98"/>
    </row>
    <row r="925" spans="1:15">
      <c r="A925" s="58" t="s">
        <v>0</v>
      </c>
      <c r="B925" s="58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80"/>
      <c r="O925" s="84"/>
    </row>
    <row r="926" spans="1:15">
      <c r="A926" s="58" t="s">
        <v>1</v>
      </c>
      <c r="B926" s="58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80"/>
      <c r="O926" s="84"/>
    </row>
    <row r="927" spans="1:15">
      <c r="A927" s="60" t="s">
        <v>82</v>
      </c>
      <c r="B927" s="60"/>
      <c r="C927" s="60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80"/>
      <c r="O927" s="84"/>
    </row>
    <row r="928" spans="1:15">
      <c r="A928" s="61"/>
      <c r="B928" s="61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80"/>
      <c r="O928" s="84"/>
    </row>
    <row r="929" spans="1:15">
      <c r="A929" s="62" t="s">
        <v>28</v>
      </c>
      <c r="B929" s="62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80"/>
      <c r="O929" s="84"/>
    </row>
    <row r="930" spans="1:15">
      <c r="A930" s="63" t="s">
        <v>4</v>
      </c>
      <c r="B930" s="63" t="s">
        <v>40</v>
      </c>
      <c r="C930" s="64" t="s">
        <v>6</v>
      </c>
      <c r="D930" s="64" t="s">
        <v>7</v>
      </c>
      <c r="E930" s="64" t="s">
        <v>87</v>
      </c>
      <c r="F930" s="64" t="s">
        <v>161</v>
      </c>
      <c r="G930" s="64" t="s">
        <v>10</v>
      </c>
      <c r="H930" s="65" t="s">
        <v>11</v>
      </c>
      <c r="I930" s="85"/>
      <c r="J930" s="64" t="s">
        <v>12</v>
      </c>
      <c r="K930" s="64" t="s">
        <v>13</v>
      </c>
      <c r="L930" s="65" t="s">
        <v>14</v>
      </c>
      <c r="M930" s="85"/>
      <c r="N930" s="64" t="s">
        <v>15</v>
      </c>
      <c r="O930" s="86" t="s">
        <v>174</v>
      </c>
    </row>
    <row r="931" spans="1:15">
      <c r="A931" s="66"/>
      <c r="B931" s="66"/>
      <c r="C931" s="67"/>
      <c r="D931" s="67"/>
      <c r="E931" s="68" t="s">
        <v>18</v>
      </c>
      <c r="F931" s="67"/>
      <c r="G931" s="67"/>
      <c r="H931" s="69" t="s">
        <v>19</v>
      </c>
      <c r="I931" s="69" t="s">
        <v>20</v>
      </c>
      <c r="J931" s="67"/>
      <c r="K931" s="67"/>
      <c r="L931" s="69" t="s">
        <v>19</v>
      </c>
      <c r="M931" s="69" t="s">
        <v>20</v>
      </c>
      <c r="N931" s="67"/>
      <c r="O931" s="87"/>
    </row>
    <row r="932" ht="15" spans="1:15">
      <c r="A932" s="56">
        <v>45873</v>
      </c>
      <c r="B932" s="56">
        <v>45882</v>
      </c>
      <c r="C932" s="22">
        <v>267576</v>
      </c>
      <c r="D932" s="57" t="s">
        <v>83</v>
      </c>
      <c r="E932" s="73"/>
      <c r="F932" s="74"/>
      <c r="G932" s="73"/>
      <c r="H932" s="73"/>
      <c r="I932" s="73"/>
      <c r="J932" s="73"/>
      <c r="K932" s="73"/>
      <c r="L932" s="54">
        <v>0</v>
      </c>
      <c r="M932" s="54">
        <v>500</v>
      </c>
      <c r="N932" s="89">
        <f>L932+M932</f>
        <v>500</v>
      </c>
      <c r="O932" s="89">
        <v>0</v>
      </c>
    </row>
    <row r="933" spans="1:15">
      <c r="A933" s="75" t="s">
        <v>27</v>
      </c>
      <c r="B933" s="75"/>
      <c r="C933" s="76"/>
      <c r="D933" s="76"/>
      <c r="E933" s="76"/>
      <c r="F933" s="77"/>
      <c r="G933" s="78">
        <f t="shared" ref="G933:K933" si="70">SUM(G932:G932)</f>
        <v>0</v>
      </c>
      <c r="H933" s="78">
        <f t="shared" si="70"/>
        <v>0</v>
      </c>
      <c r="I933" s="78">
        <f t="shared" si="70"/>
        <v>0</v>
      </c>
      <c r="J933" s="78">
        <f t="shared" si="70"/>
        <v>0</v>
      </c>
      <c r="K933" s="78">
        <f t="shared" si="70"/>
        <v>0</v>
      </c>
      <c r="L933" s="90">
        <f t="shared" ref="L933:O933" si="71">L932</f>
        <v>0</v>
      </c>
      <c r="M933" s="90">
        <f t="shared" si="71"/>
        <v>500</v>
      </c>
      <c r="N933" s="90">
        <f t="shared" si="71"/>
        <v>500</v>
      </c>
      <c r="O933" s="90">
        <f t="shared" si="71"/>
        <v>0</v>
      </c>
    </row>
    <row r="934" spans="1:15">
      <c r="A934" s="61"/>
      <c r="B934" s="61"/>
      <c r="C934" s="59"/>
      <c r="D934" s="59"/>
      <c r="E934" s="59" t="s">
        <v>175</v>
      </c>
      <c r="F934" s="59"/>
      <c r="G934" s="59"/>
      <c r="H934" s="59"/>
      <c r="I934" s="59"/>
      <c r="J934" s="80"/>
      <c r="K934" s="80"/>
      <c r="L934" s="80"/>
      <c r="M934" s="80"/>
      <c r="N934" s="91"/>
      <c r="O934" s="92"/>
    </row>
    <row r="935" spans="1:15">
      <c r="A935" s="79"/>
      <c r="B935" s="79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91"/>
      <c r="O935" s="92"/>
    </row>
    <row r="936" spans="1:15">
      <c r="A936" s="61"/>
      <c r="B936" s="61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93"/>
      <c r="O936" s="94"/>
    </row>
    <row r="937" spans="1:15">
      <c r="A937" s="60" t="s">
        <v>32</v>
      </c>
      <c r="B937" s="61"/>
      <c r="C937" s="59"/>
      <c r="D937" s="59"/>
      <c r="E937" s="59" t="s">
        <v>176</v>
      </c>
      <c r="F937" s="59"/>
      <c r="G937" s="59"/>
      <c r="H937" s="59"/>
      <c r="I937" s="59"/>
      <c r="J937" s="59"/>
      <c r="K937" s="59"/>
      <c r="L937" s="59"/>
      <c r="M937" s="59"/>
      <c r="N937" s="93"/>
      <c r="O937" s="95"/>
    </row>
    <row r="938" spans="1:15">
      <c r="A938" s="61"/>
      <c r="B938" s="61"/>
      <c r="C938" s="59"/>
      <c r="D938" s="81"/>
      <c r="E938" s="59"/>
      <c r="F938" s="59"/>
      <c r="G938" s="59"/>
      <c r="H938" s="59"/>
      <c r="I938" s="59"/>
      <c r="J938" s="59"/>
      <c r="K938" s="59"/>
      <c r="L938" s="59"/>
      <c r="M938" s="59"/>
      <c r="N938" s="93"/>
      <c r="O938" s="95"/>
    </row>
    <row r="939" spans="1:15">
      <c r="A939" s="61"/>
      <c r="B939" s="61"/>
      <c r="C939" s="59"/>
      <c r="D939" s="81"/>
      <c r="E939" s="59"/>
      <c r="F939" s="59"/>
      <c r="G939" s="59"/>
      <c r="H939" s="59"/>
      <c r="I939" s="59"/>
      <c r="J939" s="59"/>
      <c r="K939" s="59"/>
      <c r="L939" s="59"/>
      <c r="M939" s="59"/>
      <c r="N939" s="93"/>
      <c r="O939" s="95"/>
    </row>
    <row r="940" spans="1:15">
      <c r="A940" s="60" t="s">
        <v>33</v>
      </c>
      <c r="B940" s="60"/>
      <c r="C940" s="59"/>
      <c r="D940" s="82"/>
      <c r="E940" s="82" t="s">
        <v>177</v>
      </c>
      <c r="F940" s="82"/>
      <c r="G940" s="83"/>
      <c r="H940" s="59"/>
      <c r="I940" s="59"/>
      <c r="J940" s="59"/>
      <c r="K940" s="59"/>
      <c r="L940" s="59"/>
      <c r="M940" s="59"/>
      <c r="N940" s="96"/>
      <c r="O940" s="95"/>
    </row>
    <row r="941" spans="1:15">
      <c r="A941" s="60" t="s">
        <v>34</v>
      </c>
      <c r="B941" s="60"/>
      <c r="C941" s="59"/>
      <c r="D941" s="82"/>
      <c r="E941" s="82" t="s">
        <v>178</v>
      </c>
      <c r="F941" s="82"/>
      <c r="G941" s="82"/>
      <c r="H941" s="59"/>
      <c r="I941" s="59"/>
      <c r="J941" s="59"/>
      <c r="K941" s="59"/>
      <c r="L941" s="59"/>
      <c r="M941" s="59"/>
      <c r="N941" s="97"/>
      <c r="O941" s="98"/>
    </row>
    <row r="943" spans="1:15">
      <c r="A943" s="58" t="s">
        <v>0</v>
      </c>
      <c r="B943" s="58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80"/>
      <c r="O943" s="84"/>
    </row>
    <row r="944" spans="1:15">
      <c r="A944" s="58" t="s">
        <v>1</v>
      </c>
      <c r="B944" s="58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80"/>
      <c r="O944" s="84"/>
    </row>
    <row r="945" spans="1:15">
      <c r="A945" s="60" t="s">
        <v>82</v>
      </c>
      <c r="B945" s="60"/>
      <c r="C945" s="60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80"/>
      <c r="O945" s="84"/>
    </row>
    <row r="946" spans="1:15">
      <c r="A946" s="61"/>
      <c r="B946" s="61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80"/>
      <c r="O946" s="84"/>
    </row>
    <row r="947" spans="1:15">
      <c r="A947" s="62" t="s">
        <v>28</v>
      </c>
      <c r="B947" s="62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80"/>
      <c r="O947" s="84"/>
    </row>
    <row r="948" spans="1:15">
      <c r="A948" s="63" t="s">
        <v>4</v>
      </c>
      <c r="B948" s="63" t="s">
        <v>40</v>
      </c>
      <c r="C948" s="64" t="s">
        <v>6</v>
      </c>
      <c r="D948" s="64" t="s">
        <v>7</v>
      </c>
      <c r="E948" s="64" t="s">
        <v>87</v>
      </c>
      <c r="F948" s="64" t="s">
        <v>161</v>
      </c>
      <c r="G948" s="64" t="s">
        <v>10</v>
      </c>
      <c r="H948" s="65" t="s">
        <v>11</v>
      </c>
      <c r="I948" s="85"/>
      <c r="J948" s="64" t="s">
        <v>12</v>
      </c>
      <c r="K948" s="64" t="s">
        <v>13</v>
      </c>
      <c r="L948" s="65" t="s">
        <v>14</v>
      </c>
      <c r="M948" s="85"/>
      <c r="N948" s="64" t="s">
        <v>15</v>
      </c>
      <c r="O948" s="86" t="s">
        <v>174</v>
      </c>
    </row>
    <row r="949" spans="1:15">
      <c r="A949" s="66"/>
      <c r="B949" s="66"/>
      <c r="C949" s="67"/>
      <c r="D949" s="67"/>
      <c r="E949" s="68" t="s">
        <v>18</v>
      </c>
      <c r="F949" s="67"/>
      <c r="G949" s="67"/>
      <c r="H949" s="69" t="s">
        <v>19</v>
      </c>
      <c r="I949" s="69" t="s">
        <v>20</v>
      </c>
      <c r="J949" s="67"/>
      <c r="K949" s="67"/>
      <c r="L949" s="69" t="s">
        <v>19</v>
      </c>
      <c r="M949" s="69" t="s">
        <v>20</v>
      </c>
      <c r="N949" s="67"/>
      <c r="O949" s="87"/>
    </row>
    <row r="950" spans="1:15">
      <c r="A950" s="70">
        <v>45861</v>
      </c>
      <c r="B950" s="70">
        <v>45889</v>
      </c>
      <c r="C950" s="71">
        <v>266222</v>
      </c>
      <c r="D950" s="72" t="s">
        <v>76</v>
      </c>
      <c r="E950" s="73"/>
      <c r="F950" s="74"/>
      <c r="G950" s="73"/>
      <c r="H950" s="73"/>
      <c r="I950" s="73"/>
      <c r="J950" s="73"/>
      <c r="K950" s="73"/>
      <c r="L950" s="88">
        <v>0</v>
      </c>
      <c r="M950" s="88">
        <v>800</v>
      </c>
      <c r="N950" s="89">
        <f>L950+M950</f>
        <v>800</v>
      </c>
      <c r="O950" s="89">
        <v>800</v>
      </c>
    </row>
    <row r="951" spans="1:15">
      <c r="A951" s="70">
        <v>45880</v>
      </c>
      <c r="B951" s="70">
        <v>45889</v>
      </c>
      <c r="C951" s="71">
        <v>268678</v>
      </c>
      <c r="D951" s="72" t="s">
        <v>85</v>
      </c>
      <c r="E951" s="73"/>
      <c r="F951" s="74"/>
      <c r="G951" s="73"/>
      <c r="H951" s="73"/>
      <c r="I951" s="73"/>
      <c r="J951" s="73"/>
      <c r="K951" s="73"/>
      <c r="L951" s="88"/>
      <c r="M951" s="88">
        <v>1170</v>
      </c>
      <c r="N951" s="89">
        <f>L951+M951</f>
        <v>1170</v>
      </c>
      <c r="O951" s="89">
        <v>1170</v>
      </c>
    </row>
    <row r="952" spans="1:15">
      <c r="A952" s="75" t="s">
        <v>27</v>
      </c>
      <c r="B952" s="75"/>
      <c r="C952" s="76"/>
      <c r="D952" s="76"/>
      <c r="E952" s="76"/>
      <c r="F952" s="77"/>
      <c r="G952" s="78">
        <f t="shared" ref="G952:K952" si="72">SUM(G950:G950)</f>
        <v>0</v>
      </c>
      <c r="H952" s="78">
        <f t="shared" si="72"/>
        <v>0</v>
      </c>
      <c r="I952" s="78">
        <f t="shared" si="72"/>
        <v>0</v>
      </c>
      <c r="J952" s="78">
        <f t="shared" si="72"/>
        <v>0</v>
      </c>
      <c r="K952" s="78">
        <f t="shared" si="72"/>
        <v>0</v>
      </c>
      <c r="L952" s="90">
        <f t="shared" ref="L952:O952" si="73">L950+L951</f>
        <v>0</v>
      </c>
      <c r="M952" s="90">
        <f t="shared" si="73"/>
        <v>1970</v>
      </c>
      <c r="N952" s="90">
        <f t="shared" si="73"/>
        <v>1970</v>
      </c>
      <c r="O952" s="90">
        <f t="shared" si="73"/>
        <v>1970</v>
      </c>
    </row>
    <row r="953" spans="1:15">
      <c r="A953" s="61"/>
      <c r="B953" s="61"/>
      <c r="C953" s="59"/>
      <c r="D953" s="59"/>
      <c r="E953" s="59" t="s">
        <v>175</v>
      </c>
      <c r="F953" s="59"/>
      <c r="G953" s="59"/>
      <c r="H953" s="59"/>
      <c r="I953" s="59"/>
      <c r="J953" s="80"/>
      <c r="K953" s="80"/>
      <c r="L953" s="80"/>
      <c r="M953" s="80"/>
      <c r="N953" s="91"/>
      <c r="O953" s="92"/>
    </row>
    <row r="954" spans="1:15">
      <c r="A954" s="79"/>
      <c r="B954" s="79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91"/>
      <c r="O954" s="92"/>
    </row>
    <row r="955" spans="1:15">
      <c r="A955" s="61"/>
      <c r="B955" s="61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93"/>
      <c r="O955" s="94"/>
    </row>
    <row r="956" spans="1:15">
      <c r="A956" s="60" t="s">
        <v>32</v>
      </c>
      <c r="B956" s="61"/>
      <c r="C956" s="59"/>
      <c r="D956" s="59"/>
      <c r="E956" s="59" t="s">
        <v>176</v>
      </c>
      <c r="F956" s="59"/>
      <c r="G956" s="59"/>
      <c r="H956" s="59"/>
      <c r="I956" s="59"/>
      <c r="J956" s="59"/>
      <c r="K956" s="59"/>
      <c r="L956" s="59"/>
      <c r="M956" s="59"/>
      <c r="N956" s="93"/>
      <c r="O956" s="95"/>
    </row>
    <row r="957" spans="1:15">
      <c r="A957" s="61"/>
      <c r="B957" s="61"/>
      <c r="C957" s="59"/>
      <c r="D957" s="81"/>
      <c r="E957" s="59"/>
      <c r="F957" s="59"/>
      <c r="G957" s="59"/>
      <c r="H957" s="59"/>
      <c r="I957" s="59"/>
      <c r="J957" s="59"/>
      <c r="K957" s="59"/>
      <c r="L957" s="59"/>
      <c r="M957" s="59"/>
      <c r="N957" s="93"/>
      <c r="O957" s="95"/>
    </row>
    <row r="958" spans="1:15">
      <c r="A958" s="61"/>
      <c r="B958" s="61"/>
      <c r="C958" s="59"/>
      <c r="D958" s="81"/>
      <c r="E958" s="59"/>
      <c r="F958" s="59"/>
      <c r="G958" s="59"/>
      <c r="H958" s="59"/>
      <c r="I958" s="59"/>
      <c r="J958" s="59"/>
      <c r="K958" s="59"/>
      <c r="L958" s="59"/>
      <c r="M958" s="59"/>
      <c r="N958" s="93"/>
      <c r="O958" s="95"/>
    </row>
    <row r="959" spans="1:15">
      <c r="A959" s="60" t="s">
        <v>33</v>
      </c>
      <c r="B959" s="60"/>
      <c r="C959" s="59"/>
      <c r="D959" s="82"/>
      <c r="E959" s="82" t="s">
        <v>177</v>
      </c>
      <c r="F959" s="82"/>
      <c r="G959" s="83"/>
      <c r="H959" s="59"/>
      <c r="I959" s="59"/>
      <c r="J959" s="59"/>
      <c r="K959" s="59"/>
      <c r="L959" s="59"/>
      <c r="M959" s="59"/>
      <c r="N959" s="96"/>
      <c r="O959" s="95"/>
    </row>
    <row r="960" spans="1:15">
      <c r="A960" s="60" t="s">
        <v>34</v>
      </c>
      <c r="B960" s="60"/>
      <c r="C960" s="59"/>
      <c r="D960" s="82"/>
      <c r="E960" s="82" t="s">
        <v>178</v>
      </c>
      <c r="F960" s="82"/>
      <c r="G960" s="82"/>
      <c r="H960" s="59"/>
      <c r="I960" s="59"/>
      <c r="J960" s="59"/>
      <c r="K960" s="59"/>
      <c r="L960" s="59"/>
      <c r="M960" s="59"/>
      <c r="N960" s="97"/>
      <c r="O960" s="98"/>
    </row>
    <row r="962" spans="1:15">
      <c r="A962" s="58" t="s">
        <v>0</v>
      </c>
      <c r="B962" s="58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80"/>
      <c r="O962" s="84"/>
    </row>
    <row r="963" spans="1:15">
      <c r="A963" s="58" t="s">
        <v>1</v>
      </c>
      <c r="B963" s="58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80"/>
      <c r="O963" s="84"/>
    </row>
    <row r="964" spans="1:15">
      <c r="A964" s="60" t="s">
        <v>82</v>
      </c>
      <c r="B964" s="60"/>
      <c r="C964" s="60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80"/>
      <c r="O964" s="84"/>
    </row>
    <row r="965" spans="1:15">
      <c r="A965" s="61"/>
      <c r="B965" s="61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80"/>
      <c r="O965" s="84"/>
    </row>
    <row r="966" spans="1:15">
      <c r="A966" s="62" t="s">
        <v>28</v>
      </c>
      <c r="B966" s="62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80"/>
      <c r="O966" s="84"/>
    </row>
    <row r="967" spans="1:15">
      <c r="A967" s="63" t="s">
        <v>4</v>
      </c>
      <c r="B967" s="63" t="s">
        <v>40</v>
      </c>
      <c r="C967" s="64" t="s">
        <v>6</v>
      </c>
      <c r="D967" s="64" t="s">
        <v>7</v>
      </c>
      <c r="E967" s="64" t="s">
        <v>87</v>
      </c>
      <c r="F967" s="64" t="s">
        <v>161</v>
      </c>
      <c r="G967" s="64" t="s">
        <v>10</v>
      </c>
      <c r="H967" s="65" t="s">
        <v>11</v>
      </c>
      <c r="I967" s="85"/>
      <c r="J967" s="64" t="s">
        <v>12</v>
      </c>
      <c r="K967" s="64" t="s">
        <v>13</v>
      </c>
      <c r="L967" s="65" t="s">
        <v>14</v>
      </c>
      <c r="M967" s="85"/>
      <c r="N967" s="64" t="s">
        <v>15</v>
      </c>
      <c r="O967" s="86" t="s">
        <v>174</v>
      </c>
    </row>
    <row r="968" spans="1:15">
      <c r="A968" s="66"/>
      <c r="B968" s="66"/>
      <c r="C968" s="67"/>
      <c r="D968" s="67"/>
      <c r="E968" s="68" t="s">
        <v>18</v>
      </c>
      <c r="F968" s="67"/>
      <c r="G968" s="67"/>
      <c r="H968" s="69" t="s">
        <v>19</v>
      </c>
      <c r="I968" s="69" t="s">
        <v>20</v>
      </c>
      <c r="J968" s="67"/>
      <c r="K968" s="67"/>
      <c r="L968" s="69" t="s">
        <v>19</v>
      </c>
      <c r="M968" s="69" t="s">
        <v>20</v>
      </c>
      <c r="N968" s="67"/>
      <c r="O968" s="87"/>
    </row>
    <row r="969" spans="1:15">
      <c r="A969" s="70">
        <v>45854</v>
      </c>
      <c r="B969" s="70">
        <v>45895</v>
      </c>
      <c r="C969" s="71">
        <v>265414</v>
      </c>
      <c r="D969" s="72" t="s">
        <v>84</v>
      </c>
      <c r="E969" s="73"/>
      <c r="F969" s="74"/>
      <c r="G969" s="73"/>
      <c r="H969" s="73"/>
      <c r="I969" s="73"/>
      <c r="J969" s="73"/>
      <c r="K969" s="73"/>
      <c r="L969" s="88">
        <v>6130</v>
      </c>
      <c r="M969" s="88">
        <v>826.4</v>
      </c>
      <c r="N969" s="89">
        <f>L969+M969</f>
        <v>6956.4</v>
      </c>
      <c r="O969" s="89">
        <v>3456.4</v>
      </c>
    </row>
    <row r="970" spans="1:15">
      <c r="A970" s="70">
        <v>45883</v>
      </c>
      <c r="B970" s="70">
        <v>45895</v>
      </c>
      <c r="C970" s="71">
        <v>269327</v>
      </c>
      <c r="D970" s="72" t="s">
        <v>83</v>
      </c>
      <c r="E970" s="73"/>
      <c r="F970" s="74"/>
      <c r="G970" s="73"/>
      <c r="H970" s="73"/>
      <c r="I970" s="73"/>
      <c r="J970" s="73"/>
      <c r="K970" s="73"/>
      <c r="L970" s="88">
        <v>800</v>
      </c>
      <c r="M970" s="88">
        <v>800</v>
      </c>
      <c r="N970" s="89">
        <f>L970+M970</f>
        <v>1600</v>
      </c>
      <c r="O970" s="89">
        <v>0</v>
      </c>
    </row>
    <row r="971" spans="1:15">
      <c r="A971" s="70">
        <v>45821</v>
      </c>
      <c r="B971" s="70">
        <v>45895</v>
      </c>
      <c r="C971" s="71">
        <v>260930</v>
      </c>
      <c r="D971" s="72" t="s">
        <v>88</v>
      </c>
      <c r="E971" s="73"/>
      <c r="F971" s="74"/>
      <c r="G971" s="73"/>
      <c r="H971" s="73"/>
      <c r="I971" s="73"/>
      <c r="J971" s="73"/>
      <c r="K971" s="73"/>
      <c r="L971" s="88">
        <v>0</v>
      </c>
      <c r="M971" s="88">
        <v>650</v>
      </c>
      <c r="N971" s="89">
        <f>L971+M971</f>
        <v>650</v>
      </c>
      <c r="O971" s="89">
        <v>650</v>
      </c>
    </row>
    <row r="972" spans="1:15">
      <c r="A972" s="75" t="s">
        <v>27</v>
      </c>
      <c r="B972" s="75"/>
      <c r="C972" s="76"/>
      <c r="D972" s="76"/>
      <c r="E972" s="76"/>
      <c r="F972" s="77"/>
      <c r="G972" s="78">
        <f t="shared" ref="G972:K972" si="74">SUM(G969:G969)</f>
        <v>0</v>
      </c>
      <c r="H972" s="78">
        <f t="shared" si="74"/>
        <v>0</v>
      </c>
      <c r="I972" s="78">
        <f t="shared" si="74"/>
        <v>0</v>
      </c>
      <c r="J972" s="78">
        <f t="shared" si="74"/>
        <v>0</v>
      </c>
      <c r="K972" s="78">
        <f t="shared" si="74"/>
        <v>0</v>
      </c>
      <c r="L972" s="90">
        <f>L969+L971+L970</f>
        <v>6930</v>
      </c>
      <c r="M972" s="90">
        <f>M969+M971+M970</f>
        <v>2276.4</v>
      </c>
      <c r="N972" s="90">
        <f>N969+N971+N970</f>
        <v>9206.4</v>
      </c>
      <c r="O972" s="90">
        <f>O969+O971+O970</f>
        <v>4106.4</v>
      </c>
    </row>
    <row r="973" spans="1:15">
      <c r="A973" s="61"/>
      <c r="B973" s="61"/>
      <c r="C973" s="59"/>
      <c r="D973" s="59"/>
      <c r="E973" s="59" t="s">
        <v>175</v>
      </c>
      <c r="F973" s="59"/>
      <c r="G973" s="59"/>
      <c r="H973" s="59"/>
      <c r="I973" s="59"/>
      <c r="J973" s="80"/>
      <c r="K973" s="80"/>
      <c r="L973" s="80"/>
      <c r="M973" s="80"/>
      <c r="N973" s="91"/>
      <c r="O973" s="92"/>
    </row>
    <row r="974" spans="1:15">
      <c r="A974" s="79"/>
      <c r="B974" s="79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91"/>
      <c r="O974" s="92"/>
    </row>
    <row r="975" spans="1:15">
      <c r="A975" s="61"/>
      <c r="B975" s="61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93"/>
      <c r="O975" s="94"/>
    </row>
    <row r="976" spans="1:15">
      <c r="A976" s="60" t="s">
        <v>32</v>
      </c>
      <c r="B976" s="61"/>
      <c r="C976" s="59"/>
      <c r="D976" s="59"/>
      <c r="E976" s="59" t="s">
        <v>176</v>
      </c>
      <c r="F976" s="59"/>
      <c r="G976" s="59"/>
      <c r="H976" s="59"/>
      <c r="I976" s="59"/>
      <c r="J976" s="59"/>
      <c r="K976" s="59"/>
      <c r="L976" s="59"/>
      <c r="M976" s="59"/>
      <c r="N976" s="93"/>
      <c r="O976" s="95"/>
    </row>
    <row r="977" spans="1:15">
      <c r="A977" s="61"/>
      <c r="B977" s="61"/>
      <c r="C977" s="59"/>
      <c r="D977" s="81"/>
      <c r="E977" s="59"/>
      <c r="F977" s="59"/>
      <c r="G977" s="59"/>
      <c r="H977" s="59"/>
      <c r="I977" s="59"/>
      <c r="J977" s="59"/>
      <c r="K977" s="59"/>
      <c r="L977" s="59"/>
      <c r="M977" s="59"/>
      <c r="N977" s="93"/>
      <c r="O977" s="95"/>
    </row>
    <row r="978" spans="1:15">
      <c r="A978" s="61"/>
      <c r="B978" s="61"/>
      <c r="C978" s="59"/>
      <c r="D978" s="81"/>
      <c r="E978" s="59"/>
      <c r="F978" s="59"/>
      <c r="G978" s="59"/>
      <c r="H978" s="59"/>
      <c r="I978" s="59"/>
      <c r="J978" s="59"/>
      <c r="K978" s="59"/>
      <c r="L978" s="59"/>
      <c r="M978" s="59"/>
      <c r="N978" s="93"/>
      <c r="O978" s="95"/>
    </row>
    <row r="979" spans="1:15">
      <c r="A979" s="60" t="s">
        <v>33</v>
      </c>
      <c r="B979" s="60"/>
      <c r="C979" s="59"/>
      <c r="D979" s="82"/>
      <c r="E979" s="82" t="s">
        <v>177</v>
      </c>
      <c r="F979" s="82"/>
      <c r="G979" s="83"/>
      <c r="H979" s="59"/>
      <c r="I979" s="59"/>
      <c r="J979" s="59"/>
      <c r="K979" s="59"/>
      <c r="L979" s="59"/>
      <c r="M979" s="59"/>
      <c r="N979" s="96"/>
      <c r="O979" s="95"/>
    </row>
    <row r="980" spans="1:15">
      <c r="A980" s="60" t="s">
        <v>34</v>
      </c>
      <c r="B980" s="60"/>
      <c r="C980" s="59"/>
      <c r="D980" s="82"/>
      <c r="E980" s="82" t="s">
        <v>178</v>
      </c>
      <c r="F980" s="82"/>
      <c r="G980" s="82"/>
      <c r="H980" s="59"/>
      <c r="I980" s="59"/>
      <c r="J980" s="59"/>
      <c r="K980" s="59"/>
      <c r="L980" s="59"/>
      <c r="M980" s="59"/>
      <c r="N980" s="97"/>
      <c r="O980" s="98"/>
    </row>
    <row r="982" spans="1:15">
      <c r="A982" s="58" t="s">
        <v>0</v>
      </c>
      <c r="B982" s="58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80"/>
      <c r="O982" s="84"/>
    </row>
    <row r="983" spans="1:15">
      <c r="A983" s="58" t="s">
        <v>1</v>
      </c>
      <c r="B983" s="58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80"/>
      <c r="O983" s="84"/>
    </row>
    <row r="984" spans="1:15">
      <c r="A984" s="60" t="s">
        <v>82</v>
      </c>
      <c r="B984" s="60"/>
      <c r="C984" s="60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80"/>
      <c r="O984" s="84"/>
    </row>
    <row r="985" spans="1:15">
      <c r="A985" s="61"/>
      <c r="B985" s="61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80"/>
      <c r="O985" s="84"/>
    </row>
    <row r="986" spans="1:15">
      <c r="A986" s="62" t="s">
        <v>28</v>
      </c>
      <c r="B986" s="62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80"/>
      <c r="O986" s="84"/>
    </row>
    <row r="987" spans="1:15">
      <c r="A987" s="63" t="s">
        <v>4</v>
      </c>
      <c r="B987" s="63" t="s">
        <v>40</v>
      </c>
      <c r="C987" s="64" t="s">
        <v>6</v>
      </c>
      <c r="D987" s="64" t="s">
        <v>7</v>
      </c>
      <c r="E987" s="64" t="s">
        <v>87</v>
      </c>
      <c r="F987" s="64" t="s">
        <v>161</v>
      </c>
      <c r="G987" s="64" t="s">
        <v>10</v>
      </c>
      <c r="H987" s="65" t="s">
        <v>11</v>
      </c>
      <c r="I987" s="85"/>
      <c r="J987" s="64" t="s">
        <v>12</v>
      </c>
      <c r="K987" s="64" t="s">
        <v>13</v>
      </c>
      <c r="L987" s="65" t="s">
        <v>14</v>
      </c>
      <c r="M987" s="85"/>
      <c r="N987" s="64" t="s">
        <v>15</v>
      </c>
      <c r="O987" s="86" t="s">
        <v>174</v>
      </c>
    </row>
    <row r="988" spans="1:15">
      <c r="A988" s="66"/>
      <c r="B988" s="66"/>
      <c r="C988" s="67"/>
      <c r="D988" s="67"/>
      <c r="E988" s="68" t="s">
        <v>18</v>
      </c>
      <c r="F988" s="67"/>
      <c r="G988" s="67"/>
      <c r="H988" s="69" t="s">
        <v>19</v>
      </c>
      <c r="I988" s="69" t="s">
        <v>20</v>
      </c>
      <c r="J988" s="67"/>
      <c r="K988" s="67"/>
      <c r="L988" s="69" t="s">
        <v>19</v>
      </c>
      <c r="M988" s="69" t="s">
        <v>20</v>
      </c>
      <c r="N988" s="67"/>
      <c r="O988" s="87"/>
    </row>
    <row r="989" spans="1:15">
      <c r="A989" s="70">
        <v>45873</v>
      </c>
      <c r="B989" s="70">
        <v>45896</v>
      </c>
      <c r="C989" s="71">
        <v>267579</v>
      </c>
      <c r="D989" s="72" t="s">
        <v>23</v>
      </c>
      <c r="E989" s="73"/>
      <c r="F989" s="74"/>
      <c r="G989" s="73"/>
      <c r="H989" s="73"/>
      <c r="I989" s="73"/>
      <c r="J989" s="73"/>
      <c r="K989" s="73"/>
      <c r="L989" s="88">
        <v>660</v>
      </c>
      <c r="M989" s="88">
        <v>800</v>
      </c>
      <c r="N989" s="89">
        <f>SUM(L989:M989)</f>
        <v>1460</v>
      </c>
      <c r="O989" s="89">
        <v>0</v>
      </c>
    </row>
    <row r="990" spans="1:15">
      <c r="A990" s="70">
        <v>45873</v>
      </c>
      <c r="B990" s="70">
        <v>45896</v>
      </c>
      <c r="C990" s="71">
        <v>267582</v>
      </c>
      <c r="D990" s="72" t="s">
        <v>23</v>
      </c>
      <c r="E990" s="73"/>
      <c r="F990" s="74"/>
      <c r="G990" s="73"/>
      <c r="H990" s="73"/>
      <c r="I990" s="73"/>
      <c r="J990" s="73"/>
      <c r="K990" s="73"/>
      <c r="L990" s="88">
        <v>660</v>
      </c>
      <c r="M990" s="88">
        <v>800</v>
      </c>
      <c r="N990" s="89">
        <f>SUM(L990:M990)</f>
        <v>1460</v>
      </c>
      <c r="O990" s="89">
        <v>0</v>
      </c>
    </row>
    <row r="991" spans="1:15">
      <c r="A991" s="75" t="s">
        <v>27</v>
      </c>
      <c r="B991" s="75"/>
      <c r="C991" s="76"/>
      <c r="D991" s="76"/>
      <c r="E991" s="76"/>
      <c r="F991" s="77"/>
      <c r="G991" s="78">
        <f t="shared" ref="G991:K991" si="75">SUM(G989:G989)</f>
        <v>0</v>
      </c>
      <c r="H991" s="78">
        <f t="shared" si="75"/>
        <v>0</v>
      </c>
      <c r="I991" s="78">
        <f t="shared" si="75"/>
        <v>0</v>
      </c>
      <c r="J991" s="78">
        <f t="shared" si="75"/>
        <v>0</v>
      </c>
      <c r="K991" s="78">
        <f t="shared" si="75"/>
        <v>0</v>
      </c>
      <c r="L991" s="90">
        <f t="shared" ref="L991:O991" si="76">SUM(L989:L990)</f>
        <v>1320</v>
      </c>
      <c r="M991" s="90">
        <f t="shared" si="76"/>
        <v>1600</v>
      </c>
      <c r="N991" s="90">
        <f t="shared" si="76"/>
        <v>2920</v>
      </c>
      <c r="O991" s="90">
        <f t="shared" si="76"/>
        <v>0</v>
      </c>
    </row>
    <row r="992" spans="1:15">
      <c r="A992" s="61"/>
      <c r="B992" s="61"/>
      <c r="C992" s="59"/>
      <c r="D992" s="59"/>
      <c r="E992" s="59" t="s">
        <v>175</v>
      </c>
      <c r="F992" s="59"/>
      <c r="G992" s="59"/>
      <c r="H992" s="59"/>
      <c r="I992" s="59"/>
      <c r="J992" s="80"/>
      <c r="K992" s="80"/>
      <c r="L992" s="80"/>
      <c r="M992" s="80"/>
      <c r="N992" s="91"/>
      <c r="O992" s="92"/>
    </row>
    <row r="993" spans="1:15">
      <c r="A993" s="79"/>
      <c r="B993" s="79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91"/>
      <c r="O993" s="92"/>
    </row>
    <row r="994" spans="1:15">
      <c r="A994" s="61"/>
      <c r="B994" s="61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93"/>
      <c r="O994" s="94"/>
    </row>
    <row r="995" spans="1:15">
      <c r="A995" s="60" t="s">
        <v>32</v>
      </c>
      <c r="B995" s="61"/>
      <c r="C995" s="59"/>
      <c r="D995" s="59"/>
      <c r="E995" s="59" t="s">
        <v>176</v>
      </c>
      <c r="F995" s="59"/>
      <c r="G995" s="59"/>
      <c r="H995" s="59"/>
      <c r="I995" s="59"/>
      <c r="J995" s="59"/>
      <c r="K995" s="59"/>
      <c r="L995" s="59"/>
      <c r="M995" s="59"/>
      <c r="N995" s="93"/>
      <c r="O995" s="95"/>
    </row>
    <row r="996" spans="1:15">
      <c r="A996" s="61"/>
      <c r="B996" s="61"/>
      <c r="C996" s="59"/>
      <c r="D996" s="81"/>
      <c r="E996" s="59"/>
      <c r="F996" s="59"/>
      <c r="G996" s="59"/>
      <c r="H996" s="59"/>
      <c r="I996" s="59"/>
      <c r="J996" s="59"/>
      <c r="K996" s="59"/>
      <c r="L996" s="59"/>
      <c r="M996" s="59"/>
      <c r="N996" s="93"/>
      <c r="O996" s="95"/>
    </row>
    <row r="997" spans="1:15">
      <c r="A997" s="61"/>
      <c r="B997" s="61"/>
      <c r="C997" s="59"/>
      <c r="D997" s="81"/>
      <c r="E997" s="59"/>
      <c r="F997" s="59"/>
      <c r="G997" s="59"/>
      <c r="H997" s="59"/>
      <c r="I997" s="59"/>
      <c r="J997" s="59"/>
      <c r="K997" s="59"/>
      <c r="L997" s="59"/>
      <c r="M997" s="59"/>
      <c r="N997" s="93"/>
      <c r="O997" s="95"/>
    </row>
    <row r="998" spans="1:15">
      <c r="A998" s="60" t="s">
        <v>33</v>
      </c>
      <c r="B998" s="60"/>
      <c r="C998" s="59"/>
      <c r="D998" s="82"/>
      <c r="E998" s="82" t="s">
        <v>177</v>
      </c>
      <c r="F998" s="82"/>
      <c r="G998" s="83"/>
      <c r="H998" s="59"/>
      <c r="I998" s="59"/>
      <c r="J998" s="59"/>
      <c r="K998" s="59"/>
      <c r="L998" s="59"/>
      <c r="M998" s="59"/>
      <c r="N998" s="96"/>
      <c r="O998" s="95"/>
    </row>
    <row r="999" spans="1:15">
      <c r="A999" s="60" t="s">
        <v>34</v>
      </c>
      <c r="B999" s="60"/>
      <c r="C999" s="59"/>
      <c r="D999" s="82"/>
      <c r="E999" s="82" t="s">
        <v>178</v>
      </c>
      <c r="F999" s="82"/>
      <c r="G999" s="82"/>
      <c r="H999" s="59"/>
      <c r="I999" s="59"/>
      <c r="J999" s="59"/>
      <c r="K999" s="59"/>
      <c r="L999" s="59"/>
      <c r="M999" s="59"/>
      <c r="N999" s="97"/>
      <c r="O999" s="98"/>
    </row>
    <row r="1001" spans="1:15">
      <c r="A1001" s="58" t="s">
        <v>0</v>
      </c>
      <c r="B1001" s="58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80"/>
      <c r="O1001" s="84"/>
    </row>
    <row r="1002" spans="1:15">
      <c r="A1002" s="58" t="s">
        <v>1</v>
      </c>
      <c r="B1002" s="58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80"/>
      <c r="O1002" s="84"/>
    </row>
    <row r="1003" spans="1:15">
      <c r="A1003" s="60" t="s">
        <v>82</v>
      </c>
      <c r="B1003" s="60"/>
      <c r="C1003" s="60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80"/>
      <c r="O1003" s="84"/>
    </row>
    <row r="1004" spans="1:15">
      <c r="A1004" s="61"/>
      <c r="B1004" s="61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80"/>
      <c r="O1004" s="84"/>
    </row>
    <row r="1005" spans="1:15">
      <c r="A1005" s="62" t="s">
        <v>28</v>
      </c>
      <c r="B1005" s="62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80"/>
      <c r="O1005" s="84"/>
    </row>
    <row r="1006" spans="1:15">
      <c r="A1006" s="63" t="s">
        <v>4</v>
      </c>
      <c r="B1006" s="63" t="s">
        <v>40</v>
      </c>
      <c r="C1006" s="64" t="s">
        <v>6</v>
      </c>
      <c r="D1006" s="64" t="s">
        <v>7</v>
      </c>
      <c r="E1006" s="64" t="s">
        <v>87</v>
      </c>
      <c r="F1006" s="64" t="s">
        <v>161</v>
      </c>
      <c r="G1006" s="64" t="s">
        <v>10</v>
      </c>
      <c r="H1006" s="65" t="s">
        <v>11</v>
      </c>
      <c r="I1006" s="85"/>
      <c r="J1006" s="64" t="s">
        <v>12</v>
      </c>
      <c r="K1006" s="64" t="s">
        <v>13</v>
      </c>
      <c r="L1006" s="65" t="s">
        <v>14</v>
      </c>
      <c r="M1006" s="85"/>
      <c r="N1006" s="64" t="s">
        <v>15</v>
      </c>
      <c r="O1006" s="86" t="s">
        <v>174</v>
      </c>
    </row>
    <row r="1007" spans="1:15">
      <c r="A1007" s="66"/>
      <c r="B1007" s="66"/>
      <c r="C1007" s="67"/>
      <c r="D1007" s="67"/>
      <c r="E1007" s="68" t="s">
        <v>18</v>
      </c>
      <c r="F1007" s="67"/>
      <c r="G1007" s="67"/>
      <c r="H1007" s="69" t="s">
        <v>19</v>
      </c>
      <c r="I1007" s="69" t="s">
        <v>20</v>
      </c>
      <c r="J1007" s="67"/>
      <c r="K1007" s="67"/>
      <c r="L1007" s="69" t="s">
        <v>19</v>
      </c>
      <c r="M1007" s="69" t="s">
        <v>20</v>
      </c>
      <c r="N1007" s="67"/>
      <c r="O1007" s="87"/>
    </row>
    <row r="1008" spans="1:15">
      <c r="A1008" s="70">
        <v>45870</v>
      </c>
      <c r="B1008" s="70">
        <v>45898</v>
      </c>
      <c r="C1008" s="71">
        <v>267394</v>
      </c>
      <c r="D1008" s="72" t="s">
        <v>80</v>
      </c>
      <c r="E1008" s="73"/>
      <c r="F1008" s="74"/>
      <c r="G1008" s="73"/>
      <c r="H1008" s="73"/>
      <c r="I1008" s="73"/>
      <c r="J1008" s="73"/>
      <c r="K1008" s="73"/>
      <c r="L1008" s="88">
        <v>5500</v>
      </c>
      <c r="M1008" s="88">
        <v>1350</v>
      </c>
      <c r="N1008" s="89">
        <f>SUM(L1008:M1008)</f>
        <v>6850</v>
      </c>
      <c r="O1008" s="89">
        <v>3425</v>
      </c>
    </row>
    <row r="1009" spans="1:15">
      <c r="A1009" s="75" t="s">
        <v>27</v>
      </c>
      <c r="B1009" s="75"/>
      <c r="C1009" s="76"/>
      <c r="D1009" s="76"/>
      <c r="E1009" s="76"/>
      <c r="F1009" s="77"/>
      <c r="G1009" s="78">
        <f t="shared" ref="G1009:O1009" si="77">SUM(G1008:G1008)</f>
        <v>0</v>
      </c>
      <c r="H1009" s="78">
        <f t="shared" si="77"/>
        <v>0</v>
      </c>
      <c r="I1009" s="78">
        <f t="shared" si="77"/>
        <v>0</v>
      </c>
      <c r="J1009" s="78">
        <f t="shared" si="77"/>
        <v>0</v>
      </c>
      <c r="K1009" s="78">
        <f t="shared" si="77"/>
        <v>0</v>
      </c>
      <c r="L1009" s="90">
        <f t="shared" si="77"/>
        <v>5500</v>
      </c>
      <c r="M1009" s="90">
        <f t="shared" si="77"/>
        <v>1350</v>
      </c>
      <c r="N1009" s="90">
        <f t="shared" si="77"/>
        <v>6850</v>
      </c>
      <c r="O1009" s="90">
        <f t="shared" si="77"/>
        <v>3425</v>
      </c>
    </row>
    <row r="1010" spans="1:15">
      <c r="A1010" s="61"/>
      <c r="B1010" s="61"/>
      <c r="C1010" s="59"/>
      <c r="D1010" s="59"/>
      <c r="E1010" s="59" t="s">
        <v>175</v>
      </c>
      <c r="F1010" s="59"/>
      <c r="G1010" s="59"/>
      <c r="H1010" s="59"/>
      <c r="I1010" s="59"/>
      <c r="J1010" s="80"/>
      <c r="K1010" s="80"/>
      <c r="L1010" s="80"/>
      <c r="M1010" s="80"/>
      <c r="N1010" s="91"/>
      <c r="O1010" s="92"/>
    </row>
    <row r="1011" spans="1:15">
      <c r="A1011" s="79"/>
      <c r="B1011" s="79"/>
      <c r="C1011" s="80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91"/>
      <c r="O1011" s="92"/>
    </row>
    <row r="1012" spans="1:15">
      <c r="A1012" s="61"/>
      <c r="B1012" s="61"/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93"/>
      <c r="O1012" s="94"/>
    </row>
    <row r="1013" spans="1:15">
      <c r="A1013" s="60" t="s">
        <v>32</v>
      </c>
      <c r="B1013" s="61"/>
      <c r="C1013" s="59"/>
      <c r="D1013" s="59"/>
      <c r="E1013" s="59" t="s">
        <v>176</v>
      </c>
      <c r="F1013" s="59"/>
      <c r="G1013" s="59"/>
      <c r="H1013" s="59"/>
      <c r="I1013" s="59"/>
      <c r="J1013" s="59"/>
      <c r="K1013" s="59"/>
      <c r="L1013" s="59"/>
      <c r="M1013" s="59"/>
      <c r="N1013" s="93"/>
      <c r="O1013" s="95"/>
    </row>
    <row r="1014" spans="1:15">
      <c r="A1014" s="61"/>
      <c r="B1014" s="61"/>
      <c r="C1014" s="59"/>
      <c r="D1014" s="81"/>
      <c r="E1014" s="59"/>
      <c r="F1014" s="59"/>
      <c r="G1014" s="59"/>
      <c r="H1014" s="59"/>
      <c r="I1014" s="59"/>
      <c r="J1014" s="59"/>
      <c r="K1014" s="59"/>
      <c r="L1014" s="59"/>
      <c r="M1014" s="59"/>
      <c r="N1014" s="93"/>
      <c r="O1014" s="95"/>
    </row>
    <row r="1015" spans="1:15">
      <c r="A1015" s="61"/>
      <c r="B1015" s="61"/>
      <c r="C1015" s="59"/>
      <c r="D1015" s="81"/>
      <c r="E1015" s="59"/>
      <c r="F1015" s="59"/>
      <c r="G1015" s="59"/>
      <c r="H1015" s="59"/>
      <c r="I1015" s="59"/>
      <c r="J1015" s="59"/>
      <c r="K1015" s="59"/>
      <c r="L1015" s="59"/>
      <c r="M1015" s="59"/>
      <c r="N1015" s="93"/>
      <c r="O1015" s="95"/>
    </row>
    <row r="1016" spans="1:15">
      <c r="A1016" s="60" t="s">
        <v>33</v>
      </c>
      <c r="B1016" s="60"/>
      <c r="C1016" s="59"/>
      <c r="D1016" s="82"/>
      <c r="E1016" s="82" t="s">
        <v>177</v>
      </c>
      <c r="F1016" s="82"/>
      <c r="G1016" s="83"/>
      <c r="H1016" s="59"/>
      <c r="I1016" s="59"/>
      <c r="J1016" s="59"/>
      <c r="K1016" s="59"/>
      <c r="L1016" s="59"/>
      <c r="M1016" s="59"/>
      <c r="N1016" s="96"/>
      <c r="O1016" s="95"/>
    </row>
    <row r="1017" spans="1:15">
      <c r="A1017" s="60" t="s">
        <v>34</v>
      </c>
      <c r="B1017" s="60"/>
      <c r="C1017" s="59"/>
      <c r="D1017" s="82"/>
      <c r="E1017" s="82" t="s">
        <v>178</v>
      </c>
      <c r="F1017" s="82"/>
      <c r="G1017" s="82"/>
      <c r="H1017" s="59"/>
      <c r="I1017" s="59"/>
      <c r="J1017" s="59"/>
      <c r="K1017" s="59"/>
      <c r="L1017" s="59"/>
      <c r="M1017" s="59"/>
      <c r="N1017" s="97"/>
      <c r="O1017" s="98"/>
    </row>
    <row r="1019" spans="1:15">
      <c r="A1019" s="58" t="s">
        <v>0</v>
      </c>
      <c r="B1019" s="58"/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80"/>
      <c r="O1019" s="84"/>
    </row>
    <row r="1020" spans="1:15">
      <c r="A1020" s="58" t="s">
        <v>1</v>
      </c>
      <c r="B1020" s="58"/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80"/>
      <c r="O1020" s="84"/>
    </row>
    <row r="1021" spans="1:15">
      <c r="A1021" s="60" t="s">
        <v>63</v>
      </c>
      <c r="B1021" s="60"/>
      <c r="C1021" s="60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80"/>
      <c r="O1021" s="84"/>
    </row>
    <row r="1022" spans="1:15">
      <c r="A1022" s="61"/>
      <c r="B1022" s="61"/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80"/>
      <c r="O1022" s="84"/>
    </row>
    <row r="1023" spans="1:15">
      <c r="A1023" s="62" t="s">
        <v>28</v>
      </c>
      <c r="B1023" s="62"/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80"/>
      <c r="O1023" s="84"/>
    </row>
    <row r="1024" spans="1:15">
      <c r="A1024" s="63" t="s">
        <v>4</v>
      </c>
      <c r="B1024" s="63" t="s">
        <v>40</v>
      </c>
      <c r="C1024" s="64" t="s">
        <v>6</v>
      </c>
      <c r="D1024" s="64" t="s">
        <v>7</v>
      </c>
      <c r="E1024" s="64" t="s">
        <v>87</v>
      </c>
      <c r="F1024" s="64" t="s">
        <v>161</v>
      </c>
      <c r="G1024" s="64" t="s">
        <v>10</v>
      </c>
      <c r="H1024" s="65" t="s">
        <v>11</v>
      </c>
      <c r="I1024" s="85"/>
      <c r="J1024" s="64" t="s">
        <v>12</v>
      </c>
      <c r="K1024" s="64" t="s">
        <v>13</v>
      </c>
      <c r="L1024" s="65" t="s">
        <v>14</v>
      </c>
      <c r="M1024" s="85"/>
      <c r="N1024" s="64" t="s">
        <v>15</v>
      </c>
      <c r="O1024" s="86" t="s">
        <v>174</v>
      </c>
    </row>
    <row r="1025" spans="1:15">
      <c r="A1025" s="66"/>
      <c r="B1025" s="66"/>
      <c r="C1025" s="67"/>
      <c r="D1025" s="67"/>
      <c r="E1025" s="68" t="s">
        <v>18</v>
      </c>
      <c r="F1025" s="67"/>
      <c r="G1025" s="67"/>
      <c r="H1025" s="69" t="s">
        <v>19</v>
      </c>
      <c r="I1025" s="69" t="s">
        <v>20</v>
      </c>
      <c r="J1025" s="67"/>
      <c r="K1025" s="67"/>
      <c r="L1025" s="69" t="s">
        <v>19</v>
      </c>
      <c r="M1025" s="69" t="s">
        <v>20</v>
      </c>
      <c r="N1025" s="67"/>
      <c r="O1025" s="87"/>
    </row>
    <row r="1026" spans="1:15">
      <c r="A1026" s="70">
        <v>45897</v>
      </c>
      <c r="B1026" s="70">
        <v>45902</v>
      </c>
      <c r="C1026" s="71">
        <v>270941</v>
      </c>
      <c r="D1026" s="72" t="s">
        <v>66</v>
      </c>
      <c r="E1026" s="73"/>
      <c r="F1026" s="74"/>
      <c r="G1026" s="73"/>
      <c r="H1026" s="73"/>
      <c r="I1026" s="73"/>
      <c r="J1026" s="73"/>
      <c r="K1026" s="73"/>
      <c r="L1026" s="88">
        <v>0</v>
      </c>
      <c r="M1026" s="88">
        <v>500</v>
      </c>
      <c r="N1026" s="89">
        <f>SUM(L1026:M1026)</f>
        <v>500</v>
      </c>
      <c r="O1026" s="89">
        <v>500</v>
      </c>
    </row>
    <row r="1027" spans="1:15">
      <c r="A1027" s="70">
        <v>45897</v>
      </c>
      <c r="B1027" s="70">
        <v>45902</v>
      </c>
      <c r="C1027" s="71">
        <v>270939</v>
      </c>
      <c r="D1027" s="72" t="s">
        <v>66</v>
      </c>
      <c r="E1027" s="73"/>
      <c r="F1027" s="74"/>
      <c r="G1027" s="73"/>
      <c r="H1027" s="73"/>
      <c r="I1027" s="73"/>
      <c r="J1027" s="73"/>
      <c r="K1027" s="73"/>
      <c r="L1027" s="88">
        <v>0</v>
      </c>
      <c r="M1027" s="88">
        <v>500</v>
      </c>
      <c r="N1027" s="89">
        <f>SUM(L1027:M1027)</f>
        <v>500</v>
      </c>
      <c r="O1027" s="89">
        <v>500</v>
      </c>
    </row>
    <row r="1028" spans="1:15">
      <c r="A1028" s="75" t="s">
        <v>27</v>
      </c>
      <c r="B1028" s="75"/>
      <c r="C1028" s="76"/>
      <c r="D1028" s="76"/>
      <c r="E1028" s="76"/>
      <c r="F1028" s="77"/>
      <c r="G1028" s="78">
        <f t="shared" ref="G1028:K1028" si="78">SUM(G1026:G1026)</f>
        <v>0</v>
      </c>
      <c r="H1028" s="78">
        <f t="shared" si="78"/>
        <v>0</v>
      </c>
      <c r="I1028" s="78">
        <f t="shared" si="78"/>
        <v>0</v>
      </c>
      <c r="J1028" s="78">
        <f t="shared" si="78"/>
        <v>0</v>
      </c>
      <c r="K1028" s="78">
        <f t="shared" si="78"/>
        <v>0</v>
      </c>
      <c r="L1028" s="90">
        <f t="shared" ref="L1028:O1028" si="79">SUM(L1026:L1027)</f>
        <v>0</v>
      </c>
      <c r="M1028" s="90">
        <f t="shared" si="79"/>
        <v>1000</v>
      </c>
      <c r="N1028" s="90">
        <f t="shared" si="79"/>
        <v>1000</v>
      </c>
      <c r="O1028" s="90">
        <f t="shared" si="79"/>
        <v>1000</v>
      </c>
    </row>
    <row r="1029" spans="1:15">
      <c r="A1029" s="61"/>
      <c r="B1029" s="61"/>
      <c r="C1029" s="59"/>
      <c r="D1029" s="59"/>
      <c r="E1029" s="59" t="s">
        <v>175</v>
      </c>
      <c r="F1029" s="59"/>
      <c r="G1029" s="59"/>
      <c r="H1029" s="59"/>
      <c r="I1029" s="59"/>
      <c r="J1029" s="80"/>
      <c r="K1029" s="80"/>
      <c r="L1029" s="80"/>
      <c r="M1029" s="80"/>
      <c r="N1029" s="91"/>
      <c r="O1029" s="92"/>
    </row>
    <row r="1030" spans="1:15">
      <c r="A1030" s="79"/>
      <c r="B1030" s="79"/>
      <c r="C1030" s="80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91"/>
      <c r="O1030" s="92"/>
    </row>
    <row r="1031" spans="1:15">
      <c r="A1031" s="61"/>
      <c r="B1031" s="61"/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93"/>
      <c r="O1031" s="94"/>
    </row>
    <row r="1032" spans="1:15">
      <c r="A1032" s="60" t="s">
        <v>32</v>
      </c>
      <c r="B1032" s="61"/>
      <c r="C1032" s="59"/>
      <c r="D1032" s="59"/>
      <c r="E1032" s="59" t="s">
        <v>176</v>
      </c>
      <c r="F1032" s="59"/>
      <c r="G1032" s="59"/>
      <c r="H1032" s="59"/>
      <c r="I1032" s="59"/>
      <c r="J1032" s="59"/>
      <c r="K1032" s="59"/>
      <c r="L1032" s="59"/>
      <c r="M1032" s="59"/>
      <c r="N1032" s="93"/>
      <c r="O1032" s="95"/>
    </row>
    <row r="1033" spans="1:15">
      <c r="A1033" s="61"/>
      <c r="B1033" s="61"/>
      <c r="C1033" s="59"/>
      <c r="D1033" s="81"/>
      <c r="E1033" s="59"/>
      <c r="F1033" s="59"/>
      <c r="G1033" s="59"/>
      <c r="H1033" s="59"/>
      <c r="I1033" s="59"/>
      <c r="J1033" s="59"/>
      <c r="K1033" s="59"/>
      <c r="L1033" s="59"/>
      <c r="M1033" s="59"/>
      <c r="N1033" s="93"/>
      <c r="O1033" s="95"/>
    </row>
    <row r="1034" spans="1:15">
      <c r="A1034" s="61"/>
      <c r="B1034" s="61"/>
      <c r="C1034" s="59"/>
      <c r="D1034" s="81"/>
      <c r="E1034" s="59"/>
      <c r="F1034" s="59"/>
      <c r="G1034" s="59"/>
      <c r="H1034" s="59"/>
      <c r="I1034" s="59"/>
      <c r="J1034" s="59"/>
      <c r="K1034" s="59"/>
      <c r="L1034" s="59"/>
      <c r="M1034" s="59"/>
      <c r="N1034" s="93"/>
      <c r="O1034" s="95"/>
    </row>
    <row r="1035" spans="1:15">
      <c r="A1035" s="60" t="s">
        <v>33</v>
      </c>
      <c r="B1035" s="60"/>
      <c r="C1035" s="59"/>
      <c r="D1035" s="82"/>
      <c r="E1035" s="82" t="s">
        <v>177</v>
      </c>
      <c r="F1035" s="82"/>
      <c r="G1035" s="83"/>
      <c r="H1035" s="59"/>
      <c r="I1035" s="59"/>
      <c r="J1035" s="59"/>
      <c r="K1035" s="59"/>
      <c r="L1035" s="59"/>
      <c r="M1035" s="59"/>
      <c r="N1035" s="96"/>
      <c r="O1035" s="95"/>
    </row>
    <row r="1036" spans="1:15">
      <c r="A1036" s="60" t="s">
        <v>34</v>
      </c>
      <c r="B1036" s="60"/>
      <c r="C1036" s="59"/>
      <c r="D1036" s="82"/>
      <c r="E1036" s="82" t="s">
        <v>178</v>
      </c>
      <c r="F1036" s="82"/>
      <c r="G1036" s="82"/>
      <c r="H1036" s="59"/>
      <c r="I1036" s="59"/>
      <c r="J1036" s="59"/>
      <c r="K1036" s="59"/>
      <c r="L1036" s="59"/>
      <c r="M1036" s="59"/>
      <c r="N1036" s="97"/>
      <c r="O1036" s="98"/>
    </row>
    <row r="1038" spans="1:15">
      <c r="A1038" s="58" t="s">
        <v>0</v>
      </c>
      <c r="B1038" s="58"/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59"/>
      <c r="N1038" s="80"/>
      <c r="O1038" s="84"/>
    </row>
    <row r="1039" spans="1:15">
      <c r="A1039" s="58" t="s">
        <v>1</v>
      </c>
      <c r="B1039" s="58"/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59"/>
      <c r="N1039" s="80"/>
      <c r="O1039" s="84"/>
    </row>
    <row r="1040" spans="1:15">
      <c r="A1040" s="60" t="s">
        <v>63</v>
      </c>
      <c r="B1040" s="60"/>
      <c r="C1040" s="60"/>
      <c r="D1040" s="59"/>
      <c r="E1040" s="59"/>
      <c r="F1040" s="59"/>
      <c r="G1040" s="59"/>
      <c r="H1040" s="59"/>
      <c r="I1040" s="59"/>
      <c r="J1040" s="59"/>
      <c r="K1040" s="59"/>
      <c r="L1040" s="59"/>
      <c r="M1040" s="59"/>
      <c r="N1040" s="80"/>
      <c r="O1040" s="84"/>
    </row>
    <row r="1041" spans="1:15">
      <c r="A1041" s="61"/>
      <c r="B1041" s="61"/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59"/>
      <c r="N1041" s="80"/>
      <c r="O1041" s="84"/>
    </row>
    <row r="1042" spans="1:15">
      <c r="A1042" s="62" t="s">
        <v>28</v>
      </c>
      <c r="B1042" s="62"/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59"/>
      <c r="N1042" s="80"/>
      <c r="O1042" s="84"/>
    </row>
    <row r="1043" spans="1:15">
      <c r="A1043" s="63" t="s">
        <v>4</v>
      </c>
      <c r="B1043" s="63" t="s">
        <v>40</v>
      </c>
      <c r="C1043" s="64" t="s">
        <v>6</v>
      </c>
      <c r="D1043" s="64" t="s">
        <v>7</v>
      </c>
      <c r="E1043" s="64" t="s">
        <v>87</v>
      </c>
      <c r="F1043" s="64" t="s">
        <v>161</v>
      </c>
      <c r="G1043" s="64" t="s">
        <v>10</v>
      </c>
      <c r="H1043" s="65" t="s">
        <v>11</v>
      </c>
      <c r="I1043" s="85"/>
      <c r="J1043" s="64" t="s">
        <v>12</v>
      </c>
      <c r="K1043" s="64" t="s">
        <v>13</v>
      </c>
      <c r="L1043" s="65" t="s">
        <v>14</v>
      </c>
      <c r="M1043" s="85"/>
      <c r="N1043" s="64" t="s">
        <v>15</v>
      </c>
      <c r="O1043" s="86" t="s">
        <v>174</v>
      </c>
    </row>
    <row r="1044" spans="1:15">
      <c r="A1044" s="66"/>
      <c r="B1044" s="66"/>
      <c r="C1044" s="67"/>
      <c r="D1044" s="67"/>
      <c r="E1044" s="68" t="s">
        <v>18</v>
      </c>
      <c r="F1044" s="67"/>
      <c r="G1044" s="67"/>
      <c r="H1044" s="69" t="s">
        <v>19</v>
      </c>
      <c r="I1044" s="69" t="s">
        <v>20</v>
      </c>
      <c r="J1044" s="67"/>
      <c r="K1044" s="67"/>
      <c r="L1044" s="69" t="s">
        <v>19</v>
      </c>
      <c r="M1044" s="69" t="s">
        <v>20</v>
      </c>
      <c r="N1044" s="67"/>
      <c r="O1044" s="87"/>
    </row>
    <row r="1045" spans="1:15">
      <c r="A1045" s="70">
        <v>45861</v>
      </c>
      <c r="B1045" s="70">
        <v>45902</v>
      </c>
      <c r="C1045" s="71">
        <v>266234</v>
      </c>
      <c r="D1045" s="72" t="s">
        <v>76</v>
      </c>
      <c r="E1045" s="73"/>
      <c r="F1045" s="74"/>
      <c r="G1045" s="73"/>
      <c r="H1045" s="73"/>
      <c r="I1045" s="73"/>
      <c r="J1045" s="73"/>
      <c r="K1045" s="73"/>
      <c r="L1045" s="88">
        <v>0</v>
      </c>
      <c r="M1045" s="88">
        <v>800</v>
      </c>
      <c r="N1045" s="89">
        <f>SUM(L1045:M1045)</f>
        <v>800</v>
      </c>
      <c r="O1045" s="89">
        <f>N1045</f>
        <v>800</v>
      </c>
    </row>
    <row r="1046" spans="1:15">
      <c r="A1046" s="75" t="s">
        <v>27</v>
      </c>
      <c r="B1046" s="75"/>
      <c r="C1046" s="76"/>
      <c r="D1046" s="76"/>
      <c r="E1046" s="76"/>
      <c r="F1046" s="77"/>
      <c r="G1046" s="78">
        <f t="shared" ref="G1046:O1046" si="80">SUM(G1045:G1045)</f>
        <v>0</v>
      </c>
      <c r="H1046" s="78">
        <f t="shared" si="80"/>
        <v>0</v>
      </c>
      <c r="I1046" s="78">
        <f t="shared" si="80"/>
        <v>0</v>
      </c>
      <c r="J1046" s="78">
        <f t="shared" si="80"/>
        <v>0</v>
      </c>
      <c r="K1046" s="78">
        <f t="shared" si="80"/>
        <v>0</v>
      </c>
      <c r="L1046" s="90">
        <f t="shared" si="80"/>
        <v>0</v>
      </c>
      <c r="M1046" s="90">
        <f t="shared" si="80"/>
        <v>800</v>
      </c>
      <c r="N1046" s="90">
        <f t="shared" si="80"/>
        <v>800</v>
      </c>
      <c r="O1046" s="90">
        <f t="shared" si="80"/>
        <v>800</v>
      </c>
    </row>
    <row r="1047" spans="1:15">
      <c r="A1047" s="61"/>
      <c r="B1047" s="61"/>
      <c r="C1047" s="59"/>
      <c r="D1047" s="59"/>
      <c r="E1047" s="59" t="s">
        <v>175</v>
      </c>
      <c r="F1047" s="59"/>
      <c r="G1047" s="59"/>
      <c r="H1047" s="59"/>
      <c r="I1047" s="59"/>
      <c r="J1047" s="80"/>
      <c r="K1047" s="80"/>
      <c r="L1047" s="80"/>
      <c r="M1047" s="80"/>
      <c r="N1047" s="91"/>
      <c r="O1047" s="92"/>
    </row>
    <row r="1048" spans="1:15">
      <c r="A1048" s="79"/>
      <c r="B1048" s="79"/>
      <c r="C1048" s="80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91"/>
      <c r="O1048" s="92"/>
    </row>
    <row r="1049" spans="1:15">
      <c r="A1049" s="61"/>
      <c r="B1049" s="61"/>
      <c r="C1049" s="59"/>
      <c r="D1049" s="59"/>
      <c r="E1049" s="59"/>
      <c r="F1049" s="59"/>
      <c r="G1049" s="59"/>
      <c r="H1049" s="59"/>
      <c r="I1049" s="59"/>
      <c r="J1049" s="59"/>
      <c r="K1049" s="59"/>
      <c r="L1049" s="59"/>
      <c r="M1049" s="59"/>
      <c r="N1049" s="93"/>
      <c r="O1049" s="94"/>
    </row>
    <row r="1050" spans="1:15">
      <c r="A1050" s="60" t="s">
        <v>32</v>
      </c>
      <c r="B1050" s="61"/>
      <c r="C1050" s="59"/>
      <c r="D1050" s="59"/>
      <c r="E1050" s="59" t="s">
        <v>176</v>
      </c>
      <c r="F1050" s="59"/>
      <c r="G1050" s="59"/>
      <c r="H1050" s="59"/>
      <c r="I1050" s="59"/>
      <c r="J1050" s="59"/>
      <c r="K1050" s="59"/>
      <c r="L1050" s="59"/>
      <c r="M1050" s="59"/>
      <c r="N1050" s="93"/>
      <c r="O1050" s="95"/>
    </row>
    <row r="1051" spans="1:15">
      <c r="A1051" s="61"/>
      <c r="B1051" s="61"/>
      <c r="C1051" s="59"/>
      <c r="D1051" s="81"/>
      <c r="E1051" s="59"/>
      <c r="F1051" s="59"/>
      <c r="G1051" s="59"/>
      <c r="H1051" s="59"/>
      <c r="I1051" s="59"/>
      <c r="J1051" s="59"/>
      <c r="K1051" s="59"/>
      <c r="L1051" s="59"/>
      <c r="M1051" s="59"/>
      <c r="N1051" s="93"/>
      <c r="O1051" s="95"/>
    </row>
    <row r="1052" spans="1:15">
      <c r="A1052" s="61"/>
      <c r="B1052" s="61"/>
      <c r="C1052" s="59"/>
      <c r="D1052" s="81"/>
      <c r="E1052" s="59"/>
      <c r="F1052" s="59"/>
      <c r="G1052" s="59"/>
      <c r="H1052" s="59"/>
      <c r="I1052" s="59"/>
      <c r="J1052" s="59"/>
      <c r="K1052" s="59"/>
      <c r="L1052" s="59"/>
      <c r="M1052" s="59"/>
      <c r="N1052" s="93"/>
      <c r="O1052" s="95"/>
    </row>
    <row r="1053" spans="1:15">
      <c r="A1053" s="60" t="s">
        <v>33</v>
      </c>
      <c r="B1053" s="60"/>
      <c r="C1053" s="59"/>
      <c r="D1053" s="82"/>
      <c r="E1053" s="82" t="s">
        <v>177</v>
      </c>
      <c r="F1053" s="82"/>
      <c r="G1053" s="83"/>
      <c r="H1053" s="59"/>
      <c r="I1053" s="59"/>
      <c r="J1053" s="59"/>
      <c r="K1053" s="59"/>
      <c r="L1053" s="59"/>
      <c r="M1053" s="59"/>
      <c r="N1053" s="96"/>
      <c r="O1053" s="95"/>
    </row>
    <row r="1054" spans="1:15">
      <c r="A1054" s="60" t="s">
        <v>34</v>
      </c>
      <c r="B1054" s="60"/>
      <c r="C1054" s="59"/>
      <c r="D1054" s="82"/>
      <c r="E1054" s="82" t="s">
        <v>178</v>
      </c>
      <c r="F1054" s="82"/>
      <c r="G1054" s="82"/>
      <c r="H1054" s="59"/>
      <c r="I1054" s="59"/>
      <c r="J1054" s="59"/>
      <c r="K1054" s="59"/>
      <c r="L1054" s="59"/>
      <c r="M1054" s="59"/>
      <c r="N1054" s="97"/>
      <c r="O1054" s="98"/>
    </row>
    <row r="1056" spans="1:15">
      <c r="A1056" s="58" t="s">
        <v>0</v>
      </c>
      <c r="B1056" s="58"/>
      <c r="C1056" s="59"/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80"/>
      <c r="O1056" s="84"/>
    </row>
    <row r="1057" spans="1:15">
      <c r="A1057" s="58" t="s">
        <v>1</v>
      </c>
      <c r="B1057" s="58"/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80"/>
      <c r="O1057" s="84"/>
    </row>
    <row r="1058" spans="1:15">
      <c r="A1058" s="60" t="s">
        <v>63</v>
      </c>
      <c r="B1058" s="60"/>
      <c r="C1058" s="60"/>
      <c r="D1058" s="59"/>
      <c r="E1058" s="59"/>
      <c r="F1058" s="59"/>
      <c r="G1058" s="59"/>
      <c r="H1058" s="59"/>
      <c r="I1058" s="59"/>
      <c r="J1058" s="59"/>
      <c r="K1058" s="59"/>
      <c r="L1058" s="59"/>
      <c r="M1058" s="59"/>
      <c r="N1058" s="80"/>
      <c r="O1058" s="84"/>
    </row>
    <row r="1059" spans="1:15">
      <c r="A1059" s="61"/>
      <c r="B1059" s="61"/>
      <c r="C1059" s="59"/>
      <c r="D1059" s="59"/>
      <c r="E1059" s="59"/>
      <c r="F1059" s="59"/>
      <c r="G1059" s="59"/>
      <c r="H1059" s="59"/>
      <c r="I1059" s="59"/>
      <c r="J1059" s="59"/>
      <c r="K1059" s="59"/>
      <c r="L1059" s="59"/>
      <c r="M1059" s="59"/>
      <c r="N1059" s="80"/>
      <c r="O1059" s="84"/>
    </row>
    <row r="1060" spans="1:15">
      <c r="A1060" s="62" t="s">
        <v>28</v>
      </c>
      <c r="B1060" s="62"/>
      <c r="C1060" s="59"/>
      <c r="D1060" s="59"/>
      <c r="E1060" s="59"/>
      <c r="F1060" s="59"/>
      <c r="G1060" s="59"/>
      <c r="H1060" s="59"/>
      <c r="I1060" s="59"/>
      <c r="J1060" s="59"/>
      <c r="K1060" s="59"/>
      <c r="L1060" s="59"/>
      <c r="M1060" s="59"/>
      <c r="N1060" s="80"/>
      <c r="O1060" s="84"/>
    </row>
    <row r="1061" spans="1:15">
      <c r="A1061" s="63" t="s">
        <v>4</v>
      </c>
      <c r="B1061" s="63" t="s">
        <v>40</v>
      </c>
      <c r="C1061" s="64" t="s">
        <v>6</v>
      </c>
      <c r="D1061" s="64" t="s">
        <v>7</v>
      </c>
      <c r="E1061" s="64" t="s">
        <v>87</v>
      </c>
      <c r="F1061" s="64" t="s">
        <v>161</v>
      </c>
      <c r="G1061" s="64" t="s">
        <v>10</v>
      </c>
      <c r="H1061" s="65" t="s">
        <v>11</v>
      </c>
      <c r="I1061" s="85"/>
      <c r="J1061" s="64" t="s">
        <v>12</v>
      </c>
      <c r="K1061" s="64" t="s">
        <v>13</v>
      </c>
      <c r="L1061" s="65" t="s">
        <v>14</v>
      </c>
      <c r="M1061" s="85"/>
      <c r="N1061" s="64" t="s">
        <v>15</v>
      </c>
      <c r="O1061" s="86" t="s">
        <v>174</v>
      </c>
    </row>
    <row r="1062" spans="1:15">
      <c r="A1062" s="66"/>
      <c r="B1062" s="66"/>
      <c r="C1062" s="67"/>
      <c r="D1062" s="67"/>
      <c r="E1062" s="68" t="s">
        <v>18</v>
      </c>
      <c r="F1062" s="67"/>
      <c r="G1062" s="67"/>
      <c r="H1062" s="69" t="s">
        <v>19</v>
      </c>
      <c r="I1062" s="69" t="s">
        <v>20</v>
      </c>
      <c r="J1062" s="67"/>
      <c r="K1062" s="67"/>
      <c r="L1062" s="69" t="s">
        <v>19</v>
      </c>
      <c r="M1062" s="69" t="s">
        <v>20</v>
      </c>
      <c r="N1062" s="67"/>
      <c r="O1062" s="87"/>
    </row>
    <row r="1063" spans="1:15">
      <c r="A1063" s="70">
        <v>45896</v>
      </c>
      <c r="B1063" s="70">
        <v>45903</v>
      </c>
      <c r="C1063" s="71">
        <v>270803</v>
      </c>
      <c r="D1063" s="72" t="s">
        <v>78</v>
      </c>
      <c r="E1063" s="73"/>
      <c r="F1063" s="74"/>
      <c r="G1063" s="73"/>
      <c r="H1063" s="73"/>
      <c r="I1063" s="73"/>
      <c r="J1063" s="73"/>
      <c r="K1063" s="73"/>
      <c r="L1063" s="88">
        <v>1500</v>
      </c>
      <c r="M1063" s="88">
        <v>400</v>
      </c>
      <c r="N1063" s="89">
        <f>SUM(L1063:M1063)</f>
        <v>1900</v>
      </c>
      <c r="O1063" s="89">
        <f>N1063</f>
        <v>1900</v>
      </c>
    </row>
    <row r="1064" spans="1:15">
      <c r="A1064" s="75" t="s">
        <v>27</v>
      </c>
      <c r="B1064" s="75"/>
      <c r="C1064" s="76"/>
      <c r="D1064" s="76"/>
      <c r="E1064" s="76"/>
      <c r="F1064" s="77"/>
      <c r="G1064" s="78">
        <f t="shared" ref="G1064:O1064" si="81">SUM(G1063:G1063)</f>
        <v>0</v>
      </c>
      <c r="H1064" s="78">
        <f t="shared" si="81"/>
        <v>0</v>
      </c>
      <c r="I1064" s="78">
        <f t="shared" si="81"/>
        <v>0</v>
      </c>
      <c r="J1064" s="78">
        <f t="shared" si="81"/>
        <v>0</v>
      </c>
      <c r="K1064" s="78">
        <f t="shared" si="81"/>
        <v>0</v>
      </c>
      <c r="L1064" s="90">
        <f t="shared" si="81"/>
        <v>1500</v>
      </c>
      <c r="M1064" s="90">
        <f t="shared" si="81"/>
        <v>400</v>
      </c>
      <c r="N1064" s="90">
        <f t="shared" si="81"/>
        <v>1900</v>
      </c>
      <c r="O1064" s="90">
        <f t="shared" si="81"/>
        <v>1900</v>
      </c>
    </row>
    <row r="1065" spans="1:15">
      <c r="A1065" s="61"/>
      <c r="B1065" s="61"/>
      <c r="C1065" s="59"/>
      <c r="D1065" s="59"/>
      <c r="E1065" s="59" t="s">
        <v>175</v>
      </c>
      <c r="F1065" s="59"/>
      <c r="G1065" s="59"/>
      <c r="H1065" s="59"/>
      <c r="I1065" s="59"/>
      <c r="J1065" s="80"/>
      <c r="K1065" s="80"/>
      <c r="L1065" s="80"/>
      <c r="M1065" s="80"/>
      <c r="N1065" s="91"/>
      <c r="O1065" s="92"/>
    </row>
    <row r="1066" spans="1:15">
      <c r="A1066" s="79"/>
      <c r="B1066" s="79"/>
      <c r="C1066" s="80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91"/>
      <c r="O1066" s="92"/>
    </row>
    <row r="1067" spans="1:15">
      <c r="A1067" s="61"/>
      <c r="B1067" s="61"/>
      <c r="C1067" s="59"/>
      <c r="D1067" s="59"/>
      <c r="E1067" s="59"/>
      <c r="F1067" s="59"/>
      <c r="G1067" s="59"/>
      <c r="H1067" s="59"/>
      <c r="I1067" s="59"/>
      <c r="J1067" s="59"/>
      <c r="K1067" s="59"/>
      <c r="L1067" s="59"/>
      <c r="M1067" s="59"/>
      <c r="N1067" s="93"/>
      <c r="O1067" s="94"/>
    </row>
    <row r="1068" spans="1:15">
      <c r="A1068" s="60" t="s">
        <v>32</v>
      </c>
      <c r="B1068" s="61"/>
      <c r="C1068" s="59"/>
      <c r="D1068" s="59"/>
      <c r="E1068" s="59" t="s">
        <v>176</v>
      </c>
      <c r="F1068" s="59"/>
      <c r="G1068" s="59"/>
      <c r="H1068" s="59"/>
      <c r="I1068" s="59"/>
      <c r="J1068" s="59"/>
      <c r="K1068" s="59"/>
      <c r="L1068" s="59"/>
      <c r="M1068" s="59"/>
      <c r="N1068" s="93"/>
      <c r="O1068" s="95"/>
    </row>
    <row r="1069" spans="1:15">
      <c r="A1069" s="61"/>
      <c r="B1069" s="61"/>
      <c r="C1069" s="59"/>
      <c r="D1069" s="81"/>
      <c r="E1069" s="59"/>
      <c r="F1069" s="59"/>
      <c r="G1069" s="59"/>
      <c r="H1069" s="59"/>
      <c r="I1069" s="59"/>
      <c r="J1069" s="59"/>
      <c r="K1069" s="59"/>
      <c r="L1069" s="59"/>
      <c r="M1069" s="59"/>
      <c r="N1069" s="93"/>
      <c r="O1069" s="95"/>
    </row>
    <row r="1070" spans="1:15">
      <c r="A1070" s="61"/>
      <c r="B1070" s="61"/>
      <c r="C1070" s="59"/>
      <c r="D1070" s="81"/>
      <c r="E1070" s="59"/>
      <c r="F1070" s="59"/>
      <c r="G1070" s="59"/>
      <c r="H1070" s="59"/>
      <c r="I1070" s="59"/>
      <c r="J1070" s="59"/>
      <c r="K1070" s="59"/>
      <c r="L1070" s="59"/>
      <c r="M1070" s="59"/>
      <c r="N1070" s="93"/>
      <c r="O1070" s="95"/>
    </row>
    <row r="1071" spans="1:15">
      <c r="A1071" s="60" t="s">
        <v>33</v>
      </c>
      <c r="B1071" s="60"/>
      <c r="C1071" s="59"/>
      <c r="D1071" s="82"/>
      <c r="E1071" s="82" t="s">
        <v>177</v>
      </c>
      <c r="F1071" s="82"/>
      <c r="G1071" s="83"/>
      <c r="H1071" s="59"/>
      <c r="I1071" s="59"/>
      <c r="J1071" s="59"/>
      <c r="K1071" s="59"/>
      <c r="L1071" s="59"/>
      <c r="M1071" s="59"/>
      <c r="N1071" s="96"/>
      <c r="O1071" s="95"/>
    </row>
    <row r="1072" spans="1:15">
      <c r="A1072" s="60" t="s">
        <v>34</v>
      </c>
      <c r="B1072" s="60"/>
      <c r="C1072" s="59"/>
      <c r="D1072" s="82"/>
      <c r="E1072" s="82" t="s">
        <v>178</v>
      </c>
      <c r="F1072" s="82"/>
      <c r="G1072" s="82"/>
      <c r="H1072" s="59"/>
      <c r="I1072" s="59"/>
      <c r="J1072" s="59"/>
      <c r="K1072" s="59"/>
      <c r="L1072" s="59"/>
      <c r="M1072" s="59"/>
      <c r="N1072" s="97"/>
      <c r="O1072" s="98"/>
    </row>
    <row r="1074" spans="1:15">
      <c r="A1074" s="58" t="s">
        <v>0</v>
      </c>
      <c r="B1074" s="58"/>
      <c r="C1074" s="59"/>
      <c r="D1074" s="59"/>
      <c r="E1074" s="59"/>
      <c r="F1074" s="59"/>
      <c r="G1074" s="59"/>
      <c r="H1074" s="59"/>
      <c r="I1074" s="59"/>
      <c r="J1074" s="59"/>
      <c r="K1074" s="59"/>
      <c r="L1074" s="59"/>
      <c r="M1074" s="59"/>
      <c r="N1074" s="80"/>
      <c r="O1074" s="84"/>
    </row>
    <row r="1075" spans="1:15">
      <c r="A1075" s="58" t="s">
        <v>1</v>
      </c>
      <c r="B1075" s="58"/>
      <c r="C1075" s="59"/>
      <c r="D1075" s="59"/>
      <c r="E1075" s="59"/>
      <c r="F1075" s="59"/>
      <c r="G1075" s="59"/>
      <c r="H1075" s="59"/>
      <c r="I1075" s="59"/>
      <c r="J1075" s="59"/>
      <c r="K1075" s="59"/>
      <c r="L1075" s="59"/>
      <c r="M1075" s="59"/>
      <c r="N1075" s="80"/>
      <c r="O1075" s="84"/>
    </row>
    <row r="1076" spans="1:15">
      <c r="A1076" s="60" t="s">
        <v>63</v>
      </c>
      <c r="B1076" s="60"/>
      <c r="C1076" s="60"/>
      <c r="D1076" s="59"/>
      <c r="E1076" s="59"/>
      <c r="F1076" s="59"/>
      <c r="G1076" s="59"/>
      <c r="H1076" s="59"/>
      <c r="I1076" s="59"/>
      <c r="J1076" s="59"/>
      <c r="K1076" s="59"/>
      <c r="L1076" s="59"/>
      <c r="M1076" s="59"/>
      <c r="N1076" s="80"/>
      <c r="O1076" s="84"/>
    </row>
    <row r="1077" spans="1:15">
      <c r="A1077" s="61"/>
      <c r="B1077" s="61"/>
      <c r="C1077" s="59"/>
      <c r="D1077" s="59"/>
      <c r="E1077" s="59"/>
      <c r="F1077" s="59"/>
      <c r="G1077" s="59"/>
      <c r="H1077" s="59"/>
      <c r="I1077" s="59"/>
      <c r="J1077" s="59"/>
      <c r="K1077" s="59"/>
      <c r="L1077" s="59"/>
      <c r="M1077" s="59"/>
      <c r="N1077" s="80"/>
      <c r="O1077" s="84"/>
    </row>
    <row r="1078" spans="1:15">
      <c r="A1078" s="62" t="s">
        <v>28</v>
      </c>
      <c r="B1078" s="62"/>
      <c r="C1078" s="59"/>
      <c r="D1078" s="59"/>
      <c r="E1078" s="59"/>
      <c r="F1078" s="59"/>
      <c r="G1078" s="59"/>
      <c r="H1078" s="59"/>
      <c r="I1078" s="59"/>
      <c r="J1078" s="59"/>
      <c r="K1078" s="59"/>
      <c r="L1078" s="59"/>
      <c r="M1078" s="59"/>
      <c r="N1078" s="80"/>
      <c r="O1078" s="84"/>
    </row>
    <row r="1079" spans="1:15">
      <c r="A1079" s="63" t="s">
        <v>4</v>
      </c>
      <c r="B1079" s="63" t="s">
        <v>40</v>
      </c>
      <c r="C1079" s="64" t="s">
        <v>6</v>
      </c>
      <c r="D1079" s="64" t="s">
        <v>7</v>
      </c>
      <c r="E1079" s="64" t="s">
        <v>87</v>
      </c>
      <c r="F1079" s="64" t="s">
        <v>161</v>
      </c>
      <c r="G1079" s="64" t="s">
        <v>10</v>
      </c>
      <c r="H1079" s="65" t="s">
        <v>11</v>
      </c>
      <c r="I1079" s="85"/>
      <c r="J1079" s="64" t="s">
        <v>12</v>
      </c>
      <c r="K1079" s="64" t="s">
        <v>13</v>
      </c>
      <c r="L1079" s="65" t="s">
        <v>14</v>
      </c>
      <c r="M1079" s="85"/>
      <c r="N1079" s="64" t="s">
        <v>15</v>
      </c>
      <c r="O1079" s="86" t="s">
        <v>174</v>
      </c>
    </row>
    <row r="1080" spans="1:15">
      <c r="A1080" s="66"/>
      <c r="B1080" s="66"/>
      <c r="C1080" s="67"/>
      <c r="D1080" s="67"/>
      <c r="E1080" s="68" t="s">
        <v>18</v>
      </c>
      <c r="F1080" s="67"/>
      <c r="G1080" s="67"/>
      <c r="H1080" s="69" t="s">
        <v>19</v>
      </c>
      <c r="I1080" s="69" t="s">
        <v>20</v>
      </c>
      <c r="J1080" s="67"/>
      <c r="K1080" s="67"/>
      <c r="L1080" s="69" t="s">
        <v>19</v>
      </c>
      <c r="M1080" s="69" t="s">
        <v>20</v>
      </c>
      <c r="N1080" s="67"/>
      <c r="O1080" s="87"/>
    </row>
    <row r="1081" spans="1:15">
      <c r="A1081" s="70">
        <v>45846</v>
      </c>
      <c r="B1081" s="70">
        <v>45904</v>
      </c>
      <c r="C1081" s="71">
        <v>264179</v>
      </c>
      <c r="D1081" s="72" t="s">
        <v>25</v>
      </c>
      <c r="E1081" s="73"/>
      <c r="F1081" s="74"/>
      <c r="G1081" s="73"/>
      <c r="H1081" s="73"/>
      <c r="I1081" s="73"/>
      <c r="J1081" s="73"/>
      <c r="K1081" s="73"/>
      <c r="L1081" s="88">
        <v>5660</v>
      </c>
      <c r="M1081" s="88">
        <v>1350</v>
      </c>
      <c r="N1081" s="89">
        <f>SUM(L1081:M1081)</f>
        <v>7010</v>
      </c>
      <c r="O1081" s="89">
        <f>N1081-3475</f>
        <v>3535</v>
      </c>
    </row>
    <row r="1082" spans="1:15">
      <c r="A1082" s="70">
        <v>45903</v>
      </c>
      <c r="B1082" s="70">
        <v>45904</v>
      </c>
      <c r="C1082" s="71" t="s">
        <v>77</v>
      </c>
      <c r="D1082" s="72" t="s">
        <v>78</v>
      </c>
      <c r="E1082" s="73"/>
      <c r="F1082" s="74"/>
      <c r="G1082" s="73"/>
      <c r="H1082" s="73"/>
      <c r="I1082" s="73"/>
      <c r="J1082" s="73"/>
      <c r="K1082" s="73"/>
      <c r="L1082" s="88">
        <v>800</v>
      </c>
      <c r="M1082" s="88">
        <v>720</v>
      </c>
      <c r="N1082" s="89">
        <f>SUM(L1082:M1082)</f>
        <v>1520</v>
      </c>
      <c r="O1082" s="89">
        <f>N1082</f>
        <v>1520</v>
      </c>
    </row>
    <row r="1083" spans="1:15">
      <c r="A1083" s="75" t="s">
        <v>27</v>
      </c>
      <c r="B1083" s="75"/>
      <c r="C1083" s="76"/>
      <c r="D1083" s="76"/>
      <c r="E1083" s="76"/>
      <c r="F1083" s="77"/>
      <c r="G1083" s="78">
        <f t="shared" ref="G1083:O1083" si="82">SUM(G1081:G1081)</f>
        <v>0</v>
      </c>
      <c r="H1083" s="78">
        <f t="shared" si="82"/>
        <v>0</v>
      </c>
      <c r="I1083" s="78">
        <f t="shared" si="82"/>
        <v>0</v>
      </c>
      <c r="J1083" s="78">
        <f t="shared" si="82"/>
        <v>0</v>
      </c>
      <c r="K1083" s="78">
        <f t="shared" si="82"/>
        <v>0</v>
      </c>
      <c r="L1083" s="90">
        <f>SUM(L1081:L1082)</f>
        <v>6460</v>
      </c>
      <c r="M1083" s="90">
        <f>SUM(M1081:M1082)</f>
        <v>2070</v>
      </c>
      <c r="N1083" s="90">
        <f>SUM(N1081:N1082)</f>
        <v>8530</v>
      </c>
      <c r="O1083" s="90">
        <f>SUM(O1081:O1082)</f>
        <v>5055</v>
      </c>
    </row>
    <row r="1084" spans="1:15">
      <c r="A1084" s="61"/>
      <c r="B1084" s="61"/>
      <c r="C1084" s="59"/>
      <c r="D1084" s="59"/>
      <c r="E1084" s="59" t="s">
        <v>175</v>
      </c>
      <c r="F1084" s="59"/>
      <c r="G1084" s="59"/>
      <c r="H1084" s="59"/>
      <c r="I1084" s="59"/>
      <c r="J1084" s="80"/>
      <c r="K1084" s="80"/>
      <c r="L1084" s="80"/>
      <c r="M1084" s="80"/>
      <c r="N1084" s="91"/>
      <c r="O1084" s="92"/>
    </row>
    <row r="1085" spans="1:15">
      <c r="A1085" s="79"/>
      <c r="B1085" s="79"/>
      <c r="C1085" s="80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91"/>
      <c r="O1085" s="92"/>
    </row>
    <row r="1086" spans="1:15">
      <c r="A1086" s="61"/>
      <c r="B1086" s="61"/>
      <c r="C1086" s="59"/>
      <c r="D1086" s="59"/>
      <c r="E1086" s="59"/>
      <c r="F1086" s="59"/>
      <c r="G1086" s="59"/>
      <c r="H1086" s="59"/>
      <c r="I1086" s="59"/>
      <c r="J1086" s="59"/>
      <c r="K1086" s="59"/>
      <c r="L1086" s="59"/>
      <c r="M1086" s="59"/>
      <c r="N1086" s="93"/>
      <c r="O1086" s="94"/>
    </row>
    <row r="1087" spans="1:15">
      <c r="A1087" s="60" t="s">
        <v>32</v>
      </c>
      <c r="B1087" s="61"/>
      <c r="C1087" s="59"/>
      <c r="D1087" s="59"/>
      <c r="E1087" s="59" t="s">
        <v>176</v>
      </c>
      <c r="F1087" s="59"/>
      <c r="G1087" s="59"/>
      <c r="H1087" s="59"/>
      <c r="I1087" s="59"/>
      <c r="J1087" s="59"/>
      <c r="K1087" s="59"/>
      <c r="L1087" s="59"/>
      <c r="M1087" s="59"/>
      <c r="N1087" s="93"/>
      <c r="O1087" s="95"/>
    </row>
    <row r="1088" spans="1:15">
      <c r="A1088" s="61"/>
      <c r="B1088" s="61"/>
      <c r="C1088" s="59"/>
      <c r="D1088" s="81"/>
      <c r="E1088" s="59"/>
      <c r="F1088" s="59"/>
      <c r="G1088" s="59"/>
      <c r="H1088" s="59"/>
      <c r="I1088" s="59"/>
      <c r="J1088" s="59"/>
      <c r="K1088" s="59"/>
      <c r="L1088" s="59"/>
      <c r="M1088" s="59"/>
      <c r="N1088" s="93"/>
      <c r="O1088" s="95"/>
    </row>
    <row r="1089" spans="1:15">
      <c r="A1089" s="61"/>
      <c r="B1089" s="61"/>
      <c r="C1089" s="59"/>
      <c r="D1089" s="81"/>
      <c r="E1089" s="59"/>
      <c r="F1089" s="59"/>
      <c r="G1089" s="59"/>
      <c r="H1089" s="59"/>
      <c r="I1089" s="59"/>
      <c r="J1089" s="59"/>
      <c r="K1089" s="59"/>
      <c r="L1089" s="59"/>
      <c r="M1089" s="59"/>
      <c r="N1089" s="93"/>
      <c r="O1089" s="95"/>
    </row>
    <row r="1090" spans="1:15">
      <c r="A1090" s="60" t="s">
        <v>33</v>
      </c>
      <c r="B1090" s="60"/>
      <c r="C1090" s="59"/>
      <c r="D1090" s="82"/>
      <c r="E1090" s="82" t="s">
        <v>177</v>
      </c>
      <c r="F1090" s="82"/>
      <c r="G1090" s="83"/>
      <c r="H1090" s="59"/>
      <c r="I1090" s="59"/>
      <c r="J1090" s="59"/>
      <c r="K1090" s="59"/>
      <c r="L1090" s="59"/>
      <c r="M1090" s="59"/>
      <c r="N1090" s="96"/>
      <c r="O1090" s="95"/>
    </row>
    <row r="1091" spans="1:15">
      <c r="A1091" s="60" t="s">
        <v>34</v>
      </c>
      <c r="B1091" s="60"/>
      <c r="C1091" s="59"/>
      <c r="D1091" s="82"/>
      <c r="E1091" s="82" t="s">
        <v>178</v>
      </c>
      <c r="F1091" s="82"/>
      <c r="G1091" s="82"/>
      <c r="H1091" s="59"/>
      <c r="I1091" s="59"/>
      <c r="J1091" s="59"/>
      <c r="K1091" s="59"/>
      <c r="L1091" s="59"/>
      <c r="M1091" s="59"/>
      <c r="N1091" s="97"/>
      <c r="O1091" s="98"/>
    </row>
    <row r="1093" spans="1:15">
      <c r="A1093" s="58" t="s">
        <v>0</v>
      </c>
      <c r="B1093" s="58"/>
      <c r="C1093" s="59"/>
      <c r="D1093" s="59"/>
      <c r="E1093" s="59"/>
      <c r="F1093" s="59"/>
      <c r="G1093" s="59"/>
      <c r="H1093" s="59"/>
      <c r="I1093" s="59"/>
      <c r="J1093" s="59"/>
      <c r="K1093" s="59"/>
      <c r="L1093" s="59"/>
      <c r="M1093" s="59"/>
      <c r="N1093" s="80"/>
      <c r="O1093" s="84"/>
    </row>
    <row r="1094" spans="1:15">
      <c r="A1094" s="58" t="s">
        <v>1</v>
      </c>
      <c r="B1094" s="58"/>
      <c r="C1094" s="59"/>
      <c r="D1094" s="59"/>
      <c r="E1094" s="59"/>
      <c r="F1094" s="59"/>
      <c r="G1094" s="59"/>
      <c r="H1094" s="59"/>
      <c r="I1094" s="59"/>
      <c r="J1094" s="59"/>
      <c r="K1094" s="59"/>
      <c r="L1094" s="59"/>
      <c r="M1094" s="59"/>
      <c r="N1094" s="80"/>
      <c r="O1094" s="84"/>
    </row>
    <row r="1095" spans="1:15">
      <c r="A1095" s="60" t="s">
        <v>63</v>
      </c>
      <c r="B1095" s="60"/>
      <c r="C1095" s="60"/>
      <c r="D1095" s="59"/>
      <c r="E1095" s="59"/>
      <c r="F1095" s="59"/>
      <c r="G1095" s="59"/>
      <c r="H1095" s="59"/>
      <c r="I1095" s="59"/>
      <c r="J1095" s="59"/>
      <c r="K1095" s="59"/>
      <c r="L1095" s="59"/>
      <c r="M1095" s="59"/>
      <c r="N1095" s="80"/>
      <c r="O1095" s="84"/>
    </row>
    <row r="1096" spans="1:15">
      <c r="A1096" s="61"/>
      <c r="B1096" s="61"/>
      <c r="C1096" s="59"/>
      <c r="D1096" s="59"/>
      <c r="E1096" s="59"/>
      <c r="F1096" s="59"/>
      <c r="G1096" s="59"/>
      <c r="H1096" s="59"/>
      <c r="I1096" s="59"/>
      <c r="J1096" s="59"/>
      <c r="K1096" s="59"/>
      <c r="L1096" s="59"/>
      <c r="M1096" s="59"/>
      <c r="N1096" s="80"/>
      <c r="O1096" s="84"/>
    </row>
    <row r="1097" spans="1:15">
      <c r="A1097" s="62" t="s">
        <v>28</v>
      </c>
      <c r="B1097" s="62"/>
      <c r="C1097" s="59"/>
      <c r="D1097" s="59"/>
      <c r="E1097" s="59"/>
      <c r="F1097" s="59"/>
      <c r="G1097" s="59"/>
      <c r="H1097" s="59"/>
      <c r="I1097" s="59"/>
      <c r="J1097" s="59"/>
      <c r="K1097" s="59"/>
      <c r="L1097" s="59"/>
      <c r="M1097" s="59"/>
      <c r="N1097" s="80"/>
      <c r="O1097" s="84"/>
    </row>
    <row r="1098" spans="1:15">
      <c r="A1098" s="63" t="s">
        <v>4</v>
      </c>
      <c r="B1098" s="63" t="s">
        <v>40</v>
      </c>
      <c r="C1098" s="64" t="s">
        <v>6</v>
      </c>
      <c r="D1098" s="64" t="s">
        <v>7</v>
      </c>
      <c r="E1098" s="64" t="s">
        <v>87</v>
      </c>
      <c r="F1098" s="64" t="s">
        <v>161</v>
      </c>
      <c r="G1098" s="64" t="s">
        <v>10</v>
      </c>
      <c r="H1098" s="65" t="s">
        <v>11</v>
      </c>
      <c r="I1098" s="85"/>
      <c r="J1098" s="64" t="s">
        <v>12</v>
      </c>
      <c r="K1098" s="64" t="s">
        <v>13</v>
      </c>
      <c r="L1098" s="65" t="s">
        <v>14</v>
      </c>
      <c r="M1098" s="85"/>
      <c r="N1098" s="64" t="s">
        <v>15</v>
      </c>
      <c r="O1098" s="86" t="s">
        <v>174</v>
      </c>
    </row>
    <row r="1099" spans="1:15">
      <c r="A1099" s="66"/>
      <c r="B1099" s="66"/>
      <c r="C1099" s="67"/>
      <c r="D1099" s="67"/>
      <c r="E1099" s="68" t="s">
        <v>18</v>
      </c>
      <c r="F1099" s="67"/>
      <c r="G1099" s="67"/>
      <c r="H1099" s="69" t="s">
        <v>19</v>
      </c>
      <c r="I1099" s="69" t="s">
        <v>20</v>
      </c>
      <c r="J1099" s="67"/>
      <c r="K1099" s="67"/>
      <c r="L1099" s="69" t="s">
        <v>19</v>
      </c>
      <c r="M1099" s="69" t="s">
        <v>20</v>
      </c>
      <c r="N1099" s="67"/>
      <c r="O1099" s="87"/>
    </row>
    <row r="1100" spans="1:15">
      <c r="A1100" s="70">
        <v>45901</v>
      </c>
      <c r="B1100" s="70">
        <v>45908</v>
      </c>
      <c r="C1100" s="71">
        <v>271404</v>
      </c>
      <c r="D1100" s="72" t="s">
        <v>67</v>
      </c>
      <c r="E1100" s="73"/>
      <c r="F1100" s="74"/>
      <c r="G1100" s="73"/>
      <c r="H1100" s="73"/>
      <c r="I1100" s="73"/>
      <c r="J1100" s="73"/>
      <c r="K1100" s="73"/>
      <c r="L1100" s="88">
        <v>0</v>
      </c>
      <c r="M1100" s="88">
        <v>500</v>
      </c>
      <c r="N1100" s="89">
        <f>SUM(L1100:M1100)</f>
        <v>500</v>
      </c>
      <c r="O1100" s="89">
        <f>N1100</f>
        <v>500</v>
      </c>
    </row>
    <row r="1101" spans="1:15">
      <c r="A1101" s="70">
        <v>45901</v>
      </c>
      <c r="B1101" s="70">
        <v>45908</v>
      </c>
      <c r="C1101" s="71" t="s">
        <v>68</v>
      </c>
      <c r="D1101" s="72" t="s">
        <v>67</v>
      </c>
      <c r="E1101" s="73"/>
      <c r="F1101" s="74"/>
      <c r="G1101" s="73"/>
      <c r="H1101" s="73"/>
      <c r="I1101" s="73"/>
      <c r="J1101" s="73"/>
      <c r="K1101" s="73"/>
      <c r="L1101" s="88">
        <v>0</v>
      </c>
      <c r="M1101" s="88">
        <v>500</v>
      </c>
      <c r="N1101" s="89">
        <f>SUM(L1101:M1101)</f>
        <v>500</v>
      </c>
      <c r="O1101" s="89">
        <f>N1101</f>
        <v>500</v>
      </c>
    </row>
    <row r="1102" spans="1:15">
      <c r="A1102" s="75" t="s">
        <v>27</v>
      </c>
      <c r="B1102" s="75"/>
      <c r="C1102" s="76"/>
      <c r="D1102" s="76"/>
      <c r="E1102" s="76"/>
      <c r="F1102" s="77"/>
      <c r="G1102" s="78">
        <f t="shared" ref="G1102:K1102" si="83">SUM(G1100:G1100)</f>
        <v>0</v>
      </c>
      <c r="H1102" s="78">
        <f t="shared" si="83"/>
        <v>0</v>
      </c>
      <c r="I1102" s="78">
        <f t="shared" si="83"/>
        <v>0</v>
      </c>
      <c r="J1102" s="78">
        <f t="shared" si="83"/>
        <v>0</v>
      </c>
      <c r="K1102" s="78">
        <f t="shared" si="83"/>
        <v>0</v>
      </c>
      <c r="L1102" s="90">
        <f t="shared" ref="L1102:O1102" si="84">SUM(L1100:L1101)</f>
        <v>0</v>
      </c>
      <c r="M1102" s="90">
        <f t="shared" si="84"/>
        <v>1000</v>
      </c>
      <c r="N1102" s="90">
        <f t="shared" si="84"/>
        <v>1000</v>
      </c>
      <c r="O1102" s="90">
        <f t="shared" si="84"/>
        <v>1000</v>
      </c>
    </row>
    <row r="1103" spans="1:15">
      <c r="A1103" s="61"/>
      <c r="B1103" s="61"/>
      <c r="C1103" s="59"/>
      <c r="D1103" s="59"/>
      <c r="E1103" s="59" t="s">
        <v>175</v>
      </c>
      <c r="F1103" s="59"/>
      <c r="G1103" s="59"/>
      <c r="H1103" s="59"/>
      <c r="I1103" s="59"/>
      <c r="J1103" s="80"/>
      <c r="K1103" s="80"/>
      <c r="L1103" s="80"/>
      <c r="M1103" s="80"/>
      <c r="N1103" s="91"/>
      <c r="O1103" s="92"/>
    </row>
    <row r="1104" spans="1:15">
      <c r="A1104" s="79"/>
      <c r="B1104" s="79"/>
      <c r="C1104" s="80"/>
      <c r="D1104" s="80"/>
      <c r="E1104" s="80"/>
      <c r="F1104" s="80"/>
      <c r="G1104" s="80"/>
      <c r="H1104" s="80"/>
      <c r="I1104" s="80"/>
      <c r="J1104" s="80"/>
      <c r="K1104" s="80"/>
      <c r="L1104" s="80"/>
      <c r="M1104" s="80"/>
      <c r="N1104" s="91"/>
      <c r="O1104" s="92"/>
    </row>
    <row r="1105" spans="1:15">
      <c r="A1105" s="61"/>
      <c r="B1105" s="61"/>
      <c r="C1105" s="59"/>
      <c r="D1105" s="59"/>
      <c r="E1105" s="59"/>
      <c r="F1105" s="59"/>
      <c r="G1105" s="59"/>
      <c r="H1105" s="59"/>
      <c r="I1105" s="59"/>
      <c r="J1105" s="59"/>
      <c r="K1105" s="59"/>
      <c r="L1105" s="59"/>
      <c r="M1105" s="59"/>
      <c r="N1105" s="93"/>
      <c r="O1105" s="94"/>
    </row>
    <row r="1106" spans="1:15">
      <c r="A1106" s="60" t="s">
        <v>32</v>
      </c>
      <c r="B1106" s="61"/>
      <c r="C1106" s="59"/>
      <c r="D1106" s="59"/>
      <c r="E1106" s="59" t="s">
        <v>176</v>
      </c>
      <c r="F1106" s="59"/>
      <c r="G1106" s="59"/>
      <c r="H1106" s="59"/>
      <c r="I1106" s="59"/>
      <c r="J1106" s="59"/>
      <c r="K1106" s="59"/>
      <c r="L1106" s="59"/>
      <c r="M1106" s="59"/>
      <c r="N1106" s="93"/>
      <c r="O1106" s="95"/>
    </row>
    <row r="1107" spans="1:15">
      <c r="A1107" s="61"/>
      <c r="B1107" s="61"/>
      <c r="C1107" s="59"/>
      <c r="D1107" s="81"/>
      <c r="E1107" s="59"/>
      <c r="F1107" s="59"/>
      <c r="G1107" s="59"/>
      <c r="H1107" s="59"/>
      <c r="I1107" s="59"/>
      <c r="J1107" s="59"/>
      <c r="K1107" s="59"/>
      <c r="L1107" s="59"/>
      <c r="M1107" s="59"/>
      <c r="N1107" s="93"/>
      <c r="O1107" s="95"/>
    </row>
    <row r="1108" spans="1:15">
      <c r="A1108" s="61"/>
      <c r="B1108" s="61"/>
      <c r="C1108" s="59"/>
      <c r="D1108" s="81"/>
      <c r="E1108" s="59"/>
      <c r="F1108" s="59"/>
      <c r="G1108" s="59"/>
      <c r="H1108" s="59"/>
      <c r="I1108" s="59"/>
      <c r="J1108" s="59"/>
      <c r="K1108" s="59"/>
      <c r="L1108" s="59"/>
      <c r="M1108" s="59"/>
      <c r="N1108" s="93"/>
      <c r="O1108" s="95"/>
    </row>
    <row r="1109" spans="1:15">
      <c r="A1109" s="60" t="s">
        <v>33</v>
      </c>
      <c r="B1109" s="60"/>
      <c r="C1109" s="59"/>
      <c r="D1109" s="82"/>
      <c r="E1109" s="82" t="s">
        <v>177</v>
      </c>
      <c r="F1109" s="82"/>
      <c r="G1109" s="83"/>
      <c r="H1109" s="59"/>
      <c r="I1109" s="59"/>
      <c r="J1109" s="59"/>
      <c r="K1109" s="59"/>
      <c r="L1109" s="59"/>
      <c r="M1109" s="59"/>
      <c r="N1109" s="96"/>
      <c r="O1109" s="95"/>
    </row>
    <row r="1110" spans="1:15">
      <c r="A1110" s="60" t="s">
        <v>34</v>
      </c>
      <c r="B1110" s="60"/>
      <c r="C1110" s="59"/>
      <c r="D1110" s="82"/>
      <c r="E1110" s="82" t="s">
        <v>178</v>
      </c>
      <c r="F1110" s="82"/>
      <c r="G1110" s="82"/>
      <c r="H1110" s="59"/>
      <c r="I1110" s="59"/>
      <c r="J1110" s="59"/>
      <c r="K1110" s="59"/>
      <c r="L1110" s="59"/>
      <c r="M1110" s="59"/>
      <c r="N1110" s="97"/>
      <c r="O1110" s="98"/>
    </row>
    <row r="1112" spans="1:15">
      <c r="A1112" s="58" t="s">
        <v>0</v>
      </c>
      <c r="B1112" s="58"/>
      <c r="C1112" s="59"/>
      <c r="D1112" s="59"/>
      <c r="E1112" s="59"/>
      <c r="F1112" s="59"/>
      <c r="G1112" s="59"/>
      <c r="H1112" s="59"/>
      <c r="I1112" s="59"/>
      <c r="J1112" s="59"/>
      <c r="K1112" s="59"/>
      <c r="L1112" s="59"/>
      <c r="M1112" s="59"/>
      <c r="N1112" s="80"/>
      <c r="O1112" s="84"/>
    </row>
    <row r="1113" spans="1:15">
      <c r="A1113" s="58" t="s">
        <v>1</v>
      </c>
      <c r="B1113" s="58"/>
      <c r="C1113" s="59"/>
      <c r="D1113" s="59"/>
      <c r="E1113" s="59"/>
      <c r="F1113" s="59"/>
      <c r="G1113" s="59"/>
      <c r="H1113" s="59"/>
      <c r="I1113" s="59"/>
      <c r="J1113" s="59"/>
      <c r="K1113" s="59"/>
      <c r="L1113" s="59"/>
      <c r="M1113" s="59"/>
      <c r="N1113" s="80"/>
      <c r="O1113" s="84"/>
    </row>
    <row r="1114" spans="1:15">
      <c r="A1114" s="60" t="s">
        <v>63</v>
      </c>
      <c r="B1114" s="60"/>
      <c r="C1114" s="60"/>
      <c r="D1114" s="59"/>
      <c r="E1114" s="59"/>
      <c r="F1114" s="59"/>
      <c r="G1114" s="59"/>
      <c r="H1114" s="59"/>
      <c r="I1114" s="59"/>
      <c r="J1114" s="59"/>
      <c r="K1114" s="59"/>
      <c r="L1114" s="59"/>
      <c r="M1114" s="59"/>
      <c r="N1114" s="80"/>
      <c r="O1114" s="84"/>
    </row>
    <row r="1115" spans="1:15">
      <c r="A1115" s="61"/>
      <c r="B1115" s="61"/>
      <c r="C1115" s="59"/>
      <c r="D1115" s="59"/>
      <c r="E1115" s="59"/>
      <c r="F1115" s="59"/>
      <c r="G1115" s="59"/>
      <c r="H1115" s="59"/>
      <c r="I1115" s="59"/>
      <c r="J1115" s="59"/>
      <c r="K1115" s="59"/>
      <c r="L1115" s="59"/>
      <c r="M1115" s="59"/>
      <c r="N1115" s="80"/>
      <c r="O1115" s="84"/>
    </row>
    <row r="1116" spans="1:15">
      <c r="A1116" s="62" t="s">
        <v>28</v>
      </c>
      <c r="B1116" s="62"/>
      <c r="C1116" s="59"/>
      <c r="D1116" s="59"/>
      <c r="E1116" s="59"/>
      <c r="F1116" s="59"/>
      <c r="G1116" s="59"/>
      <c r="H1116" s="59"/>
      <c r="I1116" s="59"/>
      <c r="J1116" s="59"/>
      <c r="K1116" s="59"/>
      <c r="L1116" s="59"/>
      <c r="M1116" s="59"/>
      <c r="N1116" s="80"/>
      <c r="O1116" s="84"/>
    </row>
    <row r="1117" spans="1:15">
      <c r="A1117" s="63" t="s">
        <v>4</v>
      </c>
      <c r="B1117" s="63" t="s">
        <v>40</v>
      </c>
      <c r="C1117" s="64" t="s">
        <v>6</v>
      </c>
      <c r="D1117" s="64" t="s">
        <v>7</v>
      </c>
      <c r="E1117" s="64" t="s">
        <v>87</v>
      </c>
      <c r="F1117" s="64" t="s">
        <v>161</v>
      </c>
      <c r="G1117" s="64" t="s">
        <v>10</v>
      </c>
      <c r="H1117" s="65" t="s">
        <v>11</v>
      </c>
      <c r="I1117" s="85"/>
      <c r="J1117" s="64" t="s">
        <v>12</v>
      </c>
      <c r="K1117" s="64" t="s">
        <v>13</v>
      </c>
      <c r="L1117" s="65" t="s">
        <v>14</v>
      </c>
      <c r="M1117" s="85"/>
      <c r="N1117" s="64" t="s">
        <v>15</v>
      </c>
      <c r="O1117" s="86" t="s">
        <v>174</v>
      </c>
    </row>
    <row r="1118" spans="1:15">
      <c r="A1118" s="66"/>
      <c r="B1118" s="66"/>
      <c r="C1118" s="67"/>
      <c r="D1118" s="67"/>
      <c r="E1118" s="68" t="s">
        <v>18</v>
      </c>
      <c r="F1118" s="67"/>
      <c r="G1118" s="67"/>
      <c r="H1118" s="69" t="s">
        <v>19</v>
      </c>
      <c r="I1118" s="69" t="s">
        <v>20</v>
      </c>
      <c r="J1118" s="67"/>
      <c r="K1118" s="67"/>
      <c r="L1118" s="69" t="s">
        <v>19</v>
      </c>
      <c r="M1118" s="69" t="s">
        <v>20</v>
      </c>
      <c r="N1118" s="67"/>
      <c r="O1118" s="87"/>
    </row>
    <row r="1119" spans="1:15">
      <c r="A1119" s="70">
        <v>45883</v>
      </c>
      <c r="B1119" s="70">
        <v>45909</v>
      </c>
      <c r="C1119" s="71">
        <v>269229</v>
      </c>
      <c r="D1119" s="72" t="s">
        <v>64</v>
      </c>
      <c r="E1119" s="73"/>
      <c r="F1119" s="74"/>
      <c r="G1119" s="73"/>
      <c r="H1119" s="73"/>
      <c r="I1119" s="73"/>
      <c r="J1119" s="73"/>
      <c r="K1119" s="73"/>
      <c r="L1119" s="88">
        <v>0</v>
      </c>
      <c r="M1119" s="88">
        <v>2600</v>
      </c>
      <c r="N1119" s="89">
        <f>SUM(L1119:M1119)</f>
        <v>2600</v>
      </c>
      <c r="O1119" s="89">
        <v>0</v>
      </c>
    </row>
    <row r="1120" spans="1:15">
      <c r="A1120" s="70">
        <v>45883</v>
      </c>
      <c r="B1120" s="70">
        <v>45909</v>
      </c>
      <c r="C1120" s="71" t="s">
        <v>65</v>
      </c>
      <c r="D1120" s="72" t="s">
        <v>64</v>
      </c>
      <c r="E1120" s="73"/>
      <c r="F1120" s="74"/>
      <c r="G1120" s="73"/>
      <c r="H1120" s="73"/>
      <c r="I1120" s="73"/>
      <c r="J1120" s="73"/>
      <c r="K1120" s="73"/>
      <c r="L1120" s="88">
        <v>3300</v>
      </c>
      <c r="M1120" s="88">
        <v>2600</v>
      </c>
      <c r="N1120" s="89">
        <f>SUM(L1120:M1120)</f>
        <v>5900</v>
      </c>
      <c r="O1120" s="89">
        <v>2920</v>
      </c>
    </row>
    <row r="1121" spans="1:15">
      <c r="A1121" s="75" t="s">
        <v>27</v>
      </c>
      <c r="B1121" s="75"/>
      <c r="C1121" s="76"/>
      <c r="D1121" s="76"/>
      <c r="E1121" s="76"/>
      <c r="F1121" s="77"/>
      <c r="G1121" s="78">
        <f t="shared" ref="G1121:K1121" si="85">SUM(G1119:G1119)</f>
        <v>0</v>
      </c>
      <c r="H1121" s="78">
        <f t="shared" si="85"/>
        <v>0</v>
      </c>
      <c r="I1121" s="78">
        <f t="shared" si="85"/>
        <v>0</v>
      </c>
      <c r="J1121" s="78">
        <f t="shared" si="85"/>
        <v>0</v>
      </c>
      <c r="K1121" s="78">
        <f t="shared" si="85"/>
        <v>0</v>
      </c>
      <c r="L1121" s="90">
        <f t="shared" ref="L1121:O1121" si="86">SUM(L1119:L1120)</f>
        <v>3300</v>
      </c>
      <c r="M1121" s="90">
        <f t="shared" si="86"/>
        <v>5200</v>
      </c>
      <c r="N1121" s="90">
        <f t="shared" si="86"/>
        <v>8500</v>
      </c>
      <c r="O1121" s="90">
        <f t="shared" si="86"/>
        <v>2920</v>
      </c>
    </row>
    <row r="1122" spans="1:15">
      <c r="A1122" s="61"/>
      <c r="B1122" s="61"/>
      <c r="C1122" s="59"/>
      <c r="D1122" s="59"/>
      <c r="E1122" s="59" t="s">
        <v>175</v>
      </c>
      <c r="F1122" s="59"/>
      <c r="G1122" s="59"/>
      <c r="H1122" s="59"/>
      <c r="I1122" s="59"/>
      <c r="J1122" s="80"/>
      <c r="K1122" s="80"/>
      <c r="L1122" s="80"/>
      <c r="M1122" s="80"/>
      <c r="N1122" s="91"/>
      <c r="O1122" s="92"/>
    </row>
    <row r="1123" spans="1:15">
      <c r="A1123" s="79"/>
      <c r="B1123" s="79"/>
      <c r="C1123" s="80"/>
      <c r="D1123" s="80"/>
      <c r="E1123" s="80"/>
      <c r="F1123" s="80"/>
      <c r="G1123" s="80"/>
      <c r="H1123" s="80"/>
      <c r="I1123" s="80"/>
      <c r="J1123" s="80"/>
      <c r="K1123" s="80"/>
      <c r="L1123" s="80"/>
      <c r="M1123" s="80"/>
      <c r="N1123" s="91"/>
      <c r="O1123" s="92"/>
    </row>
    <row r="1124" spans="1:15">
      <c r="A1124" s="61"/>
      <c r="B1124" s="61"/>
      <c r="C1124" s="59"/>
      <c r="D1124" s="59"/>
      <c r="E1124" s="59"/>
      <c r="F1124" s="59"/>
      <c r="G1124" s="59"/>
      <c r="H1124" s="59"/>
      <c r="I1124" s="59"/>
      <c r="J1124" s="59"/>
      <c r="K1124" s="59"/>
      <c r="L1124" s="59"/>
      <c r="M1124" s="59"/>
      <c r="N1124" s="93"/>
      <c r="O1124" s="94"/>
    </row>
    <row r="1125" spans="1:15">
      <c r="A1125" s="60" t="s">
        <v>32</v>
      </c>
      <c r="B1125" s="61"/>
      <c r="C1125" s="59"/>
      <c r="D1125" s="59"/>
      <c r="E1125" s="59" t="s">
        <v>176</v>
      </c>
      <c r="F1125" s="59"/>
      <c r="G1125" s="59"/>
      <c r="H1125" s="59"/>
      <c r="I1125" s="59"/>
      <c r="J1125" s="59"/>
      <c r="K1125" s="59"/>
      <c r="L1125" s="59"/>
      <c r="M1125" s="59"/>
      <c r="N1125" s="93"/>
      <c r="O1125" s="95"/>
    </row>
    <row r="1126" spans="1:15">
      <c r="A1126" s="61"/>
      <c r="B1126" s="61"/>
      <c r="C1126" s="59"/>
      <c r="D1126" s="81"/>
      <c r="E1126" s="59"/>
      <c r="F1126" s="59"/>
      <c r="G1126" s="59"/>
      <c r="H1126" s="59"/>
      <c r="I1126" s="59"/>
      <c r="J1126" s="59"/>
      <c r="K1126" s="59"/>
      <c r="L1126" s="59"/>
      <c r="M1126" s="59"/>
      <c r="N1126" s="93"/>
      <c r="O1126" s="95"/>
    </row>
    <row r="1127" spans="1:15">
      <c r="A1127" s="61"/>
      <c r="B1127" s="61"/>
      <c r="C1127" s="59"/>
      <c r="D1127" s="81"/>
      <c r="E1127" s="59"/>
      <c r="F1127" s="59"/>
      <c r="G1127" s="59"/>
      <c r="H1127" s="59"/>
      <c r="I1127" s="59"/>
      <c r="J1127" s="59"/>
      <c r="K1127" s="59"/>
      <c r="L1127" s="59"/>
      <c r="M1127" s="59"/>
      <c r="N1127" s="93"/>
      <c r="O1127" s="95"/>
    </row>
    <row r="1128" spans="1:15">
      <c r="A1128" s="60" t="s">
        <v>33</v>
      </c>
      <c r="B1128" s="60"/>
      <c r="C1128" s="59"/>
      <c r="D1128" s="82"/>
      <c r="E1128" s="82" t="s">
        <v>177</v>
      </c>
      <c r="F1128" s="82"/>
      <c r="G1128" s="83"/>
      <c r="H1128" s="59"/>
      <c r="I1128" s="59"/>
      <c r="J1128" s="59"/>
      <c r="K1128" s="59"/>
      <c r="L1128" s="59"/>
      <c r="M1128" s="59"/>
      <c r="N1128" s="96"/>
      <c r="O1128" s="95"/>
    </row>
    <row r="1129" spans="1:15">
      <c r="A1129" s="60" t="s">
        <v>34</v>
      </c>
      <c r="B1129" s="60"/>
      <c r="C1129" s="59"/>
      <c r="D1129" s="82"/>
      <c r="E1129" s="82" t="s">
        <v>178</v>
      </c>
      <c r="F1129" s="82"/>
      <c r="G1129" s="82"/>
      <c r="H1129" s="59"/>
      <c r="I1129" s="59"/>
      <c r="J1129" s="59"/>
      <c r="K1129" s="59"/>
      <c r="L1129" s="59"/>
      <c r="M1129" s="59"/>
      <c r="N1129" s="97"/>
      <c r="O1129" s="98"/>
    </row>
    <row r="1131" spans="1:15">
      <c r="A1131" s="58" t="s">
        <v>0</v>
      </c>
      <c r="B1131" s="58"/>
      <c r="C1131" s="59"/>
      <c r="D1131" s="59"/>
      <c r="E1131" s="59"/>
      <c r="F1131" s="59"/>
      <c r="G1131" s="59"/>
      <c r="H1131" s="59"/>
      <c r="I1131" s="59"/>
      <c r="J1131" s="59"/>
      <c r="K1131" s="59"/>
      <c r="L1131" s="59"/>
      <c r="M1131" s="59"/>
      <c r="N1131" s="80"/>
      <c r="O1131" s="84"/>
    </row>
    <row r="1132" spans="1:15">
      <c r="A1132" s="58" t="s">
        <v>1</v>
      </c>
      <c r="B1132" s="58"/>
      <c r="C1132" s="59"/>
      <c r="D1132" s="59"/>
      <c r="E1132" s="59"/>
      <c r="F1132" s="59"/>
      <c r="G1132" s="59"/>
      <c r="H1132" s="59"/>
      <c r="I1132" s="59"/>
      <c r="J1132" s="59"/>
      <c r="K1132" s="59"/>
      <c r="L1132" s="59"/>
      <c r="M1132" s="59"/>
      <c r="N1132" s="80"/>
      <c r="O1132" s="84"/>
    </row>
    <row r="1133" spans="1:15">
      <c r="A1133" s="60" t="s">
        <v>63</v>
      </c>
      <c r="B1133" s="60"/>
      <c r="C1133" s="60"/>
      <c r="D1133" s="59"/>
      <c r="E1133" s="59"/>
      <c r="F1133" s="59"/>
      <c r="G1133" s="59"/>
      <c r="H1133" s="59"/>
      <c r="I1133" s="59"/>
      <c r="J1133" s="59"/>
      <c r="K1133" s="59"/>
      <c r="L1133" s="59"/>
      <c r="M1133" s="59"/>
      <c r="N1133" s="80"/>
      <c r="O1133" s="84"/>
    </row>
    <row r="1134" spans="1:15">
      <c r="A1134" s="61"/>
      <c r="B1134" s="61"/>
      <c r="C1134" s="59"/>
      <c r="D1134" s="59"/>
      <c r="E1134" s="59"/>
      <c r="F1134" s="59"/>
      <c r="G1134" s="59"/>
      <c r="H1134" s="59"/>
      <c r="I1134" s="59"/>
      <c r="J1134" s="59"/>
      <c r="K1134" s="59"/>
      <c r="L1134" s="59"/>
      <c r="M1134" s="59"/>
      <c r="N1134" s="80"/>
      <c r="O1134" s="84"/>
    </row>
    <row r="1135" spans="1:15">
      <c r="A1135" s="62" t="s">
        <v>28</v>
      </c>
      <c r="B1135" s="62"/>
      <c r="C1135" s="59"/>
      <c r="D1135" s="59"/>
      <c r="E1135" s="59"/>
      <c r="F1135" s="59"/>
      <c r="G1135" s="59"/>
      <c r="H1135" s="59"/>
      <c r="I1135" s="59"/>
      <c r="J1135" s="59"/>
      <c r="K1135" s="59"/>
      <c r="L1135" s="59"/>
      <c r="M1135" s="59"/>
      <c r="N1135" s="80"/>
      <c r="O1135" s="84"/>
    </row>
    <row r="1136" spans="1:15">
      <c r="A1136" s="63" t="s">
        <v>4</v>
      </c>
      <c r="B1136" s="63" t="s">
        <v>40</v>
      </c>
      <c r="C1136" s="64" t="s">
        <v>6</v>
      </c>
      <c r="D1136" s="64" t="s">
        <v>7</v>
      </c>
      <c r="E1136" s="64" t="s">
        <v>87</v>
      </c>
      <c r="F1136" s="64" t="s">
        <v>161</v>
      </c>
      <c r="G1136" s="64" t="s">
        <v>10</v>
      </c>
      <c r="H1136" s="65" t="s">
        <v>11</v>
      </c>
      <c r="I1136" s="85"/>
      <c r="J1136" s="64" t="s">
        <v>12</v>
      </c>
      <c r="K1136" s="64" t="s">
        <v>13</v>
      </c>
      <c r="L1136" s="65" t="s">
        <v>14</v>
      </c>
      <c r="M1136" s="85"/>
      <c r="N1136" s="64" t="s">
        <v>15</v>
      </c>
      <c r="O1136" s="86" t="s">
        <v>174</v>
      </c>
    </row>
    <row r="1137" spans="1:15">
      <c r="A1137" s="66"/>
      <c r="B1137" s="66"/>
      <c r="C1137" s="67"/>
      <c r="D1137" s="67"/>
      <c r="E1137" s="68" t="s">
        <v>18</v>
      </c>
      <c r="F1137" s="67"/>
      <c r="G1137" s="67"/>
      <c r="H1137" s="69" t="s">
        <v>19</v>
      </c>
      <c r="I1137" s="69" t="s">
        <v>20</v>
      </c>
      <c r="J1137" s="67"/>
      <c r="K1137" s="67"/>
      <c r="L1137" s="69" t="s">
        <v>19</v>
      </c>
      <c r="M1137" s="69" t="s">
        <v>20</v>
      </c>
      <c r="N1137" s="67"/>
      <c r="O1137" s="87"/>
    </row>
    <row r="1138" spans="1:15">
      <c r="A1138" s="70">
        <v>45806</v>
      </c>
      <c r="B1138" s="70">
        <v>45911</v>
      </c>
      <c r="C1138" s="71">
        <v>258828</v>
      </c>
      <c r="D1138" s="72" t="s">
        <v>76</v>
      </c>
      <c r="E1138" s="73"/>
      <c r="F1138" s="74"/>
      <c r="G1138" s="73"/>
      <c r="H1138" s="73"/>
      <c r="I1138" s="73"/>
      <c r="J1138" s="73"/>
      <c r="K1138" s="73"/>
      <c r="L1138" s="88">
        <v>0</v>
      </c>
      <c r="M1138" s="88">
        <v>1500</v>
      </c>
      <c r="N1138" s="89">
        <f>SUM(L1138:M1138)</f>
        <v>1500</v>
      </c>
      <c r="O1138" s="89">
        <f>N1138</f>
        <v>1500</v>
      </c>
    </row>
    <row r="1139" spans="1:15">
      <c r="A1139" s="70">
        <v>45909</v>
      </c>
      <c r="B1139" s="70">
        <v>45910</v>
      </c>
      <c r="C1139" s="71">
        <v>272415</v>
      </c>
      <c r="D1139" s="72" t="s">
        <v>64</v>
      </c>
      <c r="E1139" s="73"/>
      <c r="F1139" s="74"/>
      <c r="G1139" s="73"/>
      <c r="H1139" s="73"/>
      <c r="I1139" s="73"/>
      <c r="J1139" s="73"/>
      <c r="K1139" s="73"/>
      <c r="L1139" s="88">
        <v>2080</v>
      </c>
      <c r="M1139" s="88">
        <v>0</v>
      </c>
      <c r="N1139" s="89">
        <f>SUM(L1139:M1139)</f>
        <v>2080</v>
      </c>
      <c r="O1139" s="89">
        <f>N1139</f>
        <v>2080</v>
      </c>
    </row>
    <row r="1140" spans="1:15">
      <c r="A1140" s="75" t="s">
        <v>27</v>
      </c>
      <c r="B1140" s="75"/>
      <c r="C1140" s="76"/>
      <c r="D1140" s="76"/>
      <c r="E1140" s="76"/>
      <c r="F1140" s="77"/>
      <c r="G1140" s="78">
        <f t="shared" ref="G1140:K1140" si="87">SUM(G1138:G1138)</f>
        <v>0</v>
      </c>
      <c r="H1140" s="78">
        <f t="shared" si="87"/>
        <v>0</v>
      </c>
      <c r="I1140" s="78">
        <f t="shared" si="87"/>
        <v>0</v>
      </c>
      <c r="J1140" s="78">
        <f t="shared" si="87"/>
        <v>0</v>
      </c>
      <c r="K1140" s="78">
        <f t="shared" si="87"/>
        <v>0</v>
      </c>
      <c r="L1140" s="90">
        <f t="shared" ref="L1140:O1140" si="88">SUM(L1138:L1139)</f>
        <v>2080</v>
      </c>
      <c r="M1140" s="90">
        <f t="shared" si="88"/>
        <v>1500</v>
      </c>
      <c r="N1140" s="90">
        <f t="shared" si="88"/>
        <v>3580</v>
      </c>
      <c r="O1140" s="90">
        <f t="shared" si="88"/>
        <v>3580</v>
      </c>
    </row>
    <row r="1141" spans="1:15">
      <c r="A1141" s="61"/>
      <c r="B1141" s="61"/>
      <c r="C1141" s="59"/>
      <c r="D1141" s="59"/>
      <c r="E1141" s="59" t="s">
        <v>175</v>
      </c>
      <c r="F1141" s="59"/>
      <c r="G1141" s="59"/>
      <c r="H1141" s="59"/>
      <c r="I1141" s="59"/>
      <c r="J1141" s="80"/>
      <c r="K1141" s="80"/>
      <c r="L1141" s="80"/>
      <c r="M1141" s="80"/>
      <c r="N1141" s="91"/>
      <c r="O1141" s="92"/>
    </row>
    <row r="1142" spans="1:15">
      <c r="A1142" s="79"/>
      <c r="B1142" s="79"/>
      <c r="C1142" s="80"/>
      <c r="D1142" s="80"/>
      <c r="E1142" s="80"/>
      <c r="F1142" s="80"/>
      <c r="G1142" s="80"/>
      <c r="H1142" s="80"/>
      <c r="I1142" s="80"/>
      <c r="J1142" s="80"/>
      <c r="K1142" s="80"/>
      <c r="L1142" s="80"/>
      <c r="M1142" s="80"/>
      <c r="N1142" s="91"/>
      <c r="O1142" s="92"/>
    </row>
    <row r="1143" spans="1:15">
      <c r="A1143" s="61"/>
      <c r="B1143" s="61"/>
      <c r="C1143" s="59"/>
      <c r="D1143" s="59"/>
      <c r="E1143" s="59"/>
      <c r="F1143" s="59"/>
      <c r="G1143" s="59"/>
      <c r="H1143" s="59"/>
      <c r="I1143" s="59"/>
      <c r="J1143" s="59"/>
      <c r="K1143" s="59"/>
      <c r="L1143" s="59"/>
      <c r="M1143" s="59"/>
      <c r="N1143" s="93"/>
      <c r="O1143" s="94"/>
    </row>
    <row r="1144" spans="1:15">
      <c r="A1144" s="60" t="s">
        <v>32</v>
      </c>
      <c r="B1144" s="61"/>
      <c r="C1144" s="59"/>
      <c r="D1144" s="59"/>
      <c r="E1144" s="59" t="s">
        <v>176</v>
      </c>
      <c r="F1144" s="59"/>
      <c r="G1144" s="59"/>
      <c r="H1144" s="59"/>
      <c r="I1144" s="59"/>
      <c r="J1144" s="59"/>
      <c r="K1144" s="59"/>
      <c r="L1144" s="59"/>
      <c r="M1144" s="59"/>
      <c r="N1144" s="93"/>
      <c r="O1144" s="95"/>
    </row>
    <row r="1145" spans="1:15">
      <c r="A1145" s="61"/>
      <c r="B1145" s="61"/>
      <c r="C1145" s="59"/>
      <c r="D1145" s="81"/>
      <c r="E1145" s="59"/>
      <c r="F1145" s="59"/>
      <c r="G1145" s="59"/>
      <c r="H1145" s="59"/>
      <c r="I1145" s="59"/>
      <c r="J1145" s="59"/>
      <c r="K1145" s="59"/>
      <c r="L1145" s="59"/>
      <c r="M1145" s="59"/>
      <c r="N1145" s="93"/>
      <c r="O1145" s="95"/>
    </row>
    <row r="1146" spans="1:15">
      <c r="A1146" s="61"/>
      <c r="B1146" s="61"/>
      <c r="C1146" s="59"/>
      <c r="D1146" s="81"/>
      <c r="E1146" s="59"/>
      <c r="F1146" s="59"/>
      <c r="G1146" s="59"/>
      <c r="H1146" s="59"/>
      <c r="I1146" s="59"/>
      <c r="J1146" s="59"/>
      <c r="K1146" s="59"/>
      <c r="L1146" s="59"/>
      <c r="M1146" s="59"/>
      <c r="N1146" s="93"/>
      <c r="O1146" s="95"/>
    </row>
    <row r="1147" spans="1:15">
      <c r="A1147" s="60" t="s">
        <v>33</v>
      </c>
      <c r="B1147" s="60"/>
      <c r="C1147" s="59"/>
      <c r="D1147" s="82"/>
      <c r="E1147" s="82" t="s">
        <v>177</v>
      </c>
      <c r="F1147" s="82"/>
      <c r="G1147" s="83"/>
      <c r="H1147" s="59"/>
      <c r="I1147" s="59"/>
      <c r="J1147" s="59"/>
      <c r="K1147" s="59"/>
      <c r="L1147" s="59"/>
      <c r="M1147" s="59"/>
      <c r="N1147" s="96"/>
      <c r="O1147" s="95"/>
    </row>
    <row r="1148" spans="1:15">
      <c r="A1148" s="60" t="s">
        <v>34</v>
      </c>
      <c r="B1148" s="60"/>
      <c r="C1148" s="59"/>
      <c r="D1148" s="82"/>
      <c r="E1148" s="82" t="s">
        <v>178</v>
      </c>
      <c r="F1148" s="82"/>
      <c r="G1148" s="82"/>
      <c r="H1148" s="59"/>
      <c r="I1148" s="59"/>
      <c r="J1148" s="59"/>
      <c r="K1148" s="59"/>
      <c r="L1148" s="59"/>
      <c r="M1148" s="59"/>
      <c r="N1148" s="97"/>
      <c r="O1148" s="98"/>
    </row>
    <row r="1150" spans="1:15">
      <c r="A1150" s="58" t="s">
        <v>0</v>
      </c>
      <c r="B1150" s="58"/>
      <c r="C1150" s="59"/>
      <c r="D1150" s="59"/>
      <c r="E1150" s="59"/>
      <c r="F1150" s="59"/>
      <c r="G1150" s="59"/>
      <c r="H1150" s="59"/>
      <c r="I1150" s="59"/>
      <c r="J1150" s="59"/>
      <c r="K1150" s="59"/>
      <c r="L1150" s="59"/>
      <c r="M1150" s="59"/>
      <c r="N1150" s="80"/>
      <c r="O1150" s="84"/>
    </row>
    <row r="1151" spans="1:15">
      <c r="A1151" s="58" t="s">
        <v>1</v>
      </c>
      <c r="B1151" s="58"/>
      <c r="C1151" s="59"/>
      <c r="D1151" s="59"/>
      <c r="E1151" s="59"/>
      <c r="F1151" s="59"/>
      <c r="G1151" s="59"/>
      <c r="H1151" s="59"/>
      <c r="I1151" s="59"/>
      <c r="J1151" s="59"/>
      <c r="K1151" s="59"/>
      <c r="L1151" s="59"/>
      <c r="M1151" s="59"/>
      <c r="N1151" s="80"/>
      <c r="O1151" s="84"/>
    </row>
    <row r="1152" spans="1:15">
      <c r="A1152" s="60" t="s">
        <v>63</v>
      </c>
      <c r="B1152" s="60"/>
      <c r="C1152" s="60"/>
      <c r="D1152" s="59"/>
      <c r="E1152" s="59"/>
      <c r="F1152" s="59"/>
      <c r="G1152" s="59"/>
      <c r="H1152" s="59"/>
      <c r="I1152" s="59"/>
      <c r="J1152" s="59"/>
      <c r="K1152" s="59"/>
      <c r="L1152" s="59"/>
      <c r="M1152" s="59"/>
      <c r="N1152" s="80"/>
      <c r="O1152" s="84"/>
    </row>
    <row r="1153" spans="1:15">
      <c r="A1153" s="61"/>
      <c r="B1153" s="61"/>
      <c r="C1153" s="59"/>
      <c r="D1153" s="59"/>
      <c r="E1153" s="59"/>
      <c r="F1153" s="59"/>
      <c r="G1153" s="59"/>
      <c r="H1153" s="59"/>
      <c r="I1153" s="59"/>
      <c r="J1153" s="59"/>
      <c r="K1153" s="59"/>
      <c r="L1153" s="59"/>
      <c r="M1153" s="59"/>
      <c r="N1153" s="80"/>
      <c r="O1153" s="84"/>
    </row>
    <row r="1154" spans="1:15">
      <c r="A1154" s="62" t="s">
        <v>28</v>
      </c>
      <c r="B1154" s="62"/>
      <c r="C1154" s="59"/>
      <c r="D1154" s="59"/>
      <c r="E1154" s="59"/>
      <c r="F1154" s="59"/>
      <c r="G1154" s="59"/>
      <c r="H1154" s="59"/>
      <c r="I1154" s="59"/>
      <c r="J1154" s="59"/>
      <c r="K1154" s="59"/>
      <c r="L1154" s="59"/>
      <c r="M1154" s="59"/>
      <c r="N1154" s="80"/>
      <c r="O1154" s="84"/>
    </row>
    <row r="1155" spans="1:15">
      <c r="A1155" s="63" t="s">
        <v>4</v>
      </c>
      <c r="B1155" s="63" t="s">
        <v>40</v>
      </c>
      <c r="C1155" s="64" t="s">
        <v>6</v>
      </c>
      <c r="D1155" s="64" t="s">
        <v>7</v>
      </c>
      <c r="E1155" s="64" t="s">
        <v>87</v>
      </c>
      <c r="F1155" s="64" t="s">
        <v>161</v>
      </c>
      <c r="G1155" s="64" t="s">
        <v>10</v>
      </c>
      <c r="H1155" s="65" t="s">
        <v>11</v>
      </c>
      <c r="I1155" s="85"/>
      <c r="J1155" s="64" t="s">
        <v>12</v>
      </c>
      <c r="K1155" s="64" t="s">
        <v>13</v>
      </c>
      <c r="L1155" s="65" t="s">
        <v>14</v>
      </c>
      <c r="M1155" s="85"/>
      <c r="N1155" s="64" t="s">
        <v>15</v>
      </c>
      <c r="O1155" s="86" t="s">
        <v>174</v>
      </c>
    </row>
    <row r="1156" spans="1:15">
      <c r="A1156" s="66"/>
      <c r="B1156" s="66"/>
      <c r="C1156" s="67"/>
      <c r="D1156" s="67"/>
      <c r="E1156" s="68" t="s">
        <v>18</v>
      </c>
      <c r="F1156" s="67"/>
      <c r="G1156" s="67"/>
      <c r="H1156" s="69" t="s">
        <v>19</v>
      </c>
      <c r="I1156" s="69" t="s">
        <v>20</v>
      </c>
      <c r="J1156" s="67"/>
      <c r="K1156" s="67"/>
      <c r="L1156" s="69" t="s">
        <v>19</v>
      </c>
      <c r="M1156" s="69" t="s">
        <v>20</v>
      </c>
      <c r="N1156" s="67"/>
      <c r="O1156" s="87"/>
    </row>
    <row r="1157" spans="1:15">
      <c r="A1157" s="70">
        <v>45911</v>
      </c>
      <c r="B1157" s="70">
        <v>45918</v>
      </c>
      <c r="C1157" s="71">
        <v>273100</v>
      </c>
      <c r="D1157" s="72" t="s">
        <v>71</v>
      </c>
      <c r="E1157" s="73"/>
      <c r="F1157" s="74"/>
      <c r="G1157" s="73"/>
      <c r="H1157" s="73"/>
      <c r="I1157" s="73"/>
      <c r="J1157" s="73"/>
      <c r="K1157" s="73"/>
      <c r="L1157" s="88">
        <v>0</v>
      </c>
      <c r="M1157" s="88">
        <v>800</v>
      </c>
      <c r="N1157" s="89">
        <f>SUM(L1157:M1157)</f>
        <v>800</v>
      </c>
      <c r="O1157" s="89">
        <f>N1157</f>
        <v>800</v>
      </c>
    </row>
    <row r="1158" spans="1:15">
      <c r="A1158" s="70">
        <v>45915</v>
      </c>
      <c r="B1158" s="70">
        <v>45918</v>
      </c>
      <c r="C1158" s="71" t="s">
        <v>73</v>
      </c>
      <c r="D1158" s="72" t="s">
        <v>74</v>
      </c>
      <c r="E1158" s="73"/>
      <c r="F1158" s="74"/>
      <c r="G1158" s="73"/>
      <c r="H1158" s="73"/>
      <c r="I1158" s="73"/>
      <c r="J1158" s="73"/>
      <c r="K1158" s="73"/>
      <c r="L1158" s="88">
        <v>0</v>
      </c>
      <c r="M1158" s="88">
        <v>800</v>
      </c>
      <c r="N1158" s="89">
        <f>SUM(L1158:M1158)</f>
        <v>800</v>
      </c>
      <c r="O1158" s="89">
        <f>N1158</f>
        <v>800</v>
      </c>
    </row>
    <row r="1159" spans="1:15">
      <c r="A1159" s="75" t="s">
        <v>27</v>
      </c>
      <c r="B1159" s="75"/>
      <c r="C1159" s="76"/>
      <c r="D1159" s="76"/>
      <c r="E1159" s="76"/>
      <c r="F1159" s="77"/>
      <c r="G1159" s="78">
        <f t="shared" ref="G1159:K1159" si="89">SUM(G1157:G1157)</f>
        <v>0</v>
      </c>
      <c r="H1159" s="78">
        <f t="shared" si="89"/>
        <v>0</v>
      </c>
      <c r="I1159" s="78">
        <f t="shared" si="89"/>
        <v>0</v>
      </c>
      <c r="J1159" s="78">
        <f t="shared" si="89"/>
        <v>0</v>
      </c>
      <c r="K1159" s="78">
        <f t="shared" si="89"/>
        <v>0</v>
      </c>
      <c r="L1159" s="90">
        <f t="shared" ref="L1159:O1159" si="90">SUM(L1157:L1158)</f>
        <v>0</v>
      </c>
      <c r="M1159" s="90">
        <f t="shared" si="90"/>
        <v>1600</v>
      </c>
      <c r="N1159" s="90">
        <f t="shared" si="90"/>
        <v>1600</v>
      </c>
      <c r="O1159" s="90">
        <f t="shared" si="90"/>
        <v>1600</v>
      </c>
    </row>
    <row r="1160" spans="1:15">
      <c r="A1160" s="61"/>
      <c r="B1160" s="61"/>
      <c r="C1160" s="59"/>
      <c r="D1160" s="59"/>
      <c r="E1160" s="59" t="s">
        <v>175</v>
      </c>
      <c r="F1160" s="59"/>
      <c r="G1160" s="59"/>
      <c r="H1160" s="59"/>
      <c r="I1160" s="59"/>
      <c r="J1160" s="80"/>
      <c r="K1160" s="80"/>
      <c r="L1160" s="80"/>
      <c r="M1160" s="80"/>
      <c r="N1160" s="91"/>
      <c r="O1160" s="92"/>
    </row>
    <row r="1161" spans="1:15">
      <c r="A1161" s="79"/>
      <c r="B1161" s="79"/>
      <c r="C1161" s="80"/>
      <c r="D1161" s="80"/>
      <c r="E1161" s="80"/>
      <c r="F1161" s="80"/>
      <c r="G1161" s="80"/>
      <c r="H1161" s="80"/>
      <c r="I1161" s="80"/>
      <c r="J1161" s="80"/>
      <c r="K1161" s="80"/>
      <c r="L1161" s="80"/>
      <c r="M1161" s="80"/>
      <c r="N1161" s="91"/>
      <c r="O1161" s="92"/>
    </row>
    <row r="1162" spans="1:15">
      <c r="A1162" s="61"/>
      <c r="B1162" s="61"/>
      <c r="C1162" s="59"/>
      <c r="D1162" s="59"/>
      <c r="E1162" s="59"/>
      <c r="F1162" s="59"/>
      <c r="G1162" s="59"/>
      <c r="H1162" s="59"/>
      <c r="I1162" s="59"/>
      <c r="J1162" s="59"/>
      <c r="K1162" s="59"/>
      <c r="L1162" s="59"/>
      <c r="M1162" s="59"/>
      <c r="N1162" s="93"/>
      <c r="O1162" s="94"/>
    </row>
    <row r="1163" spans="1:15">
      <c r="A1163" s="60" t="s">
        <v>32</v>
      </c>
      <c r="B1163" s="61"/>
      <c r="C1163" s="59"/>
      <c r="D1163" s="59"/>
      <c r="E1163" s="59" t="s">
        <v>176</v>
      </c>
      <c r="F1163" s="59"/>
      <c r="G1163" s="59"/>
      <c r="H1163" s="59"/>
      <c r="I1163" s="59"/>
      <c r="J1163" s="59"/>
      <c r="K1163" s="59"/>
      <c r="L1163" s="59"/>
      <c r="M1163" s="59"/>
      <c r="N1163" s="93"/>
      <c r="O1163" s="95"/>
    </row>
    <row r="1164" spans="1:15">
      <c r="A1164" s="61"/>
      <c r="B1164" s="61"/>
      <c r="C1164" s="59"/>
      <c r="D1164" s="81"/>
      <c r="E1164" s="59"/>
      <c r="F1164" s="59"/>
      <c r="G1164" s="59"/>
      <c r="H1164" s="59"/>
      <c r="I1164" s="59"/>
      <c r="J1164" s="59"/>
      <c r="K1164" s="59"/>
      <c r="L1164" s="59"/>
      <c r="M1164" s="59"/>
      <c r="N1164" s="93"/>
      <c r="O1164" s="95"/>
    </row>
    <row r="1165" spans="1:15">
      <c r="A1165" s="61"/>
      <c r="B1165" s="61"/>
      <c r="C1165" s="59"/>
      <c r="D1165" s="81"/>
      <c r="E1165" s="59"/>
      <c r="F1165" s="59"/>
      <c r="G1165" s="59"/>
      <c r="H1165" s="59"/>
      <c r="I1165" s="59"/>
      <c r="J1165" s="59"/>
      <c r="K1165" s="59"/>
      <c r="L1165" s="59"/>
      <c r="M1165" s="59"/>
      <c r="N1165" s="93"/>
      <c r="O1165" s="95"/>
    </row>
    <row r="1166" spans="1:15">
      <c r="A1166" s="60" t="s">
        <v>33</v>
      </c>
      <c r="B1166" s="60"/>
      <c r="C1166" s="59"/>
      <c r="D1166" s="82"/>
      <c r="E1166" s="82" t="s">
        <v>177</v>
      </c>
      <c r="F1166" s="82"/>
      <c r="G1166" s="83"/>
      <c r="H1166" s="59"/>
      <c r="I1166" s="59"/>
      <c r="J1166" s="59"/>
      <c r="K1166" s="59"/>
      <c r="L1166" s="59"/>
      <c r="M1166" s="59"/>
      <c r="N1166" s="96"/>
      <c r="O1166" s="95"/>
    </row>
    <row r="1167" spans="1:15">
      <c r="A1167" s="60" t="s">
        <v>34</v>
      </c>
      <c r="B1167" s="60"/>
      <c r="C1167" s="59"/>
      <c r="D1167" s="82"/>
      <c r="E1167" s="82" t="s">
        <v>178</v>
      </c>
      <c r="F1167" s="82"/>
      <c r="G1167" s="82"/>
      <c r="H1167" s="59"/>
      <c r="I1167" s="59"/>
      <c r="J1167" s="59"/>
      <c r="K1167" s="59"/>
      <c r="L1167" s="59"/>
      <c r="M1167" s="59"/>
      <c r="N1167" s="97"/>
      <c r="O1167" s="98"/>
    </row>
    <row r="1169" spans="1:15">
      <c r="A1169" s="58" t="s">
        <v>0</v>
      </c>
      <c r="B1169" s="58"/>
      <c r="C1169" s="59"/>
      <c r="D1169" s="59"/>
      <c r="E1169" s="59"/>
      <c r="F1169" s="59"/>
      <c r="G1169" s="59"/>
      <c r="H1169" s="59"/>
      <c r="I1169" s="59"/>
      <c r="J1169" s="59"/>
      <c r="K1169" s="59"/>
      <c r="L1169" s="59"/>
      <c r="M1169" s="59"/>
      <c r="N1169" s="80"/>
      <c r="O1169" s="84"/>
    </row>
    <row r="1170" spans="1:15">
      <c r="A1170" s="58" t="s">
        <v>1</v>
      </c>
      <c r="B1170" s="58"/>
      <c r="C1170" s="59"/>
      <c r="D1170" s="59"/>
      <c r="E1170" s="59"/>
      <c r="F1170" s="59"/>
      <c r="G1170" s="59"/>
      <c r="H1170" s="59"/>
      <c r="I1170" s="59"/>
      <c r="J1170" s="59"/>
      <c r="K1170" s="59"/>
      <c r="L1170" s="59"/>
      <c r="M1170" s="59"/>
      <c r="N1170" s="80"/>
      <c r="O1170" s="84"/>
    </row>
    <row r="1171" spans="1:15">
      <c r="A1171" s="60" t="s">
        <v>63</v>
      </c>
      <c r="B1171" s="60"/>
      <c r="C1171" s="60"/>
      <c r="D1171" s="59"/>
      <c r="E1171" s="59"/>
      <c r="F1171" s="59"/>
      <c r="G1171" s="59"/>
      <c r="H1171" s="59"/>
      <c r="I1171" s="59"/>
      <c r="J1171" s="59"/>
      <c r="K1171" s="59"/>
      <c r="L1171" s="59"/>
      <c r="M1171" s="59"/>
      <c r="N1171" s="80"/>
      <c r="O1171" s="84"/>
    </row>
    <row r="1172" spans="1:15">
      <c r="A1172" s="61"/>
      <c r="B1172" s="61"/>
      <c r="C1172" s="59"/>
      <c r="D1172" s="59"/>
      <c r="E1172" s="59"/>
      <c r="F1172" s="59"/>
      <c r="G1172" s="59"/>
      <c r="H1172" s="59"/>
      <c r="I1172" s="59"/>
      <c r="J1172" s="59"/>
      <c r="K1172" s="59"/>
      <c r="L1172" s="59"/>
      <c r="M1172" s="59"/>
      <c r="N1172" s="80"/>
      <c r="O1172" s="84"/>
    </row>
    <row r="1173" spans="1:15">
      <c r="A1173" s="62" t="s">
        <v>28</v>
      </c>
      <c r="B1173" s="62"/>
      <c r="C1173" s="59"/>
      <c r="D1173" s="59"/>
      <c r="E1173" s="59"/>
      <c r="F1173" s="59"/>
      <c r="G1173" s="59"/>
      <c r="H1173" s="59"/>
      <c r="I1173" s="59"/>
      <c r="J1173" s="59"/>
      <c r="K1173" s="59"/>
      <c r="L1173" s="59"/>
      <c r="M1173" s="59"/>
      <c r="N1173" s="80"/>
      <c r="O1173" s="84"/>
    </row>
    <row r="1174" spans="1:15">
      <c r="A1174" s="63" t="s">
        <v>4</v>
      </c>
      <c r="B1174" s="63" t="s">
        <v>40</v>
      </c>
      <c r="C1174" s="64" t="s">
        <v>6</v>
      </c>
      <c r="D1174" s="64" t="s">
        <v>7</v>
      </c>
      <c r="E1174" s="64" t="s">
        <v>87</v>
      </c>
      <c r="F1174" s="64" t="s">
        <v>161</v>
      </c>
      <c r="G1174" s="64" t="s">
        <v>10</v>
      </c>
      <c r="H1174" s="65" t="s">
        <v>11</v>
      </c>
      <c r="I1174" s="85"/>
      <c r="J1174" s="64" t="s">
        <v>12</v>
      </c>
      <c r="K1174" s="64" t="s">
        <v>13</v>
      </c>
      <c r="L1174" s="65" t="s">
        <v>14</v>
      </c>
      <c r="M1174" s="85"/>
      <c r="N1174" s="64" t="s">
        <v>15</v>
      </c>
      <c r="O1174" s="86" t="s">
        <v>174</v>
      </c>
    </row>
    <row r="1175" spans="1:15">
      <c r="A1175" s="66"/>
      <c r="B1175" s="66"/>
      <c r="C1175" s="67"/>
      <c r="D1175" s="67"/>
      <c r="E1175" s="68" t="s">
        <v>18</v>
      </c>
      <c r="F1175" s="67"/>
      <c r="G1175" s="67"/>
      <c r="H1175" s="69" t="s">
        <v>19</v>
      </c>
      <c r="I1175" s="69" t="s">
        <v>20</v>
      </c>
      <c r="J1175" s="67"/>
      <c r="K1175" s="67"/>
      <c r="L1175" s="69" t="s">
        <v>19</v>
      </c>
      <c r="M1175" s="69" t="s">
        <v>20</v>
      </c>
      <c r="N1175" s="67"/>
      <c r="O1175" s="87"/>
    </row>
    <row r="1176" spans="1:15">
      <c r="A1176" s="70">
        <v>45889</v>
      </c>
      <c r="B1176" s="70">
        <v>45923</v>
      </c>
      <c r="C1176" s="71">
        <v>269253</v>
      </c>
      <c r="D1176" s="72" t="s">
        <v>70</v>
      </c>
      <c r="E1176" s="73"/>
      <c r="F1176" s="74"/>
      <c r="G1176" s="73"/>
      <c r="H1176" s="73"/>
      <c r="I1176" s="73"/>
      <c r="J1176" s="73"/>
      <c r="K1176" s="73"/>
      <c r="L1176" s="88">
        <v>600</v>
      </c>
      <c r="M1176" s="88">
        <v>0</v>
      </c>
      <c r="N1176" s="89">
        <f>SUM(L1176:M1176)</f>
        <v>600</v>
      </c>
      <c r="O1176" s="89">
        <f>N1176</f>
        <v>600</v>
      </c>
    </row>
    <row r="1177" spans="1:15">
      <c r="A1177" s="75" t="s">
        <v>27</v>
      </c>
      <c r="B1177" s="75"/>
      <c r="C1177" s="76"/>
      <c r="D1177" s="76"/>
      <c r="E1177" s="76"/>
      <c r="F1177" s="77"/>
      <c r="G1177" s="78">
        <f t="shared" ref="G1177:O1177" si="91">SUM(G1176:G1176)</f>
        <v>0</v>
      </c>
      <c r="H1177" s="78">
        <f t="shared" si="91"/>
        <v>0</v>
      </c>
      <c r="I1177" s="78">
        <f t="shared" si="91"/>
        <v>0</v>
      </c>
      <c r="J1177" s="78">
        <f t="shared" si="91"/>
        <v>0</v>
      </c>
      <c r="K1177" s="78">
        <f t="shared" si="91"/>
        <v>0</v>
      </c>
      <c r="L1177" s="90">
        <f t="shared" si="91"/>
        <v>600</v>
      </c>
      <c r="M1177" s="90">
        <f t="shared" si="91"/>
        <v>0</v>
      </c>
      <c r="N1177" s="90">
        <f t="shared" si="91"/>
        <v>600</v>
      </c>
      <c r="O1177" s="90">
        <f t="shared" si="91"/>
        <v>600</v>
      </c>
    </row>
    <row r="1178" spans="1:15">
      <c r="A1178" s="61"/>
      <c r="B1178" s="61"/>
      <c r="C1178" s="59"/>
      <c r="D1178" s="59"/>
      <c r="E1178" s="59" t="s">
        <v>175</v>
      </c>
      <c r="F1178" s="59"/>
      <c r="G1178" s="59"/>
      <c r="H1178" s="59"/>
      <c r="I1178" s="59"/>
      <c r="J1178" s="80"/>
      <c r="K1178" s="80"/>
      <c r="L1178" s="80"/>
      <c r="M1178" s="80"/>
      <c r="N1178" s="91"/>
      <c r="O1178" s="92"/>
    </row>
    <row r="1179" spans="1:15">
      <c r="A1179" s="79"/>
      <c r="B1179" s="79"/>
      <c r="C1179" s="80"/>
      <c r="D1179" s="80"/>
      <c r="E1179" s="80"/>
      <c r="F1179" s="80"/>
      <c r="G1179" s="80"/>
      <c r="H1179" s="80"/>
      <c r="I1179" s="80"/>
      <c r="J1179" s="80"/>
      <c r="K1179" s="80"/>
      <c r="L1179" s="80"/>
      <c r="M1179" s="80"/>
      <c r="N1179" s="91"/>
      <c r="O1179" s="92"/>
    </row>
    <row r="1180" spans="1:15">
      <c r="A1180" s="61"/>
      <c r="B1180" s="61"/>
      <c r="C1180" s="59"/>
      <c r="D1180" s="59"/>
      <c r="E1180" s="59"/>
      <c r="F1180" s="59"/>
      <c r="G1180" s="59"/>
      <c r="H1180" s="59"/>
      <c r="I1180" s="59"/>
      <c r="J1180" s="59"/>
      <c r="K1180" s="59"/>
      <c r="L1180" s="59"/>
      <c r="M1180" s="59"/>
      <c r="N1180" s="93"/>
      <c r="O1180" s="94"/>
    </row>
    <row r="1181" spans="1:15">
      <c r="A1181" s="60" t="s">
        <v>32</v>
      </c>
      <c r="B1181" s="61"/>
      <c r="C1181" s="59"/>
      <c r="D1181" s="59"/>
      <c r="E1181" s="59" t="s">
        <v>176</v>
      </c>
      <c r="F1181" s="59"/>
      <c r="G1181" s="59"/>
      <c r="H1181" s="59"/>
      <c r="I1181" s="59"/>
      <c r="J1181" s="59"/>
      <c r="K1181" s="59"/>
      <c r="L1181" s="59"/>
      <c r="M1181" s="59"/>
      <c r="N1181" s="93"/>
      <c r="O1181" s="95"/>
    </row>
    <row r="1182" spans="1:15">
      <c r="A1182" s="61"/>
      <c r="B1182" s="61"/>
      <c r="C1182" s="59"/>
      <c r="D1182" s="81"/>
      <c r="E1182" s="59"/>
      <c r="F1182" s="59"/>
      <c r="G1182" s="59"/>
      <c r="H1182" s="59"/>
      <c r="I1182" s="59"/>
      <c r="J1182" s="59"/>
      <c r="K1182" s="59"/>
      <c r="L1182" s="59"/>
      <c r="M1182" s="59"/>
      <c r="N1182" s="93"/>
      <c r="O1182" s="95"/>
    </row>
    <row r="1183" spans="1:15">
      <c r="A1183" s="61"/>
      <c r="B1183" s="61"/>
      <c r="C1183" s="59"/>
      <c r="D1183" s="81"/>
      <c r="E1183" s="59"/>
      <c r="F1183" s="59"/>
      <c r="G1183" s="59"/>
      <c r="H1183" s="59"/>
      <c r="I1183" s="59"/>
      <c r="J1183" s="59"/>
      <c r="K1183" s="59"/>
      <c r="L1183" s="59"/>
      <c r="M1183" s="59"/>
      <c r="N1183" s="93"/>
      <c r="O1183" s="95"/>
    </row>
    <row r="1184" spans="1:15">
      <c r="A1184" s="60" t="s">
        <v>33</v>
      </c>
      <c r="B1184" s="60"/>
      <c r="C1184" s="59"/>
      <c r="D1184" s="82"/>
      <c r="E1184" s="82" t="s">
        <v>177</v>
      </c>
      <c r="F1184" s="82"/>
      <c r="G1184" s="83"/>
      <c r="H1184" s="59"/>
      <c r="I1184" s="59"/>
      <c r="J1184" s="59"/>
      <c r="K1184" s="59"/>
      <c r="L1184" s="59"/>
      <c r="M1184" s="59"/>
      <c r="N1184" s="96"/>
      <c r="O1184" s="95"/>
    </row>
    <row r="1185" spans="1:15">
      <c r="A1185" s="60" t="s">
        <v>34</v>
      </c>
      <c r="B1185" s="60"/>
      <c r="C1185" s="59"/>
      <c r="D1185" s="82"/>
      <c r="E1185" s="82" t="s">
        <v>178</v>
      </c>
      <c r="F1185" s="82"/>
      <c r="G1185" s="82"/>
      <c r="H1185" s="59"/>
      <c r="I1185" s="59"/>
      <c r="J1185" s="59"/>
      <c r="K1185" s="59"/>
      <c r="L1185" s="59"/>
      <c r="M1185" s="59"/>
      <c r="N1185" s="97"/>
      <c r="O1185" s="98"/>
    </row>
    <row r="1187" spans="1:15">
      <c r="A1187" s="58" t="s">
        <v>0</v>
      </c>
      <c r="B1187" s="58"/>
      <c r="C1187" s="59"/>
      <c r="D1187" s="59"/>
      <c r="E1187" s="59"/>
      <c r="F1187" s="59"/>
      <c r="G1187" s="59"/>
      <c r="H1187" s="59"/>
      <c r="I1187" s="59"/>
      <c r="J1187" s="59"/>
      <c r="K1187" s="59"/>
      <c r="L1187" s="59"/>
      <c r="M1187" s="59"/>
      <c r="N1187" s="80"/>
      <c r="O1187" s="84"/>
    </row>
    <row r="1188" spans="1:15">
      <c r="A1188" s="58" t="s">
        <v>1</v>
      </c>
      <c r="B1188" s="58"/>
      <c r="C1188" s="59"/>
      <c r="D1188" s="59"/>
      <c r="E1188" s="59"/>
      <c r="F1188" s="59"/>
      <c r="G1188" s="59"/>
      <c r="H1188" s="59"/>
      <c r="I1188" s="59"/>
      <c r="J1188" s="59"/>
      <c r="K1188" s="59"/>
      <c r="L1188" s="59"/>
      <c r="M1188" s="59"/>
      <c r="N1188" s="80"/>
      <c r="O1188" s="84"/>
    </row>
    <row r="1189" spans="1:15">
      <c r="A1189" s="60" t="s">
        <v>63</v>
      </c>
      <c r="B1189" s="60"/>
      <c r="C1189" s="60"/>
      <c r="D1189" s="59"/>
      <c r="E1189" s="59"/>
      <c r="F1189" s="59"/>
      <c r="G1189" s="59"/>
      <c r="H1189" s="59"/>
      <c r="I1189" s="59"/>
      <c r="J1189" s="59"/>
      <c r="K1189" s="59"/>
      <c r="L1189" s="59"/>
      <c r="M1189" s="59"/>
      <c r="N1189" s="80"/>
      <c r="O1189" s="84"/>
    </row>
    <row r="1190" spans="1:15">
      <c r="A1190" s="61"/>
      <c r="B1190" s="61"/>
      <c r="C1190" s="59"/>
      <c r="D1190" s="59"/>
      <c r="E1190" s="59"/>
      <c r="F1190" s="59"/>
      <c r="G1190" s="59"/>
      <c r="H1190" s="59"/>
      <c r="I1190" s="59"/>
      <c r="J1190" s="59"/>
      <c r="K1190" s="59"/>
      <c r="L1190" s="59"/>
      <c r="M1190" s="59"/>
      <c r="N1190" s="80"/>
      <c r="O1190" s="84"/>
    </row>
    <row r="1191" spans="1:15">
      <c r="A1191" s="62" t="s">
        <v>28</v>
      </c>
      <c r="B1191" s="62"/>
      <c r="C1191" s="59"/>
      <c r="D1191" s="59"/>
      <c r="E1191" s="59"/>
      <c r="F1191" s="59"/>
      <c r="G1191" s="59"/>
      <c r="H1191" s="59"/>
      <c r="I1191" s="59"/>
      <c r="J1191" s="59"/>
      <c r="K1191" s="59"/>
      <c r="L1191" s="59"/>
      <c r="M1191" s="59"/>
      <c r="N1191" s="80"/>
      <c r="O1191" s="84"/>
    </row>
    <row r="1192" spans="1:15">
      <c r="A1192" s="63" t="s">
        <v>4</v>
      </c>
      <c r="B1192" s="63" t="s">
        <v>40</v>
      </c>
      <c r="C1192" s="64" t="s">
        <v>6</v>
      </c>
      <c r="D1192" s="64" t="s">
        <v>7</v>
      </c>
      <c r="E1192" s="64" t="s">
        <v>87</v>
      </c>
      <c r="F1192" s="64" t="s">
        <v>161</v>
      </c>
      <c r="G1192" s="64" t="s">
        <v>10</v>
      </c>
      <c r="H1192" s="65" t="s">
        <v>11</v>
      </c>
      <c r="I1192" s="85"/>
      <c r="J1192" s="64" t="s">
        <v>12</v>
      </c>
      <c r="K1192" s="64" t="s">
        <v>13</v>
      </c>
      <c r="L1192" s="65" t="s">
        <v>14</v>
      </c>
      <c r="M1192" s="85"/>
      <c r="N1192" s="64" t="s">
        <v>15</v>
      </c>
      <c r="O1192" s="86" t="s">
        <v>174</v>
      </c>
    </row>
    <row r="1193" spans="1:15">
      <c r="A1193" s="66"/>
      <c r="B1193" s="66"/>
      <c r="C1193" s="67"/>
      <c r="D1193" s="67"/>
      <c r="E1193" s="68" t="s">
        <v>18</v>
      </c>
      <c r="F1193" s="67"/>
      <c r="G1193" s="67"/>
      <c r="H1193" s="69" t="s">
        <v>19</v>
      </c>
      <c r="I1193" s="69" t="s">
        <v>20</v>
      </c>
      <c r="J1193" s="67"/>
      <c r="K1193" s="67"/>
      <c r="L1193" s="69" t="s">
        <v>19</v>
      </c>
      <c r="M1193" s="69" t="s">
        <v>20</v>
      </c>
      <c r="N1193" s="67"/>
      <c r="O1193" s="87"/>
    </row>
    <row r="1194" spans="1:15">
      <c r="A1194" s="70">
        <v>45910</v>
      </c>
      <c r="B1194" s="70">
        <v>45925</v>
      </c>
      <c r="C1194" s="71">
        <v>272671</v>
      </c>
      <c r="D1194" s="72" t="s">
        <v>75</v>
      </c>
      <c r="E1194" s="73"/>
      <c r="F1194" s="74"/>
      <c r="G1194" s="73"/>
      <c r="H1194" s="73"/>
      <c r="I1194" s="73"/>
      <c r="J1194" s="73"/>
      <c r="K1194" s="73"/>
      <c r="L1194" s="88">
        <v>1710.25</v>
      </c>
      <c r="M1194" s="88">
        <v>2079.5</v>
      </c>
      <c r="N1194" s="89">
        <f>SUM(L1194:M1194)</f>
        <v>3789.75</v>
      </c>
      <c r="O1194" s="89">
        <f>N1194</f>
        <v>3789.75</v>
      </c>
    </row>
    <row r="1195" spans="1:15">
      <c r="A1195" s="70">
        <v>45904</v>
      </c>
      <c r="B1195" s="70">
        <v>45925</v>
      </c>
      <c r="C1195" s="71">
        <v>271857</v>
      </c>
      <c r="D1195" s="72" t="s">
        <v>72</v>
      </c>
      <c r="E1195" s="76"/>
      <c r="F1195" s="77"/>
      <c r="G1195" s="78"/>
      <c r="H1195" s="78"/>
      <c r="I1195" s="78"/>
      <c r="J1195" s="78"/>
      <c r="K1195" s="78"/>
      <c r="L1195" s="88">
        <v>300</v>
      </c>
      <c r="M1195" s="88">
        <v>0</v>
      </c>
      <c r="N1195" s="89">
        <f>SUM(L1195:M1195)</f>
        <v>300</v>
      </c>
      <c r="O1195" s="89">
        <f>N1195</f>
        <v>300</v>
      </c>
    </row>
    <row r="1196" spans="1:15">
      <c r="A1196" s="75" t="s">
        <v>27</v>
      </c>
      <c r="B1196" s="75"/>
      <c r="C1196" s="76"/>
      <c r="D1196" s="76"/>
      <c r="E1196" s="76"/>
      <c r="F1196" s="77"/>
      <c r="G1196" s="78">
        <f t="shared" ref="G1196:O1196" si="92">SUM(G1194:G1194)</f>
        <v>0</v>
      </c>
      <c r="H1196" s="78">
        <f t="shared" si="92"/>
        <v>0</v>
      </c>
      <c r="I1196" s="78">
        <f t="shared" si="92"/>
        <v>0</v>
      </c>
      <c r="J1196" s="78">
        <f t="shared" si="92"/>
        <v>0</v>
      </c>
      <c r="K1196" s="78">
        <f t="shared" si="92"/>
        <v>0</v>
      </c>
      <c r="L1196" s="90">
        <f>SUM(L1194:L1195)</f>
        <v>2010.25</v>
      </c>
      <c r="M1196" s="90">
        <f>SUM(M1194:M1195)</f>
        <v>2079.5</v>
      </c>
      <c r="N1196" s="90">
        <f>SUM(N1194:N1195)</f>
        <v>4089.75</v>
      </c>
      <c r="O1196" s="90">
        <f>SUM(O1194:O1195)</f>
        <v>4089.75</v>
      </c>
    </row>
    <row r="1197" spans="1:15">
      <c r="A1197" s="61"/>
      <c r="B1197" s="61"/>
      <c r="C1197" s="59"/>
      <c r="D1197" s="59"/>
      <c r="E1197" s="59" t="s">
        <v>175</v>
      </c>
      <c r="F1197" s="59"/>
      <c r="G1197" s="59"/>
      <c r="H1197" s="59"/>
      <c r="I1197" s="59"/>
      <c r="J1197" s="80"/>
      <c r="K1197" s="80"/>
      <c r="L1197" s="80"/>
      <c r="M1197" s="80"/>
      <c r="N1197" s="91"/>
      <c r="O1197" s="92"/>
    </row>
    <row r="1198" spans="1:15">
      <c r="A1198" s="79"/>
      <c r="B1198" s="79"/>
      <c r="C1198" s="80"/>
      <c r="D1198" s="80"/>
      <c r="E1198" s="80"/>
      <c r="F1198" s="80"/>
      <c r="G1198" s="80"/>
      <c r="H1198" s="80"/>
      <c r="I1198" s="80"/>
      <c r="J1198" s="80"/>
      <c r="K1198" s="80"/>
      <c r="L1198" s="80"/>
      <c r="M1198" s="80"/>
      <c r="N1198" s="91"/>
      <c r="O1198" s="92"/>
    </row>
    <row r="1199" spans="1:15">
      <c r="A1199" s="61"/>
      <c r="B1199" s="61"/>
      <c r="C1199" s="59"/>
      <c r="D1199" s="59"/>
      <c r="E1199" s="59"/>
      <c r="F1199" s="59"/>
      <c r="G1199" s="59"/>
      <c r="H1199" s="59"/>
      <c r="I1199" s="59"/>
      <c r="J1199" s="59"/>
      <c r="K1199" s="59"/>
      <c r="L1199" s="59"/>
      <c r="M1199" s="59"/>
      <c r="N1199" s="93"/>
      <c r="O1199" s="94"/>
    </row>
    <row r="1200" spans="1:15">
      <c r="A1200" s="60" t="s">
        <v>32</v>
      </c>
      <c r="B1200" s="61"/>
      <c r="C1200" s="59"/>
      <c r="D1200" s="59"/>
      <c r="E1200" s="59" t="s">
        <v>176</v>
      </c>
      <c r="F1200" s="59"/>
      <c r="G1200" s="59"/>
      <c r="H1200" s="59"/>
      <c r="I1200" s="59"/>
      <c r="J1200" s="59"/>
      <c r="K1200" s="59"/>
      <c r="L1200" s="59"/>
      <c r="M1200" s="59"/>
      <c r="N1200" s="93"/>
      <c r="O1200" s="95"/>
    </row>
    <row r="1201" spans="1:15">
      <c r="A1201" s="61"/>
      <c r="B1201" s="61"/>
      <c r="C1201" s="59"/>
      <c r="D1201" s="81"/>
      <c r="E1201" s="59"/>
      <c r="F1201" s="59"/>
      <c r="G1201" s="59"/>
      <c r="H1201" s="59"/>
      <c r="I1201" s="59"/>
      <c r="J1201" s="59"/>
      <c r="K1201" s="59"/>
      <c r="L1201" s="59"/>
      <c r="M1201" s="59"/>
      <c r="N1201" s="93"/>
      <c r="O1201" s="95"/>
    </row>
    <row r="1202" spans="1:15">
      <c r="A1202" s="61"/>
      <c r="B1202" s="61"/>
      <c r="C1202" s="59"/>
      <c r="D1202" s="81"/>
      <c r="E1202" s="59"/>
      <c r="F1202" s="59"/>
      <c r="G1202" s="59"/>
      <c r="H1202" s="59"/>
      <c r="I1202" s="59"/>
      <c r="J1202" s="59"/>
      <c r="K1202" s="59"/>
      <c r="L1202" s="59"/>
      <c r="M1202" s="59"/>
      <c r="N1202" s="93"/>
      <c r="O1202" s="95"/>
    </row>
    <row r="1203" spans="1:15">
      <c r="A1203" s="60" t="s">
        <v>33</v>
      </c>
      <c r="B1203" s="60"/>
      <c r="C1203" s="59"/>
      <c r="D1203" s="82"/>
      <c r="E1203" s="82" t="s">
        <v>177</v>
      </c>
      <c r="F1203" s="82"/>
      <c r="G1203" s="83"/>
      <c r="H1203" s="59"/>
      <c r="I1203" s="59"/>
      <c r="J1203" s="59"/>
      <c r="K1203" s="59"/>
      <c r="L1203" s="59"/>
      <c r="M1203" s="59"/>
      <c r="N1203" s="96"/>
      <c r="O1203" s="95"/>
    </row>
    <row r="1204" spans="1:15">
      <c r="A1204" s="60" t="s">
        <v>34</v>
      </c>
      <c r="B1204" s="60"/>
      <c r="C1204" s="59"/>
      <c r="D1204" s="82"/>
      <c r="E1204" s="82" t="s">
        <v>178</v>
      </c>
      <c r="F1204" s="82"/>
      <c r="G1204" s="82"/>
      <c r="H1204" s="59"/>
      <c r="I1204" s="59"/>
      <c r="J1204" s="59"/>
      <c r="K1204" s="59"/>
      <c r="L1204" s="59"/>
      <c r="M1204" s="59"/>
      <c r="N1204" s="97"/>
      <c r="O1204" s="98"/>
    </row>
    <row r="1206" spans="1:15">
      <c r="A1206" s="58" t="s">
        <v>0</v>
      </c>
      <c r="B1206" s="58"/>
      <c r="C1206" s="59"/>
      <c r="D1206" s="59"/>
      <c r="E1206" s="59"/>
      <c r="F1206" s="59"/>
      <c r="G1206" s="59"/>
      <c r="H1206" s="59"/>
      <c r="I1206" s="59"/>
      <c r="J1206" s="59"/>
      <c r="K1206" s="59"/>
      <c r="L1206" s="59"/>
      <c r="M1206" s="59"/>
      <c r="N1206" s="80"/>
      <c r="O1206" s="84"/>
    </row>
    <row r="1207" spans="1:15">
      <c r="A1207" s="58" t="s">
        <v>1</v>
      </c>
      <c r="B1207" s="58"/>
      <c r="C1207" s="59"/>
      <c r="D1207" s="59"/>
      <c r="E1207" s="59"/>
      <c r="F1207" s="59"/>
      <c r="G1207" s="59"/>
      <c r="H1207" s="59"/>
      <c r="I1207" s="59"/>
      <c r="J1207" s="59"/>
      <c r="K1207" s="59"/>
      <c r="L1207" s="59"/>
      <c r="M1207" s="59"/>
      <c r="N1207" s="80"/>
      <c r="O1207" s="84"/>
    </row>
    <row r="1208" spans="1:15">
      <c r="A1208" s="60" t="s">
        <v>63</v>
      </c>
      <c r="B1208" s="60"/>
      <c r="C1208" s="60"/>
      <c r="D1208" s="59"/>
      <c r="E1208" s="59"/>
      <c r="F1208" s="59"/>
      <c r="G1208" s="59"/>
      <c r="H1208" s="59"/>
      <c r="I1208" s="59"/>
      <c r="J1208" s="59"/>
      <c r="K1208" s="59"/>
      <c r="L1208" s="59"/>
      <c r="M1208" s="59"/>
      <c r="N1208" s="80"/>
      <c r="O1208" s="84"/>
    </row>
    <row r="1209" spans="1:15">
      <c r="A1209" s="61"/>
      <c r="B1209" s="61"/>
      <c r="C1209" s="59"/>
      <c r="D1209" s="59"/>
      <c r="E1209" s="59"/>
      <c r="F1209" s="59"/>
      <c r="G1209" s="59"/>
      <c r="H1209" s="59"/>
      <c r="I1209" s="59"/>
      <c r="J1209" s="59"/>
      <c r="K1209" s="59"/>
      <c r="L1209" s="59"/>
      <c r="M1209" s="59"/>
      <c r="N1209" s="80"/>
      <c r="O1209" s="84"/>
    </row>
    <row r="1210" spans="1:15">
      <c r="A1210" s="62" t="s">
        <v>28</v>
      </c>
      <c r="B1210" s="62"/>
      <c r="C1210" s="59"/>
      <c r="D1210" s="59"/>
      <c r="E1210" s="59"/>
      <c r="F1210" s="59"/>
      <c r="G1210" s="59"/>
      <c r="H1210" s="59"/>
      <c r="I1210" s="59"/>
      <c r="J1210" s="59"/>
      <c r="K1210" s="59"/>
      <c r="L1210" s="59"/>
      <c r="M1210" s="59"/>
      <c r="N1210" s="80"/>
      <c r="O1210" s="84"/>
    </row>
    <row r="1211" spans="1:15">
      <c r="A1211" s="63" t="s">
        <v>4</v>
      </c>
      <c r="B1211" s="63" t="s">
        <v>40</v>
      </c>
      <c r="C1211" s="64" t="s">
        <v>6</v>
      </c>
      <c r="D1211" s="64" t="s">
        <v>7</v>
      </c>
      <c r="E1211" s="64" t="s">
        <v>87</v>
      </c>
      <c r="F1211" s="64" t="s">
        <v>161</v>
      </c>
      <c r="G1211" s="64" t="s">
        <v>10</v>
      </c>
      <c r="H1211" s="65" t="s">
        <v>11</v>
      </c>
      <c r="I1211" s="85"/>
      <c r="J1211" s="64" t="s">
        <v>12</v>
      </c>
      <c r="K1211" s="64" t="s">
        <v>13</v>
      </c>
      <c r="L1211" s="65" t="s">
        <v>14</v>
      </c>
      <c r="M1211" s="85"/>
      <c r="N1211" s="64" t="s">
        <v>15</v>
      </c>
      <c r="O1211" s="86" t="s">
        <v>174</v>
      </c>
    </row>
    <row r="1212" spans="1:15">
      <c r="A1212" s="66"/>
      <c r="B1212" s="66"/>
      <c r="C1212" s="67"/>
      <c r="D1212" s="67"/>
      <c r="E1212" s="68" t="s">
        <v>18</v>
      </c>
      <c r="F1212" s="67"/>
      <c r="G1212" s="67"/>
      <c r="H1212" s="69" t="s">
        <v>19</v>
      </c>
      <c r="I1212" s="69" t="s">
        <v>20</v>
      </c>
      <c r="J1212" s="67"/>
      <c r="K1212" s="67"/>
      <c r="L1212" s="69" t="s">
        <v>19</v>
      </c>
      <c r="M1212" s="69" t="s">
        <v>20</v>
      </c>
      <c r="N1212" s="67"/>
      <c r="O1212" s="87"/>
    </row>
    <row r="1213" spans="1:15">
      <c r="A1213" s="70">
        <v>45919</v>
      </c>
      <c r="B1213" s="70">
        <v>45926</v>
      </c>
      <c r="C1213" s="71">
        <v>273848</v>
      </c>
      <c r="D1213" s="72" t="s">
        <v>62</v>
      </c>
      <c r="E1213" s="73"/>
      <c r="F1213" s="74"/>
      <c r="G1213" s="73"/>
      <c r="H1213" s="73"/>
      <c r="I1213" s="73"/>
      <c r="J1213" s="73"/>
      <c r="K1213" s="73"/>
      <c r="L1213" s="88">
        <v>0</v>
      </c>
      <c r="M1213" s="88">
        <v>2300</v>
      </c>
      <c r="N1213" s="89">
        <f>SUM(L1213:M1213)</f>
        <v>2300</v>
      </c>
      <c r="O1213" s="89">
        <f>N1213</f>
        <v>2300</v>
      </c>
    </row>
    <row r="1214" spans="1:15">
      <c r="A1214" s="75" t="s">
        <v>27</v>
      </c>
      <c r="B1214" s="75"/>
      <c r="C1214" s="76"/>
      <c r="D1214" s="76"/>
      <c r="E1214" s="76"/>
      <c r="F1214" s="77"/>
      <c r="G1214" s="78">
        <f t="shared" ref="G1214:O1214" si="93">SUM(G1213:G1213)</f>
        <v>0</v>
      </c>
      <c r="H1214" s="78">
        <f t="shared" si="93"/>
        <v>0</v>
      </c>
      <c r="I1214" s="78">
        <f t="shared" si="93"/>
        <v>0</v>
      </c>
      <c r="J1214" s="78">
        <f t="shared" si="93"/>
        <v>0</v>
      </c>
      <c r="K1214" s="78">
        <f t="shared" si="93"/>
        <v>0</v>
      </c>
      <c r="L1214" s="90">
        <f t="shared" si="93"/>
        <v>0</v>
      </c>
      <c r="M1214" s="90">
        <f t="shared" si="93"/>
        <v>2300</v>
      </c>
      <c r="N1214" s="90">
        <f t="shared" si="93"/>
        <v>2300</v>
      </c>
      <c r="O1214" s="90">
        <f t="shared" si="93"/>
        <v>2300</v>
      </c>
    </row>
    <row r="1215" spans="1:15">
      <c r="A1215" s="61"/>
      <c r="B1215" s="61"/>
      <c r="C1215" s="59"/>
      <c r="D1215" s="59"/>
      <c r="E1215" s="59" t="s">
        <v>175</v>
      </c>
      <c r="F1215" s="59"/>
      <c r="G1215" s="59"/>
      <c r="H1215" s="59"/>
      <c r="I1215" s="59"/>
      <c r="J1215" s="80"/>
      <c r="K1215" s="80"/>
      <c r="L1215" s="80"/>
      <c r="M1215" s="80"/>
      <c r="N1215" s="91"/>
      <c r="O1215" s="92"/>
    </row>
    <row r="1216" spans="1:15">
      <c r="A1216" s="79"/>
      <c r="B1216" s="79"/>
      <c r="C1216" s="80"/>
      <c r="D1216" s="80"/>
      <c r="E1216" s="80"/>
      <c r="F1216" s="80"/>
      <c r="G1216" s="80"/>
      <c r="H1216" s="80"/>
      <c r="I1216" s="80"/>
      <c r="J1216" s="80"/>
      <c r="K1216" s="80"/>
      <c r="L1216" s="80"/>
      <c r="M1216" s="80"/>
      <c r="N1216" s="91"/>
      <c r="O1216" s="92"/>
    </row>
    <row r="1217" spans="1:15">
      <c r="A1217" s="61"/>
      <c r="B1217" s="61"/>
      <c r="C1217" s="59"/>
      <c r="D1217" s="59"/>
      <c r="E1217" s="59"/>
      <c r="F1217" s="59"/>
      <c r="G1217" s="59"/>
      <c r="H1217" s="59"/>
      <c r="I1217" s="59"/>
      <c r="J1217" s="59"/>
      <c r="K1217" s="59"/>
      <c r="L1217" s="59"/>
      <c r="M1217" s="59"/>
      <c r="N1217" s="93"/>
      <c r="O1217" s="94"/>
    </row>
    <row r="1218" spans="1:15">
      <c r="A1218" s="60" t="s">
        <v>32</v>
      </c>
      <c r="B1218" s="61"/>
      <c r="C1218" s="59"/>
      <c r="D1218" s="59"/>
      <c r="E1218" s="59" t="s">
        <v>176</v>
      </c>
      <c r="F1218" s="59"/>
      <c r="G1218" s="59"/>
      <c r="H1218" s="59"/>
      <c r="I1218" s="59"/>
      <c r="J1218" s="59"/>
      <c r="K1218" s="59"/>
      <c r="L1218" s="59"/>
      <c r="M1218" s="59"/>
      <c r="N1218" s="93"/>
      <c r="O1218" s="95"/>
    </row>
    <row r="1219" spans="1:15">
      <c r="A1219" s="61"/>
      <c r="B1219" s="61"/>
      <c r="C1219" s="59"/>
      <c r="D1219" s="81"/>
      <c r="E1219" s="59"/>
      <c r="F1219" s="59"/>
      <c r="G1219" s="59"/>
      <c r="H1219" s="59"/>
      <c r="I1219" s="59"/>
      <c r="J1219" s="59"/>
      <c r="K1219" s="59"/>
      <c r="L1219" s="59"/>
      <c r="M1219" s="59"/>
      <c r="N1219" s="93"/>
      <c r="O1219" s="95"/>
    </row>
    <row r="1220" spans="1:15">
      <c r="A1220" s="61"/>
      <c r="B1220" s="61"/>
      <c r="C1220" s="59"/>
      <c r="D1220" s="81"/>
      <c r="E1220" s="59"/>
      <c r="F1220" s="59"/>
      <c r="G1220" s="59"/>
      <c r="H1220" s="59"/>
      <c r="I1220" s="59"/>
      <c r="J1220" s="59"/>
      <c r="K1220" s="59"/>
      <c r="L1220" s="59"/>
      <c r="M1220" s="59"/>
      <c r="N1220" s="93"/>
      <c r="O1220" s="95"/>
    </row>
    <row r="1221" spans="1:15">
      <c r="A1221" s="60" t="s">
        <v>33</v>
      </c>
      <c r="B1221" s="60"/>
      <c r="C1221" s="59"/>
      <c r="D1221" s="82"/>
      <c r="E1221" s="82" t="s">
        <v>177</v>
      </c>
      <c r="F1221" s="82"/>
      <c r="G1221" s="83"/>
      <c r="H1221" s="59"/>
      <c r="I1221" s="59"/>
      <c r="J1221" s="59"/>
      <c r="K1221" s="59"/>
      <c r="L1221" s="59"/>
      <c r="M1221" s="59"/>
      <c r="N1221" s="96"/>
      <c r="O1221" s="95"/>
    </row>
    <row r="1222" spans="1:15">
      <c r="A1222" s="60" t="s">
        <v>34</v>
      </c>
      <c r="B1222" s="60"/>
      <c r="C1222" s="59"/>
      <c r="D1222" s="82"/>
      <c r="E1222" s="82" t="s">
        <v>178</v>
      </c>
      <c r="F1222" s="82"/>
      <c r="G1222" s="82"/>
      <c r="H1222" s="59"/>
      <c r="I1222" s="59"/>
      <c r="J1222" s="59"/>
      <c r="K1222" s="59"/>
      <c r="L1222" s="59"/>
      <c r="M1222" s="59"/>
      <c r="N1222" s="97"/>
      <c r="O1222" s="98"/>
    </row>
    <row r="1224" spans="1:15">
      <c r="A1224" s="58" t="s">
        <v>0</v>
      </c>
      <c r="B1224" s="58"/>
      <c r="C1224" s="59"/>
      <c r="D1224" s="59"/>
      <c r="E1224" s="59"/>
      <c r="F1224" s="59"/>
      <c r="G1224" s="59"/>
      <c r="H1224" s="59"/>
      <c r="I1224" s="59"/>
      <c r="J1224" s="59"/>
      <c r="K1224" s="59"/>
      <c r="L1224" s="59"/>
      <c r="M1224" s="59"/>
      <c r="N1224" s="80"/>
      <c r="O1224" s="84"/>
    </row>
    <row r="1225" spans="1:15">
      <c r="A1225" s="58" t="s">
        <v>1</v>
      </c>
      <c r="B1225" s="58"/>
      <c r="C1225" s="59"/>
      <c r="D1225" s="59"/>
      <c r="E1225" s="59"/>
      <c r="F1225" s="59"/>
      <c r="G1225" s="59"/>
      <c r="H1225" s="59"/>
      <c r="I1225" s="59"/>
      <c r="J1225" s="59"/>
      <c r="K1225" s="59"/>
      <c r="L1225" s="59"/>
      <c r="M1225" s="59"/>
      <c r="N1225" s="80"/>
      <c r="O1225" s="84"/>
    </row>
    <row r="1226" spans="1:15">
      <c r="A1226" s="60" t="s">
        <v>53</v>
      </c>
      <c r="B1226" s="60"/>
      <c r="C1226" s="60"/>
      <c r="D1226" s="59"/>
      <c r="E1226" s="59"/>
      <c r="F1226" s="59"/>
      <c r="G1226" s="59"/>
      <c r="H1226" s="59"/>
      <c r="I1226" s="59"/>
      <c r="J1226" s="59"/>
      <c r="K1226" s="59"/>
      <c r="L1226" s="59"/>
      <c r="M1226" s="59"/>
      <c r="N1226" s="80"/>
      <c r="O1226" s="84"/>
    </row>
    <row r="1227" spans="1:15">
      <c r="A1227" s="61"/>
      <c r="B1227" s="61"/>
      <c r="C1227" s="59"/>
      <c r="D1227" s="59"/>
      <c r="E1227" s="59"/>
      <c r="F1227" s="59"/>
      <c r="G1227" s="59"/>
      <c r="H1227" s="59"/>
      <c r="I1227" s="59"/>
      <c r="J1227" s="59"/>
      <c r="K1227" s="59"/>
      <c r="L1227" s="59"/>
      <c r="M1227" s="59"/>
      <c r="N1227" s="80"/>
      <c r="O1227" s="84"/>
    </row>
    <row r="1228" spans="1:15">
      <c r="A1228" s="62" t="s">
        <v>28</v>
      </c>
      <c r="B1228" s="62"/>
      <c r="C1228" s="59"/>
      <c r="D1228" s="59"/>
      <c r="E1228" s="59"/>
      <c r="F1228" s="59"/>
      <c r="G1228" s="59"/>
      <c r="H1228" s="59"/>
      <c r="I1228" s="59"/>
      <c r="J1228" s="59"/>
      <c r="K1228" s="59"/>
      <c r="L1228" s="59"/>
      <c r="M1228" s="59"/>
      <c r="N1228" s="80"/>
      <c r="O1228" s="84"/>
    </row>
    <row r="1229" spans="1:15">
      <c r="A1229" s="63" t="s">
        <v>4</v>
      </c>
      <c r="B1229" s="63" t="s">
        <v>40</v>
      </c>
      <c r="C1229" s="64" t="s">
        <v>6</v>
      </c>
      <c r="D1229" s="64" t="s">
        <v>7</v>
      </c>
      <c r="E1229" s="64" t="s">
        <v>87</v>
      </c>
      <c r="F1229" s="64" t="s">
        <v>161</v>
      </c>
      <c r="G1229" s="64" t="s">
        <v>10</v>
      </c>
      <c r="H1229" s="65" t="s">
        <v>11</v>
      </c>
      <c r="I1229" s="85"/>
      <c r="J1229" s="64" t="s">
        <v>12</v>
      </c>
      <c r="K1229" s="64" t="s">
        <v>13</v>
      </c>
      <c r="L1229" s="65" t="s">
        <v>14</v>
      </c>
      <c r="M1229" s="85"/>
      <c r="N1229" s="64" t="s">
        <v>15</v>
      </c>
      <c r="O1229" s="86" t="s">
        <v>174</v>
      </c>
    </row>
    <row r="1230" spans="1:15">
      <c r="A1230" s="66"/>
      <c r="B1230" s="66"/>
      <c r="C1230" s="67"/>
      <c r="D1230" s="67"/>
      <c r="E1230" s="68" t="s">
        <v>18</v>
      </c>
      <c r="F1230" s="67"/>
      <c r="G1230" s="67"/>
      <c r="H1230" s="69" t="s">
        <v>19</v>
      </c>
      <c r="I1230" s="69" t="s">
        <v>20</v>
      </c>
      <c r="J1230" s="67"/>
      <c r="K1230" s="67"/>
      <c r="L1230" s="69" t="s">
        <v>19</v>
      </c>
      <c r="M1230" s="69" t="s">
        <v>20</v>
      </c>
      <c r="N1230" s="67"/>
      <c r="O1230" s="87"/>
    </row>
    <row r="1231" spans="1:15">
      <c r="A1231" s="70">
        <v>45925</v>
      </c>
      <c r="B1231" s="70">
        <v>45936</v>
      </c>
      <c r="C1231" s="71">
        <v>274583</v>
      </c>
      <c r="D1231" s="72" t="s">
        <v>57</v>
      </c>
      <c r="E1231" s="73"/>
      <c r="F1231" s="74"/>
      <c r="G1231" s="73"/>
      <c r="H1231" s="73"/>
      <c r="I1231" s="73"/>
      <c r="J1231" s="73"/>
      <c r="K1231" s="73"/>
      <c r="L1231" s="88">
        <v>0</v>
      </c>
      <c r="M1231" s="88">
        <v>1500</v>
      </c>
      <c r="N1231" s="89">
        <f>SUM(L1231:M1231)</f>
        <v>1500</v>
      </c>
      <c r="O1231" s="89">
        <f>N1231</f>
        <v>1500</v>
      </c>
    </row>
    <row r="1232" spans="1:15">
      <c r="A1232" s="70">
        <v>45837</v>
      </c>
      <c r="B1232" s="70">
        <v>45936</v>
      </c>
      <c r="C1232" s="71">
        <v>274926</v>
      </c>
      <c r="D1232" s="72" t="s">
        <v>58</v>
      </c>
      <c r="E1232" s="73"/>
      <c r="F1232" s="74"/>
      <c r="G1232" s="73"/>
      <c r="H1232" s="73"/>
      <c r="I1232" s="73"/>
      <c r="J1232" s="73"/>
      <c r="K1232" s="73"/>
      <c r="L1232" s="88">
        <v>0</v>
      </c>
      <c r="M1232" s="88">
        <v>500</v>
      </c>
      <c r="N1232" s="89">
        <f>SUM(L1232:M1232)</f>
        <v>500</v>
      </c>
      <c r="O1232" s="89">
        <f>N1232</f>
        <v>500</v>
      </c>
    </row>
    <row r="1233" spans="1:15">
      <c r="A1233" s="75" t="s">
        <v>27</v>
      </c>
      <c r="B1233" s="75"/>
      <c r="C1233" s="76"/>
      <c r="D1233" s="76"/>
      <c r="E1233" s="76"/>
      <c r="F1233" s="77"/>
      <c r="G1233" s="78">
        <f t="shared" ref="G1233:O1233" si="94">SUM(G1231:G1231)</f>
        <v>0</v>
      </c>
      <c r="H1233" s="78">
        <f t="shared" si="94"/>
        <v>0</v>
      </c>
      <c r="I1233" s="78">
        <f t="shared" si="94"/>
        <v>0</v>
      </c>
      <c r="J1233" s="78">
        <f t="shared" si="94"/>
        <v>0</v>
      </c>
      <c r="K1233" s="78">
        <f t="shared" si="94"/>
        <v>0</v>
      </c>
      <c r="L1233" s="90">
        <f t="shared" si="94"/>
        <v>0</v>
      </c>
      <c r="M1233" s="90">
        <f t="shared" si="94"/>
        <v>1500</v>
      </c>
      <c r="N1233" s="90">
        <f t="shared" si="94"/>
        <v>1500</v>
      </c>
      <c r="O1233" s="90">
        <f t="shared" si="94"/>
        <v>1500</v>
      </c>
    </row>
    <row r="1234" spans="1:15">
      <c r="A1234" s="61"/>
      <c r="B1234" s="61"/>
      <c r="C1234" s="59"/>
      <c r="D1234" s="59"/>
      <c r="E1234" s="59" t="s">
        <v>175</v>
      </c>
      <c r="F1234" s="59"/>
      <c r="G1234" s="59"/>
      <c r="H1234" s="59"/>
      <c r="I1234" s="59"/>
      <c r="J1234" s="80"/>
      <c r="K1234" s="80"/>
      <c r="L1234" s="80"/>
      <c r="M1234" s="80"/>
      <c r="N1234" s="91"/>
      <c r="O1234" s="92"/>
    </row>
    <row r="1235" spans="1:15">
      <c r="A1235" s="79"/>
      <c r="B1235" s="79"/>
      <c r="C1235" s="80"/>
      <c r="D1235" s="80"/>
      <c r="E1235" s="80"/>
      <c r="F1235" s="80"/>
      <c r="G1235" s="80"/>
      <c r="H1235" s="80"/>
      <c r="I1235" s="80"/>
      <c r="J1235" s="80"/>
      <c r="K1235" s="80"/>
      <c r="L1235" s="80"/>
      <c r="M1235" s="80"/>
      <c r="N1235" s="91"/>
      <c r="O1235" s="92"/>
    </row>
    <row r="1236" spans="1:15">
      <c r="A1236" s="61"/>
      <c r="B1236" s="61"/>
      <c r="C1236" s="59"/>
      <c r="D1236" s="59"/>
      <c r="E1236" s="59"/>
      <c r="F1236" s="59"/>
      <c r="G1236" s="59"/>
      <c r="H1236" s="59"/>
      <c r="I1236" s="59"/>
      <c r="J1236" s="59"/>
      <c r="K1236" s="59"/>
      <c r="L1236" s="59"/>
      <c r="M1236" s="59"/>
      <c r="N1236" s="93"/>
      <c r="O1236" s="94"/>
    </row>
    <row r="1237" spans="1:15">
      <c r="A1237" s="60" t="s">
        <v>32</v>
      </c>
      <c r="B1237" s="61"/>
      <c r="C1237" s="59"/>
      <c r="D1237" s="59"/>
      <c r="E1237" s="59" t="s">
        <v>176</v>
      </c>
      <c r="F1237" s="59"/>
      <c r="G1237" s="59"/>
      <c r="H1237" s="59"/>
      <c r="I1237" s="59"/>
      <c r="J1237" s="59"/>
      <c r="K1237" s="59"/>
      <c r="L1237" s="59"/>
      <c r="M1237" s="59"/>
      <c r="N1237" s="93"/>
      <c r="O1237" s="95"/>
    </row>
    <row r="1238" spans="1:15">
      <c r="A1238" s="61"/>
      <c r="B1238" s="61"/>
      <c r="C1238" s="59"/>
      <c r="D1238" s="81"/>
      <c r="E1238" s="59"/>
      <c r="F1238" s="59"/>
      <c r="G1238" s="59"/>
      <c r="H1238" s="59"/>
      <c r="I1238" s="59"/>
      <c r="J1238" s="59"/>
      <c r="K1238" s="59"/>
      <c r="L1238" s="59"/>
      <c r="M1238" s="59"/>
      <c r="N1238" s="93"/>
      <c r="O1238" s="95"/>
    </row>
    <row r="1239" spans="1:15">
      <c r="A1239" s="61"/>
      <c r="B1239" s="61"/>
      <c r="C1239" s="59"/>
      <c r="D1239" s="81"/>
      <c r="E1239" s="59"/>
      <c r="F1239" s="59"/>
      <c r="G1239" s="59"/>
      <c r="H1239" s="59"/>
      <c r="I1239" s="59"/>
      <c r="J1239" s="59"/>
      <c r="K1239" s="59"/>
      <c r="L1239" s="59"/>
      <c r="M1239" s="59"/>
      <c r="N1239" s="93"/>
      <c r="O1239" s="95"/>
    </row>
    <row r="1240" spans="1:15">
      <c r="A1240" s="60" t="s">
        <v>33</v>
      </c>
      <c r="B1240" s="60"/>
      <c r="C1240" s="59"/>
      <c r="D1240" s="82"/>
      <c r="E1240" s="82" t="s">
        <v>177</v>
      </c>
      <c r="F1240" s="82"/>
      <c r="G1240" s="83"/>
      <c r="H1240" s="59"/>
      <c r="I1240" s="59"/>
      <c r="J1240" s="59"/>
      <c r="K1240" s="59"/>
      <c r="L1240" s="59"/>
      <c r="M1240" s="59"/>
      <c r="N1240" s="96"/>
      <c r="O1240" s="95"/>
    </row>
    <row r="1241" spans="1:15">
      <c r="A1241" s="60" t="s">
        <v>34</v>
      </c>
      <c r="B1241" s="60"/>
      <c r="C1241" s="59"/>
      <c r="D1241" s="82"/>
      <c r="E1241" s="82" t="s">
        <v>178</v>
      </c>
      <c r="F1241" s="82"/>
      <c r="G1241" s="82"/>
      <c r="H1241" s="59"/>
      <c r="I1241" s="59"/>
      <c r="J1241" s="59"/>
      <c r="K1241" s="59"/>
      <c r="L1241" s="59"/>
      <c r="M1241" s="59"/>
      <c r="N1241" s="97"/>
      <c r="O1241" s="98"/>
    </row>
    <row r="1243" spans="1:15">
      <c r="A1243" s="58" t="s">
        <v>0</v>
      </c>
      <c r="B1243" s="58"/>
      <c r="C1243" s="59"/>
      <c r="D1243" s="59"/>
      <c r="E1243" s="59"/>
      <c r="F1243" s="59"/>
      <c r="G1243" s="59"/>
      <c r="H1243" s="59"/>
      <c r="I1243" s="59"/>
      <c r="J1243" s="59"/>
      <c r="K1243" s="59"/>
      <c r="L1243" s="59"/>
      <c r="M1243" s="59"/>
      <c r="N1243" s="80"/>
      <c r="O1243" s="84"/>
    </row>
    <row r="1244" spans="1:15">
      <c r="A1244" s="58" t="s">
        <v>1</v>
      </c>
      <c r="B1244" s="58"/>
      <c r="C1244" s="59"/>
      <c r="D1244" s="59"/>
      <c r="E1244" s="59"/>
      <c r="F1244" s="59"/>
      <c r="G1244" s="59"/>
      <c r="H1244" s="59"/>
      <c r="I1244" s="59"/>
      <c r="J1244" s="59"/>
      <c r="K1244" s="59"/>
      <c r="L1244" s="59"/>
      <c r="M1244" s="59"/>
      <c r="N1244" s="80"/>
      <c r="O1244" s="84"/>
    </row>
    <row r="1245" spans="1:15">
      <c r="A1245" s="60" t="s">
        <v>53</v>
      </c>
      <c r="B1245" s="60"/>
      <c r="C1245" s="60"/>
      <c r="D1245" s="59"/>
      <c r="E1245" s="59"/>
      <c r="F1245" s="59"/>
      <c r="G1245" s="59"/>
      <c r="H1245" s="59"/>
      <c r="I1245" s="59"/>
      <c r="J1245" s="59"/>
      <c r="K1245" s="59"/>
      <c r="L1245" s="59"/>
      <c r="M1245" s="59"/>
      <c r="N1245" s="80"/>
      <c r="O1245" s="84"/>
    </row>
    <row r="1246" spans="1:15">
      <c r="A1246" s="61"/>
      <c r="B1246" s="61"/>
      <c r="C1246" s="59"/>
      <c r="D1246" s="59"/>
      <c r="E1246" s="59"/>
      <c r="F1246" s="59"/>
      <c r="G1246" s="59"/>
      <c r="H1246" s="59"/>
      <c r="I1246" s="59"/>
      <c r="J1246" s="59"/>
      <c r="K1246" s="59"/>
      <c r="L1246" s="59"/>
      <c r="M1246" s="59"/>
      <c r="N1246" s="80"/>
      <c r="O1246" s="84"/>
    </row>
    <row r="1247" spans="1:15">
      <c r="A1247" s="62" t="s">
        <v>28</v>
      </c>
      <c r="B1247" s="62"/>
      <c r="C1247" s="59"/>
      <c r="D1247" s="59"/>
      <c r="E1247" s="59"/>
      <c r="F1247" s="59"/>
      <c r="G1247" s="59"/>
      <c r="H1247" s="59"/>
      <c r="I1247" s="59"/>
      <c r="J1247" s="59"/>
      <c r="K1247" s="59"/>
      <c r="L1247" s="59"/>
      <c r="M1247" s="59"/>
      <c r="N1247" s="80"/>
      <c r="O1247" s="84"/>
    </row>
    <row r="1248" spans="1:15">
      <c r="A1248" s="63" t="s">
        <v>4</v>
      </c>
      <c r="B1248" s="63" t="s">
        <v>40</v>
      </c>
      <c r="C1248" s="64" t="s">
        <v>6</v>
      </c>
      <c r="D1248" s="64" t="s">
        <v>7</v>
      </c>
      <c r="E1248" s="64" t="s">
        <v>87</v>
      </c>
      <c r="F1248" s="64" t="s">
        <v>161</v>
      </c>
      <c r="G1248" s="64" t="s">
        <v>10</v>
      </c>
      <c r="H1248" s="65" t="s">
        <v>11</v>
      </c>
      <c r="I1248" s="85"/>
      <c r="J1248" s="64" t="s">
        <v>12</v>
      </c>
      <c r="K1248" s="64" t="s">
        <v>13</v>
      </c>
      <c r="L1248" s="65" t="s">
        <v>14</v>
      </c>
      <c r="M1248" s="85"/>
      <c r="N1248" s="64" t="s">
        <v>15</v>
      </c>
      <c r="O1248" s="86" t="s">
        <v>174</v>
      </c>
    </row>
    <row r="1249" spans="1:15">
      <c r="A1249" s="66"/>
      <c r="B1249" s="66"/>
      <c r="C1249" s="67"/>
      <c r="D1249" s="67"/>
      <c r="E1249" s="68" t="s">
        <v>18</v>
      </c>
      <c r="F1249" s="67"/>
      <c r="G1249" s="67"/>
      <c r="H1249" s="69" t="s">
        <v>19</v>
      </c>
      <c r="I1249" s="69" t="s">
        <v>20</v>
      </c>
      <c r="J1249" s="67"/>
      <c r="K1249" s="67"/>
      <c r="L1249" s="69" t="s">
        <v>19</v>
      </c>
      <c r="M1249" s="69" t="s">
        <v>20</v>
      </c>
      <c r="N1249" s="67"/>
      <c r="O1249" s="87"/>
    </row>
    <row r="1250" spans="1:15">
      <c r="A1250" s="70">
        <v>45920</v>
      </c>
      <c r="B1250" s="70">
        <v>45939</v>
      </c>
      <c r="C1250" s="71">
        <v>273927</v>
      </c>
      <c r="D1250" s="72" t="s">
        <v>60</v>
      </c>
      <c r="E1250" s="73"/>
      <c r="F1250" s="74"/>
      <c r="G1250" s="73"/>
      <c r="H1250" s="73"/>
      <c r="I1250" s="73"/>
      <c r="J1250" s="73"/>
      <c r="K1250" s="73"/>
      <c r="L1250" s="88">
        <v>440</v>
      </c>
      <c r="M1250" s="88">
        <v>1621</v>
      </c>
      <c r="N1250" s="89">
        <f>SUM(L1250:M1250)</f>
        <v>2061</v>
      </c>
      <c r="O1250" s="89">
        <f>N1250</f>
        <v>2061</v>
      </c>
    </row>
    <row r="1251" spans="1:15">
      <c r="A1251" s="75" t="s">
        <v>27</v>
      </c>
      <c r="B1251" s="75"/>
      <c r="C1251" s="76"/>
      <c r="D1251" s="76"/>
      <c r="E1251" s="76"/>
      <c r="F1251" s="77"/>
      <c r="G1251" s="78">
        <f t="shared" ref="G1251:O1251" si="95">SUM(G1250:G1250)</f>
        <v>0</v>
      </c>
      <c r="H1251" s="78">
        <f t="shared" si="95"/>
        <v>0</v>
      </c>
      <c r="I1251" s="78">
        <f t="shared" si="95"/>
        <v>0</v>
      </c>
      <c r="J1251" s="78">
        <f t="shared" si="95"/>
        <v>0</v>
      </c>
      <c r="K1251" s="78">
        <f t="shared" si="95"/>
        <v>0</v>
      </c>
      <c r="L1251" s="90">
        <f t="shared" si="95"/>
        <v>440</v>
      </c>
      <c r="M1251" s="90">
        <f t="shared" si="95"/>
        <v>1621</v>
      </c>
      <c r="N1251" s="90">
        <f t="shared" si="95"/>
        <v>2061</v>
      </c>
      <c r="O1251" s="90">
        <f t="shared" si="95"/>
        <v>2061</v>
      </c>
    </row>
    <row r="1252" spans="1:15">
      <c r="A1252" s="61"/>
      <c r="B1252" s="61"/>
      <c r="C1252" s="59"/>
      <c r="D1252" s="59"/>
      <c r="E1252" s="59" t="s">
        <v>175</v>
      </c>
      <c r="F1252" s="59"/>
      <c r="G1252" s="59"/>
      <c r="H1252" s="59"/>
      <c r="I1252" s="59"/>
      <c r="J1252" s="80"/>
      <c r="K1252" s="80"/>
      <c r="L1252" s="80"/>
      <c r="M1252" s="80"/>
      <c r="N1252" s="91"/>
      <c r="O1252" s="92"/>
    </row>
    <row r="1253" spans="1:15">
      <c r="A1253" s="79"/>
      <c r="B1253" s="79"/>
      <c r="C1253" s="80"/>
      <c r="D1253" s="80"/>
      <c r="E1253" s="80"/>
      <c r="F1253" s="80"/>
      <c r="G1253" s="80"/>
      <c r="H1253" s="80"/>
      <c r="I1253" s="80"/>
      <c r="J1253" s="80"/>
      <c r="K1253" s="80"/>
      <c r="L1253" s="80"/>
      <c r="M1253" s="80"/>
      <c r="N1253" s="91"/>
      <c r="O1253" s="92"/>
    </row>
    <row r="1254" spans="1:15">
      <c r="A1254" s="61"/>
      <c r="B1254" s="61"/>
      <c r="C1254" s="59"/>
      <c r="D1254" s="59"/>
      <c r="E1254" s="59"/>
      <c r="F1254" s="59"/>
      <c r="G1254" s="59"/>
      <c r="H1254" s="59"/>
      <c r="I1254" s="59"/>
      <c r="J1254" s="59"/>
      <c r="K1254" s="59"/>
      <c r="L1254" s="59"/>
      <c r="M1254" s="59"/>
      <c r="N1254" s="93"/>
      <c r="O1254" s="94"/>
    </row>
    <row r="1255" spans="1:15">
      <c r="A1255" s="60" t="s">
        <v>32</v>
      </c>
      <c r="B1255" s="61"/>
      <c r="C1255" s="59"/>
      <c r="D1255" s="59"/>
      <c r="E1255" s="59" t="s">
        <v>176</v>
      </c>
      <c r="F1255" s="59"/>
      <c r="G1255" s="59"/>
      <c r="H1255" s="59"/>
      <c r="I1255" s="59"/>
      <c r="J1255" s="59"/>
      <c r="K1255" s="59"/>
      <c r="L1255" s="59"/>
      <c r="M1255" s="59"/>
      <c r="N1255" s="93"/>
      <c r="O1255" s="95"/>
    </row>
    <row r="1256" spans="1:15">
      <c r="A1256" s="61"/>
      <c r="B1256" s="61"/>
      <c r="C1256" s="59"/>
      <c r="D1256" s="81"/>
      <c r="E1256" s="59"/>
      <c r="F1256" s="59"/>
      <c r="G1256" s="59"/>
      <c r="H1256" s="59"/>
      <c r="I1256" s="59"/>
      <c r="J1256" s="59"/>
      <c r="K1256" s="59"/>
      <c r="L1256" s="59"/>
      <c r="M1256" s="59"/>
      <c r="N1256" s="93"/>
      <c r="O1256" s="95"/>
    </row>
    <row r="1257" spans="1:15">
      <c r="A1257" s="61"/>
      <c r="B1257" s="61"/>
      <c r="C1257" s="59"/>
      <c r="D1257" s="81"/>
      <c r="E1257" s="59"/>
      <c r="F1257" s="59"/>
      <c r="G1257" s="59"/>
      <c r="H1257" s="59"/>
      <c r="I1257" s="59"/>
      <c r="J1257" s="59"/>
      <c r="K1257" s="59"/>
      <c r="L1257" s="59"/>
      <c r="M1257" s="59"/>
      <c r="N1257" s="93"/>
      <c r="O1257" s="95"/>
    </row>
    <row r="1258" spans="1:15">
      <c r="A1258" s="60" t="s">
        <v>33</v>
      </c>
      <c r="B1258" s="60"/>
      <c r="C1258" s="59"/>
      <c r="D1258" s="82"/>
      <c r="E1258" s="82" t="s">
        <v>177</v>
      </c>
      <c r="F1258" s="82"/>
      <c r="G1258" s="83"/>
      <c r="H1258" s="59"/>
      <c r="I1258" s="59"/>
      <c r="J1258" s="59"/>
      <c r="K1258" s="59"/>
      <c r="L1258" s="59"/>
      <c r="M1258" s="59"/>
      <c r="N1258" s="96"/>
      <c r="O1258" s="95"/>
    </row>
    <row r="1259" spans="1:15">
      <c r="A1259" s="60" t="s">
        <v>34</v>
      </c>
      <c r="B1259" s="60"/>
      <c r="C1259" s="59"/>
      <c r="D1259" s="82"/>
      <c r="E1259" s="82" t="s">
        <v>178</v>
      </c>
      <c r="F1259" s="82"/>
      <c r="G1259" s="82"/>
      <c r="H1259" s="59"/>
      <c r="I1259" s="59"/>
      <c r="J1259" s="59"/>
      <c r="K1259" s="59"/>
      <c r="L1259" s="59"/>
      <c r="M1259" s="59"/>
      <c r="N1259" s="97"/>
      <c r="O1259" s="98"/>
    </row>
    <row r="1261" spans="1:15">
      <c r="A1261" s="58" t="s">
        <v>0</v>
      </c>
      <c r="B1261" s="58"/>
      <c r="C1261" s="59"/>
      <c r="D1261" s="59"/>
      <c r="E1261" s="59"/>
      <c r="F1261" s="59"/>
      <c r="G1261" s="59"/>
      <c r="H1261" s="59"/>
      <c r="I1261" s="59"/>
      <c r="J1261" s="59"/>
      <c r="K1261" s="59"/>
      <c r="L1261" s="59"/>
      <c r="M1261" s="59"/>
      <c r="N1261" s="80"/>
      <c r="O1261" s="84"/>
    </row>
    <row r="1262" spans="1:15">
      <c r="A1262" s="58" t="s">
        <v>1</v>
      </c>
      <c r="B1262" s="58"/>
      <c r="C1262" s="59"/>
      <c r="D1262" s="59"/>
      <c r="E1262" s="59"/>
      <c r="F1262" s="59"/>
      <c r="G1262" s="59"/>
      <c r="H1262" s="59"/>
      <c r="I1262" s="59"/>
      <c r="J1262" s="59"/>
      <c r="K1262" s="59"/>
      <c r="L1262" s="59"/>
      <c r="M1262" s="59"/>
      <c r="N1262" s="80"/>
      <c r="O1262" s="84"/>
    </row>
    <row r="1263" spans="1:15">
      <c r="A1263" s="60" t="s">
        <v>53</v>
      </c>
      <c r="B1263" s="60"/>
      <c r="C1263" s="60"/>
      <c r="D1263" s="59"/>
      <c r="E1263" s="59"/>
      <c r="F1263" s="59"/>
      <c r="G1263" s="59"/>
      <c r="H1263" s="59"/>
      <c r="I1263" s="59"/>
      <c r="J1263" s="59"/>
      <c r="K1263" s="59"/>
      <c r="L1263" s="59"/>
      <c r="M1263" s="59"/>
      <c r="N1263" s="80"/>
      <c r="O1263" s="84"/>
    </row>
    <row r="1264" spans="1:15">
      <c r="A1264" s="61"/>
      <c r="B1264" s="61"/>
      <c r="C1264" s="59"/>
      <c r="D1264" s="59"/>
      <c r="E1264" s="59"/>
      <c r="F1264" s="59"/>
      <c r="G1264" s="59"/>
      <c r="H1264" s="59"/>
      <c r="I1264" s="59"/>
      <c r="J1264" s="59"/>
      <c r="K1264" s="59"/>
      <c r="L1264" s="59"/>
      <c r="M1264" s="59"/>
      <c r="N1264" s="80"/>
      <c r="O1264" s="84"/>
    </row>
    <row r="1265" spans="1:15">
      <c r="A1265" s="62" t="s">
        <v>28</v>
      </c>
      <c r="B1265" s="62"/>
      <c r="C1265" s="59"/>
      <c r="D1265" s="59"/>
      <c r="E1265" s="59"/>
      <c r="F1265" s="59"/>
      <c r="G1265" s="59"/>
      <c r="H1265" s="59"/>
      <c r="I1265" s="59"/>
      <c r="J1265" s="59"/>
      <c r="K1265" s="59"/>
      <c r="L1265" s="59"/>
      <c r="M1265" s="59"/>
      <c r="N1265" s="80"/>
      <c r="O1265" s="84"/>
    </row>
    <row r="1266" spans="1:15">
      <c r="A1266" s="63" t="s">
        <v>4</v>
      </c>
      <c r="B1266" s="63" t="s">
        <v>40</v>
      </c>
      <c r="C1266" s="64" t="s">
        <v>6</v>
      </c>
      <c r="D1266" s="64" t="s">
        <v>7</v>
      </c>
      <c r="E1266" s="64" t="s">
        <v>87</v>
      </c>
      <c r="F1266" s="64" t="s">
        <v>161</v>
      </c>
      <c r="G1266" s="64" t="s">
        <v>10</v>
      </c>
      <c r="H1266" s="65" t="s">
        <v>11</v>
      </c>
      <c r="I1266" s="85"/>
      <c r="J1266" s="64" t="s">
        <v>12</v>
      </c>
      <c r="K1266" s="64" t="s">
        <v>13</v>
      </c>
      <c r="L1266" s="65" t="s">
        <v>14</v>
      </c>
      <c r="M1266" s="85"/>
      <c r="N1266" s="64" t="s">
        <v>15</v>
      </c>
      <c r="O1266" s="86" t="s">
        <v>174</v>
      </c>
    </row>
    <row r="1267" spans="1:15">
      <c r="A1267" s="66"/>
      <c r="B1267" s="66"/>
      <c r="C1267" s="67"/>
      <c r="D1267" s="67"/>
      <c r="E1267" s="68" t="s">
        <v>18</v>
      </c>
      <c r="F1267" s="67"/>
      <c r="G1267" s="67"/>
      <c r="H1267" s="69" t="s">
        <v>19</v>
      </c>
      <c r="I1267" s="69" t="s">
        <v>20</v>
      </c>
      <c r="J1267" s="67"/>
      <c r="K1267" s="67"/>
      <c r="L1267" s="69" t="s">
        <v>19</v>
      </c>
      <c r="M1267" s="69" t="s">
        <v>20</v>
      </c>
      <c r="N1267" s="67"/>
      <c r="O1267" s="87"/>
    </row>
    <row r="1268" spans="1:15">
      <c r="A1268" s="70">
        <v>45920</v>
      </c>
      <c r="B1268" s="70">
        <v>45939</v>
      </c>
      <c r="C1268" s="71">
        <v>273927</v>
      </c>
      <c r="D1268" s="72" t="s">
        <v>60</v>
      </c>
      <c r="E1268" s="73"/>
      <c r="F1268" s="74"/>
      <c r="G1268" s="73"/>
      <c r="H1268" s="73"/>
      <c r="I1268" s="73"/>
      <c r="J1268" s="73"/>
      <c r="K1268" s="73"/>
      <c r="L1268" s="88">
        <v>440</v>
      </c>
      <c r="M1268" s="88">
        <v>1621</v>
      </c>
      <c r="N1268" s="89">
        <f>SUM(L1268:M1268)</f>
        <v>2061</v>
      </c>
      <c r="O1268" s="89">
        <f>N1268</f>
        <v>2061</v>
      </c>
    </row>
    <row r="1269" spans="1:15">
      <c r="A1269" s="75" t="s">
        <v>27</v>
      </c>
      <c r="B1269" s="75"/>
      <c r="C1269" s="76"/>
      <c r="D1269" s="76"/>
      <c r="E1269" s="76"/>
      <c r="F1269" s="77"/>
      <c r="G1269" s="78">
        <f t="shared" ref="G1269:O1269" si="96">SUM(G1268:G1268)</f>
        <v>0</v>
      </c>
      <c r="H1269" s="78">
        <f t="shared" si="96"/>
        <v>0</v>
      </c>
      <c r="I1269" s="78">
        <f t="shared" si="96"/>
        <v>0</v>
      </c>
      <c r="J1269" s="78">
        <f t="shared" si="96"/>
        <v>0</v>
      </c>
      <c r="K1269" s="78">
        <f t="shared" si="96"/>
        <v>0</v>
      </c>
      <c r="L1269" s="90">
        <f t="shared" si="96"/>
        <v>440</v>
      </c>
      <c r="M1269" s="90">
        <f t="shared" si="96"/>
        <v>1621</v>
      </c>
      <c r="N1269" s="90">
        <f t="shared" si="96"/>
        <v>2061</v>
      </c>
      <c r="O1269" s="90">
        <f t="shared" si="96"/>
        <v>2061</v>
      </c>
    </row>
    <row r="1270" spans="1:15">
      <c r="A1270" s="61"/>
      <c r="B1270" s="61"/>
      <c r="C1270" s="59"/>
      <c r="D1270" s="59"/>
      <c r="E1270" s="59" t="s">
        <v>175</v>
      </c>
      <c r="F1270" s="59"/>
      <c r="G1270" s="59"/>
      <c r="H1270" s="59"/>
      <c r="I1270" s="59"/>
      <c r="J1270" s="80"/>
      <c r="K1270" s="80"/>
      <c r="L1270" s="80"/>
      <c r="M1270" s="80"/>
      <c r="N1270" s="91"/>
      <c r="O1270" s="92"/>
    </row>
    <row r="1271" spans="1:15">
      <c r="A1271" s="79"/>
      <c r="B1271" s="79"/>
      <c r="C1271" s="80"/>
      <c r="D1271" s="80"/>
      <c r="E1271" s="80"/>
      <c r="F1271" s="80"/>
      <c r="G1271" s="80"/>
      <c r="H1271" s="80"/>
      <c r="I1271" s="80"/>
      <c r="J1271" s="80"/>
      <c r="K1271" s="80"/>
      <c r="L1271" s="80"/>
      <c r="M1271" s="80"/>
      <c r="N1271" s="91"/>
      <c r="O1271" s="92"/>
    </row>
    <row r="1272" spans="1:15">
      <c r="A1272" s="61"/>
      <c r="B1272" s="61"/>
      <c r="C1272" s="59"/>
      <c r="D1272" s="59"/>
      <c r="E1272" s="59"/>
      <c r="F1272" s="59"/>
      <c r="G1272" s="59"/>
      <c r="H1272" s="59"/>
      <c r="I1272" s="59"/>
      <c r="J1272" s="59"/>
      <c r="K1272" s="59"/>
      <c r="L1272" s="59"/>
      <c r="M1272" s="59"/>
      <c r="N1272" s="93"/>
      <c r="O1272" s="94"/>
    </row>
    <row r="1273" spans="1:15">
      <c r="A1273" s="60" t="s">
        <v>32</v>
      </c>
      <c r="B1273" s="61"/>
      <c r="C1273" s="59"/>
      <c r="D1273" s="59"/>
      <c r="E1273" s="59" t="s">
        <v>176</v>
      </c>
      <c r="F1273" s="59"/>
      <c r="G1273" s="59"/>
      <c r="H1273" s="59"/>
      <c r="I1273" s="59"/>
      <c r="J1273" s="59"/>
      <c r="K1273" s="59"/>
      <c r="L1273" s="59"/>
      <c r="M1273" s="59"/>
      <c r="N1273" s="93"/>
      <c r="O1273" s="95"/>
    </row>
    <row r="1274" spans="1:15">
      <c r="A1274" s="61"/>
      <c r="B1274" s="61"/>
      <c r="C1274" s="59"/>
      <c r="D1274" s="81"/>
      <c r="E1274" s="59"/>
      <c r="F1274" s="59"/>
      <c r="G1274" s="59"/>
      <c r="H1274" s="59"/>
      <c r="I1274" s="59"/>
      <c r="J1274" s="59"/>
      <c r="K1274" s="59"/>
      <c r="L1274" s="59"/>
      <c r="M1274" s="59"/>
      <c r="N1274" s="93"/>
      <c r="O1274" s="95"/>
    </row>
    <row r="1275" spans="1:15">
      <c r="A1275" s="61"/>
      <c r="B1275" s="61"/>
      <c r="C1275" s="59"/>
      <c r="D1275" s="81"/>
      <c r="E1275" s="59"/>
      <c r="F1275" s="59"/>
      <c r="G1275" s="59"/>
      <c r="H1275" s="59"/>
      <c r="I1275" s="59"/>
      <c r="J1275" s="59"/>
      <c r="K1275" s="59"/>
      <c r="L1275" s="59"/>
      <c r="M1275" s="59"/>
      <c r="N1275" s="93"/>
      <c r="O1275" s="95"/>
    </row>
    <row r="1276" spans="1:15">
      <c r="A1276" s="60" t="s">
        <v>33</v>
      </c>
      <c r="B1276" s="60"/>
      <c r="C1276" s="59"/>
      <c r="D1276" s="82"/>
      <c r="E1276" s="82" t="s">
        <v>177</v>
      </c>
      <c r="F1276" s="82"/>
      <c r="G1276" s="83"/>
      <c r="H1276" s="59"/>
      <c r="I1276" s="59"/>
      <c r="J1276" s="59"/>
      <c r="K1276" s="59"/>
      <c r="L1276" s="59"/>
      <c r="M1276" s="59"/>
      <c r="N1276" s="96"/>
      <c r="O1276" s="95"/>
    </row>
    <row r="1277" spans="1:15">
      <c r="A1277" s="60" t="s">
        <v>34</v>
      </c>
      <c r="B1277" s="60"/>
      <c r="C1277" s="59"/>
      <c r="D1277" s="82"/>
      <c r="E1277" s="82" t="s">
        <v>178</v>
      </c>
      <c r="F1277" s="82"/>
      <c r="G1277" s="82"/>
      <c r="H1277" s="59"/>
      <c r="I1277" s="59"/>
      <c r="J1277" s="59"/>
      <c r="K1277" s="59"/>
      <c r="L1277" s="59"/>
      <c r="M1277" s="59"/>
      <c r="N1277" s="97"/>
      <c r="O1277" s="98"/>
    </row>
    <row r="1279" spans="1:15">
      <c r="A1279" s="58" t="s">
        <v>0</v>
      </c>
      <c r="B1279" s="58"/>
      <c r="C1279" s="59"/>
      <c r="D1279" s="59"/>
      <c r="E1279" s="59"/>
      <c r="F1279" s="59"/>
      <c r="G1279" s="59"/>
      <c r="H1279" s="59"/>
      <c r="I1279" s="59"/>
      <c r="J1279" s="59"/>
      <c r="K1279" s="59"/>
      <c r="L1279" s="59"/>
      <c r="M1279" s="59"/>
      <c r="N1279" s="80"/>
      <c r="O1279" s="84"/>
    </row>
    <row r="1280" spans="1:15">
      <c r="A1280" s="58" t="s">
        <v>1</v>
      </c>
      <c r="B1280" s="58"/>
      <c r="C1280" s="59"/>
      <c r="D1280" s="59"/>
      <c r="E1280" s="59"/>
      <c r="F1280" s="59"/>
      <c r="G1280" s="59"/>
      <c r="H1280" s="59"/>
      <c r="I1280" s="59"/>
      <c r="J1280" s="59"/>
      <c r="K1280" s="59"/>
      <c r="L1280" s="59"/>
      <c r="M1280" s="59"/>
      <c r="N1280" s="80"/>
      <c r="O1280" s="84"/>
    </row>
    <row r="1281" spans="1:15">
      <c r="A1281" s="60" t="s">
        <v>53</v>
      </c>
      <c r="B1281" s="60"/>
      <c r="C1281" s="60"/>
      <c r="D1281" s="59"/>
      <c r="E1281" s="59"/>
      <c r="F1281" s="59"/>
      <c r="G1281" s="59"/>
      <c r="H1281" s="59"/>
      <c r="I1281" s="59"/>
      <c r="J1281" s="59"/>
      <c r="K1281" s="59"/>
      <c r="L1281" s="59"/>
      <c r="M1281" s="59"/>
      <c r="N1281" s="80"/>
      <c r="O1281" s="84"/>
    </row>
    <row r="1282" spans="1:15">
      <c r="A1282" s="61"/>
      <c r="B1282" s="61"/>
      <c r="C1282" s="59"/>
      <c r="D1282" s="59"/>
      <c r="E1282" s="59"/>
      <c r="F1282" s="59"/>
      <c r="G1282" s="59"/>
      <c r="H1282" s="59"/>
      <c r="I1282" s="59"/>
      <c r="J1282" s="59"/>
      <c r="K1282" s="59"/>
      <c r="L1282" s="59"/>
      <c r="M1282" s="59"/>
      <c r="N1282" s="80"/>
      <c r="O1282" s="84"/>
    </row>
    <row r="1283" spans="1:15">
      <c r="A1283" s="62" t="s">
        <v>28</v>
      </c>
      <c r="B1283" s="62"/>
      <c r="C1283" s="59"/>
      <c r="D1283" s="59"/>
      <c r="E1283" s="59"/>
      <c r="F1283" s="59"/>
      <c r="G1283" s="59"/>
      <c r="H1283" s="59"/>
      <c r="I1283" s="59"/>
      <c r="J1283" s="59"/>
      <c r="K1283" s="59"/>
      <c r="L1283" s="59"/>
      <c r="M1283" s="59"/>
      <c r="N1283" s="80"/>
      <c r="O1283" s="84"/>
    </row>
    <row r="1284" spans="1:15">
      <c r="A1284" s="63" t="s">
        <v>4</v>
      </c>
      <c r="B1284" s="63" t="s">
        <v>40</v>
      </c>
      <c r="C1284" s="64" t="s">
        <v>6</v>
      </c>
      <c r="D1284" s="64" t="s">
        <v>7</v>
      </c>
      <c r="E1284" s="64" t="s">
        <v>87</v>
      </c>
      <c r="F1284" s="64" t="s">
        <v>161</v>
      </c>
      <c r="G1284" s="64" t="s">
        <v>10</v>
      </c>
      <c r="H1284" s="65" t="s">
        <v>11</v>
      </c>
      <c r="I1284" s="85"/>
      <c r="J1284" s="64" t="s">
        <v>12</v>
      </c>
      <c r="K1284" s="64" t="s">
        <v>13</v>
      </c>
      <c r="L1284" s="65" t="s">
        <v>14</v>
      </c>
      <c r="M1284" s="85"/>
      <c r="N1284" s="64" t="s">
        <v>15</v>
      </c>
      <c r="O1284" s="86" t="s">
        <v>174</v>
      </c>
    </row>
    <row r="1285" spans="1:15">
      <c r="A1285" s="66"/>
      <c r="B1285" s="66"/>
      <c r="C1285" s="67"/>
      <c r="D1285" s="67"/>
      <c r="E1285" s="68" t="s">
        <v>18</v>
      </c>
      <c r="F1285" s="67"/>
      <c r="G1285" s="67"/>
      <c r="H1285" s="69" t="s">
        <v>19</v>
      </c>
      <c r="I1285" s="69" t="s">
        <v>20</v>
      </c>
      <c r="J1285" s="67"/>
      <c r="K1285" s="67"/>
      <c r="L1285" s="69" t="s">
        <v>19</v>
      </c>
      <c r="M1285" s="69" t="s">
        <v>20</v>
      </c>
      <c r="N1285" s="67"/>
      <c r="O1285" s="87"/>
    </row>
    <row r="1286" spans="1:15">
      <c r="A1286" s="70">
        <v>45936</v>
      </c>
      <c r="B1286" s="70">
        <v>45944</v>
      </c>
      <c r="C1286" s="71">
        <v>275862</v>
      </c>
      <c r="D1286" s="72" t="s">
        <v>54</v>
      </c>
      <c r="E1286" s="73"/>
      <c r="F1286" s="74"/>
      <c r="G1286" s="73"/>
      <c r="H1286" s="73"/>
      <c r="I1286" s="73"/>
      <c r="J1286" s="73"/>
      <c r="K1286" s="73"/>
      <c r="L1286" s="88">
        <v>0</v>
      </c>
      <c r="M1286" s="88">
        <v>400</v>
      </c>
      <c r="N1286" s="89">
        <f>SUM(L1286:M1286)</f>
        <v>400</v>
      </c>
      <c r="O1286" s="89">
        <f>N1286</f>
        <v>400</v>
      </c>
    </row>
    <row r="1287" spans="1:15">
      <c r="A1287" s="75" t="s">
        <v>27</v>
      </c>
      <c r="B1287" s="75"/>
      <c r="C1287" s="76"/>
      <c r="D1287" s="76"/>
      <c r="E1287" s="76"/>
      <c r="F1287" s="77"/>
      <c r="G1287" s="78">
        <f t="shared" ref="G1287:O1287" si="97">SUM(G1286:G1286)</f>
        <v>0</v>
      </c>
      <c r="H1287" s="78">
        <f t="shared" si="97"/>
        <v>0</v>
      </c>
      <c r="I1287" s="78">
        <f t="shared" si="97"/>
        <v>0</v>
      </c>
      <c r="J1287" s="78">
        <f t="shared" si="97"/>
        <v>0</v>
      </c>
      <c r="K1287" s="78">
        <f t="shared" si="97"/>
        <v>0</v>
      </c>
      <c r="L1287" s="90">
        <f t="shared" si="97"/>
        <v>0</v>
      </c>
      <c r="M1287" s="90">
        <f t="shared" si="97"/>
        <v>400</v>
      </c>
      <c r="N1287" s="90">
        <f t="shared" si="97"/>
        <v>400</v>
      </c>
      <c r="O1287" s="90">
        <f t="shared" si="97"/>
        <v>400</v>
      </c>
    </row>
    <row r="1288" spans="1:15">
      <c r="A1288" s="61"/>
      <c r="B1288" s="61"/>
      <c r="C1288" s="59"/>
      <c r="D1288" s="59"/>
      <c r="E1288" s="59" t="s">
        <v>175</v>
      </c>
      <c r="F1288" s="59"/>
      <c r="G1288" s="59"/>
      <c r="H1288" s="59"/>
      <c r="I1288" s="59"/>
      <c r="J1288" s="80"/>
      <c r="K1288" s="80"/>
      <c r="L1288" s="80"/>
      <c r="M1288" s="80"/>
      <c r="N1288" s="91"/>
      <c r="O1288" s="92"/>
    </row>
    <row r="1289" spans="1:15">
      <c r="A1289" s="79"/>
      <c r="B1289" s="79"/>
      <c r="C1289" s="80"/>
      <c r="D1289" s="80"/>
      <c r="E1289" s="80"/>
      <c r="F1289" s="80"/>
      <c r="G1289" s="80"/>
      <c r="H1289" s="80"/>
      <c r="I1289" s="80"/>
      <c r="J1289" s="80"/>
      <c r="K1289" s="80"/>
      <c r="L1289" s="80"/>
      <c r="M1289" s="80"/>
      <c r="N1289" s="91"/>
      <c r="O1289" s="92"/>
    </row>
    <row r="1290" spans="1:15">
      <c r="A1290" s="61"/>
      <c r="B1290" s="61"/>
      <c r="C1290" s="59"/>
      <c r="D1290" s="59"/>
      <c r="E1290" s="59"/>
      <c r="F1290" s="59"/>
      <c r="G1290" s="59"/>
      <c r="H1290" s="59"/>
      <c r="I1290" s="59"/>
      <c r="J1290" s="59"/>
      <c r="K1290" s="59"/>
      <c r="L1290" s="59"/>
      <c r="M1290" s="59"/>
      <c r="N1290" s="93"/>
      <c r="O1290" s="94"/>
    </row>
    <row r="1291" spans="1:15">
      <c r="A1291" s="60" t="s">
        <v>32</v>
      </c>
      <c r="B1291" s="61"/>
      <c r="C1291" s="59"/>
      <c r="D1291" s="59"/>
      <c r="E1291" s="59" t="s">
        <v>176</v>
      </c>
      <c r="F1291" s="59"/>
      <c r="G1291" s="59"/>
      <c r="H1291" s="59"/>
      <c r="I1291" s="59"/>
      <c r="J1291" s="59"/>
      <c r="K1291" s="59"/>
      <c r="L1291" s="59"/>
      <c r="M1291" s="59"/>
      <c r="N1291" s="93"/>
      <c r="O1291" s="95"/>
    </row>
    <row r="1292" spans="1:15">
      <c r="A1292" s="61"/>
      <c r="B1292" s="61"/>
      <c r="C1292" s="59"/>
      <c r="D1292" s="81"/>
      <c r="E1292" s="59"/>
      <c r="F1292" s="59"/>
      <c r="G1292" s="59"/>
      <c r="H1292" s="59"/>
      <c r="I1292" s="59"/>
      <c r="J1292" s="59"/>
      <c r="K1292" s="59"/>
      <c r="L1292" s="59"/>
      <c r="M1292" s="59"/>
      <c r="N1292" s="93"/>
      <c r="O1292" s="95"/>
    </row>
    <row r="1293" spans="1:15">
      <c r="A1293" s="61"/>
      <c r="B1293" s="61"/>
      <c r="C1293" s="59"/>
      <c r="D1293" s="81"/>
      <c r="E1293" s="59"/>
      <c r="F1293" s="59"/>
      <c r="G1293" s="59"/>
      <c r="H1293" s="59"/>
      <c r="I1293" s="59"/>
      <c r="J1293" s="59"/>
      <c r="K1293" s="59"/>
      <c r="L1293" s="59"/>
      <c r="M1293" s="59"/>
      <c r="N1293" s="93"/>
      <c r="O1293" s="95"/>
    </row>
    <row r="1294" spans="1:15">
      <c r="A1294" s="60" t="s">
        <v>33</v>
      </c>
      <c r="B1294" s="60"/>
      <c r="C1294" s="59"/>
      <c r="D1294" s="82"/>
      <c r="E1294" s="82" t="s">
        <v>177</v>
      </c>
      <c r="F1294" s="82"/>
      <c r="G1294" s="83"/>
      <c r="H1294" s="59"/>
      <c r="I1294" s="59"/>
      <c r="J1294" s="59"/>
      <c r="K1294" s="59"/>
      <c r="L1294" s="59"/>
      <c r="M1294" s="59"/>
      <c r="N1294" s="96"/>
      <c r="O1294" s="95"/>
    </row>
    <row r="1295" spans="1:15">
      <c r="A1295" s="60" t="s">
        <v>34</v>
      </c>
      <c r="B1295" s="60"/>
      <c r="C1295" s="59"/>
      <c r="D1295" s="82"/>
      <c r="E1295" s="82" t="s">
        <v>178</v>
      </c>
      <c r="F1295" s="82"/>
      <c r="G1295" s="82"/>
      <c r="H1295" s="59"/>
      <c r="I1295" s="59"/>
      <c r="J1295" s="59"/>
      <c r="K1295" s="59"/>
      <c r="L1295" s="59"/>
      <c r="M1295" s="59"/>
      <c r="N1295" s="97"/>
      <c r="O1295" s="98"/>
    </row>
    <row r="1297" spans="1:15">
      <c r="A1297" s="58" t="s">
        <v>0</v>
      </c>
      <c r="B1297" s="58"/>
      <c r="C1297" s="59"/>
      <c r="D1297" s="59"/>
      <c r="E1297" s="59"/>
      <c r="F1297" s="59"/>
      <c r="G1297" s="59"/>
      <c r="H1297" s="59"/>
      <c r="I1297" s="59"/>
      <c r="J1297" s="59"/>
      <c r="K1297" s="59"/>
      <c r="L1297" s="59"/>
      <c r="M1297" s="59"/>
      <c r="N1297" s="80"/>
      <c r="O1297" s="84"/>
    </row>
    <row r="1298" spans="1:15">
      <c r="A1298" s="58" t="s">
        <v>1</v>
      </c>
      <c r="B1298" s="58"/>
      <c r="C1298" s="59"/>
      <c r="D1298" s="59"/>
      <c r="E1298" s="59"/>
      <c r="F1298" s="59"/>
      <c r="G1298" s="59"/>
      <c r="H1298" s="59"/>
      <c r="I1298" s="59"/>
      <c r="J1298" s="59"/>
      <c r="K1298" s="59"/>
      <c r="L1298" s="59"/>
      <c r="M1298" s="59"/>
      <c r="N1298" s="80"/>
      <c r="O1298" s="84"/>
    </row>
    <row r="1299" spans="1:15">
      <c r="A1299" s="60" t="s">
        <v>53</v>
      </c>
      <c r="B1299" s="60"/>
      <c r="C1299" s="60"/>
      <c r="D1299" s="59"/>
      <c r="E1299" s="59"/>
      <c r="F1299" s="59"/>
      <c r="G1299" s="59"/>
      <c r="H1299" s="59"/>
      <c r="I1299" s="59"/>
      <c r="J1299" s="59"/>
      <c r="K1299" s="59"/>
      <c r="L1299" s="59"/>
      <c r="M1299" s="59"/>
      <c r="N1299" s="80"/>
      <c r="O1299" s="84"/>
    </row>
    <row r="1300" spans="1:15">
      <c r="A1300" s="61"/>
      <c r="B1300" s="61"/>
      <c r="C1300" s="59"/>
      <c r="D1300" s="59"/>
      <c r="E1300" s="59"/>
      <c r="F1300" s="59"/>
      <c r="G1300" s="59"/>
      <c r="H1300" s="59"/>
      <c r="I1300" s="59"/>
      <c r="J1300" s="59"/>
      <c r="K1300" s="59"/>
      <c r="L1300" s="59"/>
      <c r="M1300" s="59"/>
      <c r="N1300" s="80"/>
      <c r="O1300" s="84"/>
    </row>
    <row r="1301" spans="1:15">
      <c r="A1301" s="62" t="s">
        <v>28</v>
      </c>
      <c r="B1301" s="62"/>
      <c r="C1301" s="59"/>
      <c r="D1301" s="59"/>
      <c r="E1301" s="59"/>
      <c r="F1301" s="59"/>
      <c r="G1301" s="59"/>
      <c r="H1301" s="59"/>
      <c r="I1301" s="59"/>
      <c r="J1301" s="59"/>
      <c r="K1301" s="59"/>
      <c r="L1301" s="59"/>
      <c r="M1301" s="59"/>
      <c r="N1301" s="80"/>
      <c r="O1301" s="84"/>
    </row>
    <row r="1302" spans="1:15">
      <c r="A1302" s="63" t="s">
        <v>4</v>
      </c>
      <c r="B1302" s="63" t="s">
        <v>40</v>
      </c>
      <c r="C1302" s="64" t="s">
        <v>6</v>
      </c>
      <c r="D1302" s="64" t="s">
        <v>7</v>
      </c>
      <c r="E1302" s="64" t="s">
        <v>87</v>
      </c>
      <c r="F1302" s="64" t="s">
        <v>161</v>
      </c>
      <c r="G1302" s="64" t="s">
        <v>10</v>
      </c>
      <c r="H1302" s="65" t="s">
        <v>11</v>
      </c>
      <c r="I1302" s="85"/>
      <c r="J1302" s="64" t="s">
        <v>12</v>
      </c>
      <c r="K1302" s="64" t="s">
        <v>13</v>
      </c>
      <c r="L1302" s="65" t="s">
        <v>14</v>
      </c>
      <c r="M1302" s="85"/>
      <c r="N1302" s="64" t="s">
        <v>15</v>
      </c>
      <c r="O1302" s="86" t="s">
        <v>174</v>
      </c>
    </row>
    <row r="1303" spans="1:15">
      <c r="A1303" s="66"/>
      <c r="B1303" s="66"/>
      <c r="C1303" s="67"/>
      <c r="D1303" s="67"/>
      <c r="E1303" s="68" t="s">
        <v>18</v>
      </c>
      <c r="F1303" s="67"/>
      <c r="G1303" s="67"/>
      <c r="H1303" s="69" t="s">
        <v>19</v>
      </c>
      <c r="I1303" s="69" t="s">
        <v>20</v>
      </c>
      <c r="J1303" s="67"/>
      <c r="K1303" s="67"/>
      <c r="L1303" s="69" t="s">
        <v>19</v>
      </c>
      <c r="M1303" s="69" t="s">
        <v>20</v>
      </c>
      <c r="N1303" s="67"/>
      <c r="O1303" s="87"/>
    </row>
    <row r="1304" spans="1:15">
      <c r="A1304" s="70">
        <v>45940</v>
      </c>
      <c r="B1304" s="70">
        <v>45947</v>
      </c>
      <c r="C1304" s="71">
        <v>276481</v>
      </c>
      <c r="D1304" s="72" t="s">
        <v>55</v>
      </c>
      <c r="E1304" s="73">
        <v>45947</v>
      </c>
      <c r="F1304" s="74">
        <v>146772</v>
      </c>
      <c r="G1304" s="73"/>
      <c r="H1304" s="73"/>
      <c r="I1304" s="73"/>
      <c r="J1304" s="73"/>
      <c r="K1304" s="73"/>
      <c r="L1304" s="88">
        <v>2250</v>
      </c>
      <c r="M1304" s="88">
        <v>1615</v>
      </c>
      <c r="N1304" s="89">
        <f>SUM(L1304:M1304)</f>
        <v>3865</v>
      </c>
      <c r="O1304" s="89">
        <f>N1304</f>
        <v>3865</v>
      </c>
    </row>
    <row r="1305" spans="1:15">
      <c r="A1305" s="75" t="s">
        <v>27</v>
      </c>
      <c r="B1305" s="75"/>
      <c r="C1305" s="76"/>
      <c r="D1305" s="76"/>
      <c r="E1305" s="76"/>
      <c r="F1305" s="77"/>
      <c r="G1305" s="78">
        <f t="shared" ref="G1305:O1305" si="98">SUM(G1304:G1304)</f>
        <v>0</v>
      </c>
      <c r="H1305" s="78">
        <f t="shared" si="98"/>
        <v>0</v>
      </c>
      <c r="I1305" s="78">
        <f t="shared" si="98"/>
        <v>0</v>
      </c>
      <c r="J1305" s="78">
        <f t="shared" si="98"/>
        <v>0</v>
      </c>
      <c r="K1305" s="78">
        <f t="shared" si="98"/>
        <v>0</v>
      </c>
      <c r="L1305" s="90">
        <f t="shared" si="98"/>
        <v>2250</v>
      </c>
      <c r="M1305" s="90">
        <f t="shared" si="98"/>
        <v>1615</v>
      </c>
      <c r="N1305" s="90">
        <f t="shared" si="98"/>
        <v>3865</v>
      </c>
      <c r="O1305" s="90">
        <f t="shared" si="98"/>
        <v>3865</v>
      </c>
    </row>
    <row r="1306" spans="1:15">
      <c r="A1306" s="61"/>
      <c r="B1306" s="61"/>
      <c r="C1306" s="59"/>
      <c r="D1306" s="59"/>
      <c r="E1306" s="59" t="s">
        <v>175</v>
      </c>
      <c r="F1306" s="59"/>
      <c r="G1306" s="59"/>
      <c r="H1306" s="59"/>
      <c r="I1306" s="59"/>
      <c r="J1306" s="80"/>
      <c r="K1306" s="80"/>
      <c r="L1306" s="80"/>
      <c r="M1306" s="80"/>
      <c r="N1306" s="91"/>
      <c r="O1306" s="92"/>
    </row>
    <row r="1307" spans="1:15">
      <c r="A1307" s="79"/>
      <c r="B1307" s="79"/>
      <c r="C1307" s="80"/>
      <c r="D1307" s="80"/>
      <c r="E1307" s="80"/>
      <c r="F1307" s="80"/>
      <c r="G1307" s="80"/>
      <c r="H1307" s="80"/>
      <c r="I1307" s="80"/>
      <c r="J1307" s="80"/>
      <c r="K1307" s="80"/>
      <c r="L1307" s="80"/>
      <c r="M1307" s="80"/>
      <c r="N1307" s="91"/>
      <c r="O1307" s="92"/>
    </row>
    <row r="1308" spans="1:15">
      <c r="A1308" s="61"/>
      <c r="B1308" s="61"/>
      <c r="C1308" s="59"/>
      <c r="D1308" s="59"/>
      <c r="E1308" s="59"/>
      <c r="F1308" s="59"/>
      <c r="G1308" s="59"/>
      <c r="H1308" s="59"/>
      <c r="I1308" s="59"/>
      <c r="J1308" s="59"/>
      <c r="K1308" s="59"/>
      <c r="L1308" s="59"/>
      <c r="M1308" s="59"/>
      <c r="N1308" s="93"/>
      <c r="O1308" s="94"/>
    </row>
    <row r="1309" spans="1:15">
      <c r="A1309" s="60" t="s">
        <v>32</v>
      </c>
      <c r="B1309" s="61"/>
      <c r="C1309" s="59"/>
      <c r="D1309" s="59"/>
      <c r="E1309" s="59" t="s">
        <v>176</v>
      </c>
      <c r="F1309" s="59"/>
      <c r="G1309" s="59"/>
      <c r="H1309" s="59"/>
      <c r="I1309" s="59"/>
      <c r="J1309" s="59"/>
      <c r="K1309" s="59"/>
      <c r="L1309" s="59"/>
      <c r="M1309" s="59"/>
      <c r="N1309" s="93"/>
      <c r="O1309" s="95"/>
    </row>
    <row r="1310" spans="1:15">
      <c r="A1310" s="61"/>
      <c r="B1310" s="61"/>
      <c r="C1310" s="59"/>
      <c r="D1310" s="81"/>
      <c r="E1310" s="59"/>
      <c r="F1310" s="59"/>
      <c r="G1310" s="59"/>
      <c r="H1310" s="59"/>
      <c r="I1310" s="59"/>
      <c r="J1310" s="59"/>
      <c r="K1310" s="59"/>
      <c r="L1310" s="59"/>
      <c r="M1310" s="59"/>
      <c r="N1310" s="93"/>
      <c r="O1310" s="95"/>
    </row>
    <row r="1311" spans="1:15">
      <c r="A1311" s="61"/>
      <c r="B1311" s="61"/>
      <c r="C1311" s="59"/>
      <c r="D1311" s="81"/>
      <c r="E1311" s="59"/>
      <c r="F1311" s="59"/>
      <c r="G1311" s="59"/>
      <c r="H1311" s="59"/>
      <c r="I1311" s="59"/>
      <c r="J1311" s="59"/>
      <c r="K1311" s="59"/>
      <c r="L1311" s="59"/>
      <c r="M1311" s="59"/>
      <c r="N1311" s="93"/>
      <c r="O1311" s="95"/>
    </row>
    <row r="1312" spans="1:15">
      <c r="A1312" s="60" t="s">
        <v>33</v>
      </c>
      <c r="B1312" s="60"/>
      <c r="C1312" s="59"/>
      <c r="D1312" s="82"/>
      <c r="E1312" s="82" t="s">
        <v>177</v>
      </c>
      <c r="F1312" s="82"/>
      <c r="G1312" s="83"/>
      <c r="H1312" s="59"/>
      <c r="I1312" s="59"/>
      <c r="J1312" s="59"/>
      <c r="K1312" s="59"/>
      <c r="L1312" s="59"/>
      <c r="M1312" s="59"/>
      <c r="N1312" s="96"/>
      <c r="O1312" s="95"/>
    </row>
    <row r="1313" spans="1:15">
      <c r="A1313" s="60" t="s">
        <v>34</v>
      </c>
      <c r="B1313" s="60"/>
      <c r="C1313" s="59"/>
      <c r="D1313" s="82"/>
      <c r="E1313" s="82" t="s">
        <v>178</v>
      </c>
      <c r="F1313" s="82"/>
      <c r="G1313" s="82"/>
      <c r="H1313" s="59"/>
      <c r="I1313" s="59"/>
      <c r="J1313" s="59"/>
      <c r="K1313" s="59"/>
      <c r="L1313" s="59"/>
      <c r="M1313" s="59"/>
      <c r="N1313" s="97"/>
      <c r="O1313" s="98"/>
    </row>
    <row r="1315" spans="1:15">
      <c r="A1315" s="58" t="s">
        <v>0</v>
      </c>
      <c r="B1315" s="58"/>
      <c r="C1315" s="59"/>
      <c r="D1315" s="59"/>
      <c r="E1315" s="59"/>
      <c r="F1315" s="59"/>
      <c r="G1315" s="59"/>
      <c r="H1315" s="59"/>
      <c r="I1315" s="59"/>
      <c r="J1315" s="59"/>
      <c r="K1315" s="59"/>
      <c r="L1315" s="59"/>
      <c r="M1315" s="59"/>
      <c r="N1315" s="80"/>
      <c r="O1315" s="84"/>
    </row>
    <row r="1316" spans="1:15">
      <c r="A1316" s="58" t="s">
        <v>1</v>
      </c>
      <c r="B1316" s="58"/>
      <c r="C1316" s="59"/>
      <c r="D1316" s="59"/>
      <c r="E1316" s="59"/>
      <c r="F1316" s="59"/>
      <c r="G1316" s="59"/>
      <c r="H1316" s="59"/>
      <c r="I1316" s="59"/>
      <c r="J1316" s="59"/>
      <c r="K1316" s="59"/>
      <c r="L1316" s="59"/>
      <c r="M1316" s="59"/>
      <c r="N1316" s="80"/>
      <c r="O1316" s="84"/>
    </row>
    <row r="1317" spans="1:15">
      <c r="A1317" s="60" t="s">
        <v>53</v>
      </c>
      <c r="B1317" s="60"/>
      <c r="C1317" s="60"/>
      <c r="D1317" s="59"/>
      <c r="E1317" s="59"/>
      <c r="F1317" s="59"/>
      <c r="G1317" s="59"/>
      <c r="H1317" s="59"/>
      <c r="I1317" s="59"/>
      <c r="J1317" s="59"/>
      <c r="K1317" s="59"/>
      <c r="L1317" s="59"/>
      <c r="M1317" s="59"/>
      <c r="N1317" s="80"/>
      <c r="O1317" s="84"/>
    </row>
    <row r="1318" spans="1:15">
      <c r="A1318" s="61"/>
      <c r="B1318" s="61"/>
      <c r="C1318" s="59"/>
      <c r="D1318" s="59"/>
      <c r="E1318" s="59"/>
      <c r="F1318" s="59"/>
      <c r="G1318" s="59"/>
      <c r="H1318" s="59"/>
      <c r="I1318" s="59"/>
      <c r="J1318" s="59"/>
      <c r="K1318" s="59"/>
      <c r="L1318" s="59"/>
      <c r="M1318" s="59"/>
      <c r="N1318" s="80"/>
      <c r="O1318" s="84"/>
    </row>
    <row r="1319" spans="1:15">
      <c r="A1319" s="62" t="s">
        <v>28</v>
      </c>
      <c r="B1319" s="62"/>
      <c r="C1319" s="59"/>
      <c r="D1319" s="59"/>
      <c r="E1319" s="59"/>
      <c r="F1319" s="59"/>
      <c r="G1319" s="59"/>
      <c r="H1319" s="59"/>
      <c r="I1319" s="59"/>
      <c r="J1319" s="59"/>
      <c r="K1319" s="59"/>
      <c r="L1319" s="59"/>
      <c r="M1319" s="59"/>
      <c r="N1319" s="80"/>
      <c r="O1319" s="84"/>
    </row>
    <row r="1320" spans="1:15">
      <c r="A1320" s="63" t="s">
        <v>4</v>
      </c>
      <c r="B1320" s="63" t="s">
        <v>40</v>
      </c>
      <c r="C1320" s="64" t="s">
        <v>6</v>
      </c>
      <c r="D1320" s="64" t="s">
        <v>7</v>
      </c>
      <c r="E1320" s="64" t="s">
        <v>87</v>
      </c>
      <c r="F1320" s="64" t="s">
        <v>161</v>
      </c>
      <c r="G1320" s="64" t="s">
        <v>10</v>
      </c>
      <c r="H1320" s="65" t="s">
        <v>11</v>
      </c>
      <c r="I1320" s="85"/>
      <c r="J1320" s="64" t="s">
        <v>12</v>
      </c>
      <c r="K1320" s="64" t="s">
        <v>13</v>
      </c>
      <c r="L1320" s="65" t="s">
        <v>14</v>
      </c>
      <c r="M1320" s="85"/>
      <c r="N1320" s="64" t="s">
        <v>15</v>
      </c>
      <c r="O1320" s="86" t="s">
        <v>174</v>
      </c>
    </row>
    <row r="1321" spans="1:15">
      <c r="A1321" s="66"/>
      <c r="B1321" s="66"/>
      <c r="C1321" s="67"/>
      <c r="D1321" s="67"/>
      <c r="E1321" s="68" t="s">
        <v>18</v>
      </c>
      <c r="F1321" s="67"/>
      <c r="G1321" s="67"/>
      <c r="H1321" s="69" t="s">
        <v>19</v>
      </c>
      <c r="I1321" s="69" t="s">
        <v>20</v>
      </c>
      <c r="J1321" s="67"/>
      <c r="K1321" s="67"/>
      <c r="L1321" s="69" t="s">
        <v>19</v>
      </c>
      <c r="M1321" s="69" t="s">
        <v>20</v>
      </c>
      <c r="N1321" s="67"/>
      <c r="O1321" s="87"/>
    </row>
    <row r="1322" spans="1:15">
      <c r="A1322" s="70">
        <v>45951</v>
      </c>
      <c r="B1322" s="70">
        <v>45954</v>
      </c>
      <c r="C1322" s="71">
        <v>277701</v>
      </c>
      <c r="D1322" s="72" t="s">
        <v>56</v>
      </c>
      <c r="E1322" s="73"/>
      <c r="F1322" s="74"/>
      <c r="G1322" s="73"/>
      <c r="H1322" s="73"/>
      <c r="I1322" s="73"/>
      <c r="J1322" s="73"/>
      <c r="K1322" s="73"/>
      <c r="L1322" s="88">
        <v>660</v>
      </c>
      <c r="M1322" s="88">
        <v>800</v>
      </c>
      <c r="N1322" s="89">
        <f>SUM(L1322:M1322)</f>
        <v>1460</v>
      </c>
      <c r="O1322" s="89">
        <f>N1322</f>
        <v>1460</v>
      </c>
    </row>
    <row r="1323" spans="1:15">
      <c r="A1323" s="75" t="s">
        <v>27</v>
      </c>
      <c r="B1323" s="75"/>
      <c r="C1323" s="76"/>
      <c r="D1323" s="76"/>
      <c r="E1323" s="76"/>
      <c r="F1323" s="77"/>
      <c r="G1323" s="78">
        <f t="shared" ref="G1323:O1323" si="99">SUM(G1322:G1322)</f>
        <v>0</v>
      </c>
      <c r="H1323" s="78">
        <f t="shared" si="99"/>
        <v>0</v>
      </c>
      <c r="I1323" s="78">
        <f t="shared" si="99"/>
        <v>0</v>
      </c>
      <c r="J1323" s="78">
        <f t="shared" si="99"/>
        <v>0</v>
      </c>
      <c r="K1323" s="78">
        <f t="shared" si="99"/>
        <v>0</v>
      </c>
      <c r="L1323" s="90">
        <f t="shared" si="99"/>
        <v>660</v>
      </c>
      <c r="M1323" s="90">
        <f t="shared" si="99"/>
        <v>800</v>
      </c>
      <c r="N1323" s="90">
        <f t="shared" si="99"/>
        <v>1460</v>
      </c>
      <c r="O1323" s="90">
        <f t="shared" si="99"/>
        <v>1460</v>
      </c>
    </row>
    <row r="1324" spans="1:15">
      <c r="A1324" s="61"/>
      <c r="B1324" s="61"/>
      <c r="C1324" s="59"/>
      <c r="D1324" s="59"/>
      <c r="E1324" s="59" t="s">
        <v>175</v>
      </c>
      <c r="F1324" s="59"/>
      <c r="G1324" s="59"/>
      <c r="H1324" s="59"/>
      <c r="I1324" s="59"/>
      <c r="J1324" s="80"/>
      <c r="K1324" s="80"/>
      <c r="L1324" s="80"/>
      <c r="M1324" s="80"/>
      <c r="N1324" s="91"/>
      <c r="O1324" s="92"/>
    </row>
    <row r="1325" spans="1:15">
      <c r="A1325" s="79"/>
      <c r="B1325" s="79"/>
      <c r="C1325" s="80"/>
      <c r="D1325" s="80"/>
      <c r="E1325" s="80"/>
      <c r="F1325" s="80"/>
      <c r="G1325" s="80"/>
      <c r="H1325" s="80"/>
      <c r="I1325" s="80"/>
      <c r="J1325" s="80"/>
      <c r="K1325" s="80"/>
      <c r="L1325" s="80"/>
      <c r="M1325" s="80"/>
      <c r="N1325" s="91"/>
      <c r="O1325" s="92"/>
    </row>
    <row r="1326" spans="1:15">
      <c r="A1326" s="61"/>
      <c r="B1326" s="61"/>
      <c r="C1326" s="59"/>
      <c r="D1326" s="59"/>
      <c r="E1326" s="59"/>
      <c r="F1326" s="59"/>
      <c r="G1326" s="59"/>
      <c r="H1326" s="59"/>
      <c r="I1326" s="59"/>
      <c r="J1326" s="59"/>
      <c r="K1326" s="59"/>
      <c r="L1326" s="59"/>
      <c r="M1326" s="59"/>
      <c r="N1326" s="93"/>
      <c r="O1326" s="94"/>
    </row>
    <row r="1327" spans="1:15">
      <c r="A1327" s="60" t="s">
        <v>32</v>
      </c>
      <c r="B1327" s="61"/>
      <c r="C1327" s="59"/>
      <c r="D1327" s="59"/>
      <c r="E1327" s="59" t="s">
        <v>176</v>
      </c>
      <c r="F1327" s="59"/>
      <c r="G1327" s="59"/>
      <c r="H1327" s="59"/>
      <c r="I1327" s="59"/>
      <c r="J1327" s="59"/>
      <c r="K1327" s="59"/>
      <c r="L1327" s="59"/>
      <c r="M1327" s="59"/>
      <c r="N1327" s="93"/>
      <c r="O1327" s="95"/>
    </row>
    <row r="1328" spans="1:15">
      <c r="A1328" s="61"/>
      <c r="B1328" s="61"/>
      <c r="C1328" s="59"/>
      <c r="D1328" s="81"/>
      <c r="E1328" s="59"/>
      <c r="F1328" s="59"/>
      <c r="G1328" s="59"/>
      <c r="H1328" s="59"/>
      <c r="I1328" s="59"/>
      <c r="J1328" s="59"/>
      <c r="K1328" s="59"/>
      <c r="L1328" s="59"/>
      <c r="M1328" s="59"/>
      <c r="N1328" s="93"/>
      <c r="O1328" s="95"/>
    </row>
    <row r="1329" spans="1:15">
      <c r="A1329" s="61"/>
      <c r="B1329" s="61"/>
      <c r="C1329" s="59"/>
      <c r="D1329" s="81"/>
      <c r="E1329" s="59"/>
      <c r="F1329" s="59"/>
      <c r="G1329" s="59"/>
      <c r="H1329" s="59"/>
      <c r="I1329" s="59"/>
      <c r="J1329" s="59"/>
      <c r="K1329" s="59"/>
      <c r="L1329" s="59"/>
      <c r="M1329" s="59"/>
      <c r="N1329" s="93"/>
      <c r="O1329" s="95"/>
    </row>
    <row r="1330" spans="1:15">
      <c r="A1330" s="60" t="s">
        <v>33</v>
      </c>
      <c r="B1330" s="60"/>
      <c r="C1330" s="59"/>
      <c r="D1330" s="82"/>
      <c r="E1330" s="82" t="s">
        <v>177</v>
      </c>
      <c r="F1330" s="82"/>
      <c r="G1330" s="83"/>
      <c r="H1330" s="59"/>
      <c r="I1330" s="59"/>
      <c r="J1330" s="59"/>
      <c r="K1330" s="59"/>
      <c r="L1330" s="59"/>
      <c r="M1330" s="59"/>
      <c r="N1330" s="96"/>
      <c r="O1330" s="95"/>
    </row>
    <row r="1331" spans="1:15">
      <c r="A1331" s="60" t="s">
        <v>34</v>
      </c>
      <c r="B1331" s="60"/>
      <c r="C1331" s="59"/>
      <c r="D1331" s="82"/>
      <c r="E1331" s="82" t="s">
        <v>178</v>
      </c>
      <c r="F1331" s="82"/>
      <c r="G1331" s="82"/>
      <c r="H1331" s="59"/>
      <c r="I1331" s="59"/>
      <c r="J1331" s="59"/>
      <c r="K1331" s="59"/>
      <c r="L1331" s="59"/>
      <c r="M1331" s="59"/>
      <c r="N1331" s="97"/>
      <c r="O1331" s="98"/>
    </row>
    <row r="1333" spans="1:15">
      <c r="A1333" s="58" t="s">
        <v>0</v>
      </c>
      <c r="B1333" s="58"/>
      <c r="C1333" s="59"/>
      <c r="D1333" s="59"/>
      <c r="E1333" s="59"/>
      <c r="F1333" s="59"/>
      <c r="G1333" s="59"/>
      <c r="H1333" s="59"/>
      <c r="I1333" s="59"/>
      <c r="J1333" s="59"/>
      <c r="K1333" s="59"/>
      <c r="L1333" s="59"/>
      <c r="M1333" s="59"/>
      <c r="N1333" s="80"/>
      <c r="O1333" s="84"/>
    </row>
    <row r="1334" spans="1:15">
      <c r="A1334" s="58" t="s">
        <v>1</v>
      </c>
      <c r="B1334" s="58"/>
      <c r="C1334" s="59"/>
      <c r="D1334" s="59"/>
      <c r="E1334" s="59"/>
      <c r="F1334" s="59"/>
      <c r="G1334" s="59"/>
      <c r="H1334" s="59"/>
      <c r="I1334" s="59"/>
      <c r="J1334" s="59"/>
      <c r="K1334" s="59"/>
      <c r="L1334" s="59"/>
      <c r="M1334" s="59"/>
      <c r="N1334" s="80"/>
      <c r="O1334" s="84"/>
    </row>
    <row r="1335" spans="1:15">
      <c r="A1335" s="60" t="s">
        <v>39</v>
      </c>
      <c r="B1335" s="60"/>
      <c r="C1335" s="60"/>
      <c r="D1335" s="59"/>
      <c r="E1335" s="59"/>
      <c r="F1335" s="59"/>
      <c r="G1335" s="59"/>
      <c r="H1335" s="59"/>
      <c r="I1335" s="59"/>
      <c r="J1335" s="59"/>
      <c r="K1335" s="59"/>
      <c r="L1335" s="59"/>
      <c r="M1335" s="59"/>
      <c r="N1335" s="80"/>
      <c r="O1335" s="84"/>
    </row>
    <row r="1336" spans="1:15">
      <c r="A1336" s="61"/>
      <c r="B1336" s="61"/>
      <c r="C1336" s="59"/>
      <c r="D1336" s="59"/>
      <c r="E1336" s="59"/>
      <c r="F1336" s="59"/>
      <c r="G1336" s="59"/>
      <c r="H1336" s="59"/>
      <c r="I1336" s="59"/>
      <c r="J1336" s="59"/>
      <c r="K1336" s="59"/>
      <c r="L1336" s="59"/>
      <c r="M1336" s="59"/>
      <c r="N1336" s="80"/>
      <c r="O1336" s="84"/>
    </row>
    <row r="1337" spans="1:15">
      <c r="A1337" s="62" t="s">
        <v>28</v>
      </c>
      <c r="B1337" s="62"/>
      <c r="C1337" s="59"/>
      <c r="D1337" s="59"/>
      <c r="E1337" s="59"/>
      <c r="F1337" s="59"/>
      <c r="G1337" s="59"/>
      <c r="H1337" s="59"/>
      <c r="I1337" s="59"/>
      <c r="J1337" s="59"/>
      <c r="K1337" s="59"/>
      <c r="L1337" s="59"/>
      <c r="M1337" s="59"/>
      <c r="N1337" s="80"/>
      <c r="O1337" s="84"/>
    </row>
    <row r="1338" spans="1:15">
      <c r="A1338" s="63" t="s">
        <v>4</v>
      </c>
      <c r="B1338" s="63" t="s">
        <v>40</v>
      </c>
      <c r="C1338" s="64" t="s">
        <v>6</v>
      </c>
      <c r="D1338" s="64" t="s">
        <v>7</v>
      </c>
      <c r="E1338" s="64" t="s">
        <v>87</v>
      </c>
      <c r="F1338" s="64" t="s">
        <v>161</v>
      </c>
      <c r="G1338" s="64" t="s">
        <v>10</v>
      </c>
      <c r="H1338" s="65" t="s">
        <v>11</v>
      </c>
      <c r="I1338" s="85"/>
      <c r="J1338" s="64" t="s">
        <v>12</v>
      </c>
      <c r="K1338" s="64" t="s">
        <v>13</v>
      </c>
      <c r="L1338" s="65" t="s">
        <v>14</v>
      </c>
      <c r="M1338" s="85"/>
      <c r="N1338" s="64" t="s">
        <v>15</v>
      </c>
      <c r="O1338" s="86" t="s">
        <v>174</v>
      </c>
    </row>
    <row r="1339" spans="1:15">
      <c r="A1339" s="66"/>
      <c r="B1339" s="66"/>
      <c r="C1339" s="67"/>
      <c r="D1339" s="67"/>
      <c r="E1339" s="68" t="s">
        <v>18</v>
      </c>
      <c r="F1339" s="67"/>
      <c r="G1339" s="67"/>
      <c r="H1339" s="69" t="s">
        <v>19</v>
      </c>
      <c r="I1339" s="69" t="s">
        <v>20</v>
      </c>
      <c r="J1339" s="67"/>
      <c r="K1339" s="67"/>
      <c r="L1339" s="69" t="s">
        <v>19</v>
      </c>
      <c r="M1339" s="69" t="s">
        <v>20</v>
      </c>
      <c r="N1339" s="67"/>
      <c r="O1339" s="87"/>
    </row>
    <row r="1340" spans="1:15">
      <c r="A1340" s="70">
        <v>45957</v>
      </c>
      <c r="B1340" s="70">
        <v>45964</v>
      </c>
      <c r="C1340" s="71">
        <v>278402</v>
      </c>
      <c r="D1340" s="72" t="s">
        <v>42</v>
      </c>
      <c r="E1340" s="73"/>
      <c r="F1340" s="74"/>
      <c r="G1340" s="73"/>
      <c r="H1340" s="73"/>
      <c r="I1340" s="73"/>
      <c r="J1340" s="73"/>
      <c r="K1340" s="73"/>
      <c r="L1340" s="88">
        <v>0</v>
      </c>
      <c r="M1340" s="88">
        <v>500</v>
      </c>
      <c r="N1340" s="89">
        <f>SUM(L1340:M1340)</f>
        <v>500</v>
      </c>
      <c r="O1340" s="89">
        <f>N1340</f>
        <v>500</v>
      </c>
    </row>
    <row r="1341" spans="1:15">
      <c r="A1341" s="75" t="s">
        <v>27</v>
      </c>
      <c r="B1341" s="75"/>
      <c r="C1341" s="76"/>
      <c r="D1341" s="76"/>
      <c r="E1341" s="76"/>
      <c r="F1341" s="77"/>
      <c r="G1341" s="78">
        <f t="shared" ref="G1341:O1341" si="100">SUM(G1340:G1340)</f>
        <v>0</v>
      </c>
      <c r="H1341" s="78">
        <f t="shared" si="100"/>
        <v>0</v>
      </c>
      <c r="I1341" s="78">
        <f t="shared" si="100"/>
        <v>0</v>
      </c>
      <c r="J1341" s="78">
        <f t="shared" si="100"/>
        <v>0</v>
      </c>
      <c r="K1341" s="78">
        <f t="shared" si="100"/>
        <v>0</v>
      </c>
      <c r="L1341" s="90">
        <f t="shared" si="100"/>
        <v>0</v>
      </c>
      <c r="M1341" s="90">
        <f t="shared" si="100"/>
        <v>500</v>
      </c>
      <c r="N1341" s="90">
        <f t="shared" si="100"/>
        <v>500</v>
      </c>
      <c r="O1341" s="90">
        <f t="shared" si="100"/>
        <v>500</v>
      </c>
    </row>
    <row r="1342" spans="1:15">
      <c r="A1342" s="61"/>
      <c r="B1342" s="61"/>
      <c r="C1342" s="59"/>
      <c r="D1342" s="59"/>
      <c r="E1342" s="59" t="s">
        <v>175</v>
      </c>
      <c r="F1342" s="59"/>
      <c r="G1342" s="59"/>
      <c r="H1342" s="59"/>
      <c r="I1342" s="59"/>
      <c r="J1342" s="80"/>
      <c r="K1342" s="80"/>
      <c r="L1342" s="80"/>
      <c r="M1342" s="80"/>
      <c r="N1342" s="91"/>
      <c r="O1342" s="92"/>
    </row>
    <row r="1343" spans="1:15">
      <c r="A1343" s="79"/>
      <c r="B1343" s="79"/>
      <c r="C1343" s="80"/>
      <c r="D1343" s="80"/>
      <c r="E1343" s="80"/>
      <c r="F1343" s="80"/>
      <c r="G1343" s="80"/>
      <c r="H1343" s="80"/>
      <c r="I1343" s="80"/>
      <c r="J1343" s="80"/>
      <c r="K1343" s="80"/>
      <c r="L1343" s="80"/>
      <c r="M1343" s="80"/>
      <c r="N1343" s="91"/>
      <c r="O1343" s="92"/>
    </row>
    <row r="1344" spans="1:15">
      <c r="A1344" s="61"/>
      <c r="B1344" s="61"/>
      <c r="C1344" s="59"/>
      <c r="D1344" s="59"/>
      <c r="E1344" s="59"/>
      <c r="F1344" s="59"/>
      <c r="G1344" s="59"/>
      <c r="H1344" s="59"/>
      <c r="I1344" s="59"/>
      <c r="J1344" s="59"/>
      <c r="K1344" s="59"/>
      <c r="L1344" s="59"/>
      <c r="M1344" s="59"/>
      <c r="N1344" s="93"/>
      <c r="O1344" s="94"/>
    </row>
    <row r="1345" spans="1:15">
      <c r="A1345" s="60" t="s">
        <v>32</v>
      </c>
      <c r="B1345" s="61"/>
      <c r="C1345" s="59"/>
      <c r="D1345" s="59"/>
      <c r="E1345" s="59" t="s">
        <v>176</v>
      </c>
      <c r="F1345" s="59"/>
      <c r="G1345" s="59"/>
      <c r="H1345" s="59"/>
      <c r="I1345" s="59"/>
      <c r="J1345" s="59"/>
      <c r="K1345" s="59"/>
      <c r="L1345" s="59"/>
      <c r="M1345" s="59"/>
      <c r="N1345" s="93"/>
      <c r="O1345" s="95"/>
    </row>
    <row r="1346" spans="1:15">
      <c r="A1346" s="61"/>
      <c r="B1346" s="61"/>
      <c r="C1346" s="59"/>
      <c r="D1346" s="81"/>
      <c r="E1346" s="59"/>
      <c r="F1346" s="59"/>
      <c r="G1346" s="59"/>
      <c r="H1346" s="59"/>
      <c r="I1346" s="59"/>
      <c r="J1346" s="59"/>
      <c r="K1346" s="59"/>
      <c r="L1346" s="59"/>
      <c r="M1346" s="59"/>
      <c r="N1346" s="93"/>
      <c r="O1346" s="95"/>
    </row>
    <row r="1347" spans="1:15">
      <c r="A1347" s="61"/>
      <c r="B1347" s="61"/>
      <c r="C1347" s="59"/>
      <c r="D1347" s="81"/>
      <c r="E1347" s="59"/>
      <c r="F1347" s="59"/>
      <c r="G1347" s="59"/>
      <c r="H1347" s="59"/>
      <c r="I1347" s="59"/>
      <c r="J1347" s="59"/>
      <c r="K1347" s="59"/>
      <c r="L1347" s="59"/>
      <c r="M1347" s="59"/>
      <c r="N1347" s="93"/>
      <c r="O1347" s="95"/>
    </row>
    <row r="1348" spans="1:15">
      <c r="A1348" s="60" t="s">
        <v>33</v>
      </c>
      <c r="B1348" s="60"/>
      <c r="C1348" s="59"/>
      <c r="D1348" s="82"/>
      <c r="E1348" s="82" t="s">
        <v>177</v>
      </c>
      <c r="F1348" s="82"/>
      <c r="G1348" s="83"/>
      <c r="H1348" s="59"/>
      <c r="I1348" s="59"/>
      <c r="J1348" s="59"/>
      <c r="K1348" s="59"/>
      <c r="L1348" s="59"/>
      <c r="M1348" s="59"/>
      <c r="N1348" s="96"/>
      <c r="O1348" s="95"/>
    </row>
    <row r="1349" spans="1:15">
      <c r="A1349" s="60" t="s">
        <v>34</v>
      </c>
      <c r="B1349" s="60"/>
      <c r="C1349" s="59"/>
      <c r="D1349" s="82"/>
      <c r="E1349" s="82" t="s">
        <v>178</v>
      </c>
      <c r="F1349" s="82"/>
      <c r="G1349" s="82"/>
      <c r="H1349" s="59"/>
      <c r="I1349" s="59"/>
      <c r="J1349" s="59"/>
      <c r="K1349" s="59"/>
      <c r="L1349" s="59"/>
      <c r="M1349" s="59"/>
      <c r="N1349" s="97"/>
      <c r="O1349" s="98"/>
    </row>
    <row r="1351" spans="1:15">
      <c r="A1351" s="58" t="s">
        <v>0</v>
      </c>
      <c r="B1351" s="58"/>
      <c r="C1351" s="59"/>
      <c r="D1351" s="59"/>
      <c r="E1351" s="59"/>
      <c r="F1351" s="59"/>
      <c r="G1351" s="59"/>
      <c r="H1351" s="59"/>
      <c r="I1351" s="59"/>
      <c r="J1351" s="59"/>
      <c r="K1351" s="59"/>
      <c r="L1351" s="59"/>
      <c r="M1351" s="59"/>
      <c r="N1351" s="80"/>
      <c r="O1351" s="84"/>
    </row>
    <row r="1352" spans="1:15">
      <c r="A1352" s="58" t="s">
        <v>1</v>
      </c>
      <c r="B1352" s="58"/>
      <c r="C1352" s="59"/>
      <c r="D1352" s="59"/>
      <c r="E1352" s="59"/>
      <c r="F1352" s="59"/>
      <c r="G1352" s="59"/>
      <c r="H1352" s="59"/>
      <c r="I1352" s="59"/>
      <c r="J1352" s="59"/>
      <c r="K1352" s="59"/>
      <c r="L1352" s="59"/>
      <c r="M1352" s="59"/>
      <c r="N1352" s="80"/>
      <c r="O1352" s="84"/>
    </row>
    <row r="1353" spans="1:15">
      <c r="A1353" s="60" t="s">
        <v>39</v>
      </c>
      <c r="B1353" s="60"/>
      <c r="C1353" s="60"/>
      <c r="D1353" s="59"/>
      <c r="E1353" s="59"/>
      <c r="F1353" s="59"/>
      <c r="G1353" s="59"/>
      <c r="H1353" s="59"/>
      <c r="I1353" s="59"/>
      <c r="J1353" s="59"/>
      <c r="K1353" s="59"/>
      <c r="L1353" s="59"/>
      <c r="M1353" s="59"/>
      <c r="N1353" s="80"/>
      <c r="O1353" s="84"/>
    </row>
    <row r="1354" spans="1:15">
      <c r="A1354" s="61"/>
      <c r="B1354" s="61"/>
      <c r="C1354" s="59"/>
      <c r="D1354" s="59"/>
      <c r="E1354" s="59"/>
      <c r="F1354" s="59"/>
      <c r="G1354" s="59"/>
      <c r="H1354" s="59"/>
      <c r="I1354" s="59"/>
      <c r="J1354" s="59"/>
      <c r="K1354" s="59"/>
      <c r="L1354" s="59"/>
      <c r="M1354" s="59"/>
      <c r="N1354" s="80"/>
      <c r="O1354" s="84"/>
    </row>
    <row r="1355" spans="1:15">
      <c r="A1355" s="62" t="s">
        <v>28</v>
      </c>
      <c r="B1355" s="62"/>
      <c r="C1355" s="59"/>
      <c r="D1355" s="59"/>
      <c r="E1355" s="59"/>
      <c r="F1355" s="59"/>
      <c r="G1355" s="59"/>
      <c r="H1355" s="59"/>
      <c r="I1355" s="59"/>
      <c r="J1355" s="59"/>
      <c r="K1355" s="59"/>
      <c r="L1355" s="59"/>
      <c r="M1355" s="59"/>
      <c r="N1355" s="80"/>
      <c r="O1355" s="84"/>
    </row>
    <row r="1356" spans="1:15">
      <c r="A1356" s="63" t="s">
        <v>4</v>
      </c>
      <c r="B1356" s="63" t="s">
        <v>40</v>
      </c>
      <c r="C1356" s="64" t="s">
        <v>6</v>
      </c>
      <c r="D1356" s="64" t="s">
        <v>7</v>
      </c>
      <c r="E1356" s="64" t="s">
        <v>87</v>
      </c>
      <c r="F1356" s="64" t="s">
        <v>161</v>
      </c>
      <c r="G1356" s="64" t="s">
        <v>10</v>
      </c>
      <c r="H1356" s="65" t="s">
        <v>11</v>
      </c>
      <c r="I1356" s="85"/>
      <c r="J1356" s="64" t="s">
        <v>12</v>
      </c>
      <c r="K1356" s="64" t="s">
        <v>13</v>
      </c>
      <c r="L1356" s="65" t="s">
        <v>14</v>
      </c>
      <c r="M1356" s="85"/>
      <c r="N1356" s="64" t="s">
        <v>15</v>
      </c>
      <c r="O1356" s="86" t="s">
        <v>174</v>
      </c>
    </row>
    <row r="1357" spans="1:15">
      <c r="A1357" s="66"/>
      <c r="B1357" s="66"/>
      <c r="C1357" s="67"/>
      <c r="D1357" s="67"/>
      <c r="E1357" s="68" t="s">
        <v>18</v>
      </c>
      <c r="F1357" s="67"/>
      <c r="G1357" s="67"/>
      <c r="H1357" s="69" t="s">
        <v>19</v>
      </c>
      <c r="I1357" s="69" t="s">
        <v>20</v>
      </c>
      <c r="J1357" s="67"/>
      <c r="K1357" s="67"/>
      <c r="L1357" s="69" t="s">
        <v>19</v>
      </c>
      <c r="M1357" s="69" t="s">
        <v>20</v>
      </c>
      <c r="N1357" s="67"/>
      <c r="O1357" s="87"/>
    </row>
    <row r="1358" ht="15" spans="1:15">
      <c r="A1358" s="70">
        <v>45939</v>
      </c>
      <c r="B1358" s="70">
        <v>45964</v>
      </c>
      <c r="C1358" s="71">
        <v>276318</v>
      </c>
      <c r="D1358" s="72" t="s">
        <v>23</v>
      </c>
      <c r="E1358" s="73"/>
      <c r="F1358" s="74"/>
      <c r="G1358" s="73"/>
      <c r="H1358" s="73"/>
      <c r="I1358" s="73"/>
      <c r="J1358" s="73"/>
      <c r="K1358" s="73"/>
      <c r="L1358" s="54">
        <v>1900</v>
      </c>
      <c r="M1358" s="54">
        <v>1500</v>
      </c>
      <c r="N1358" s="89">
        <f>L1358+M1358</f>
        <v>3400</v>
      </c>
      <c r="O1358" s="89">
        <v>1700</v>
      </c>
    </row>
    <row r="1359" spans="1:15">
      <c r="A1359" s="75" t="s">
        <v>27</v>
      </c>
      <c r="B1359" s="75"/>
      <c r="C1359" s="76"/>
      <c r="D1359" s="76"/>
      <c r="E1359" s="76"/>
      <c r="F1359" s="77"/>
      <c r="G1359" s="78">
        <f t="shared" ref="G1359:O1359" si="101">SUM(G1358:G1358)</f>
        <v>0</v>
      </c>
      <c r="H1359" s="78">
        <f t="shared" si="101"/>
        <v>0</v>
      </c>
      <c r="I1359" s="78">
        <f t="shared" si="101"/>
        <v>0</v>
      </c>
      <c r="J1359" s="78">
        <f t="shared" si="101"/>
        <v>0</v>
      </c>
      <c r="K1359" s="78">
        <f t="shared" si="101"/>
        <v>0</v>
      </c>
      <c r="L1359" s="90">
        <f t="shared" si="101"/>
        <v>1900</v>
      </c>
      <c r="M1359" s="90">
        <f t="shared" si="101"/>
        <v>1500</v>
      </c>
      <c r="N1359" s="90">
        <f t="shared" si="101"/>
        <v>3400</v>
      </c>
      <c r="O1359" s="90">
        <f t="shared" si="101"/>
        <v>1700</v>
      </c>
    </row>
    <row r="1360" spans="1:15">
      <c r="A1360" s="61"/>
      <c r="B1360" s="61"/>
      <c r="C1360" s="59"/>
      <c r="D1360" s="59"/>
      <c r="E1360" s="59" t="s">
        <v>175</v>
      </c>
      <c r="F1360" s="59"/>
      <c r="G1360" s="59"/>
      <c r="H1360" s="59"/>
      <c r="I1360" s="59"/>
      <c r="J1360" s="80"/>
      <c r="K1360" s="80"/>
      <c r="L1360" s="80"/>
      <c r="M1360" s="80"/>
      <c r="N1360" s="91"/>
      <c r="O1360" s="92"/>
    </row>
    <row r="1361" spans="1:15">
      <c r="A1361" s="79"/>
      <c r="B1361" s="79"/>
      <c r="C1361" s="80"/>
      <c r="D1361" s="80"/>
      <c r="E1361" s="80"/>
      <c r="F1361" s="80"/>
      <c r="G1361" s="80"/>
      <c r="H1361" s="80"/>
      <c r="I1361" s="80"/>
      <c r="J1361" s="80"/>
      <c r="K1361" s="80"/>
      <c r="L1361" s="80"/>
      <c r="M1361" s="80"/>
      <c r="N1361" s="91"/>
      <c r="O1361" s="92"/>
    </row>
    <row r="1362" spans="1:15">
      <c r="A1362" s="61"/>
      <c r="B1362" s="61"/>
      <c r="C1362" s="59"/>
      <c r="D1362" s="59"/>
      <c r="E1362" s="59"/>
      <c r="F1362" s="59"/>
      <c r="G1362" s="59"/>
      <c r="H1362" s="59"/>
      <c r="I1362" s="59"/>
      <c r="J1362" s="59"/>
      <c r="K1362" s="59"/>
      <c r="L1362" s="59"/>
      <c r="M1362" s="59"/>
      <c r="N1362" s="93"/>
      <c r="O1362" s="94"/>
    </row>
    <row r="1363" spans="1:15">
      <c r="A1363" s="60" t="s">
        <v>32</v>
      </c>
      <c r="B1363" s="61"/>
      <c r="C1363" s="59"/>
      <c r="D1363" s="59"/>
      <c r="E1363" s="59" t="s">
        <v>176</v>
      </c>
      <c r="F1363" s="59"/>
      <c r="G1363" s="59"/>
      <c r="H1363" s="59"/>
      <c r="I1363" s="59"/>
      <c r="J1363" s="59"/>
      <c r="K1363" s="59"/>
      <c r="L1363" s="59"/>
      <c r="M1363" s="59"/>
      <c r="N1363" s="93"/>
      <c r="O1363" s="95"/>
    </row>
    <row r="1364" spans="1:15">
      <c r="A1364" s="61"/>
      <c r="B1364" s="61"/>
      <c r="C1364" s="59"/>
      <c r="D1364" s="81"/>
      <c r="E1364" s="59"/>
      <c r="F1364" s="59"/>
      <c r="G1364" s="59"/>
      <c r="H1364" s="59"/>
      <c r="I1364" s="59"/>
      <c r="J1364" s="59"/>
      <c r="K1364" s="59"/>
      <c r="L1364" s="59"/>
      <c r="M1364" s="59"/>
      <c r="N1364" s="93"/>
      <c r="O1364" s="95"/>
    </row>
    <row r="1365" spans="1:15">
      <c r="A1365" s="61"/>
      <c r="B1365" s="61"/>
      <c r="C1365" s="59"/>
      <c r="D1365" s="81"/>
      <c r="E1365" s="59"/>
      <c r="F1365" s="59"/>
      <c r="G1365" s="59"/>
      <c r="H1365" s="59"/>
      <c r="I1365" s="59"/>
      <c r="J1365" s="59"/>
      <c r="K1365" s="59"/>
      <c r="L1365" s="59"/>
      <c r="M1365" s="59"/>
      <c r="N1365" s="93"/>
      <c r="O1365" s="95"/>
    </row>
    <row r="1366" spans="1:15">
      <c r="A1366" s="60" t="s">
        <v>33</v>
      </c>
      <c r="B1366" s="60"/>
      <c r="C1366" s="59"/>
      <c r="D1366" s="82"/>
      <c r="E1366" s="82" t="s">
        <v>177</v>
      </c>
      <c r="F1366" s="82"/>
      <c r="G1366" s="83"/>
      <c r="H1366" s="59"/>
      <c r="I1366" s="59"/>
      <c r="J1366" s="59"/>
      <c r="K1366" s="59"/>
      <c r="L1366" s="59"/>
      <c r="M1366" s="59"/>
      <c r="N1366" s="96"/>
      <c r="O1366" s="95"/>
    </row>
    <row r="1367" spans="1:15">
      <c r="A1367" s="60" t="s">
        <v>34</v>
      </c>
      <c r="B1367" s="60"/>
      <c r="C1367" s="59"/>
      <c r="D1367" s="82"/>
      <c r="E1367" s="82" t="s">
        <v>178</v>
      </c>
      <c r="F1367" s="82"/>
      <c r="G1367" s="82"/>
      <c r="H1367" s="59"/>
      <c r="I1367" s="59"/>
      <c r="J1367" s="59"/>
      <c r="K1367" s="59"/>
      <c r="L1367" s="59"/>
      <c r="M1367" s="59"/>
      <c r="N1367" s="97"/>
      <c r="O1367" s="98"/>
    </row>
    <row r="1369" spans="1:15">
      <c r="A1369" s="58" t="s">
        <v>0</v>
      </c>
      <c r="B1369" s="58"/>
      <c r="C1369" s="59"/>
      <c r="D1369" s="59"/>
      <c r="E1369" s="59"/>
      <c r="F1369" s="59"/>
      <c r="G1369" s="59"/>
      <c r="H1369" s="59"/>
      <c r="I1369" s="59"/>
      <c r="J1369" s="59"/>
      <c r="K1369" s="59"/>
      <c r="L1369" s="59"/>
      <c r="M1369" s="59"/>
      <c r="N1369" s="80"/>
      <c r="O1369" s="84"/>
    </row>
    <row r="1370" spans="1:15">
      <c r="A1370" s="58" t="s">
        <v>1</v>
      </c>
      <c r="B1370" s="58"/>
      <c r="C1370" s="59"/>
      <c r="D1370" s="59"/>
      <c r="E1370" s="59"/>
      <c r="F1370" s="59"/>
      <c r="G1370" s="59"/>
      <c r="H1370" s="59"/>
      <c r="I1370" s="59"/>
      <c r="J1370" s="59"/>
      <c r="K1370" s="59"/>
      <c r="L1370" s="59"/>
      <c r="M1370" s="59"/>
      <c r="N1370" s="80"/>
      <c r="O1370" s="84"/>
    </row>
    <row r="1371" spans="1:15">
      <c r="A1371" s="60" t="s">
        <v>39</v>
      </c>
      <c r="B1371" s="60"/>
      <c r="C1371" s="60"/>
      <c r="D1371" s="59"/>
      <c r="E1371" s="59"/>
      <c r="F1371" s="59"/>
      <c r="G1371" s="59"/>
      <c r="H1371" s="59"/>
      <c r="I1371" s="59"/>
      <c r="J1371" s="59"/>
      <c r="K1371" s="59"/>
      <c r="L1371" s="59"/>
      <c r="M1371" s="59"/>
      <c r="N1371" s="80"/>
      <c r="O1371" s="84"/>
    </row>
    <row r="1372" spans="1:15">
      <c r="A1372" s="61"/>
      <c r="B1372" s="61"/>
      <c r="C1372" s="59"/>
      <c r="D1372" s="59"/>
      <c r="E1372" s="59"/>
      <c r="F1372" s="59"/>
      <c r="G1372" s="59"/>
      <c r="H1372" s="59"/>
      <c r="I1372" s="59"/>
      <c r="J1372" s="59"/>
      <c r="K1372" s="59"/>
      <c r="L1372" s="59"/>
      <c r="M1372" s="59"/>
      <c r="N1372" s="80"/>
      <c r="O1372" s="84"/>
    </row>
    <row r="1373" spans="1:15">
      <c r="A1373" s="62" t="s">
        <v>28</v>
      </c>
      <c r="B1373" s="62"/>
      <c r="C1373" s="59"/>
      <c r="D1373" s="59"/>
      <c r="E1373" s="59"/>
      <c r="F1373" s="59"/>
      <c r="G1373" s="59"/>
      <c r="H1373" s="59"/>
      <c r="I1373" s="59"/>
      <c r="J1373" s="59"/>
      <c r="K1373" s="59"/>
      <c r="L1373" s="59"/>
      <c r="M1373" s="59"/>
      <c r="N1373" s="80"/>
      <c r="O1373" s="84"/>
    </row>
    <row r="1374" spans="1:15">
      <c r="A1374" s="63" t="s">
        <v>4</v>
      </c>
      <c r="B1374" s="63" t="s">
        <v>40</v>
      </c>
      <c r="C1374" s="64" t="s">
        <v>6</v>
      </c>
      <c r="D1374" s="64" t="s">
        <v>7</v>
      </c>
      <c r="E1374" s="64" t="s">
        <v>87</v>
      </c>
      <c r="F1374" s="64" t="s">
        <v>161</v>
      </c>
      <c r="G1374" s="64" t="s">
        <v>10</v>
      </c>
      <c r="H1374" s="65" t="s">
        <v>11</v>
      </c>
      <c r="I1374" s="85"/>
      <c r="J1374" s="64" t="s">
        <v>12</v>
      </c>
      <c r="K1374" s="64" t="s">
        <v>13</v>
      </c>
      <c r="L1374" s="65" t="s">
        <v>14</v>
      </c>
      <c r="M1374" s="85"/>
      <c r="N1374" s="64" t="s">
        <v>15</v>
      </c>
      <c r="O1374" s="86" t="s">
        <v>174</v>
      </c>
    </row>
    <row r="1375" spans="1:15">
      <c r="A1375" s="66"/>
      <c r="B1375" s="66"/>
      <c r="C1375" s="67"/>
      <c r="D1375" s="67"/>
      <c r="E1375" s="68" t="s">
        <v>18</v>
      </c>
      <c r="F1375" s="67"/>
      <c r="G1375" s="67"/>
      <c r="H1375" s="69" t="s">
        <v>19</v>
      </c>
      <c r="I1375" s="69" t="s">
        <v>20</v>
      </c>
      <c r="J1375" s="67"/>
      <c r="K1375" s="67"/>
      <c r="L1375" s="69" t="s">
        <v>19</v>
      </c>
      <c r="M1375" s="69" t="s">
        <v>20</v>
      </c>
      <c r="N1375" s="67"/>
      <c r="O1375" s="87"/>
    </row>
    <row r="1376" ht="15" spans="1:15">
      <c r="A1376" s="70">
        <v>45960</v>
      </c>
      <c r="B1376" s="70">
        <v>45967</v>
      </c>
      <c r="C1376" s="71">
        <v>278862</v>
      </c>
      <c r="D1376" s="72" t="s">
        <v>45</v>
      </c>
      <c r="E1376" s="73"/>
      <c r="F1376" s="74"/>
      <c r="G1376" s="73"/>
      <c r="H1376" s="73"/>
      <c r="I1376" s="73"/>
      <c r="J1376" s="73"/>
      <c r="K1376" s="73"/>
      <c r="L1376" s="54">
        <v>0</v>
      </c>
      <c r="M1376" s="54">
        <v>500</v>
      </c>
      <c r="N1376" s="89">
        <f>L1376+M1376</f>
        <v>500</v>
      </c>
      <c r="O1376" s="89">
        <v>500</v>
      </c>
    </row>
    <row r="1377" spans="1:15">
      <c r="A1377" s="75" t="s">
        <v>27</v>
      </c>
      <c r="B1377" s="75"/>
      <c r="C1377" s="76"/>
      <c r="D1377" s="76"/>
      <c r="E1377" s="76"/>
      <c r="F1377" s="77"/>
      <c r="G1377" s="78">
        <f t="shared" ref="G1377:O1377" si="102">SUM(G1376:G1376)</f>
        <v>0</v>
      </c>
      <c r="H1377" s="78">
        <f t="shared" si="102"/>
        <v>0</v>
      </c>
      <c r="I1377" s="78">
        <f t="shared" si="102"/>
        <v>0</v>
      </c>
      <c r="J1377" s="78">
        <f t="shared" si="102"/>
        <v>0</v>
      </c>
      <c r="K1377" s="78">
        <f t="shared" si="102"/>
        <v>0</v>
      </c>
      <c r="L1377" s="90">
        <f t="shared" si="102"/>
        <v>0</v>
      </c>
      <c r="M1377" s="90">
        <f t="shared" si="102"/>
        <v>500</v>
      </c>
      <c r="N1377" s="90">
        <f t="shared" si="102"/>
        <v>500</v>
      </c>
      <c r="O1377" s="90">
        <f t="shared" si="102"/>
        <v>500</v>
      </c>
    </row>
    <row r="1378" spans="1:15">
      <c r="A1378" s="61"/>
      <c r="B1378" s="61"/>
      <c r="C1378" s="59"/>
      <c r="D1378" s="59"/>
      <c r="E1378" s="59" t="s">
        <v>175</v>
      </c>
      <c r="F1378" s="59"/>
      <c r="G1378" s="59"/>
      <c r="H1378" s="59"/>
      <c r="I1378" s="59"/>
      <c r="J1378" s="80"/>
      <c r="K1378" s="80"/>
      <c r="L1378" s="80"/>
      <c r="M1378" s="80"/>
      <c r="N1378" s="91"/>
      <c r="O1378" s="92"/>
    </row>
    <row r="1379" spans="1:15">
      <c r="A1379" s="79"/>
      <c r="B1379" s="79"/>
      <c r="C1379" s="80"/>
      <c r="D1379" s="80"/>
      <c r="E1379" s="80"/>
      <c r="F1379" s="80"/>
      <c r="G1379" s="80"/>
      <c r="H1379" s="80"/>
      <c r="I1379" s="80"/>
      <c r="J1379" s="80"/>
      <c r="K1379" s="80"/>
      <c r="L1379" s="80"/>
      <c r="M1379" s="80"/>
      <c r="N1379" s="91"/>
      <c r="O1379" s="92"/>
    </row>
    <row r="1380" spans="1:15">
      <c r="A1380" s="61"/>
      <c r="B1380" s="61"/>
      <c r="C1380" s="59"/>
      <c r="D1380" s="59"/>
      <c r="E1380" s="59"/>
      <c r="F1380" s="59"/>
      <c r="G1380" s="59"/>
      <c r="H1380" s="59"/>
      <c r="I1380" s="59"/>
      <c r="J1380" s="59"/>
      <c r="K1380" s="59"/>
      <c r="L1380" s="59"/>
      <c r="M1380" s="59"/>
      <c r="N1380" s="93"/>
      <c r="O1380" s="94"/>
    </row>
    <row r="1381" spans="1:15">
      <c r="A1381" s="60" t="s">
        <v>32</v>
      </c>
      <c r="B1381" s="61"/>
      <c r="C1381" s="59"/>
      <c r="D1381" s="59"/>
      <c r="E1381" s="59" t="s">
        <v>176</v>
      </c>
      <c r="F1381" s="59"/>
      <c r="G1381" s="59"/>
      <c r="H1381" s="59"/>
      <c r="I1381" s="59"/>
      <c r="J1381" s="59"/>
      <c r="K1381" s="59"/>
      <c r="L1381" s="59"/>
      <c r="M1381" s="59"/>
      <c r="N1381" s="93"/>
      <c r="O1381" s="95"/>
    </row>
    <row r="1382" spans="1:15">
      <c r="A1382" s="61"/>
      <c r="B1382" s="61"/>
      <c r="C1382" s="59"/>
      <c r="D1382" s="81"/>
      <c r="E1382" s="59"/>
      <c r="F1382" s="59"/>
      <c r="G1382" s="59"/>
      <c r="H1382" s="59"/>
      <c r="I1382" s="59"/>
      <c r="J1382" s="59"/>
      <c r="K1382" s="59"/>
      <c r="L1382" s="59"/>
      <c r="M1382" s="59"/>
      <c r="N1382" s="93"/>
      <c r="O1382" s="95"/>
    </row>
    <row r="1383" spans="1:15">
      <c r="A1383" s="61"/>
      <c r="B1383" s="61"/>
      <c r="C1383" s="59"/>
      <c r="D1383" s="81"/>
      <c r="E1383" s="59"/>
      <c r="F1383" s="59"/>
      <c r="G1383" s="59"/>
      <c r="H1383" s="59"/>
      <c r="I1383" s="59"/>
      <c r="J1383" s="59"/>
      <c r="K1383" s="59"/>
      <c r="L1383" s="59"/>
      <c r="M1383" s="59"/>
      <c r="N1383" s="93"/>
      <c r="O1383" s="95"/>
    </row>
    <row r="1384" spans="1:15">
      <c r="A1384" s="60" t="s">
        <v>33</v>
      </c>
      <c r="B1384" s="60"/>
      <c r="C1384" s="59"/>
      <c r="D1384" s="82"/>
      <c r="E1384" s="82" t="s">
        <v>177</v>
      </c>
      <c r="F1384" s="82"/>
      <c r="G1384" s="83"/>
      <c r="H1384" s="59"/>
      <c r="I1384" s="59"/>
      <c r="J1384" s="59"/>
      <c r="K1384" s="59"/>
      <c r="L1384" s="59"/>
      <c r="M1384" s="59"/>
      <c r="N1384" s="96"/>
      <c r="O1384" s="95"/>
    </row>
    <row r="1385" spans="1:15">
      <c r="A1385" s="60" t="s">
        <v>34</v>
      </c>
      <c r="B1385" s="60"/>
      <c r="C1385" s="59"/>
      <c r="D1385" s="82"/>
      <c r="E1385" s="82" t="s">
        <v>178</v>
      </c>
      <c r="F1385" s="82"/>
      <c r="G1385" s="82"/>
      <c r="H1385" s="59"/>
      <c r="I1385" s="59"/>
      <c r="J1385" s="59"/>
      <c r="K1385" s="59"/>
      <c r="L1385" s="59"/>
      <c r="M1385" s="59"/>
      <c r="N1385" s="97"/>
      <c r="O1385" s="98"/>
    </row>
    <row r="1387" spans="1:15">
      <c r="A1387" s="58" t="s">
        <v>0</v>
      </c>
      <c r="B1387" s="58"/>
      <c r="C1387" s="59"/>
      <c r="D1387" s="59"/>
      <c r="E1387" s="59"/>
      <c r="F1387" s="59"/>
      <c r="G1387" s="59"/>
      <c r="H1387" s="59"/>
      <c r="I1387" s="59"/>
      <c r="J1387" s="59"/>
      <c r="K1387" s="59"/>
      <c r="L1387" s="59"/>
      <c r="M1387" s="59"/>
      <c r="N1387" s="80"/>
      <c r="O1387" s="84"/>
    </row>
    <row r="1388" spans="1:15">
      <c r="A1388" s="58" t="s">
        <v>1</v>
      </c>
      <c r="B1388" s="58"/>
      <c r="C1388" s="59"/>
      <c r="D1388" s="59"/>
      <c r="E1388" s="59"/>
      <c r="F1388" s="59"/>
      <c r="G1388" s="59"/>
      <c r="H1388" s="59"/>
      <c r="I1388" s="59"/>
      <c r="J1388" s="59"/>
      <c r="K1388" s="59"/>
      <c r="L1388" s="59"/>
      <c r="M1388" s="59"/>
      <c r="N1388" s="80"/>
      <c r="O1388" s="84"/>
    </row>
    <row r="1389" spans="1:15">
      <c r="A1389" s="60" t="s">
        <v>39</v>
      </c>
      <c r="B1389" s="60"/>
      <c r="C1389" s="60"/>
      <c r="D1389" s="59"/>
      <c r="E1389" s="59"/>
      <c r="F1389" s="59"/>
      <c r="G1389" s="59"/>
      <c r="H1389" s="59"/>
      <c r="I1389" s="59"/>
      <c r="J1389" s="59"/>
      <c r="K1389" s="59"/>
      <c r="L1389" s="59"/>
      <c r="M1389" s="59"/>
      <c r="N1389" s="80"/>
      <c r="O1389" s="84"/>
    </row>
    <row r="1390" spans="1:15">
      <c r="A1390" s="61"/>
      <c r="B1390" s="61"/>
      <c r="C1390" s="59"/>
      <c r="D1390" s="59"/>
      <c r="E1390" s="59"/>
      <c r="F1390" s="59"/>
      <c r="G1390" s="59"/>
      <c r="H1390" s="59"/>
      <c r="I1390" s="59"/>
      <c r="J1390" s="59"/>
      <c r="K1390" s="59"/>
      <c r="L1390" s="59"/>
      <c r="M1390" s="59"/>
      <c r="N1390" s="80"/>
      <c r="O1390" s="84"/>
    </row>
    <row r="1391" spans="1:15">
      <c r="A1391" s="62" t="s">
        <v>28</v>
      </c>
      <c r="B1391" s="62"/>
      <c r="C1391" s="59"/>
      <c r="D1391" s="59"/>
      <c r="E1391" s="59"/>
      <c r="F1391" s="59"/>
      <c r="G1391" s="59"/>
      <c r="H1391" s="59"/>
      <c r="I1391" s="59"/>
      <c r="J1391" s="59"/>
      <c r="K1391" s="59"/>
      <c r="L1391" s="59"/>
      <c r="M1391" s="59"/>
      <c r="N1391" s="80"/>
      <c r="O1391" s="84"/>
    </row>
    <row r="1392" spans="1:15">
      <c r="A1392" s="63" t="s">
        <v>4</v>
      </c>
      <c r="B1392" s="63" t="s">
        <v>40</v>
      </c>
      <c r="C1392" s="64" t="s">
        <v>6</v>
      </c>
      <c r="D1392" s="64" t="s">
        <v>7</v>
      </c>
      <c r="E1392" s="64" t="s">
        <v>87</v>
      </c>
      <c r="F1392" s="64" t="s">
        <v>161</v>
      </c>
      <c r="G1392" s="64" t="s">
        <v>10</v>
      </c>
      <c r="H1392" s="65" t="s">
        <v>11</v>
      </c>
      <c r="I1392" s="85"/>
      <c r="J1392" s="64" t="s">
        <v>12</v>
      </c>
      <c r="K1392" s="64" t="s">
        <v>13</v>
      </c>
      <c r="L1392" s="65" t="s">
        <v>14</v>
      </c>
      <c r="M1392" s="85"/>
      <c r="N1392" s="64" t="s">
        <v>15</v>
      </c>
      <c r="O1392" s="86" t="s">
        <v>174</v>
      </c>
    </row>
    <row r="1393" spans="1:15">
      <c r="A1393" s="66"/>
      <c r="B1393" s="66"/>
      <c r="C1393" s="67"/>
      <c r="D1393" s="67"/>
      <c r="E1393" s="68" t="s">
        <v>18</v>
      </c>
      <c r="F1393" s="67"/>
      <c r="G1393" s="67"/>
      <c r="H1393" s="69" t="s">
        <v>19</v>
      </c>
      <c r="I1393" s="69" t="s">
        <v>20</v>
      </c>
      <c r="J1393" s="67"/>
      <c r="K1393" s="67"/>
      <c r="L1393" s="69" t="s">
        <v>19</v>
      </c>
      <c r="M1393" s="69" t="s">
        <v>20</v>
      </c>
      <c r="N1393" s="67"/>
      <c r="O1393" s="87"/>
    </row>
    <row r="1394" ht="15" spans="1:15">
      <c r="A1394" s="70">
        <v>45951</v>
      </c>
      <c r="B1394" s="70">
        <v>45968</v>
      </c>
      <c r="C1394" s="71">
        <v>277782</v>
      </c>
      <c r="D1394" s="72" t="s">
        <v>47</v>
      </c>
      <c r="E1394" s="73"/>
      <c r="F1394" s="74"/>
      <c r="G1394" s="73"/>
      <c r="H1394" s="73"/>
      <c r="I1394" s="73"/>
      <c r="J1394" s="73"/>
      <c r="K1394" s="73"/>
      <c r="L1394" s="54">
        <v>5030</v>
      </c>
      <c r="M1394" s="54">
        <v>500</v>
      </c>
      <c r="N1394" s="89">
        <f>L1394+M1394</f>
        <v>5530</v>
      </c>
      <c r="O1394" s="89">
        <v>5530</v>
      </c>
    </row>
    <row r="1395" spans="1:15">
      <c r="A1395" s="75" t="s">
        <v>27</v>
      </c>
      <c r="B1395" s="75"/>
      <c r="C1395" s="76"/>
      <c r="D1395" s="76"/>
      <c r="E1395" s="76"/>
      <c r="F1395" s="77"/>
      <c r="G1395" s="78">
        <f t="shared" ref="G1395:O1395" si="103">SUM(G1394:G1394)</f>
        <v>0</v>
      </c>
      <c r="H1395" s="78">
        <f t="shared" si="103"/>
        <v>0</v>
      </c>
      <c r="I1395" s="78">
        <f t="shared" si="103"/>
        <v>0</v>
      </c>
      <c r="J1395" s="78">
        <f t="shared" si="103"/>
        <v>0</v>
      </c>
      <c r="K1395" s="78">
        <f t="shared" si="103"/>
        <v>0</v>
      </c>
      <c r="L1395" s="90">
        <f t="shared" si="103"/>
        <v>5030</v>
      </c>
      <c r="M1395" s="90">
        <f t="shared" si="103"/>
        <v>500</v>
      </c>
      <c r="N1395" s="90">
        <f t="shared" si="103"/>
        <v>5530</v>
      </c>
      <c r="O1395" s="90">
        <f t="shared" si="103"/>
        <v>5530</v>
      </c>
    </row>
    <row r="1396" spans="1:15">
      <c r="A1396" s="61"/>
      <c r="B1396" s="61"/>
      <c r="C1396" s="59"/>
      <c r="D1396" s="59"/>
      <c r="E1396" s="59" t="s">
        <v>175</v>
      </c>
      <c r="F1396" s="59"/>
      <c r="G1396" s="59"/>
      <c r="H1396" s="59"/>
      <c r="I1396" s="59"/>
      <c r="J1396" s="80"/>
      <c r="K1396" s="80"/>
      <c r="L1396" s="80"/>
      <c r="M1396" s="80"/>
      <c r="N1396" s="91"/>
      <c r="O1396" s="92"/>
    </row>
    <row r="1397" spans="1:15">
      <c r="A1397" s="79"/>
      <c r="B1397" s="79"/>
      <c r="C1397" s="80"/>
      <c r="D1397" s="80"/>
      <c r="E1397" s="80"/>
      <c r="F1397" s="80"/>
      <c r="G1397" s="80"/>
      <c r="H1397" s="80"/>
      <c r="I1397" s="80"/>
      <c r="J1397" s="80"/>
      <c r="K1397" s="80"/>
      <c r="L1397" s="80"/>
      <c r="M1397" s="80"/>
      <c r="N1397" s="91"/>
      <c r="O1397" s="92"/>
    </row>
    <row r="1398" spans="1:15">
      <c r="A1398" s="61"/>
      <c r="B1398" s="61"/>
      <c r="C1398" s="59"/>
      <c r="D1398" s="59"/>
      <c r="E1398" s="59"/>
      <c r="F1398" s="59"/>
      <c r="G1398" s="59"/>
      <c r="H1398" s="59"/>
      <c r="I1398" s="59"/>
      <c r="J1398" s="59"/>
      <c r="K1398" s="59"/>
      <c r="L1398" s="59"/>
      <c r="M1398" s="59"/>
      <c r="N1398" s="93"/>
      <c r="O1398" s="94"/>
    </row>
    <row r="1399" spans="1:15">
      <c r="A1399" s="60" t="s">
        <v>32</v>
      </c>
      <c r="B1399" s="61"/>
      <c r="C1399" s="59"/>
      <c r="D1399" s="59"/>
      <c r="E1399" s="59" t="s">
        <v>176</v>
      </c>
      <c r="F1399" s="59"/>
      <c r="G1399" s="59"/>
      <c r="H1399" s="59"/>
      <c r="I1399" s="59"/>
      <c r="J1399" s="59"/>
      <c r="K1399" s="59"/>
      <c r="L1399" s="59"/>
      <c r="M1399" s="59"/>
      <c r="N1399" s="93"/>
      <c r="O1399" s="95"/>
    </row>
    <row r="1400" spans="1:15">
      <c r="A1400" s="61"/>
      <c r="B1400" s="61"/>
      <c r="C1400" s="59"/>
      <c r="D1400" s="81"/>
      <c r="E1400" s="59"/>
      <c r="F1400" s="59"/>
      <c r="G1400" s="59"/>
      <c r="H1400" s="59"/>
      <c r="I1400" s="59"/>
      <c r="J1400" s="59"/>
      <c r="K1400" s="59"/>
      <c r="L1400" s="59"/>
      <c r="M1400" s="59"/>
      <c r="N1400" s="93"/>
      <c r="O1400" s="95"/>
    </row>
    <row r="1401" spans="1:15">
      <c r="A1401" s="61"/>
      <c r="B1401" s="61"/>
      <c r="C1401" s="59"/>
      <c r="D1401" s="81"/>
      <c r="E1401" s="59"/>
      <c r="F1401" s="59"/>
      <c r="G1401" s="59"/>
      <c r="H1401" s="59"/>
      <c r="I1401" s="59"/>
      <c r="J1401" s="59"/>
      <c r="K1401" s="59"/>
      <c r="L1401" s="59"/>
      <c r="M1401" s="59"/>
      <c r="N1401" s="93"/>
      <c r="O1401" s="95"/>
    </row>
    <row r="1402" spans="1:15">
      <c r="A1402" s="60" t="s">
        <v>33</v>
      </c>
      <c r="B1402" s="60"/>
      <c r="C1402" s="59"/>
      <c r="D1402" s="82"/>
      <c r="E1402" s="82" t="s">
        <v>177</v>
      </c>
      <c r="F1402" s="82"/>
      <c r="G1402" s="83"/>
      <c r="H1402" s="59"/>
      <c r="I1402" s="59"/>
      <c r="J1402" s="59"/>
      <c r="K1402" s="59"/>
      <c r="L1402" s="59"/>
      <c r="M1402" s="59"/>
      <c r="N1402" s="96"/>
      <c r="O1402" s="95"/>
    </row>
    <row r="1403" spans="1:15">
      <c r="A1403" s="60" t="s">
        <v>34</v>
      </c>
      <c r="B1403" s="60"/>
      <c r="C1403" s="59"/>
      <c r="D1403" s="82"/>
      <c r="E1403" s="82" t="s">
        <v>178</v>
      </c>
      <c r="F1403" s="82"/>
      <c r="G1403" s="82"/>
      <c r="H1403" s="59"/>
      <c r="I1403" s="59"/>
      <c r="J1403" s="59"/>
      <c r="K1403" s="59"/>
      <c r="L1403" s="59"/>
      <c r="M1403" s="59"/>
      <c r="N1403" s="97"/>
      <c r="O1403" s="98"/>
    </row>
    <row r="1404" spans="1:15">
      <c r="A1404" s="99"/>
      <c r="B1404" s="99"/>
      <c r="C1404" s="80"/>
      <c r="D1404" s="82"/>
      <c r="E1404" s="82"/>
      <c r="F1404" s="82"/>
      <c r="G1404" s="82"/>
      <c r="H1404" s="80"/>
      <c r="I1404" s="80"/>
      <c r="J1404" s="80"/>
      <c r="K1404" s="80"/>
      <c r="L1404" s="80"/>
      <c r="M1404" s="80"/>
      <c r="N1404" s="97"/>
      <c r="O1404" s="98"/>
    </row>
    <row r="1405" spans="1:15">
      <c r="A1405" s="58" t="s">
        <v>0</v>
      </c>
      <c r="B1405" s="58"/>
      <c r="C1405" s="59"/>
      <c r="D1405" s="59"/>
      <c r="E1405" s="59"/>
      <c r="F1405" s="59"/>
      <c r="G1405" s="59"/>
      <c r="H1405" s="59"/>
      <c r="I1405" s="59"/>
      <c r="J1405" s="59"/>
      <c r="K1405" s="59"/>
      <c r="L1405" s="59"/>
      <c r="M1405" s="59"/>
      <c r="N1405" s="80"/>
      <c r="O1405" s="84"/>
    </row>
    <row r="1406" spans="1:15">
      <c r="A1406" s="58" t="s">
        <v>1</v>
      </c>
      <c r="B1406" s="58"/>
      <c r="C1406" s="59"/>
      <c r="D1406" s="59"/>
      <c r="E1406" s="59"/>
      <c r="F1406" s="59"/>
      <c r="G1406" s="59"/>
      <c r="H1406" s="59"/>
      <c r="I1406" s="59"/>
      <c r="J1406" s="59"/>
      <c r="K1406" s="59"/>
      <c r="L1406" s="59"/>
      <c r="M1406" s="59"/>
      <c r="N1406" s="80"/>
      <c r="O1406" s="84"/>
    </row>
    <row r="1407" spans="1:15">
      <c r="A1407" s="60" t="s">
        <v>39</v>
      </c>
      <c r="B1407" s="60"/>
      <c r="C1407" s="60"/>
      <c r="D1407" s="59"/>
      <c r="E1407" s="59"/>
      <c r="F1407" s="59"/>
      <c r="G1407" s="59"/>
      <c r="H1407" s="59"/>
      <c r="I1407" s="59"/>
      <c r="J1407" s="59"/>
      <c r="K1407" s="59"/>
      <c r="L1407" s="59"/>
      <c r="M1407" s="59"/>
      <c r="N1407" s="80"/>
      <c r="O1407" s="84"/>
    </row>
    <row r="1408" spans="1:15">
      <c r="A1408" s="61"/>
      <c r="B1408" s="61"/>
      <c r="C1408" s="59"/>
      <c r="D1408" s="59"/>
      <c r="E1408" s="59"/>
      <c r="F1408" s="59"/>
      <c r="G1408" s="59"/>
      <c r="H1408" s="59"/>
      <c r="I1408" s="59"/>
      <c r="J1408" s="59"/>
      <c r="K1408" s="59"/>
      <c r="L1408" s="59"/>
      <c r="M1408" s="59"/>
      <c r="N1408" s="80"/>
      <c r="O1408" s="84"/>
    </row>
    <row r="1409" spans="1:15">
      <c r="A1409" s="62" t="s">
        <v>28</v>
      </c>
      <c r="B1409" s="62"/>
      <c r="C1409" s="59"/>
      <c r="D1409" s="59"/>
      <c r="E1409" s="59"/>
      <c r="F1409" s="59"/>
      <c r="G1409" s="59"/>
      <c r="H1409" s="59"/>
      <c r="I1409" s="59"/>
      <c r="J1409" s="59"/>
      <c r="K1409" s="59"/>
      <c r="L1409" s="59"/>
      <c r="M1409" s="59"/>
      <c r="N1409" s="80"/>
      <c r="O1409" s="84"/>
    </row>
    <row r="1410" spans="1:15">
      <c r="A1410" s="63" t="s">
        <v>4</v>
      </c>
      <c r="B1410" s="63" t="s">
        <v>40</v>
      </c>
      <c r="C1410" s="64" t="s">
        <v>6</v>
      </c>
      <c r="D1410" s="64" t="s">
        <v>7</v>
      </c>
      <c r="E1410" s="64" t="s">
        <v>87</v>
      </c>
      <c r="F1410" s="64" t="s">
        <v>161</v>
      </c>
      <c r="G1410" s="64" t="s">
        <v>10</v>
      </c>
      <c r="H1410" s="65" t="s">
        <v>11</v>
      </c>
      <c r="I1410" s="85"/>
      <c r="J1410" s="64" t="s">
        <v>12</v>
      </c>
      <c r="K1410" s="64" t="s">
        <v>13</v>
      </c>
      <c r="L1410" s="65" t="s">
        <v>14</v>
      </c>
      <c r="M1410" s="85"/>
      <c r="N1410" s="64" t="s">
        <v>15</v>
      </c>
      <c r="O1410" s="86" t="s">
        <v>174</v>
      </c>
    </row>
    <row r="1411" spans="1:15">
      <c r="A1411" s="66"/>
      <c r="B1411" s="66"/>
      <c r="C1411" s="67"/>
      <c r="D1411" s="67"/>
      <c r="E1411" s="68" t="s">
        <v>18</v>
      </c>
      <c r="F1411" s="67"/>
      <c r="G1411" s="67"/>
      <c r="H1411" s="69" t="s">
        <v>19</v>
      </c>
      <c r="I1411" s="69" t="s">
        <v>20</v>
      </c>
      <c r="J1411" s="67"/>
      <c r="K1411" s="67"/>
      <c r="L1411" s="69" t="s">
        <v>19</v>
      </c>
      <c r="M1411" s="69" t="s">
        <v>20</v>
      </c>
      <c r="N1411" s="67"/>
      <c r="O1411" s="87"/>
    </row>
    <row r="1412" ht="15" spans="1:15">
      <c r="A1412" s="70">
        <v>45968</v>
      </c>
      <c r="B1412" s="70">
        <v>45972</v>
      </c>
      <c r="C1412" s="71">
        <v>279707</v>
      </c>
      <c r="D1412" s="72" t="s">
        <v>44</v>
      </c>
      <c r="E1412" s="73"/>
      <c r="F1412" s="74"/>
      <c r="G1412" s="73"/>
      <c r="H1412" s="73"/>
      <c r="I1412" s="73"/>
      <c r="J1412" s="73"/>
      <c r="K1412" s="73"/>
      <c r="L1412" s="54">
        <v>0</v>
      </c>
      <c r="M1412" s="54">
        <v>500</v>
      </c>
      <c r="N1412" s="89">
        <f>L1412+M1412</f>
        <v>500</v>
      </c>
      <c r="O1412" s="89">
        <v>500</v>
      </c>
    </row>
    <row r="1413" spans="1:15">
      <c r="A1413" s="75" t="s">
        <v>27</v>
      </c>
      <c r="B1413" s="75"/>
      <c r="C1413" s="76"/>
      <c r="D1413" s="76"/>
      <c r="E1413" s="76"/>
      <c r="F1413" s="77"/>
      <c r="G1413" s="78">
        <f t="shared" ref="G1413:O1413" si="104">SUM(G1412:G1412)</f>
        <v>0</v>
      </c>
      <c r="H1413" s="78">
        <f t="shared" si="104"/>
        <v>0</v>
      </c>
      <c r="I1413" s="78">
        <f t="shared" si="104"/>
        <v>0</v>
      </c>
      <c r="J1413" s="78">
        <f t="shared" si="104"/>
        <v>0</v>
      </c>
      <c r="K1413" s="78">
        <f t="shared" si="104"/>
        <v>0</v>
      </c>
      <c r="L1413" s="90">
        <f t="shared" si="104"/>
        <v>0</v>
      </c>
      <c r="M1413" s="90">
        <f t="shared" si="104"/>
        <v>500</v>
      </c>
      <c r="N1413" s="90">
        <f t="shared" si="104"/>
        <v>500</v>
      </c>
      <c r="O1413" s="90">
        <f t="shared" si="104"/>
        <v>500</v>
      </c>
    </row>
    <row r="1414" spans="1:15">
      <c r="A1414" s="61"/>
      <c r="B1414" s="61"/>
      <c r="C1414" s="59"/>
      <c r="D1414" s="59"/>
      <c r="E1414" s="59" t="s">
        <v>175</v>
      </c>
      <c r="F1414" s="59"/>
      <c r="G1414" s="59"/>
      <c r="H1414" s="59"/>
      <c r="I1414" s="59"/>
      <c r="J1414" s="80"/>
      <c r="K1414" s="80"/>
      <c r="L1414" s="80"/>
      <c r="M1414" s="80"/>
      <c r="N1414" s="91"/>
      <c r="O1414" s="92"/>
    </row>
    <row r="1415" spans="1:15">
      <c r="A1415" s="79"/>
      <c r="B1415" s="79"/>
      <c r="C1415" s="80"/>
      <c r="D1415" s="80"/>
      <c r="E1415" s="80"/>
      <c r="F1415" s="80"/>
      <c r="G1415" s="80"/>
      <c r="H1415" s="80"/>
      <c r="I1415" s="80"/>
      <c r="J1415" s="80"/>
      <c r="K1415" s="80"/>
      <c r="L1415" s="80"/>
      <c r="M1415" s="80"/>
      <c r="N1415" s="91"/>
      <c r="O1415" s="92"/>
    </row>
    <row r="1416" spans="1:15">
      <c r="A1416" s="61"/>
      <c r="B1416" s="61"/>
      <c r="C1416" s="59"/>
      <c r="D1416" s="59"/>
      <c r="E1416" s="59"/>
      <c r="F1416" s="59"/>
      <c r="G1416" s="59"/>
      <c r="H1416" s="59"/>
      <c r="I1416" s="59"/>
      <c r="J1416" s="59"/>
      <c r="K1416" s="59"/>
      <c r="L1416" s="59"/>
      <c r="M1416" s="59"/>
      <c r="N1416" s="93"/>
      <c r="O1416" s="94"/>
    </row>
    <row r="1417" spans="1:15">
      <c r="A1417" s="60" t="s">
        <v>32</v>
      </c>
      <c r="B1417" s="61"/>
      <c r="C1417" s="59"/>
      <c r="D1417" s="59"/>
      <c r="E1417" s="59" t="s">
        <v>176</v>
      </c>
      <c r="F1417" s="59"/>
      <c r="G1417" s="59"/>
      <c r="H1417" s="59"/>
      <c r="I1417" s="59"/>
      <c r="J1417" s="59"/>
      <c r="K1417" s="59"/>
      <c r="L1417" s="59"/>
      <c r="M1417" s="59"/>
      <c r="N1417" s="93"/>
      <c r="O1417" s="95"/>
    </row>
    <row r="1418" spans="1:15">
      <c r="A1418" s="61"/>
      <c r="B1418" s="61"/>
      <c r="C1418" s="59"/>
      <c r="D1418" s="81"/>
      <c r="E1418" s="59"/>
      <c r="F1418" s="59"/>
      <c r="G1418" s="59"/>
      <c r="H1418" s="59"/>
      <c r="I1418" s="59"/>
      <c r="J1418" s="59"/>
      <c r="K1418" s="59"/>
      <c r="L1418" s="59"/>
      <c r="M1418" s="59"/>
      <c r="N1418" s="93"/>
      <c r="O1418" s="95"/>
    </row>
    <row r="1419" spans="1:15">
      <c r="A1419" s="61"/>
      <c r="B1419" s="61"/>
      <c r="C1419" s="59"/>
      <c r="D1419" s="81"/>
      <c r="E1419" s="59"/>
      <c r="F1419" s="59"/>
      <c r="G1419" s="59"/>
      <c r="H1419" s="59"/>
      <c r="I1419" s="59"/>
      <c r="J1419" s="59"/>
      <c r="K1419" s="59"/>
      <c r="L1419" s="59"/>
      <c r="M1419" s="59"/>
      <c r="N1419" s="93"/>
      <c r="O1419" s="95"/>
    </row>
    <row r="1420" spans="1:15">
      <c r="A1420" s="60" t="s">
        <v>33</v>
      </c>
      <c r="B1420" s="60"/>
      <c r="C1420" s="59"/>
      <c r="D1420" s="82"/>
      <c r="E1420" s="82" t="s">
        <v>177</v>
      </c>
      <c r="F1420" s="82"/>
      <c r="G1420" s="83"/>
      <c r="H1420" s="59"/>
      <c r="I1420" s="59"/>
      <c r="J1420" s="59"/>
      <c r="K1420" s="59"/>
      <c r="L1420" s="59"/>
      <c r="M1420" s="59"/>
      <c r="N1420" s="96"/>
      <c r="O1420" s="95"/>
    </row>
    <row r="1421" spans="1:15">
      <c r="A1421" s="60" t="s">
        <v>34</v>
      </c>
      <c r="B1421" s="60"/>
      <c r="C1421" s="59"/>
      <c r="D1421" s="82"/>
      <c r="E1421" s="82" t="s">
        <v>178</v>
      </c>
      <c r="F1421" s="82"/>
      <c r="G1421" s="82"/>
      <c r="H1421" s="59"/>
      <c r="I1421" s="59"/>
      <c r="J1421" s="59"/>
      <c r="K1421" s="59"/>
      <c r="L1421" s="59"/>
      <c r="M1421" s="59"/>
      <c r="N1421" s="97"/>
      <c r="O1421" s="98"/>
    </row>
    <row r="1423" spans="1:15">
      <c r="A1423" s="58" t="s">
        <v>0</v>
      </c>
      <c r="B1423" s="58"/>
      <c r="C1423" s="59"/>
      <c r="D1423" s="59"/>
      <c r="E1423" s="59"/>
      <c r="F1423" s="59"/>
      <c r="G1423" s="59"/>
      <c r="H1423" s="59"/>
      <c r="I1423" s="59"/>
      <c r="J1423" s="59"/>
      <c r="K1423" s="59"/>
      <c r="L1423" s="59"/>
      <c r="M1423" s="59"/>
      <c r="N1423" s="80"/>
      <c r="O1423" s="84"/>
    </row>
    <row r="1424" spans="1:15">
      <c r="A1424" s="58" t="s">
        <v>1</v>
      </c>
      <c r="B1424" s="58"/>
      <c r="C1424" s="59"/>
      <c r="D1424" s="59"/>
      <c r="E1424" s="59"/>
      <c r="F1424" s="59"/>
      <c r="G1424" s="59"/>
      <c r="H1424" s="59"/>
      <c r="I1424" s="59"/>
      <c r="J1424" s="59"/>
      <c r="K1424" s="59"/>
      <c r="L1424" s="59"/>
      <c r="M1424" s="59"/>
      <c r="N1424" s="80"/>
      <c r="O1424" s="84"/>
    </row>
    <row r="1425" spans="1:15">
      <c r="A1425" s="60" t="s">
        <v>39</v>
      </c>
      <c r="B1425" s="60"/>
      <c r="C1425" s="60"/>
      <c r="D1425" s="59"/>
      <c r="E1425" s="59"/>
      <c r="F1425" s="59"/>
      <c r="G1425" s="59"/>
      <c r="H1425" s="59"/>
      <c r="I1425" s="59"/>
      <c r="J1425" s="59"/>
      <c r="K1425" s="59"/>
      <c r="L1425" s="59"/>
      <c r="M1425" s="59"/>
      <c r="N1425" s="80"/>
      <c r="O1425" s="84"/>
    </row>
    <row r="1426" spans="1:15">
      <c r="A1426" s="61"/>
      <c r="B1426" s="61"/>
      <c r="C1426" s="59"/>
      <c r="D1426" s="59"/>
      <c r="E1426" s="59"/>
      <c r="F1426" s="59"/>
      <c r="G1426" s="59"/>
      <c r="H1426" s="59"/>
      <c r="I1426" s="59"/>
      <c r="J1426" s="59"/>
      <c r="K1426" s="59"/>
      <c r="L1426" s="59"/>
      <c r="M1426" s="59"/>
      <c r="N1426" s="80"/>
      <c r="O1426" s="84"/>
    </row>
    <row r="1427" spans="1:15">
      <c r="A1427" s="62" t="s">
        <v>28</v>
      </c>
      <c r="B1427" s="62"/>
      <c r="C1427" s="59"/>
      <c r="D1427" s="59"/>
      <c r="E1427" s="59"/>
      <c r="F1427" s="59"/>
      <c r="G1427" s="59"/>
      <c r="H1427" s="59"/>
      <c r="I1427" s="59"/>
      <c r="J1427" s="59"/>
      <c r="K1427" s="59"/>
      <c r="L1427" s="59"/>
      <c r="M1427" s="59"/>
      <c r="N1427" s="80"/>
      <c r="O1427" s="84"/>
    </row>
    <row r="1428" spans="1:15">
      <c r="A1428" s="63" t="s">
        <v>4</v>
      </c>
      <c r="B1428" s="63" t="s">
        <v>40</v>
      </c>
      <c r="C1428" s="64" t="s">
        <v>6</v>
      </c>
      <c r="D1428" s="64" t="s">
        <v>7</v>
      </c>
      <c r="E1428" s="64" t="s">
        <v>87</v>
      </c>
      <c r="F1428" s="64" t="s">
        <v>161</v>
      </c>
      <c r="G1428" s="64" t="s">
        <v>10</v>
      </c>
      <c r="H1428" s="65" t="s">
        <v>11</v>
      </c>
      <c r="I1428" s="85"/>
      <c r="J1428" s="64" t="s">
        <v>12</v>
      </c>
      <c r="K1428" s="64" t="s">
        <v>13</v>
      </c>
      <c r="L1428" s="65" t="s">
        <v>14</v>
      </c>
      <c r="M1428" s="85"/>
      <c r="N1428" s="64" t="s">
        <v>15</v>
      </c>
      <c r="O1428" s="86" t="s">
        <v>174</v>
      </c>
    </row>
    <row r="1429" spans="1:15">
      <c r="A1429" s="66"/>
      <c r="B1429" s="66"/>
      <c r="C1429" s="67"/>
      <c r="D1429" s="67"/>
      <c r="E1429" s="68" t="s">
        <v>18</v>
      </c>
      <c r="F1429" s="67"/>
      <c r="G1429" s="67"/>
      <c r="H1429" s="69" t="s">
        <v>19</v>
      </c>
      <c r="I1429" s="69" t="s">
        <v>20</v>
      </c>
      <c r="J1429" s="67"/>
      <c r="K1429" s="67"/>
      <c r="L1429" s="69" t="s">
        <v>19</v>
      </c>
      <c r="M1429" s="69" t="s">
        <v>20</v>
      </c>
      <c r="N1429" s="67"/>
      <c r="O1429" s="87"/>
    </row>
    <row r="1430" ht="15" spans="1:15">
      <c r="A1430" s="70">
        <v>45952</v>
      </c>
      <c r="B1430" s="70">
        <v>45973</v>
      </c>
      <c r="C1430" s="71">
        <v>277896</v>
      </c>
      <c r="D1430" s="72" t="s">
        <v>41</v>
      </c>
      <c r="E1430" s="73"/>
      <c r="F1430" s="74"/>
      <c r="G1430" s="73"/>
      <c r="H1430" s="73"/>
      <c r="I1430" s="73"/>
      <c r="J1430" s="73"/>
      <c r="K1430" s="73"/>
      <c r="L1430" s="54">
        <v>0</v>
      </c>
      <c r="M1430" s="54">
        <v>880</v>
      </c>
      <c r="N1430" s="89">
        <f>L1430+M1430</f>
        <v>880</v>
      </c>
      <c r="O1430" s="89">
        <v>880</v>
      </c>
    </row>
    <row r="1431" spans="1:15">
      <c r="A1431" s="75" t="s">
        <v>27</v>
      </c>
      <c r="B1431" s="75"/>
      <c r="C1431" s="76"/>
      <c r="D1431" s="76"/>
      <c r="E1431" s="76"/>
      <c r="F1431" s="77"/>
      <c r="G1431" s="78">
        <f t="shared" ref="G1431:O1431" si="105">SUM(G1430:G1430)</f>
        <v>0</v>
      </c>
      <c r="H1431" s="78">
        <f t="shared" si="105"/>
        <v>0</v>
      </c>
      <c r="I1431" s="78">
        <f t="shared" si="105"/>
        <v>0</v>
      </c>
      <c r="J1431" s="78">
        <f t="shared" si="105"/>
        <v>0</v>
      </c>
      <c r="K1431" s="78">
        <f t="shared" si="105"/>
        <v>0</v>
      </c>
      <c r="L1431" s="90">
        <f t="shared" si="105"/>
        <v>0</v>
      </c>
      <c r="M1431" s="90">
        <f t="shared" si="105"/>
        <v>880</v>
      </c>
      <c r="N1431" s="90">
        <f t="shared" si="105"/>
        <v>880</v>
      </c>
      <c r="O1431" s="90">
        <f t="shared" si="105"/>
        <v>880</v>
      </c>
    </row>
    <row r="1432" spans="1:15">
      <c r="A1432" s="61"/>
      <c r="B1432" s="61"/>
      <c r="C1432" s="59"/>
      <c r="D1432" s="59"/>
      <c r="E1432" s="59" t="s">
        <v>175</v>
      </c>
      <c r="F1432" s="59"/>
      <c r="G1432" s="59"/>
      <c r="H1432" s="59"/>
      <c r="I1432" s="59"/>
      <c r="J1432" s="80"/>
      <c r="K1432" s="80"/>
      <c r="L1432" s="80"/>
      <c r="M1432" s="80"/>
      <c r="N1432" s="91"/>
      <c r="O1432" s="92"/>
    </row>
    <row r="1433" spans="1:15">
      <c r="A1433" s="79"/>
      <c r="B1433" s="79"/>
      <c r="C1433" s="80"/>
      <c r="D1433" s="80"/>
      <c r="E1433" s="80"/>
      <c r="F1433" s="80"/>
      <c r="G1433" s="80"/>
      <c r="H1433" s="80"/>
      <c r="I1433" s="80"/>
      <c r="J1433" s="80"/>
      <c r="K1433" s="80"/>
      <c r="L1433" s="80"/>
      <c r="M1433" s="80"/>
      <c r="N1433" s="91"/>
      <c r="O1433" s="92"/>
    </row>
    <row r="1434" spans="1:15">
      <c r="A1434" s="61"/>
      <c r="B1434" s="61"/>
      <c r="C1434" s="59"/>
      <c r="D1434" s="59"/>
      <c r="E1434" s="59"/>
      <c r="F1434" s="59"/>
      <c r="G1434" s="59"/>
      <c r="H1434" s="59"/>
      <c r="I1434" s="59"/>
      <c r="J1434" s="59"/>
      <c r="K1434" s="59"/>
      <c r="L1434" s="59"/>
      <c r="M1434" s="59"/>
      <c r="N1434" s="93"/>
      <c r="O1434" s="94"/>
    </row>
    <row r="1435" spans="1:15">
      <c r="A1435" s="60" t="s">
        <v>32</v>
      </c>
      <c r="B1435" s="61"/>
      <c r="C1435" s="59"/>
      <c r="D1435" s="59"/>
      <c r="E1435" s="59" t="s">
        <v>176</v>
      </c>
      <c r="F1435" s="59"/>
      <c r="G1435" s="59"/>
      <c r="H1435" s="59"/>
      <c r="I1435" s="59"/>
      <c r="J1435" s="59"/>
      <c r="K1435" s="59"/>
      <c r="L1435" s="59"/>
      <c r="M1435" s="59"/>
      <c r="N1435" s="93"/>
      <c r="O1435" s="95"/>
    </row>
    <row r="1436" spans="1:15">
      <c r="A1436" s="61"/>
      <c r="B1436" s="61"/>
      <c r="C1436" s="59"/>
      <c r="D1436" s="81"/>
      <c r="E1436" s="59"/>
      <c r="F1436" s="59"/>
      <c r="G1436" s="59"/>
      <c r="H1436" s="59"/>
      <c r="I1436" s="59"/>
      <c r="J1436" s="59"/>
      <c r="K1436" s="59"/>
      <c r="L1436" s="59"/>
      <c r="M1436" s="59"/>
      <c r="N1436" s="93"/>
      <c r="O1436" s="95"/>
    </row>
    <row r="1437" spans="1:15">
      <c r="A1437" s="61"/>
      <c r="B1437" s="61"/>
      <c r="C1437" s="59"/>
      <c r="D1437" s="81"/>
      <c r="E1437" s="59"/>
      <c r="F1437" s="59"/>
      <c r="G1437" s="59"/>
      <c r="H1437" s="59"/>
      <c r="I1437" s="59"/>
      <c r="J1437" s="59"/>
      <c r="K1437" s="59"/>
      <c r="L1437" s="59"/>
      <c r="M1437" s="59"/>
      <c r="N1437" s="93"/>
      <c r="O1437" s="95"/>
    </row>
    <row r="1438" spans="1:15">
      <c r="A1438" s="60" t="s">
        <v>33</v>
      </c>
      <c r="B1438" s="60"/>
      <c r="C1438" s="59"/>
      <c r="D1438" s="82"/>
      <c r="E1438" s="82" t="s">
        <v>177</v>
      </c>
      <c r="F1438" s="82"/>
      <c r="G1438" s="83"/>
      <c r="H1438" s="59"/>
      <c r="I1438" s="59"/>
      <c r="J1438" s="59"/>
      <c r="K1438" s="59"/>
      <c r="L1438" s="59"/>
      <c r="M1438" s="59"/>
      <c r="N1438" s="96"/>
      <c r="O1438" s="95"/>
    </row>
    <row r="1439" spans="1:15">
      <c r="A1439" s="60" t="s">
        <v>34</v>
      </c>
      <c r="B1439" s="60"/>
      <c r="C1439" s="59"/>
      <c r="D1439" s="82"/>
      <c r="E1439" s="82" t="s">
        <v>178</v>
      </c>
      <c r="F1439" s="82"/>
      <c r="G1439" s="82"/>
      <c r="H1439" s="59"/>
      <c r="I1439" s="59"/>
      <c r="J1439" s="59"/>
      <c r="K1439" s="59"/>
      <c r="L1439" s="59"/>
      <c r="M1439" s="59"/>
      <c r="N1439" s="97"/>
      <c r="O1439" s="98"/>
    </row>
    <row r="1441" spans="1:15">
      <c r="A1441" s="58" t="s">
        <v>0</v>
      </c>
      <c r="B1441" s="58"/>
      <c r="C1441" s="59"/>
      <c r="D1441" s="59"/>
      <c r="E1441" s="59"/>
      <c r="F1441" s="59"/>
      <c r="G1441" s="59"/>
      <c r="H1441" s="59"/>
      <c r="I1441" s="59"/>
      <c r="J1441" s="59"/>
      <c r="K1441" s="59"/>
      <c r="L1441" s="59"/>
      <c r="M1441" s="59"/>
      <c r="N1441" s="80"/>
      <c r="O1441" s="84"/>
    </row>
    <row r="1442" spans="1:15">
      <c r="A1442" s="58" t="s">
        <v>1</v>
      </c>
      <c r="B1442" s="58"/>
      <c r="C1442" s="59"/>
      <c r="D1442" s="59"/>
      <c r="E1442" s="59"/>
      <c r="F1442" s="59"/>
      <c r="G1442" s="59"/>
      <c r="H1442" s="59"/>
      <c r="I1442" s="59"/>
      <c r="J1442" s="59"/>
      <c r="K1442" s="59"/>
      <c r="L1442" s="59"/>
      <c r="M1442" s="59"/>
      <c r="N1442" s="80"/>
      <c r="O1442" s="84"/>
    </row>
    <row r="1443" spans="1:15">
      <c r="A1443" s="60" t="s">
        <v>39</v>
      </c>
      <c r="B1443" s="60"/>
      <c r="C1443" s="60"/>
      <c r="D1443" s="59"/>
      <c r="E1443" s="59"/>
      <c r="F1443" s="59"/>
      <c r="G1443" s="59"/>
      <c r="H1443" s="59"/>
      <c r="I1443" s="59"/>
      <c r="J1443" s="59"/>
      <c r="K1443" s="59"/>
      <c r="L1443" s="59"/>
      <c r="M1443" s="59"/>
      <c r="N1443" s="80"/>
      <c r="O1443" s="84"/>
    </row>
    <row r="1444" spans="1:15">
      <c r="A1444" s="61"/>
      <c r="B1444" s="61"/>
      <c r="C1444" s="59"/>
      <c r="D1444" s="59"/>
      <c r="E1444" s="59"/>
      <c r="F1444" s="59"/>
      <c r="G1444" s="59"/>
      <c r="H1444" s="59"/>
      <c r="I1444" s="59"/>
      <c r="J1444" s="59"/>
      <c r="K1444" s="59"/>
      <c r="L1444" s="59"/>
      <c r="M1444" s="59"/>
      <c r="N1444" s="80"/>
      <c r="O1444" s="84"/>
    </row>
    <row r="1445" spans="1:15">
      <c r="A1445" s="62" t="s">
        <v>28</v>
      </c>
      <c r="B1445" s="62"/>
      <c r="C1445" s="59"/>
      <c r="D1445" s="59"/>
      <c r="E1445" s="59"/>
      <c r="F1445" s="59"/>
      <c r="G1445" s="59"/>
      <c r="H1445" s="59"/>
      <c r="I1445" s="59"/>
      <c r="J1445" s="59"/>
      <c r="K1445" s="59"/>
      <c r="L1445" s="59"/>
      <c r="M1445" s="59"/>
      <c r="N1445" s="80"/>
      <c r="O1445" s="84"/>
    </row>
    <row r="1446" spans="1:15">
      <c r="A1446" s="63" t="s">
        <v>4</v>
      </c>
      <c r="B1446" s="63" t="s">
        <v>40</v>
      </c>
      <c r="C1446" s="64" t="s">
        <v>6</v>
      </c>
      <c r="D1446" s="64" t="s">
        <v>7</v>
      </c>
      <c r="E1446" s="64" t="s">
        <v>87</v>
      </c>
      <c r="F1446" s="64" t="s">
        <v>161</v>
      </c>
      <c r="G1446" s="64" t="s">
        <v>10</v>
      </c>
      <c r="H1446" s="65" t="s">
        <v>11</v>
      </c>
      <c r="I1446" s="85"/>
      <c r="J1446" s="64" t="s">
        <v>12</v>
      </c>
      <c r="K1446" s="64" t="s">
        <v>13</v>
      </c>
      <c r="L1446" s="65" t="s">
        <v>14</v>
      </c>
      <c r="M1446" s="85"/>
      <c r="N1446" s="64" t="s">
        <v>15</v>
      </c>
      <c r="O1446" s="86" t="s">
        <v>174</v>
      </c>
    </row>
    <row r="1447" spans="1:15">
      <c r="A1447" s="66"/>
      <c r="B1447" s="66"/>
      <c r="C1447" s="67"/>
      <c r="D1447" s="67"/>
      <c r="E1447" s="68" t="s">
        <v>18</v>
      </c>
      <c r="F1447" s="67"/>
      <c r="G1447" s="67"/>
      <c r="H1447" s="69" t="s">
        <v>19</v>
      </c>
      <c r="I1447" s="69" t="s">
        <v>20</v>
      </c>
      <c r="J1447" s="67"/>
      <c r="K1447" s="67"/>
      <c r="L1447" s="69" t="s">
        <v>19</v>
      </c>
      <c r="M1447" s="69" t="s">
        <v>20</v>
      </c>
      <c r="N1447" s="67"/>
      <c r="O1447" s="87"/>
    </row>
    <row r="1448" ht="15" spans="1:15">
      <c r="A1448" s="70">
        <v>45923</v>
      </c>
      <c r="B1448" s="70">
        <v>45975</v>
      </c>
      <c r="C1448" s="71">
        <v>274302</v>
      </c>
      <c r="D1448" s="72" t="s">
        <v>50</v>
      </c>
      <c r="E1448" s="73"/>
      <c r="F1448" s="74"/>
      <c r="G1448" s="73"/>
      <c r="H1448" s="73"/>
      <c r="I1448" s="73"/>
      <c r="J1448" s="73"/>
      <c r="K1448" s="73"/>
      <c r="L1448" s="54">
        <v>0</v>
      </c>
      <c r="M1448" s="54">
        <v>2790</v>
      </c>
      <c r="N1448" s="89">
        <f>L1448+M1448</f>
        <v>2790</v>
      </c>
      <c r="O1448" s="89">
        <v>2790</v>
      </c>
    </row>
    <row r="1449" spans="1:15">
      <c r="A1449" s="75" t="s">
        <v>27</v>
      </c>
      <c r="B1449" s="75"/>
      <c r="C1449" s="76"/>
      <c r="D1449" s="76"/>
      <c r="E1449" s="76"/>
      <c r="F1449" s="77"/>
      <c r="G1449" s="78">
        <f t="shared" ref="G1449:O1449" si="106">SUM(G1448:G1448)</f>
        <v>0</v>
      </c>
      <c r="H1449" s="78">
        <f t="shared" si="106"/>
        <v>0</v>
      </c>
      <c r="I1449" s="78">
        <f t="shared" si="106"/>
        <v>0</v>
      </c>
      <c r="J1449" s="78">
        <f t="shared" si="106"/>
        <v>0</v>
      </c>
      <c r="K1449" s="78">
        <f t="shared" si="106"/>
        <v>0</v>
      </c>
      <c r="L1449" s="90">
        <f t="shared" si="106"/>
        <v>0</v>
      </c>
      <c r="M1449" s="90">
        <f t="shared" si="106"/>
        <v>2790</v>
      </c>
      <c r="N1449" s="90">
        <f t="shared" si="106"/>
        <v>2790</v>
      </c>
      <c r="O1449" s="90">
        <f t="shared" si="106"/>
        <v>2790</v>
      </c>
    </row>
    <row r="1450" spans="1:15">
      <c r="A1450" s="61"/>
      <c r="B1450" s="61"/>
      <c r="C1450" s="59"/>
      <c r="D1450" s="59"/>
      <c r="E1450" s="59" t="s">
        <v>175</v>
      </c>
      <c r="F1450" s="59"/>
      <c r="G1450" s="59"/>
      <c r="H1450" s="59"/>
      <c r="I1450" s="59"/>
      <c r="J1450" s="80"/>
      <c r="K1450" s="80"/>
      <c r="L1450" s="80"/>
      <c r="M1450" s="80"/>
      <c r="N1450" s="91"/>
      <c r="O1450" s="92"/>
    </row>
    <row r="1451" spans="1:15">
      <c r="A1451" s="79"/>
      <c r="B1451" s="79"/>
      <c r="C1451" s="80"/>
      <c r="D1451" s="80"/>
      <c r="E1451" s="80"/>
      <c r="F1451" s="80"/>
      <c r="G1451" s="80"/>
      <c r="H1451" s="80"/>
      <c r="I1451" s="80"/>
      <c r="J1451" s="80"/>
      <c r="K1451" s="80"/>
      <c r="L1451" s="80"/>
      <c r="M1451" s="80"/>
      <c r="N1451" s="91"/>
      <c r="O1451" s="92"/>
    </row>
    <row r="1452" spans="1:15">
      <c r="A1452" s="61"/>
      <c r="B1452" s="61"/>
      <c r="C1452" s="59"/>
      <c r="D1452" s="59"/>
      <c r="E1452" s="59"/>
      <c r="F1452" s="59"/>
      <c r="G1452" s="59"/>
      <c r="H1452" s="59"/>
      <c r="I1452" s="59"/>
      <c r="J1452" s="59"/>
      <c r="K1452" s="59"/>
      <c r="L1452" s="59"/>
      <c r="M1452" s="59"/>
      <c r="N1452" s="93"/>
      <c r="O1452" s="94"/>
    </row>
    <row r="1453" spans="1:15">
      <c r="A1453" s="60" t="s">
        <v>32</v>
      </c>
      <c r="B1453" s="61"/>
      <c r="C1453" s="59"/>
      <c r="D1453" s="59"/>
      <c r="E1453" s="59" t="s">
        <v>176</v>
      </c>
      <c r="F1453" s="59"/>
      <c r="G1453" s="59"/>
      <c r="H1453" s="59"/>
      <c r="I1453" s="59"/>
      <c r="J1453" s="59"/>
      <c r="K1453" s="59"/>
      <c r="L1453" s="59"/>
      <c r="M1453" s="59"/>
      <c r="N1453" s="93"/>
      <c r="O1453" s="95"/>
    </row>
    <row r="1454" spans="1:15">
      <c r="A1454" s="61"/>
      <c r="B1454" s="61"/>
      <c r="C1454" s="59"/>
      <c r="D1454" s="81"/>
      <c r="E1454" s="59"/>
      <c r="F1454" s="59"/>
      <c r="G1454" s="59"/>
      <c r="H1454" s="59"/>
      <c r="I1454" s="59"/>
      <c r="J1454" s="59"/>
      <c r="K1454" s="59"/>
      <c r="L1454" s="59"/>
      <c r="M1454" s="59"/>
      <c r="N1454" s="93"/>
      <c r="O1454" s="95"/>
    </row>
    <row r="1455" spans="1:15">
      <c r="A1455" s="61"/>
      <c r="B1455" s="61"/>
      <c r="C1455" s="59"/>
      <c r="D1455" s="81"/>
      <c r="E1455" s="59"/>
      <c r="F1455" s="59"/>
      <c r="G1455" s="59"/>
      <c r="H1455" s="59"/>
      <c r="I1455" s="59"/>
      <c r="J1455" s="59"/>
      <c r="K1455" s="59"/>
      <c r="L1455" s="59"/>
      <c r="M1455" s="59"/>
      <c r="N1455" s="93"/>
      <c r="O1455" s="95"/>
    </row>
    <row r="1456" spans="1:15">
      <c r="A1456" s="60" t="s">
        <v>33</v>
      </c>
      <c r="B1456" s="60"/>
      <c r="C1456" s="59"/>
      <c r="D1456" s="82"/>
      <c r="E1456" s="82" t="s">
        <v>177</v>
      </c>
      <c r="F1456" s="82"/>
      <c r="G1456" s="83"/>
      <c r="H1456" s="59"/>
      <c r="I1456" s="59"/>
      <c r="J1456" s="59"/>
      <c r="K1456" s="59"/>
      <c r="L1456" s="59"/>
      <c r="M1456" s="59"/>
      <c r="N1456" s="96"/>
      <c r="O1456" s="95"/>
    </row>
    <row r="1457" spans="1:15">
      <c r="A1457" s="60" t="s">
        <v>34</v>
      </c>
      <c r="B1457" s="60"/>
      <c r="C1457" s="59"/>
      <c r="D1457" s="82"/>
      <c r="E1457" s="82" t="s">
        <v>178</v>
      </c>
      <c r="F1457" s="82"/>
      <c r="G1457" s="82"/>
      <c r="H1457" s="59"/>
      <c r="I1457" s="59"/>
      <c r="J1457" s="59"/>
      <c r="K1457" s="59"/>
      <c r="L1457" s="59"/>
      <c r="M1457" s="59"/>
      <c r="N1457" s="97"/>
      <c r="O1457" s="98"/>
    </row>
    <row r="1459" spans="1:15">
      <c r="A1459" s="58" t="s">
        <v>0</v>
      </c>
      <c r="B1459" s="58"/>
      <c r="C1459" s="59"/>
      <c r="D1459" s="59"/>
      <c r="E1459" s="59"/>
      <c r="F1459" s="59"/>
      <c r="G1459" s="59"/>
      <c r="H1459" s="59"/>
      <c r="I1459" s="59"/>
      <c r="J1459" s="59"/>
      <c r="K1459" s="59"/>
      <c r="L1459" s="59"/>
      <c r="M1459" s="59"/>
      <c r="N1459" s="80"/>
      <c r="O1459" s="84"/>
    </row>
    <row r="1460" spans="1:15">
      <c r="A1460" s="58" t="s">
        <v>1</v>
      </c>
      <c r="B1460" s="58"/>
      <c r="C1460" s="59"/>
      <c r="D1460" s="59"/>
      <c r="E1460" s="59"/>
      <c r="F1460" s="59"/>
      <c r="G1460" s="59"/>
      <c r="H1460" s="59"/>
      <c r="I1460" s="59"/>
      <c r="J1460" s="59"/>
      <c r="K1460" s="59"/>
      <c r="L1460" s="59"/>
      <c r="M1460" s="59"/>
      <c r="N1460" s="80"/>
      <c r="O1460" s="84"/>
    </row>
    <row r="1461" spans="1:15">
      <c r="A1461" s="60" t="s">
        <v>39</v>
      </c>
      <c r="B1461" s="60"/>
      <c r="C1461" s="60"/>
      <c r="D1461" s="59"/>
      <c r="E1461" s="59"/>
      <c r="F1461" s="59"/>
      <c r="G1461" s="59"/>
      <c r="H1461" s="59"/>
      <c r="I1461" s="59"/>
      <c r="J1461" s="59"/>
      <c r="K1461" s="59"/>
      <c r="L1461" s="59"/>
      <c r="M1461" s="59"/>
      <c r="N1461" s="80"/>
      <c r="O1461" s="84"/>
    </row>
    <row r="1462" spans="1:15">
      <c r="A1462" s="61"/>
      <c r="B1462" s="61"/>
      <c r="C1462" s="59"/>
      <c r="D1462" s="59"/>
      <c r="E1462" s="59"/>
      <c r="F1462" s="59"/>
      <c r="G1462" s="59"/>
      <c r="H1462" s="59"/>
      <c r="I1462" s="59"/>
      <c r="J1462" s="59"/>
      <c r="K1462" s="59"/>
      <c r="L1462" s="59"/>
      <c r="M1462" s="59"/>
      <c r="N1462" s="80"/>
      <c r="O1462" s="84"/>
    </row>
    <row r="1463" spans="1:15">
      <c r="A1463" s="62" t="s">
        <v>28</v>
      </c>
      <c r="B1463" s="62"/>
      <c r="C1463" s="59"/>
      <c r="D1463" s="59"/>
      <c r="E1463" s="59"/>
      <c r="F1463" s="59"/>
      <c r="G1463" s="59"/>
      <c r="H1463" s="59"/>
      <c r="I1463" s="59"/>
      <c r="J1463" s="59"/>
      <c r="K1463" s="59"/>
      <c r="L1463" s="59"/>
      <c r="M1463" s="59"/>
      <c r="N1463" s="80"/>
      <c r="O1463" s="84"/>
    </row>
    <row r="1464" spans="1:15">
      <c r="A1464" s="63" t="s">
        <v>4</v>
      </c>
      <c r="B1464" s="63" t="s">
        <v>40</v>
      </c>
      <c r="C1464" s="64" t="s">
        <v>6</v>
      </c>
      <c r="D1464" s="64" t="s">
        <v>7</v>
      </c>
      <c r="E1464" s="64" t="s">
        <v>87</v>
      </c>
      <c r="F1464" s="64" t="s">
        <v>161</v>
      </c>
      <c r="G1464" s="64" t="s">
        <v>10</v>
      </c>
      <c r="H1464" s="65" t="s">
        <v>11</v>
      </c>
      <c r="I1464" s="85"/>
      <c r="J1464" s="64" t="s">
        <v>12</v>
      </c>
      <c r="K1464" s="64" t="s">
        <v>13</v>
      </c>
      <c r="L1464" s="65" t="s">
        <v>14</v>
      </c>
      <c r="M1464" s="85"/>
      <c r="N1464" s="64" t="s">
        <v>15</v>
      </c>
      <c r="O1464" s="86" t="s">
        <v>174</v>
      </c>
    </row>
    <row r="1465" spans="1:15">
      <c r="A1465" s="66"/>
      <c r="B1465" s="66"/>
      <c r="C1465" s="67"/>
      <c r="D1465" s="67"/>
      <c r="E1465" s="68" t="s">
        <v>18</v>
      </c>
      <c r="F1465" s="67"/>
      <c r="G1465" s="67"/>
      <c r="H1465" s="69" t="s">
        <v>19</v>
      </c>
      <c r="I1465" s="69" t="s">
        <v>20</v>
      </c>
      <c r="J1465" s="67"/>
      <c r="K1465" s="67"/>
      <c r="L1465" s="69" t="s">
        <v>19</v>
      </c>
      <c r="M1465" s="69" t="s">
        <v>20</v>
      </c>
      <c r="N1465" s="67"/>
      <c r="O1465" s="87"/>
    </row>
    <row r="1466" ht="15" spans="1:15">
      <c r="A1466" s="70">
        <v>45966</v>
      </c>
      <c r="B1466" s="70">
        <v>45980</v>
      </c>
      <c r="C1466" s="71">
        <v>279374</v>
      </c>
      <c r="D1466" s="72" t="s">
        <v>48</v>
      </c>
      <c r="E1466" s="73"/>
      <c r="F1466" s="74"/>
      <c r="G1466" s="73"/>
      <c r="H1466" s="73"/>
      <c r="I1466" s="73"/>
      <c r="J1466" s="73"/>
      <c r="K1466" s="73"/>
      <c r="L1466" s="54">
        <v>1200</v>
      </c>
      <c r="M1466" s="54">
        <v>1350</v>
      </c>
      <c r="N1466" s="89">
        <f>L1466+M1466</f>
        <v>2550</v>
      </c>
      <c r="O1466" s="89">
        <v>2550</v>
      </c>
    </row>
    <row r="1467" spans="1:15">
      <c r="A1467" s="75" t="s">
        <v>27</v>
      </c>
      <c r="B1467" s="75"/>
      <c r="C1467" s="76"/>
      <c r="D1467" s="76"/>
      <c r="E1467" s="76"/>
      <c r="F1467" s="77"/>
      <c r="G1467" s="78">
        <f t="shared" ref="G1467:O1467" si="107">SUM(G1466:G1466)</f>
        <v>0</v>
      </c>
      <c r="H1467" s="78">
        <f t="shared" si="107"/>
        <v>0</v>
      </c>
      <c r="I1467" s="78">
        <f t="shared" si="107"/>
        <v>0</v>
      </c>
      <c r="J1467" s="78">
        <f t="shared" si="107"/>
        <v>0</v>
      </c>
      <c r="K1467" s="78">
        <f t="shared" si="107"/>
        <v>0</v>
      </c>
      <c r="L1467" s="90">
        <f t="shared" si="107"/>
        <v>1200</v>
      </c>
      <c r="M1467" s="90">
        <f t="shared" si="107"/>
        <v>1350</v>
      </c>
      <c r="N1467" s="90">
        <f t="shared" si="107"/>
        <v>2550</v>
      </c>
      <c r="O1467" s="90">
        <f t="shared" si="107"/>
        <v>2550</v>
      </c>
    </row>
    <row r="1468" spans="1:15">
      <c r="A1468" s="61"/>
      <c r="B1468" s="61"/>
      <c r="C1468" s="59"/>
      <c r="D1468" s="59"/>
      <c r="E1468" s="59" t="s">
        <v>175</v>
      </c>
      <c r="F1468" s="59"/>
      <c r="G1468" s="59"/>
      <c r="H1468" s="59"/>
      <c r="I1468" s="59"/>
      <c r="J1468" s="80"/>
      <c r="K1468" s="80"/>
      <c r="L1468" s="80"/>
      <c r="M1468" s="80"/>
      <c r="N1468" s="91"/>
      <c r="O1468" s="92"/>
    </row>
    <row r="1469" spans="1:15">
      <c r="A1469" s="79"/>
      <c r="B1469" s="79"/>
      <c r="C1469" s="80"/>
      <c r="D1469" s="80"/>
      <c r="E1469" s="80"/>
      <c r="F1469" s="80"/>
      <c r="G1469" s="80"/>
      <c r="H1469" s="80"/>
      <c r="I1469" s="80"/>
      <c r="J1469" s="80"/>
      <c r="K1469" s="80"/>
      <c r="L1469" s="80"/>
      <c r="M1469" s="80"/>
      <c r="N1469" s="91"/>
      <c r="O1469" s="92"/>
    </row>
    <row r="1470" spans="1:15">
      <c r="A1470" s="61"/>
      <c r="B1470" s="61"/>
      <c r="C1470" s="59"/>
      <c r="D1470" s="59"/>
      <c r="E1470" s="59"/>
      <c r="F1470" s="59"/>
      <c r="G1470" s="59"/>
      <c r="H1470" s="59"/>
      <c r="I1470" s="59"/>
      <c r="J1470" s="59"/>
      <c r="K1470" s="59"/>
      <c r="L1470" s="59"/>
      <c r="M1470" s="59"/>
      <c r="N1470" s="93"/>
      <c r="O1470" s="94"/>
    </row>
    <row r="1471" spans="1:15">
      <c r="A1471" s="60" t="s">
        <v>32</v>
      </c>
      <c r="B1471" s="61"/>
      <c r="C1471" s="59"/>
      <c r="D1471" s="59"/>
      <c r="E1471" s="59" t="s">
        <v>176</v>
      </c>
      <c r="F1471" s="59"/>
      <c r="G1471" s="59"/>
      <c r="H1471" s="59"/>
      <c r="I1471" s="59"/>
      <c r="J1471" s="59"/>
      <c r="K1471" s="59"/>
      <c r="L1471" s="59"/>
      <c r="M1471" s="59"/>
      <c r="N1471" s="93"/>
      <c r="O1471" s="95"/>
    </row>
    <row r="1472" spans="1:15">
      <c r="A1472" s="61"/>
      <c r="B1472" s="61"/>
      <c r="C1472" s="59"/>
      <c r="D1472" s="81"/>
      <c r="E1472" s="59"/>
      <c r="F1472" s="59"/>
      <c r="G1472" s="59"/>
      <c r="H1472" s="59"/>
      <c r="I1472" s="59"/>
      <c r="J1472" s="59"/>
      <c r="K1472" s="59"/>
      <c r="L1472" s="59"/>
      <c r="M1472" s="59"/>
      <c r="N1472" s="93"/>
      <c r="O1472" s="95"/>
    </row>
    <row r="1473" spans="1:15">
      <c r="A1473" s="61"/>
      <c r="B1473" s="61"/>
      <c r="C1473" s="59"/>
      <c r="D1473" s="81"/>
      <c r="E1473" s="59"/>
      <c r="F1473" s="59"/>
      <c r="G1473" s="59"/>
      <c r="H1473" s="59"/>
      <c r="I1473" s="59"/>
      <c r="J1473" s="59"/>
      <c r="K1473" s="59"/>
      <c r="L1473" s="59"/>
      <c r="M1473" s="59"/>
      <c r="N1473" s="93"/>
      <c r="O1473" s="95"/>
    </row>
    <row r="1474" spans="1:15">
      <c r="A1474" s="60" t="s">
        <v>33</v>
      </c>
      <c r="B1474" s="60"/>
      <c r="C1474" s="59"/>
      <c r="D1474" s="82"/>
      <c r="E1474" s="82" t="s">
        <v>177</v>
      </c>
      <c r="F1474" s="82"/>
      <c r="G1474" s="83"/>
      <c r="H1474" s="59"/>
      <c r="I1474" s="59"/>
      <c r="J1474" s="59"/>
      <c r="K1474" s="59"/>
      <c r="L1474" s="59"/>
      <c r="M1474" s="59"/>
      <c r="N1474" s="96"/>
      <c r="O1474" s="95"/>
    </row>
    <row r="1475" spans="1:15">
      <c r="A1475" s="60" t="s">
        <v>38</v>
      </c>
      <c r="B1475" s="60"/>
      <c r="C1475" s="59"/>
      <c r="D1475" s="82"/>
      <c r="E1475" s="82" t="s">
        <v>178</v>
      </c>
      <c r="F1475" s="82"/>
      <c r="G1475" s="82"/>
      <c r="H1475" s="59"/>
      <c r="I1475" s="59"/>
      <c r="J1475" s="59"/>
      <c r="K1475" s="59"/>
      <c r="L1475" s="59"/>
      <c r="M1475" s="59"/>
      <c r="N1475" s="97"/>
      <c r="O1475" s="98"/>
    </row>
    <row r="1477" spans="1:15">
      <c r="A1477" s="58" t="s">
        <v>0</v>
      </c>
      <c r="B1477" s="58"/>
      <c r="C1477" s="59"/>
      <c r="D1477" s="59"/>
      <c r="E1477" s="59"/>
      <c r="F1477" s="59"/>
      <c r="G1477" s="59"/>
      <c r="H1477" s="59"/>
      <c r="I1477" s="59"/>
      <c r="J1477" s="59"/>
      <c r="K1477" s="59"/>
      <c r="L1477" s="59"/>
      <c r="M1477" s="59"/>
      <c r="N1477" s="80"/>
      <c r="O1477" s="84"/>
    </row>
    <row r="1478" spans="1:15">
      <c r="A1478" s="58" t="s">
        <v>1</v>
      </c>
      <c r="B1478" s="58"/>
      <c r="C1478" s="59"/>
      <c r="D1478" s="59"/>
      <c r="E1478" s="59"/>
      <c r="F1478" s="59"/>
      <c r="G1478" s="59"/>
      <c r="H1478" s="59"/>
      <c r="I1478" s="59"/>
      <c r="J1478" s="59"/>
      <c r="K1478" s="59"/>
      <c r="L1478" s="59"/>
      <c r="M1478" s="59"/>
      <c r="N1478" s="80"/>
      <c r="O1478" s="84"/>
    </row>
    <row r="1479" spans="1:15">
      <c r="A1479" s="60" t="s">
        <v>39</v>
      </c>
      <c r="B1479" s="60"/>
      <c r="C1479" s="60"/>
      <c r="D1479" s="59"/>
      <c r="E1479" s="59"/>
      <c r="F1479" s="59"/>
      <c r="G1479" s="59"/>
      <c r="H1479" s="59"/>
      <c r="I1479" s="59"/>
      <c r="J1479" s="59"/>
      <c r="K1479" s="59"/>
      <c r="L1479" s="59"/>
      <c r="M1479" s="59"/>
      <c r="N1479" s="80"/>
      <c r="O1479" s="84"/>
    </row>
    <row r="1480" spans="1:15">
      <c r="A1480" s="61"/>
      <c r="B1480" s="61"/>
      <c r="C1480" s="59"/>
      <c r="D1480" s="59"/>
      <c r="E1480" s="59"/>
      <c r="F1480" s="59"/>
      <c r="G1480" s="59"/>
      <c r="H1480" s="59"/>
      <c r="I1480" s="59"/>
      <c r="J1480" s="59"/>
      <c r="K1480" s="59"/>
      <c r="L1480" s="59"/>
      <c r="M1480" s="59"/>
      <c r="N1480" s="80"/>
      <c r="O1480" s="84"/>
    </row>
    <row r="1481" spans="1:15">
      <c r="A1481" s="62" t="s">
        <v>28</v>
      </c>
      <c r="B1481" s="62"/>
      <c r="C1481" s="59"/>
      <c r="D1481" s="59"/>
      <c r="E1481" s="59"/>
      <c r="F1481" s="59"/>
      <c r="G1481" s="59"/>
      <c r="H1481" s="59"/>
      <c r="I1481" s="59"/>
      <c r="J1481" s="59"/>
      <c r="K1481" s="59"/>
      <c r="L1481" s="59"/>
      <c r="M1481" s="59"/>
      <c r="N1481" s="80"/>
      <c r="O1481" s="84"/>
    </row>
    <row r="1482" spans="1:15">
      <c r="A1482" s="63" t="s">
        <v>4</v>
      </c>
      <c r="B1482" s="63" t="s">
        <v>40</v>
      </c>
      <c r="C1482" s="64" t="s">
        <v>6</v>
      </c>
      <c r="D1482" s="64" t="s">
        <v>7</v>
      </c>
      <c r="E1482" s="64" t="s">
        <v>87</v>
      </c>
      <c r="F1482" s="64" t="s">
        <v>161</v>
      </c>
      <c r="G1482" s="64" t="s">
        <v>10</v>
      </c>
      <c r="H1482" s="65" t="s">
        <v>11</v>
      </c>
      <c r="I1482" s="85"/>
      <c r="J1482" s="64" t="s">
        <v>12</v>
      </c>
      <c r="K1482" s="64" t="s">
        <v>13</v>
      </c>
      <c r="L1482" s="65" t="s">
        <v>14</v>
      </c>
      <c r="M1482" s="85"/>
      <c r="N1482" s="64" t="s">
        <v>15</v>
      </c>
      <c r="O1482" s="86" t="s">
        <v>174</v>
      </c>
    </row>
    <row r="1483" spans="1:15">
      <c r="A1483" s="66"/>
      <c r="B1483" s="66"/>
      <c r="C1483" s="67"/>
      <c r="D1483" s="67"/>
      <c r="E1483" s="68" t="s">
        <v>18</v>
      </c>
      <c r="F1483" s="67"/>
      <c r="G1483" s="67"/>
      <c r="H1483" s="69" t="s">
        <v>19</v>
      </c>
      <c r="I1483" s="69" t="s">
        <v>20</v>
      </c>
      <c r="J1483" s="67"/>
      <c r="K1483" s="67"/>
      <c r="L1483" s="69" t="s">
        <v>19</v>
      </c>
      <c r="M1483" s="69" t="s">
        <v>20</v>
      </c>
      <c r="N1483" s="67"/>
      <c r="O1483" s="87"/>
    </row>
    <row r="1484" ht="15" spans="1:15">
      <c r="A1484" s="70">
        <v>45978</v>
      </c>
      <c r="B1484" s="70">
        <v>45980</v>
      </c>
      <c r="C1484" s="71">
        <v>280786</v>
      </c>
      <c r="D1484" s="72" t="s">
        <v>43</v>
      </c>
      <c r="E1484" s="73"/>
      <c r="F1484" s="74"/>
      <c r="G1484" s="73"/>
      <c r="H1484" s="73"/>
      <c r="I1484" s="73"/>
      <c r="J1484" s="73"/>
      <c r="K1484" s="73"/>
      <c r="L1484" s="54">
        <v>700</v>
      </c>
      <c r="M1484" s="54">
        <v>1350</v>
      </c>
      <c r="N1484" s="89">
        <f>L1484+M1484</f>
        <v>2050</v>
      </c>
      <c r="O1484" s="89">
        <v>2050</v>
      </c>
    </row>
    <row r="1485" spans="1:15">
      <c r="A1485" s="75" t="s">
        <v>27</v>
      </c>
      <c r="B1485" s="75"/>
      <c r="C1485" s="76"/>
      <c r="D1485" s="76"/>
      <c r="E1485" s="76"/>
      <c r="F1485" s="77"/>
      <c r="G1485" s="78">
        <f t="shared" ref="G1485:O1485" si="108">SUM(G1484:G1484)</f>
        <v>0</v>
      </c>
      <c r="H1485" s="78">
        <f t="shared" si="108"/>
        <v>0</v>
      </c>
      <c r="I1485" s="78">
        <f t="shared" si="108"/>
        <v>0</v>
      </c>
      <c r="J1485" s="78">
        <f t="shared" si="108"/>
        <v>0</v>
      </c>
      <c r="K1485" s="78">
        <f t="shared" si="108"/>
        <v>0</v>
      </c>
      <c r="L1485" s="90">
        <f t="shared" si="108"/>
        <v>700</v>
      </c>
      <c r="M1485" s="90">
        <f t="shared" si="108"/>
        <v>1350</v>
      </c>
      <c r="N1485" s="90">
        <f t="shared" si="108"/>
        <v>2050</v>
      </c>
      <c r="O1485" s="90">
        <f t="shared" si="108"/>
        <v>2050</v>
      </c>
    </row>
    <row r="1486" spans="1:15">
      <c r="A1486" s="61"/>
      <c r="B1486" s="61"/>
      <c r="C1486" s="59"/>
      <c r="D1486" s="59"/>
      <c r="E1486" s="59" t="s">
        <v>175</v>
      </c>
      <c r="F1486" s="59"/>
      <c r="G1486" s="59"/>
      <c r="H1486" s="59"/>
      <c r="I1486" s="59"/>
      <c r="J1486" s="80"/>
      <c r="K1486" s="80"/>
      <c r="L1486" s="80"/>
      <c r="M1486" s="80"/>
      <c r="N1486" s="91"/>
      <c r="O1486" s="92"/>
    </row>
    <row r="1487" spans="1:15">
      <c r="A1487" s="79"/>
      <c r="B1487" s="79"/>
      <c r="C1487" s="80"/>
      <c r="D1487" s="80"/>
      <c r="E1487" s="80"/>
      <c r="F1487" s="80"/>
      <c r="G1487" s="80"/>
      <c r="H1487" s="80"/>
      <c r="I1487" s="80"/>
      <c r="J1487" s="80"/>
      <c r="K1487" s="80"/>
      <c r="L1487" s="80"/>
      <c r="M1487" s="80"/>
      <c r="N1487" s="91"/>
      <c r="O1487" s="92"/>
    </row>
    <row r="1488" spans="1:15">
      <c r="A1488" s="61"/>
      <c r="B1488" s="61"/>
      <c r="C1488" s="59"/>
      <c r="D1488" s="59"/>
      <c r="E1488" s="59"/>
      <c r="F1488" s="59"/>
      <c r="G1488" s="59"/>
      <c r="H1488" s="59"/>
      <c r="I1488" s="59"/>
      <c r="J1488" s="59"/>
      <c r="K1488" s="59"/>
      <c r="L1488" s="59"/>
      <c r="M1488" s="59"/>
      <c r="N1488" s="93"/>
      <c r="O1488" s="94"/>
    </row>
    <row r="1489" spans="1:15">
      <c r="A1489" s="60" t="s">
        <v>32</v>
      </c>
      <c r="B1489" s="61"/>
      <c r="C1489" s="59"/>
      <c r="D1489" s="59"/>
      <c r="E1489" s="59" t="s">
        <v>176</v>
      </c>
      <c r="F1489" s="59"/>
      <c r="G1489" s="59"/>
      <c r="H1489" s="59"/>
      <c r="I1489" s="59"/>
      <c r="J1489" s="59"/>
      <c r="K1489" s="59"/>
      <c r="L1489" s="59"/>
      <c r="M1489" s="59"/>
      <c r="N1489" s="93"/>
      <c r="O1489" s="95"/>
    </row>
    <row r="1490" spans="1:15">
      <c r="A1490" s="61"/>
      <c r="B1490" s="61"/>
      <c r="C1490" s="59"/>
      <c r="D1490" s="81"/>
      <c r="E1490" s="59"/>
      <c r="F1490" s="59"/>
      <c r="G1490" s="59"/>
      <c r="H1490" s="59"/>
      <c r="I1490" s="59"/>
      <c r="J1490" s="59"/>
      <c r="K1490" s="59"/>
      <c r="L1490" s="59"/>
      <c r="M1490" s="59"/>
      <c r="N1490" s="93"/>
      <c r="O1490" s="95"/>
    </row>
    <row r="1491" spans="1:15">
      <c r="A1491" s="61"/>
      <c r="B1491" s="61"/>
      <c r="C1491" s="59"/>
      <c r="D1491" s="81"/>
      <c r="E1491" s="59"/>
      <c r="F1491" s="59"/>
      <c r="G1491" s="59"/>
      <c r="H1491" s="59"/>
      <c r="I1491" s="59"/>
      <c r="J1491" s="59"/>
      <c r="K1491" s="59"/>
      <c r="L1491" s="59"/>
      <c r="M1491" s="59"/>
      <c r="N1491" s="93"/>
      <c r="O1491" s="95"/>
    </row>
    <row r="1492" spans="1:15">
      <c r="A1492" s="60" t="s">
        <v>33</v>
      </c>
      <c r="B1492" s="60"/>
      <c r="C1492" s="59"/>
      <c r="D1492" s="82"/>
      <c r="E1492" s="82" t="s">
        <v>177</v>
      </c>
      <c r="F1492" s="82"/>
      <c r="G1492" s="83"/>
      <c r="H1492" s="59"/>
      <c r="I1492" s="59"/>
      <c r="J1492" s="59"/>
      <c r="K1492" s="59"/>
      <c r="L1492" s="59"/>
      <c r="M1492" s="59"/>
      <c r="N1492" s="96"/>
      <c r="O1492" s="95"/>
    </row>
    <row r="1493" spans="1:15">
      <c r="A1493" s="60" t="s">
        <v>38</v>
      </c>
      <c r="B1493" s="60"/>
      <c r="C1493" s="59"/>
      <c r="D1493" s="82"/>
      <c r="E1493" s="82" t="s">
        <v>178</v>
      </c>
      <c r="F1493" s="82"/>
      <c r="G1493" s="82"/>
      <c r="H1493" s="59"/>
      <c r="I1493" s="59"/>
      <c r="J1493" s="59"/>
      <c r="K1493" s="59"/>
      <c r="L1493" s="59"/>
      <c r="M1493" s="59"/>
      <c r="N1493" s="97"/>
      <c r="O1493" s="98"/>
    </row>
    <row r="1495" spans="1:15">
      <c r="A1495" s="58" t="s">
        <v>0</v>
      </c>
      <c r="B1495" s="58"/>
      <c r="C1495" s="59"/>
      <c r="D1495" s="59"/>
      <c r="E1495" s="59"/>
      <c r="F1495" s="59"/>
      <c r="G1495" s="59"/>
      <c r="H1495" s="59"/>
      <c r="I1495" s="59"/>
      <c r="J1495" s="59"/>
      <c r="K1495" s="59"/>
      <c r="L1495" s="59"/>
      <c r="M1495" s="59"/>
      <c r="N1495" s="80"/>
      <c r="O1495" s="84"/>
    </row>
    <row r="1496" spans="1:15">
      <c r="A1496" s="58" t="s">
        <v>1</v>
      </c>
      <c r="B1496" s="58"/>
      <c r="C1496" s="59"/>
      <c r="D1496" s="59"/>
      <c r="E1496" s="59"/>
      <c r="F1496" s="59"/>
      <c r="G1496" s="59"/>
      <c r="H1496" s="59"/>
      <c r="I1496" s="59"/>
      <c r="J1496" s="59"/>
      <c r="K1496" s="59"/>
      <c r="L1496" s="59"/>
      <c r="M1496" s="59"/>
      <c r="N1496" s="80"/>
      <c r="O1496" s="84"/>
    </row>
    <row r="1497" spans="1:15">
      <c r="A1497" s="60" t="s">
        <v>39</v>
      </c>
      <c r="B1497" s="60"/>
      <c r="C1497" s="60"/>
      <c r="D1497" s="59"/>
      <c r="E1497" s="59"/>
      <c r="F1497" s="59"/>
      <c r="G1497" s="59"/>
      <c r="H1497" s="59"/>
      <c r="I1497" s="59"/>
      <c r="J1497" s="59"/>
      <c r="K1497" s="59"/>
      <c r="L1497" s="59"/>
      <c r="M1497" s="59"/>
      <c r="N1497" s="80"/>
      <c r="O1497" s="84"/>
    </row>
    <row r="1498" spans="1:15">
      <c r="A1498" s="61"/>
      <c r="B1498" s="61"/>
      <c r="C1498" s="59"/>
      <c r="D1498" s="59"/>
      <c r="E1498" s="59"/>
      <c r="F1498" s="59"/>
      <c r="G1498" s="59"/>
      <c r="H1498" s="59"/>
      <c r="I1498" s="59"/>
      <c r="J1498" s="59"/>
      <c r="K1498" s="59"/>
      <c r="L1498" s="59"/>
      <c r="M1498" s="59"/>
      <c r="N1498" s="80"/>
      <c r="O1498" s="84"/>
    </row>
    <row r="1499" spans="1:15">
      <c r="A1499" s="62" t="s">
        <v>28</v>
      </c>
      <c r="B1499" s="62"/>
      <c r="C1499" s="59"/>
      <c r="D1499" s="59"/>
      <c r="E1499" s="59"/>
      <c r="F1499" s="59"/>
      <c r="G1499" s="59"/>
      <c r="H1499" s="59"/>
      <c r="I1499" s="59"/>
      <c r="J1499" s="59"/>
      <c r="K1499" s="59"/>
      <c r="L1499" s="59"/>
      <c r="M1499" s="59"/>
      <c r="N1499" s="80"/>
      <c r="O1499" s="84"/>
    </row>
    <row r="1500" spans="1:15">
      <c r="A1500" s="63" t="s">
        <v>4</v>
      </c>
      <c r="B1500" s="63" t="s">
        <v>40</v>
      </c>
      <c r="C1500" s="64" t="s">
        <v>6</v>
      </c>
      <c r="D1500" s="64" t="s">
        <v>7</v>
      </c>
      <c r="E1500" s="64" t="s">
        <v>87</v>
      </c>
      <c r="F1500" s="64" t="s">
        <v>161</v>
      </c>
      <c r="G1500" s="64" t="s">
        <v>10</v>
      </c>
      <c r="H1500" s="65" t="s">
        <v>11</v>
      </c>
      <c r="I1500" s="85"/>
      <c r="J1500" s="64" t="s">
        <v>12</v>
      </c>
      <c r="K1500" s="64" t="s">
        <v>13</v>
      </c>
      <c r="L1500" s="65" t="s">
        <v>14</v>
      </c>
      <c r="M1500" s="85"/>
      <c r="N1500" s="64" t="s">
        <v>15</v>
      </c>
      <c r="O1500" s="86" t="s">
        <v>174</v>
      </c>
    </row>
    <row r="1501" spans="1:15">
      <c r="A1501" s="66"/>
      <c r="B1501" s="66"/>
      <c r="C1501" s="67"/>
      <c r="D1501" s="67"/>
      <c r="E1501" s="68" t="s">
        <v>18</v>
      </c>
      <c r="F1501" s="67"/>
      <c r="G1501" s="67"/>
      <c r="H1501" s="69" t="s">
        <v>19</v>
      </c>
      <c r="I1501" s="69" t="s">
        <v>20</v>
      </c>
      <c r="J1501" s="67"/>
      <c r="K1501" s="67"/>
      <c r="L1501" s="69" t="s">
        <v>19</v>
      </c>
      <c r="M1501" s="69" t="s">
        <v>20</v>
      </c>
      <c r="N1501" s="67"/>
      <c r="O1501" s="87"/>
    </row>
    <row r="1502" ht="15" spans="1:15">
      <c r="A1502" s="70">
        <v>45981</v>
      </c>
      <c r="B1502" s="70">
        <v>45982</v>
      </c>
      <c r="C1502" s="71">
        <v>281296</v>
      </c>
      <c r="D1502" s="72" t="s">
        <v>37</v>
      </c>
      <c r="E1502" s="73"/>
      <c r="F1502" s="74"/>
      <c r="G1502" s="73"/>
      <c r="H1502" s="73"/>
      <c r="I1502" s="73"/>
      <c r="J1502" s="73"/>
      <c r="K1502" s="73"/>
      <c r="L1502" s="54">
        <v>0</v>
      </c>
      <c r="M1502" s="54">
        <v>800</v>
      </c>
      <c r="N1502" s="89">
        <f>L1502+M1502</f>
        <v>800</v>
      </c>
      <c r="O1502" s="89">
        <v>800</v>
      </c>
    </row>
    <row r="1503" spans="1:15">
      <c r="A1503" s="75" t="s">
        <v>27</v>
      </c>
      <c r="B1503" s="75"/>
      <c r="C1503" s="76"/>
      <c r="D1503" s="76"/>
      <c r="E1503" s="76"/>
      <c r="F1503" s="77"/>
      <c r="G1503" s="78">
        <f t="shared" ref="G1503:O1503" si="109">SUM(G1502:G1502)</f>
        <v>0</v>
      </c>
      <c r="H1503" s="78">
        <f t="shared" si="109"/>
        <v>0</v>
      </c>
      <c r="I1503" s="78">
        <f t="shared" si="109"/>
        <v>0</v>
      </c>
      <c r="J1503" s="78">
        <f t="shared" si="109"/>
        <v>0</v>
      </c>
      <c r="K1503" s="78">
        <f t="shared" si="109"/>
        <v>0</v>
      </c>
      <c r="L1503" s="90">
        <f t="shared" si="109"/>
        <v>0</v>
      </c>
      <c r="M1503" s="90">
        <f t="shared" si="109"/>
        <v>800</v>
      </c>
      <c r="N1503" s="90">
        <f t="shared" si="109"/>
        <v>800</v>
      </c>
      <c r="O1503" s="90">
        <f t="shared" si="109"/>
        <v>800</v>
      </c>
    </row>
    <row r="1504" spans="1:15">
      <c r="A1504" s="61"/>
      <c r="B1504" s="61"/>
      <c r="C1504" s="59"/>
      <c r="D1504" s="59"/>
      <c r="E1504" s="59" t="s">
        <v>175</v>
      </c>
      <c r="F1504" s="59"/>
      <c r="G1504" s="59"/>
      <c r="H1504" s="59"/>
      <c r="I1504" s="59"/>
      <c r="J1504" s="80"/>
      <c r="K1504" s="80"/>
      <c r="L1504" s="80"/>
      <c r="M1504" s="80"/>
      <c r="N1504" s="91"/>
      <c r="O1504" s="92"/>
    </row>
    <row r="1505" spans="1:15">
      <c r="A1505" s="79"/>
      <c r="B1505" s="79"/>
      <c r="C1505" s="80"/>
      <c r="D1505" s="80"/>
      <c r="E1505" s="80"/>
      <c r="F1505" s="80"/>
      <c r="G1505" s="80"/>
      <c r="H1505" s="80"/>
      <c r="I1505" s="80"/>
      <c r="J1505" s="80"/>
      <c r="K1505" s="80"/>
      <c r="L1505" s="80"/>
      <c r="M1505" s="80"/>
      <c r="N1505" s="91"/>
      <c r="O1505" s="92"/>
    </row>
    <row r="1506" spans="1:15">
      <c r="A1506" s="61"/>
      <c r="B1506" s="61"/>
      <c r="C1506" s="59"/>
      <c r="D1506" s="59"/>
      <c r="E1506" s="59"/>
      <c r="F1506" s="59"/>
      <c r="G1506" s="59"/>
      <c r="H1506" s="59"/>
      <c r="I1506" s="59"/>
      <c r="J1506" s="59"/>
      <c r="K1506" s="59"/>
      <c r="L1506" s="59"/>
      <c r="M1506" s="59"/>
      <c r="N1506" s="93"/>
      <c r="O1506" s="94"/>
    </row>
    <row r="1507" spans="1:15">
      <c r="A1507" s="60" t="s">
        <v>32</v>
      </c>
      <c r="B1507" s="61"/>
      <c r="C1507" s="59"/>
      <c r="D1507" s="59"/>
      <c r="E1507" s="59" t="s">
        <v>176</v>
      </c>
      <c r="F1507" s="59"/>
      <c r="G1507" s="59"/>
      <c r="H1507" s="59"/>
      <c r="I1507" s="59"/>
      <c r="J1507" s="59"/>
      <c r="K1507" s="59"/>
      <c r="L1507" s="59"/>
      <c r="M1507" s="59"/>
      <c r="N1507" s="93"/>
      <c r="O1507" s="95"/>
    </row>
    <row r="1508" spans="1:15">
      <c r="A1508" s="61"/>
      <c r="B1508" s="61"/>
      <c r="C1508" s="59"/>
      <c r="D1508" s="81"/>
      <c r="E1508" s="59"/>
      <c r="F1508" s="59"/>
      <c r="G1508" s="59"/>
      <c r="H1508" s="59"/>
      <c r="I1508" s="59"/>
      <c r="J1508" s="59"/>
      <c r="K1508" s="59"/>
      <c r="L1508" s="59"/>
      <c r="M1508" s="59"/>
      <c r="N1508" s="93"/>
      <c r="O1508" s="95"/>
    </row>
    <row r="1509" spans="1:15">
      <c r="A1509" s="61"/>
      <c r="B1509" s="61"/>
      <c r="C1509" s="59"/>
      <c r="D1509" s="81"/>
      <c r="E1509" s="59"/>
      <c r="F1509" s="59"/>
      <c r="G1509" s="59"/>
      <c r="H1509" s="59"/>
      <c r="I1509" s="59"/>
      <c r="J1509" s="59"/>
      <c r="K1509" s="59"/>
      <c r="L1509" s="59"/>
      <c r="M1509" s="59"/>
      <c r="N1509" s="93"/>
      <c r="O1509" s="95"/>
    </row>
    <row r="1510" spans="1:15">
      <c r="A1510" s="60" t="s">
        <v>33</v>
      </c>
      <c r="B1510" s="60"/>
      <c r="C1510" s="59"/>
      <c r="D1510" s="82"/>
      <c r="E1510" s="82" t="s">
        <v>177</v>
      </c>
      <c r="F1510" s="82"/>
      <c r="G1510" s="83"/>
      <c r="H1510" s="59"/>
      <c r="I1510" s="59"/>
      <c r="J1510" s="59"/>
      <c r="K1510" s="59"/>
      <c r="L1510" s="59"/>
      <c r="M1510" s="59"/>
      <c r="N1510" s="96"/>
      <c r="O1510" s="95"/>
    </row>
    <row r="1511" spans="1:15">
      <c r="A1511" s="60" t="s">
        <v>38</v>
      </c>
      <c r="B1511" s="60"/>
      <c r="C1511" s="59"/>
      <c r="D1511" s="82"/>
      <c r="E1511" s="82" t="s">
        <v>178</v>
      </c>
      <c r="F1511" s="82"/>
      <c r="G1511" s="82"/>
      <c r="H1511" s="59"/>
      <c r="I1511" s="59"/>
      <c r="J1511" s="59"/>
      <c r="K1511" s="59"/>
      <c r="L1511" s="59"/>
      <c r="M1511" s="59"/>
      <c r="N1511" s="97"/>
      <c r="O1511" s="98"/>
    </row>
    <row r="1513" spans="1:15">
      <c r="A1513" s="58" t="s">
        <v>0</v>
      </c>
      <c r="B1513" s="58"/>
      <c r="C1513" s="59"/>
      <c r="D1513" s="59"/>
      <c r="E1513" s="59"/>
      <c r="F1513" s="59"/>
      <c r="G1513" s="59"/>
      <c r="H1513" s="59"/>
      <c r="I1513" s="59"/>
      <c r="J1513" s="59"/>
      <c r="K1513" s="59"/>
      <c r="L1513" s="59"/>
      <c r="M1513" s="59"/>
      <c r="N1513" s="80"/>
      <c r="O1513" s="84"/>
    </row>
    <row r="1514" spans="1:15">
      <c r="A1514" s="58" t="s">
        <v>1</v>
      </c>
      <c r="B1514" s="58"/>
      <c r="C1514" s="59"/>
      <c r="D1514" s="59"/>
      <c r="E1514" s="59"/>
      <c r="F1514" s="59"/>
      <c r="G1514" s="59"/>
      <c r="H1514" s="59"/>
      <c r="I1514" s="59"/>
      <c r="J1514" s="59"/>
      <c r="K1514" s="59"/>
      <c r="L1514" s="59"/>
      <c r="M1514" s="59"/>
      <c r="N1514" s="80"/>
      <c r="O1514" s="84"/>
    </row>
    <row r="1515" spans="1:15">
      <c r="A1515" s="60" t="s">
        <v>39</v>
      </c>
      <c r="B1515" s="60"/>
      <c r="C1515" s="60"/>
      <c r="D1515" s="59"/>
      <c r="E1515" s="59"/>
      <c r="F1515" s="59"/>
      <c r="G1515" s="59"/>
      <c r="H1515" s="59"/>
      <c r="I1515" s="59"/>
      <c r="J1515" s="59"/>
      <c r="K1515" s="59"/>
      <c r="L1515" s="59"/>
      <c r="M1515" s="59"/>
      <c r="N1515" s="80"/>
      <c r="O1515" s="84"/>
    </row>
    <row r="1516" spans="1:15">
      <c r="A1516" s="61"/>
      <c r="B1516" s="61"/>
      <c r="C1516" s="59"/>
      <c r="D1516" s="59"/>
      <c r="E1516" s="59"/>
      <c r="F1516" s="59"/>
      <c r="G1516" s="59"/>
      <c r="H1516" s="59"/>
      <c r="I1516" s="59"/>
      <c r="J1516" s="59"/>
      <c r="K1516" s="59"/>
      <c r="L1516" s="59"/>
      <c r="M1516" s="59"/>
      <c r="N1516" s="80"/>
      <c r="O1516" s="84"/>
    </row>
    <row r="1517" spans="1:15">
      <c r="A1517" s="62" t="s">
        <v>28</v>
      </c>
      <c r="B1517" s="62"/>
      <c r="C1517" s="59"/>
      <c r="D1517" s="59"/>
      <c r="E1517" s="59"/>
      <c r="F1517" s="59"/>
      <c r="G1517" s="59"/>
      <c r="H1517" s="59"/>
      <c r="I1517" s="59"/>
      <c r="J1517" s="59"/>
      <c r="K1517" s="59"/>
      <c r="L1517" s="59"/>
      <c r="M1517" s="59"/>
      <c r="N1517" s="80"/>
      <c r="O1517" s="84"/>
    </row>
    <row r="1518" spans="1:15">
      <c r="A1518" s="63" t="s">
        <v>4</v>
      </c>
      <c r="B1518" s="63" t="s">
        <v>40</v>
      </c>
      <c r="C1518" s="64" t="s">
        <v>6</v>
      </c>
      <c r="D1518" s="64" t="s">
        <v>7</v>
      </c>
      <c r="E1518" s="64" t="s">
        <v>87</v>
      </c>
      <c r="F1518" s="64" t="s">
        <v>161</v>
      </c>
      <c r="G1518" s="64" t="s">
        <v>10</v>
      </c>
      <c r="H1518" s="65" t="s">
        <v>11</v>
      </c>
      <c r="I1518" s="85"/>
      <c r="J1518" s="64" t="s">
        <v>12</v>
      </c>
      <c r="K1518" s="64" t="s">
        <v>13</v>
      </c>
      <c r="L1518" s="65" t="s">
        <v>14</v>
      </c>
      <c r="M1518" s="85"/>
      <c r="N1518" s="64" t="s">
        <v>15</v>
      </c>
      <c r="O1518" s="86" t="s">
        <v>174</v>
      </c>
    </row>
    <row r="1519" spans="1:15">
      <c r="A1519" s="66"/>
      <c r="B1519" s="66"/>
      <c r="C1519" s="67"/>
      <c r="D1519" s="67"/>
      <c r="E1519" s="68" t="s">
        <v>18</v>
      </c>
      <c r="F1519" s="67"/>
      <c r="G1519" s="67"/>
      <c r="H1519" s="69" t="s">
        <v>19</v>
      </c>
      <c r="I1519" s="69" t="s">
        <v>20</v>
      </c>
      <c r="J1519" s="67"/>
      <c r="K1519" s="67"/>
      <c r="L1519" s="69" t="s">
        <v>19</v>
      </c>
      <c r="M1519" s="69" t="s">
        <v>20</v>
      </c>
      <c r="N1519" s="67"/>
      <c r="O1519" s="87"/>
    </row>
    <row r="1520" ht="15" spans="1:15">
      <c r="A1520" s="70">
        <v>45982</v>
      </c>
      <c r="B1520" s="70">
        <v>45988</v>
      </c>
      <c r="C1520" s="71">
        <v>281518</v>
      </c>
      <c r="D1520" s="72" t="s">
        <v>49</v>
      </c>
      <c r="E1520" s="73"/>
      <c r="F1520" s="74"/>
      <c r="G1520" s="73"/>
      <c r="H1520" s="73"/>
      <c r="I1520" s="73"/>
      <c r="J1520" s="73"/>
      <c r="K1520" s="73"/>
      <c r="L1520" s="54">
        <v>900</v>
      </c>
      <c r="M1520" s="54">
        <v>1100</v>
      </c>
      <c r="N1520" s="89">
        <f>L1520+M1520</f>
        <v>2000</v>
      </c>
      <c r="O1520" s="89">
        <v>2000</v>
      </c>
    </row>
    <row r="1521" spans="1:15">
      <c r="A1521" s="75" t="s">
        <v>27</v>
      </c>
      <c r="B1521" s="75"/>
      <c r="C1521" s="76"/>
      <c r="D1521" s="76"/>
      <c r="E1521" s="76"/>
      <c r="F1521" s="77"/>
      <c r="G1521" s="78">
        <f t="shared" ref="G1521:O1521" si="110">SUM(G1520:G1520)</f>
        <v>0</v>
      </c>
      <c r="H1521" s="78">
        <f t="shared" si="110"/>
        <v>0</v>
      </c>
      <c r="I1521" s="78">
        <f t="shared" si="110"/>
        <v>0</v>
      </c>
      <c r="J1521" s="78">
        <f t="shared" si="110"/>
        <v>0</v>
      </c>
      <c r="K1521" s="78">
        <f t="shared" si="110"/>
        <v>0</v>
      </c>
      <c r="L1521" s="90">
        <f t="shared" si="110"/>
        <v>900</v>
      </c>
      <c r="M1521" s="90">
        <f t="shared" si="110"/>
        <v>1100</v>
      </c>
      <c r="N1521" s="90">
        <f t="shared" si="110"/>
        <v>2000</v>
      </c>
      <c r="O1521" s="90">
        <f t="shared" si="110"/>
        <v>2000</v>
      </c>
    </row>
    <row r="1522" spans="1:15">
      <c r="A1522" s="61"/>
      <c r="B1522" s="61"/>
      <c r="C1522" s="59"/>
      <c r="D1522" s="59"/>
      <c r="E1522" s="59" t="s">
        <v>175</v>
      </c>
      <c r="F1522" s="59"/>
      <c r="G1522" s="59"/>
      <c r="H1522" s="59"/>
      <c r="I1522" s="59"/>
      <c r="J1522" s="80"/>
      <c r="K1522" s="80"/>
      <c r="L1522" s="80"/>
      <c r="M1522" s="80"/>
      <c r="N1522" s="91"/>
      <c r="O1522" s="92"/>
    </row>
    <row r="1523" spans="1:15">
      <c r="A1523" s="79"/>
      <c r="B1523" s="79"/>
      <c r="C1523" s="80"/>
      <c r="D1523" s="80"/>
      <c r="E1523" s="80"/>
      <c r="F1523" s="80"/>
      <c r="G1523" s="80"/>
      <c r="H1523" s="80"/>
      <c r="I1523" s="80"/>
      <c r="J1523" s="80"/>
      <c r="K1523" s="80"/>
      <c r="L1523" s="80"/>
      <c r="M1523" s="80"/>
      <c r="N1523" s="91"/>
      <c r="O1523" s="92"/>
    </row>
    <row r="1524" spans="1:15">
      <c r="A1524" s="61"/>
      <c r="B1524" s="61"/>
      <c r="C1524" s="59"/>
      <c r="D1524" s="59"/>
      <c r="E1524" s="59"/>
      <c r="F1524" s="59"/>
      <c r="G1524" s="59"/>
      <c r="H1524" s="59"/>
      <c r="I1524" s="59"/>
      <c r="J1524" s="59"/>
      <c r="K1524" s="59"/>
      <c r="L1524" s="59"/>
      <c r="M1524" s="59"/>
      <c r="N1524" s="93"/>
      <c r="O1524" s="94"/>
    </row>
    <row r="1525" spans="1:15">
      <c r="A1525" s="60" t="s">
        <v>32</v>
      </c>
      <c r="B1525" s="61"/>
      <c r="C1525" s="59"/>
      <c r="D1525" s="59"/>
      <c r="E1525" s="59" t="s">
        <v>176</v>
      </c>
      <c r="F1525" s="59"/>
      <c r="G1525" s="59"/>
      <c r="H1525" s="59"/>
      <c r="I1525" s="59"/>
      <c r="J1525" s="59"/>
      <c r="K1525" s="59"/>
      <c r="L1525" s="59"/>
      <c r="M1525" s="59"/>
      <c r="N1525" s="93"/>
      <c r="O1525" s="95"/>
    </row>
    <row r="1526" spans="1:15">
      <c r="A1526" s="61"/>
      <c r="B1526" s="61"/>
      <c r="C1526" s="59"/>
      <c r="D1526" s="81"/>
      <c r="E1526" s="59"/>
      <c r="F1526" s="59"/>
      <c r="G1526" s="59"/>
      <c r="H1526" s="59"/>
      <c r="I1526" s="59"/>
      <c r="J1526" s="59"/>
      <c r="K1526" s="59"/>
      <c r="L1526" s="59"/>
      <c r="M1526" s="59"/>
      <c r="N1526" s="93"/>
      <c r="O1526" s="95"/>
    </row>
    <row r="1527" spans="1:15">
      <c r="A1527" s="61"/>
      <c r="B1527" s="61"/>
      <c r="C1527" s="59"/>
      <c r="D1527" s="81"/>
      <c r="E1527" s="59"/>
      <c r="F1527" s="59"/>
      <c r="G1527" s="59"/>
      <c r="H1527" s="59"/>
      <c r="I1527" s="59"/>
      <c r="J1527" s="59"/>
      <c r="K1527" s="59"/>
      <c r="L1527" s="59"/>
      <c r="M1527" s="59"/>
      <c r="N1527" s="93"/>
      <c r="O1527" s="95"/>
    </row>
    <row r="1528" spans="1:15">
      <c r="A1528" s="60" t="s">
        <v>33</v>
      </c>
      <c r="B1528" s="60"/>
      <c r="C1528" s="59"/>
      <c r="D1528" s="82"/>
      <c r="E1528" s="82" t="s">
        <v>177</v>
      </c>
      <c r="F1528" s="82"/>
      <c r="G1528" s="83"/>
      <c r="H1528" s="59"/>
      <c r="I1528" s="59"/>
      <c r="J1528" s="59"/>
      <c r="K1528" s="59"/>
      <c r="L1528" s="59"/>
      <c r="M1528" s="59"/>
      <c r="N1528" s="96"/>
      <c r="O1528" s="95"/>
    </row>
    <row r="1529" spans="1:15">
      <c r="A1529" s="60" t="s">
        <v>38</v>
      </c>
      <c r="B1529" s="60"/>
      <c r="C1529" s="59"/>
      <c r="D1529" s="82"/>
      <c r="E1529" s="82" t="s">
        <v>178</v>
      </c>
      <c r="F1529" s="82"/>
      <c r="G1529" s="82"/>
      <c r="H1529" s="59"/>
      <c r="I1529" s="59"/>
      <c r="J1529" s="59"/>
      <c r="K1529" s="59"/>
      <c r="L1529" s="59"/>
      <c r="M1529" s="59"/>
      <c r="N1529" s="97"/>
      <c r="O1529" s="98"/>
    </row>
    <row r="1531" spans="1:15">
      <c r="A1531" s="58" t="s">
        <v>0</v>
      </c>
      <c r="B1531" s="58"/>
      <c r="C1531" s="59"/>
      <c r="D1531" s="59"/>
      <c r="E1531" s="59"/>
      <c r="F1531" s="59"/>
      <c r="G1531" s="59"/>
      <c r="H1531" s="59"/>
      <c r="I1531" s="59"/>
      <c r="J1531" s="59"/>
      <c r="K1531" s="59"/>
      <c r="L1531" s="59"/>
      <c r="M1531" s="59"/>
      <c r="N1531" s="80"/>
      <c r="O1531" s="84"/>
    </row>
    <row r="1532" spans="1:15">
      <c r="A1532" s="58" t="s">
        <v>1</v>
      </c>
      <c r="B1532" s="58"/>
      <c r="C1532" s="59"/>
      <c r="D1532" s="59"/>
      <c r="E1532" s="59"/>
      <c r="F1532" s="59"/>
      <c r="G1532" s="59"/>
      <c r="H1532" s="59"/>
      <c r="I1532" s="59"/>
      <c r="J1532" s="59"/>
      <c r="K1532" s="59"/>
      <c r="L1532" s="59"/>
      <c r="M1532" s="59"/>
      <c r="N1532" s="80"/>
      <c r="O1532" s="84"/>
    </row>
    <row r="1533" spans="1:15">
      <c r="A1533" s="60" t="s">
        <v>2</v>
      </c>
      <c r="B1533" s="60"/>
      <c r="C1533" s="60"/>
      <c r="D1533" s="59"/>
      <c r="E1533" s="59"/>
      <c r="F1533" s="59"/>
      <c r="G1533" s="59"/>
      <c r="H1533" s="59"/>
      <c r="I1533" s="59"/>
      <c r="J1533" s="59"/>
      <c r="K1533" s="59"/>
      <c r="L1533" s="59"/>
      <c r="M1533" s="59"/>
      <c r="N1533" s="80"/>
      <c r="O1533" s="84"/>
    </row>
    <row r="1534" spans="1:15">
      <c r="A1534" s="61"/>
      <c r="B1534" s="61"/>
      <c r="C1534" s="59"/>
      <c r="D1534" s="59"/>
      <c r="E1534" s="59"/>
      <c r="F1534" s="59"/>
      <c r="G1534" s="59"/>
      <c r="H1534" s="59"/>
      <c r="I1534" s="59"/>
      <c r="J1534" s="59"/>
      <c r="K1534" s="59"/>
      <c r="L1534" s="59"/>
      <c r="M1534" s="59"/>
      <c r="N1534" s="80"/>
      <c r="O1534" s="84"/>
    </row>
    <row r="1535" spans="1:15">
      <c r="A1535" s="62" t="s">
        <v>28</v>
      </c>
      <c r="B1535" s="62"/>
      <c r="C1535" s="59"/>
      <c r="D1535" s="59"/>
      <c r="E1535" s="59"/>
      <c r="F1535" s="59"/>
      <c r="G1535" s="59"/>
      <c r="H1535" s="59"/>
      <c r="I1535" s="59"/>
      <c r="J1535" s="59"/>
      <c r="K1535" s="59"/>
      <c r="L1535" s="59"/>
      <c r="M1535" s="59"/>
      <c r="N1535" s="80"/>
      <c r="O1535" s="84"/>
    </row>
    <row r="1536" spans="1:15">
      <c r="A1536" s="63" t="s">
        <v>4</v>
      </c>
      <c r="B1536" s="63" t="s">
        <v>40</v>
      </c>
      <c r="C1536" s="64" t="s">
        <v>6</v>
      </c>
      <c r="D1536" s="64" t="s">
        <v>7</v>
      </c>
      <c r="E1536" s="64" t="s">
        <v>87</v>
      </c>
      <c r="F1536" s="64" t="s">
        <v>161</v>
      </c>
      <c r="G1536" s="64" t="s">
        <v>10</v>
      </c>
      <c r="H1536" s="65" t="s">
        <v>11</v>
      </c>
      <c r="I1536" s="85"/>
      <c r="J1536" s="64" t="s">
        <v>12</v>
      </c>
      <c r="K1536" s="64" t="s">
        <v>13</v>
      </c>
      <c r="L1536" s="65" t="s">
        <v>14</v>
      </c>
      <c r="M1536" s="85"/>
      <c r="N1536" s="64" t="s">
        <v>15</v>
      </c>
      <c r="O1536" s="86" t="s">
        <v>174</v>
      </c>
    </row>
    <row r="1537" spans="1:15">
      <c r="A1537" s="66"/>
      <c r="B1537" s="66"/>
      <c r="C1537" s="67"/>
      <c r="D1537" s="67"/>
      <c r="E1537" s="68" t="s">
        <v>18</v>
      </c>
      <c r="F1537" s="67"/>
      <c r="G1537" s="67"/>
      <c r="H1537" s="69" t="s">
        <v>19</v>
      </c>
      <c r="I1537" s="69" t="s">
        <v>20</v>
      </c>
      <c r="J1537" s="67"/>
      <c r="K1537" s="67"/>
      <c r="L1537" s="69" t="s">
        <v>19</v>
      </c>
      <c r="M1537" s="69" t="s">
        <v>20</v>
      </c>
      <c r="N1537" s="67"/>
      <c r="O1537" s="87"/>
    </row>
    <row r="1538" spans="1:15">
      <c r="A1538" s="70">
        <v>45988</v>
      </c>
      <c r="B1538" s="70">
        <v>45992</v>
      </c>
      <c r="C1538" s="71">
        <v>282190</v>
      </c>
      <c r="D1538" s="72" t="s">
        <v>29</v>
      </c>
      <c r="E1538" s="73"/>
      <c r="F1538" s="74"/>
      <c r="G1538" s="73"/>
      <c r="H1538" s="73"/>
      <c r="I1538" s="73"/>
      <c r="J1538" s="73"/>
      <c r="K1538" s="73"/>
      <c r="L1538" s="88">
        <v>0</v>
      </c>
      <c r="M1538" s="88">
        <v>450</v>
      </c>
      <c r="N1538" s="89">
        <f>SUM(L1538:M1538)</f>
        <v>450</v>
      </c>
      <c r="O1538" s="89">
        <f>N1538</f>
        <v>450</v>
      </c>
    </row>
    <row r="1539" spans="1:15">
      <c r="A1539" s="70">
        <v>45988</v>
      </c>
      <c r="B1539" s="70">
        <v>45992</v>
      </c>
      <c r="C1539" s="71">
        <v>282191</v>
      </c>
      <c r="D1539" s="72" t="s">
        <v>29</v>
      </c>
      <c r="E1539" s="73"/>
      <c r="F1539" s="74"/>
      <c r="G1539" s="73"/>
      <c r="H1539" s="73"/>
      <c r="I1539" s="73"/>
      <c r="J1539" s="73"/>
      <c r="K1539" s="73"/>
      <c r="L1539" s="88">
        <v>0</v>
      </c>
      <c r="M1539" s="88">
        <v>450</v>
      </c>
      <c r="N1539" s="89">
        <f>SUM(L1539:M1539)</f>
        <v>450</v>
      </c>
      <c r="O1539" s="89">
        <f>N1539</f>
        <v>450</v>
      </c>
    </row>
    <row r="1540" spans="1:15">
      <c r="A1540" s="70">
        <v>45988</v>
      </c>
      <c r="B1540" s="70">
        <v>45992</v>
      </c>
      <c r="C1540" s="71">
        <v>282192</v>
      </c>
      <c r="D1540" s="72" t="s">
        <v>29</v>
      </c>
      <c r="E1540" s="73"/>
      <c r="F1540" s="74"/>
      <c r="G1540" s="73"/>
      <c r="H1540" s="73"/>
      <c r="I1540" s="73"/>
      <c r="J1540" s="73"/>
      <c r="K1540" s="73"/>
      <c r="L1540" s="88">
        <v>0</v>
      </c>
      <c r="M1540" s="88">
        <v>450</v>
      </c>
      <c r="N1540" s="89">
        <f>SUM(L1540:M1540)</f>
        <v>450</v>
      </c>
      <c r="O1540" s="89">
        <f>N1540</f>
        <v>450</v>
      </c>
    </row>
    <row r="1541" spans="1:15">
      <c r="A1541" s="70">
        <v>45988</v>
      </c>
      <c r="B1541" s="70">
        <v>45992</v>
      </c>
      <c r="C1541" s="71">
        <v>282193</v>
      </c>
      <c r="D1541" s="72" t="s">
        <v>29</v>
      </c>
      <c r="E1541" s="73"/>
      <c r="F1541" s="74"/>
      <c r="G1541" s="73"/>
      <c r="H1541" s="73"/>
      <c r="I1541" s="73"/>
      <c r="J1541" s="73"/>
      <c r="K1541" s="73"/>
      <c r="L1541" s="88">
        <v>0</v>
      </c>
      <c r="M1541" s="88">
        <v>450</v>
      </c>
      <c r="N1541" s="89">
        <f>SUM(L1541:M1541)</f>
        <v>450</v>
      </c>
      <c r="O1541" s="89">
        <f>N1541</f>
        <v>450</v>
      </c>
    </row>
    <row r="1542" spans="1:15">
      <c r="A1542" s="75" t="s">
        <v>27</v>
      </c>
      <c r="B1542" s="75"/>
      <c r="C1542" s="76"/>
      <c r="D1542" s="76"/>
      <c r="E1542" s="76"/>
      <c r="F1542" s="77"/>
      <c r="G1542" s="78">
        <f t="shared" ref="G1542:O1542" si="111">SUM(G1538:G1538)</f>
        <v>0</v>
      </c>
      <c r="H1542" s="78">
        <f t="shared" si="111"/>
        <v>0</v>
      </c>
      <c r="I1542" s="78">
        <f t="shared" si="111"/>
        <v>0</v>
      </c>
      <c r="J1542" s="78">
        <f t="shared" si="111"/>
        <v>0</v>
      </c>
      <c r="K1542" s="78">
        <f t="shared" si="111"/>
        <v>0</v>
      </c>
      <c r="L1542" s="90">
        <f t="shared" si="111"/>
        <v>0</v>
      </c>
      <c r="M1542" s="90">
        <f t="shared" si="111"/>
        <v>450</v>
      </c>
      <c r="N1542" s="90">
        <f t="shared" si="111"/>
        <v>450</v>
      </c>
      <c r="O1542" s="90">
        <f t="shared" si="111"/>
        <v>450</v>
      </c>
    </row>
    <row r="1543" spans="1:15">
      <c r="A1543" s="61"/>
      <c r="B1543" s="61"/>
      <c r="C1543" s="59"/>
      <c r="D1543" s="59"/>
      <c r="E1543" s="59" t="s">
        <v>175</v>
      </c>
      <c r="F1543" s="59"/>
      <c r="G1543" s="59"/>
      <c r="H1543" s="59"/>
      <c r="I1543" s="59"/>
      <c r="J1543" s="80"/>
      <c r="K1543" s="80"/>
      <c r="L1543" s="80"/>
      <c r="M1543" s="80"/>
      <c r="N1543" s="91"/>
      <c r="O1543" s="92"/>
    </row>
    <row r="1544" spans="1:15">
      <c r="A1544" s="79"/>
      <c r="B1544" s="79"/>
      <c r="C1544" s="80"/>
      <c r="D1544" s="80"/>
      <c r="E1544" s="80"/>
      <c r="F1544" s="80"/>
      <c r="G1544" s="80"/>
      <c r="H1544" s="80"/>
      <c r="I1544" s="80"/>
      <c r="J1544" s="80"/>
      <c r="K1544" s="80"/>
      <c r="L1544" s="80"/>
      <c r="M1544" s="80"/>
      <c r="N1544" s="91"/>
      <c r="O1544" s="92"/>
    </row>
    <row r="1545" spans="1:15">
      <c r="A1545" s="61"/>
      <c r="B1545" s="61"/>
      <c r="C1545" s="59"/>
      <c r="D1545" s="59"/>
      <c r="E1545" s="59"/>
      <c r="F1545" s="59"/>
      <c r="G1545" s="59"/>
      <c r="H1545" s="59"/>
      <c r="I1545" s="59"/>
      <c r="J1545" s="59"/>
      <c r="K1545" s="59"/>
      <c r="L1545" s="59"/>
      <c r="M1545" s="59"/>
      <c r="N1545" s="93"/>
      <c r="O1545" s="94"/>
    </row>
    <row r="1546" spans="1:15">
      <c r="A1546" s="60" t="s">
        <v>32</v>
      </c>
      <c r="B1546" s="61"/>
      <c r="C1546" s="59"/>
      <c r="D1546" s="59"/>
      <c r="E1546" s="59" t="s">
        <v>176</v>
      </c>
      <c r="F1546" s="59"/>
      <c r="G1546" s="59"/>
      <c r="H1546" s="59"/>
      <c r="I1546" s="59"/>
      <c r="J1546" s="59"/>
      <c r="K1546" s="59"/>
      <c r="L1546" s="59"/>
      <c r="M1546" s="59"/>
      <c r="N1546" s="93"/>
      <c r="O1546" s="95"/>
    </row>
    <row r="1547" spans="1:15">
      <c r="A1547" s="61"/>
      <c r="B1547" s="61"/>
      <c r="C1547" s="59"/>
      <c r="D1547" s="81"/>
      <c r="E1547" s="59"/>
      <c r="F1547" s="59"/>
      <c r="G1547" s="59"/>
      <c r="H1547" s="59"/>
      <c r="I1547" s="59"/>
      <c r="J1547" s="59"/>
      <c r="K1547" s="59"/>
      <c r="L1547" s="59"/>
      <c r="M1547" s="59"/>
      <c r="N1547" s="93"/>
      <c r="O1547" s="95"/>
    </row>
    <row r="1548" spans="1:15">
      <c r="A1548" s="61"/>
      <c r="B1548" s="61"/>
      <c r="C1548" s="59"/>
      <c r="D1548" s="81"/>
      <c r="E1548" s="59"/>
      <c r="F1548" s="59"/>
      <c r="G1548" s="59"/>
      <c r="H1548" s="59"/>
      <c r="I1548" s="59"/>
      <c r="J1548" s="59"/>
      <c r="K1548" s="59"/>
      <c r="L1548" s="59"/>
      <c r="M1548" s="59"/>
      <c r="N1548" s="93"/>
      <c r="O1548" s="95"/>
    </row>
    <row r="1549" spans="1:15">
      <c r="A1549" s="60" t="s">
        <v>33</v>
      </c>
      <c r="B1549" s="60"/>
      <c r="C1549" s="59"/>
      <c r="D1549" s="82"/>
      <c r="E1549" s="82" t="s">
        <v>177</v>
      </c>
      <c r="F1549" s="82"/>
      <c r="G1549" s="83"/>
      <c r="H1549" s="59"/>
      <c r="I1549" s="59"/>
      <c r="J1549" s="59"/>
      <c r="K1549" s="59"/>
      <c r="L1549" s="59"/>
      <c r="M1549" s="59"/>
      <c r="N1549" s="96"/>
      <c r="O1549" s="95"/>
    </row>
    <row r="1550" spans="1:15">
      <c r="A1550" s="60" t="s">
        <v>34</v>
      </c>
      <c r="B1550" s="60"/>
      <c r="C1550" s="59"/>
      <c r="D1550" s="82"/>
      <c r="E1550" s="82" t="s">
        <v>178</v>
      </c>
      <c r="F1550" s="82"/>
      <c r="G1550" s="82"/>
      <c r="H1550" s="59"/>
      <c r="I1550" s="59"/>
      <c r="J1550" s="59"/>
      <c r="K1550" s="59"/>
      <c r="L1550" s="59"/>
      <c r="M1550" s="59"/>
      <c r="N1550" s="97"/>
      <c r="O1550" s="98"/>
    </row>
    <row r="1552" spans="1:15">
      <c r="A1552" s="58" t="s">
        <v>0</v>
      </c>
      <c r="B1552" s="58"/>
      <c r="C1552" s="59"/>
      <c r="D1552" s="59"/>
      <c r="E1552" s="59"/>
      <c r="F1552" s="59"/>
      <c r="G1552" s="59"/>
      <c r="H1552" s="59"/>
      <c r="I1552" s="59"/>
      <c r="J1552" s="59"/>
      <c r="K1552" s="59"/>
      <c r="L1552" s="59"/>
      <c r="M1552" s="59"/>
      <c r="N1552" s="80"/>
      <c r="O1552" s="84"/>
    </row>
    <row r="1553" spans="1:15">
      <c r="A1553" s="58" t="s">
        <v>1</v>
      </c>
      <c r="B1553" s="58"/>
      <c r="C1553" s="59"/>
      <c r="D1553" s="59"/>
      <c r="E1553" s="59"/>
      <c r="F1553" s="59"/>
      <c r="G1553" s="59"/>
      <c r="H1553" s="59"/>
      <c r="I1553" s="59"/>
      <c r="J1553" s="59"/>
      <c r="K1553" s="59"/>
      <c r="L1553" s="59"/>
      <c r="M1553" s="59"/>
      <c r="N1553" s="80"/>
      <c r="O1553" s="84"/>
    </row>
    <row r="1554" spans="1:15">
      <c r="A1554" s="60" t="s">
        <v>2</v>
      </c>
      <c r="B1554" s="60"/>
      <c r="C1554" s="60"/>
      <c r="D1554" s="59"/>
      <c r="E1554" s="59"/>
      <c r="F1554" s="59"/>
      <c r="G1554" s="59"/>
      <c r="H1554" s="59"/>
      <c r="I1554" s="59"/>
      <c r="J1554" s="59"/>
      <c r="K1554" s="59"/>
      <c r="L1554" s="59"/>
      <c r="M1554" s="59"/>
      <c r="N1554" s="80"/>
      <c r="O1554" s="84"/>
    </row>
    <row r="1555" spans="1:15">
      <c r="A1555" s="61"/>
      <c r="B1555" s="61"/>
      <c r="C1555" s="59"/>
      <c r="D1555" s="59"/>
      <c r="E1555" s="59"/>
      <c r="F1555" s="59"/>
      <c r="G1555" s="59"/>
      <c r="H1555" s="59"/>
      <c r="I1555" s="59"/>
      <c r="J1555" s="59"/>
      <c r="K1555" s="59"/>
      <c r="L1555" s="59"/>
      <c r="M1555" s="59"/>
      <c r="N1555" s="80"/>
      <c r="O1555" s="84"/>
    </row>
    <row r="1556" spans="1:15">
      <c r="A1556" s="62" t="s">
        <v>28</v>
      </c>
      <c r="B1556" s="62"/>
      <c r="C1556" s="59"/>
      <c r="D1556" s="59"/>
      <c r="E1556" s="59"/>
      <c r="F1556" s="59"/>
      <c r="G1556" s="59"/>
      <c r="H1556" s="59"/>
      <c r="I1556" s="59"/>
      <c r="J1556" s="59"/>
      <c r="K1556" s="59"/>
      <c r="L1556" s="59"/>
      <c r="M1556" s="59"/>
      <c r="N1556" s="80"/>
      <c r="O1556" s="84"/>
    </row>
    <row r="1557" spans="1:15">
      <c r="A1557" s="63" t="s">
        <v>4</v>
      </c>
      <c r="B1557" s="63" t="s">
        <v>40</v>
      </c>
      <c r="C1557" s="64" t="s">
        <v>6</v>
      </c>
      <c r="D1557" s="64" t="s">
        <v>7</v>
      </c>
      <c r="E1557" s="64" t="s">
        <v>87</v>
      </c>
      <c r="F1557" s="64" t="s">
        <v>161</v>
      </c>
      <c r="G1557" s="64" t="s">
        <v>10</v>
      </c>
      <c r="H1557" s="65" t="s">
        <v>11</v>
      </c>
      <c r="I1557" s="85"/>
      <c r="J1557" s="64" t="s">
        <v>12</v>
      </c>
      <c r="K1557" s="64" t="s">
        <v>13</v>
      </c>
      <c r="L1557" s="65" t="s">
        <v>14</v>
      </c>
      <c r="M1557" s="85"/>
      <c r="N1557" s="64" t="s">
        <v>15</v>
      </c>
      <c r="O1557" s="86" t="s">
        <v>174</v>
      </c>
    </row>
    <row r="1558" spans="1:15">
      <c r="A1558" s="66"/>
      <c r="B1558" s="66"/>
      <c r="C1558" s="67"/>
      <c r="D1558" s="67"/>
      <c r="E1558" s="68" t="s">
        <v>18</v>
      </c>
      <c r="F1558" s="67"/>
      <c r="G1558" s="67"/>
      <c r="H1558" s="69" t="s">
        <v>19</v>
      </c>
      <c r="I1558" s="69" t="s">
        <v>20</v>
      </c>
      <c r="J1558" s="67"/>
      <c r="K1558" s="67"/>
      <c r="L1558" s="69" t="s">
        <v>19</v>
      </c>
      <c r="M1558" s="69" t="s">
        <v>20</v>
      </c>
      <c r="N1558" s="67"/>
      <c r="O1558" s="87"/>
    </row>
    <row r="1559" spans="1:15">
      <c r="A1559" s="70">
        <v>45979</v>
      </c>
      <c r="B1559" s="70">
        <v>45994</v>
      </c>
      <c r="C1559" s="71">
        <v>281027</v>
      </c>
      <c r="D1559" s="72" t="s">
        <v>21</v>
      </c>
      <c r="E1559" s="73"/>
      <c r="F1559" s="74"/>
      <c r="G1559" s="73"/>
      <c r="H1559" s="73"/>
      <c r="I1559" s="73"/>
      <c r="J1559" s="73"/>
      <c r="K1559" s="73"/>
      <c r="L1559" s="88">
        <v>0</v>
      </c>
      <c r="M1559" s="88">
        <v>750</v>
      </c>
      <c r="N1559" s="89">
        <f>SUM(L1559:M1559)</f>
        <v>750</v>
      </c>
      <c r="O1559" s="89">
        <f>N1559</f>
        <v>750</v>
      </c>
    </row>
    <row r="1560" spans="1:15">
      <c r="A1560" s="75" t="s">
        <v>27</v>
      </c>
      <c r="B1560" s="75"/>
      <c r="C1560" s="76"/>
      <c r="D1560" s="76"/>
      <c r="E1560" s="76"/>
      <c r="F1560" s="77"/>
      <c r="G1560" s="78">
        <f t="shared" ref="G1560:O1560" si="112">SUM(G1559:G1559)</f>
        <v>0</v>
      </c>
      <c r="H1560" s="78">
        <f t="shared" si="112"/>
        <v>0</v>
      </c>
      <c r="I1560" s="78">
        <f t="shared" si="112"/>
        <v>0</v>
      </c>
      <c r="J1560" s="78">
        <f t="shared" si="112"/>
        <v>0</v>
      </c>
      <c r="K1560" s="78">
        <f t="shared" si="112"/>
        <v>0</v>
      </c>
      <c r="L1560" s="90">
        <f t="shared" si="112"/>
        <v>0</v>
      </c>
      <c r="M1560" s="90">
        <f t="shared" si="112"/>
        <v>750</v>
      </c>
      <c r="N1560" s="90">
        <f t="shared" si="112"/>
        <v>750</v>
      </c>
      <c r="O1560" s="90">
        <f t="shared" si="112"/>
        <v>750</v>
      </c>
    </row>
    <row r="1561" spans="1:15">
      <c r="A1561" s="61"/>
      <c r="B1561" s="61"/>
      <c r="C1561" s="59"/>
      <c r="D1561" s="59"/>
      <c r="E1561" s="59" t="s">
        <v>175</v>
      </c>
      <c r="F1561" s="59"/>
      <c r="G1561" s="59"/>
      <c r="H1561" s="59"/>
      <c r="I1561" s="59"/>
      <c r="J1561" s="80"/>
      <c r="K1561" s="80"/>
      <c r="L1561" s="80"/>
      <c r="M1561" s="80"/>
      <c r="N1561" s="91"/>
      <c r="O1561" s="92"/>
    </row>
    <row r="1562" spans="1:15">
      <c r="A1562" s="79"/>
      <c r="B1562" s="79"/>
      <c r="C1562" s="80"/>
      <c r="D1562" s="80"/>
      <c r="E1562" s="80"/>
      <c r="F1562" s="80"/>
      <c r="G1562" s="80"/>
      <c r="H1562" s="80"/>
      <c r="I1562" s="80"/>
      <c r="J1562" s="80"/>
      <c r="K1562" s="80"/>
      <c r="L1562" s="80"/>
      <c r="M1562" s="80"/>
      <c r="N1562" s="91"/>
      <c r="O1562" s="92"/>
    </row>
    <row r="1563" spans="1:15">
      <c r="A1563" s="61"/>
      <c r="B1563" s="61"/>
      <c r="C1563" s="59"/>
      <c r="D1563" s="59"/>
      <c r="E1563" s="59"/>
      <c r="F1563" s="59"/>
      <c r="G1563" s="59"/>
      <c r="H1563" s="59"/>
      <c r="I1563" s="59"/>
      <c r="J1563" s="59"/>
      <c r="K1563" s="59"/>
      <c r="L1563" s="59"/>
      <c r="M1563" s="59"/>
      <c r="N1563" s="93"/>
      <c r="O1563" s="94"/>
    </row>
    <row r="1564" spans="1:15">
      <c r="A1564" s="60" t="s">
        <v>32</v>
      </c>
      <c r="B1564" s="61"/>
      <c r="C1564" s="59"/>
      <c r="D1564" s="59"/>
      <c r="E1564" s="59" t="s">
        <v>176</v>
      </c>
      <c r="F1564" s="59"/>
      <c r="G1564" s="59"/>
      <c r="H1564" s="59"/>
      <c r="I1564" s="59"/>
      <c r="J1564" s="59"/>
      <c r="K1564" s="59"/>
      <c r="L1564" s="59"/>
      <c r="M1564" s="59"/>
      <c r="N1564" s="93"/>
      <c r="O1564" s="95"/>
    </row>
    <row r="1565" spans="1:15">
      <c r="A1565" s="61"/>
      <c r="B1565" s="61"/>
      <c r="C1565" s="59"/>
      <c r="D1565" s="81"/>
      <c r="E1565" s="59"/>
      <c r="F1565" s="59"/>
      <c r="G1565" s="59"/>
      <c r="H1565" s="59"/>
      <c r="I1565" s="59"/>
      <c r="J1565" s="59"/>
      <c r="K1565" s="59"/>
      <c r="L1565" s="59"/>
      <c r="M1565" s="59"/>
      <c r="N1565" s="93"/>
      <c r="O1565" s="95"/>
    </row>
    <row r="1566" spans="1:15">
      <c r="A1566" s="61"/>
      <c r="B1566" s="61"/>
      <c r="C1566" s="59"/>
      <c r="D1566" s="81"/>
      <c r="E1566" s="59"/>
      <c r="F1566" s="59"/>
      <c r="G1566" s="59"/>
      <c r="H1566" s="59"/>
      <c r="I1566" s="59"/>
      <c r="J1566" s="59"/>
      <c r="K1566" s="59"/>
      <c r="L1566" s="59"/>
      <c r="M1566" s="59"/>
      <c r="N1566" s="93"/>
      <c r="O1566" s="95"/>
    </row>
    <row r="1567" spans="1:15">
      <c r="A1567" s="60" t="s">
        <v>33</v>
      </c>
      <c r="B1567" s="60"/>
      <c r="C1567" s="59"/>
      <c r="D1567" s="82"/>
      <c r="E1567" s="82" t="s">
        <v>177</v>
      </c>
      <c r="F1567" s="82"/>
      <c r="G1567" s="83"/>
      <c r="H1567" s="59"/>
      <c r="I1567" s="59"/>
      <c r="J1567" s="59"/>
      <c r="K1567" s="59"/>
      <c r="L1567" s="59"/>
      <c r="M1567" s="59"/>
      <c r="N1567" s="96"/>
      <c r="O1567" s="95"/>
    </row>
    <row r="1568" spans="1:15">
      <c r="A1568" s="60" t="s">
        <v>34</v>
      </c>
      <c r="B1568" s="60"/>
      <c r="C1568" s="59"/>
      <c r="D1568" s="82"/>
      <c r="E1568" s="82" t="s">
        <v>178</v>
      </c>
      <c r="F1568" s="82"/>
      <c r="G1568" s="82"/>
      <c r="H1568" s="59"/>
      <c r="I1568" s="59"/>
      <c r="J1568" s="59"/>
      <c r="K1568" s="59"/>
      <c r="L1568" s="59"/>
      <c r="M1568" s="59"/>
      <c r="N1568" s="97"/>
      <c r="O1568" s="98"/>
    </row>
    <row r="1570" spans="1:15">
      <c r="A1570" s="58" t="s">
        <v>0</v>
      </c>
      <c r="B1570" s="58"/>
      <c r="C1570" s="59"/>
      <c r="D1570" s="59"/>
      <c r="E1570" s="59"/>
      <c r="F1570" s="59"/>
      <c r="G1570" s="59"/>
      <c r="H1570" s="59"/>
      <c r="I1570" s="59"/>
      <c r="J1570" s="59"/>
      <c r="K1570" s="59"/>
      <c r="L1570" s="59"/>
      <c r="M1570" s="59"/>
      <c r="N1570" s="80"/>
      <c r="O1570" s="84"/>
    </row>
    <row r="1571" spans="1:15">
      <c r="A1571" s="58" t="s">
        <v>1</v>
      </c>
      <c r="B1571" s="58"/>
      <c r="C1571" s="59"/>
      <c r="D1571" s="59"/>
      <c r="E1571" s="59"/>
      <c r="F1571" s="59"/>
      <c r="G1571" s="59"/>
      <c r="H1571" s="59"/>
      <c r="I1571" s="59"/>
      <c r="J1571" s="59"/>
      <c r="K1571" s="59"/>
      <c r="L1571" s="59"/>
      <c r="M1571" s="59"/>
      <c r="N1571" s="80"/>
      <c r="O1571" s="84"/>
    </row>
    <row r="1572" spans="1:15">
      <c r="A1572" s="60" t="s">
        <v>2</v>
      </c>
      <c r="B1572" s="60"/>
      <c r="C1572" s="60"/>
      <c r="D1572" s="59"/>
      <c r="E1572" s="59"/>
      <c r="F1572" s="59"/>
      <c r="G1572" s="59"/>
      <c r="H1572" s="59"/>
      <c r="I1572" s="59"/>
      <c r="J1572" s="59"/>
      <c r="K1572" s="59"/>
      <c r="L1572" s="59"/>
      <c r="M1572" s="59"/>
      <c r="N1572" s="80"/>
      <c r="O1572" s="84"/>
    </row>
    <row r="1573" spans="1:15">
      <c r="A1573" s="61"/>
      <c r="B1573" s="61"/>
      <c r="C1573" s="59"/>
      <c r="D1573" s="59"/>
      <c r="E1573" s="59"/>
      <c r="F1573" s="59"/>
      <c r="G1573" s="59"/>
      <c r="H1573" s="59"/>
      <c r="I1573" s="59"/>
      <c r="J1573" s="59"/>
      <c r="K1573" s="59"/>
      <c r="L1573" s="59"/>
      <c r="M1573" s="59"/>
      <c r="N1573" s="80"/>
      <c r="O1573" s="84"/>
    </row>
    <row r="1574" spans="1:15">
      <c r="A1574" s="62" t="s">
        <v>28</v>
      </c>
      <c r="B1574" s="62"/>
      <c r="C1574" s="59"/>
      <c r="D1574" s="59"/>
      <c r="E1574" s="59"/>
      <c r="F1574" s="59"/>
      <c r="G1574" s="59"/>
      <c r="H1574" s="59"/>
      <c r="I1574" s="59"/>
      <c r="J1574" s="59"/>
      <c r="K1574" s="59"/>
      <c r="L1574" s="59"/>
      <c r="M1574" s="59"/>
      <c r="N1574" s="80"/>
      <c r="O1574" s="84"/>
    </row>
    <row r="1575" spans="1:15">
      <c r="A1575" s="63" t="s">
        <v>4</v>
      </c>
      <c r="B1575" s="63" t="s">
        <v>40</v>
      </c>
      <c r="C1575" s="64" t="s">
        <v>6</v>
      </c>
      <c r="D1575" s="64" t="s">
        <v>7</v>
      </c>
      <c r="E1575" s="64" t="s">
        <v>87</v>
      </c>
      <c r="F1575" s="64" t="s">
        <v>161</v>
      </c>
      <c r="G1575" s="64" t="s">
        <v>10</v>
      </c>
      <c r="H1575" s="65" t="s">
        <v>11</v>
      </c>
      <c r="I1575" s="85"/>
      <c r="J1575" s="64" t="s">
        <v>12</v>
      </c>
      <c r="K1575" s="64" t="s">
        <v>13</v>
      </c>
      <c r="L1575" s="65" t="s">
        <v>14</v>
      </c>
      <c r="M1575" s="85"/>
      <c r="N1575" s="64" t="s">
        <v>15</v>
      </c>
      <c r="O1575" s="86" t="s">
        <v>174</v>
      </c>
    </row>
    <row r="1576" spans="1:15">
      <c r="A1576" s="66"/>
      <c r="B1576" s="66"/>
      <c r="C1576" s="67"/>
      <c r="D1576" s="67"/>
      <c r="E1576" s="68" t="s">
        <v>18</v>
      </c>
      <c r="F1576" s="67"/>
      <c r="G1576" s="67"/>
      <c r="H1576" s="69" t="s">
        <v>19</v>
      </c>
      <c r="I1576" s="69" t="s">
        <v>20</v>
      </c>
      <c r="J1576" s="67"/>
      <c r="K1576" s="67"/>
      <c r="L1576" s="69" t="s">
        <v>19</v>
      </c>
      <c r="M1576" s="69" t="s">
        <v>20</v>
      </c>
      <c r="N1576" s="67"/>
      <c r="O1576" s="87"/>
    </row>
    <row r="1577" spans="1:15">
      <c r="A1577" s="70">
        <v>45989</v>
      </c>
      <c r="B1577" s="70">
        <v>45995</v>
      </c>
      <c r="C1577" s="71">
        <v>282374</v>
      </c>
      <c r="D1577" s="72" t="s">
        <v>30</v>
      </c>
      <c r="E1577" s="73"/>
      <c r="F1577" s="74"/>
      <c r="G1577" s="73"/>
      <c r="H1577" s="73"/>
      <c r="I1577" s="73"/>
      <c r="J1577" s="73"/>
      <c r="K1577" s="73"/>
      <c r="L1577" s="88">
        <v>0</v>
      </c>
      <c r="M1577" s="88">
        <v>800</v>
      </c>
      <c r="N1577" s="89">
        <f>SUM(L1577:M1577)</f>
        <v>800</v>
      </c>
      <c r="O1577" s="89">
        <f>N1577</f>
        <v>800</v>
      </c>
    </row>
    <row r="1578" spans="1:15">
      <c r="A1578" s="75" t="s">
        <v>27</v>
      </c>
      <c r="B1578" s="75"/>
      <c r="C1578" s="76"/>
      <c r="D1578" s="76"/>
      <c r="E1578" s="76"/>
      <c r="F1578" s="77"/>
      <c r="G1578" s="78">
        <f t="shared" ref="G1578:O1578" si="113">SUM(G1577:G1577)</f>
        <v>0</v>
      </c>
      <c r="H1578" s="78">
        <f t="shared" si="113"/>
        <v>0</v>
      </c>
      <c r="I1578" s="78">
        <f t="shared" si="113"/>
        <v>0</v>
      </c>
      <c r="J1578" s="78">
        <f t="shared" si="113"/>
        <v>0</v>
      </c>
      <c r="K1578" s="78">
        <f t="shared" si="113"/>
        <v>0</v>
      </c>
      <c r="L1578" s="90">
        <f t="shared" si="113"/>
        <v>0</v>
      </c>
      <c r="M1578" s="90">
        <f t="shared" si="113"/>
        <v>800</v>
      </c>
      <c r="N1578" s="90">
        <f t="shared" si="113"/>
        <v>800</v>
      </c>
      <c r="O1578" s="90">
        <f t="shared" si="113"/>
        <v>800</v>
      </c>
    </row>
    <row r="1579" spans="1:15">
      <c r="A1579" s="61"/>
      <c r="B1579" s="61"/>
      <c r="C1579" s="59"/>
      <c r="D1579" s="59"/>
      <c r="E1579" s="59" t="s">
        <v>175</v>
      </c>
      <c r="F1579" s="59"/>
      <c r="G1579" s="59"/>
      <c r="H1579" s="59"/>
      <c r="I1579" s="59"/>
      <c r="J1579" s="80"/>
      <c r="K1579" s="80"/>
      <c r="L1579" s="80"/>
      <c r="M1579" s="80"/>
      <c r="N1579" s="91"/>
      <c r="O1579" s="92"/>
    </row>
    <row r="1580" spans="1:15">
      <c r="A1580" s="79"/>
      <c r="B1580" s="79"/>
      <c r="C1580" s="80"/>
      <c r="D1580" s="80"/>
      <c r="E1580" s="80"/>
      <c r="F1580" s="80"/>
      <c r="G1580" s="80"/>
      <c r="H1580" s="80"/>
      <c r="I1580" s="80"/>
      <c r="J1580" s="80"/>
      <c r="K1580" s="80"/>
      <c r="L1580" s="80"/>
      <c r="M1580" s="80"/>
      <c r="N1580" s="91"/>
      <c r="O1580" s="92"/>
    </row>
    <row r="1581" spans="1:15">
      <c r="A1581" s="61"/>
      <c r="B1581" s="61"/>
      <c r="C1581" s="59"/>
      <c r="D1581" s="59"/>
      <c r="E1581" s="59"/>
      <c r="F1581" s="59"/>
      <c r="G1581" s="59"/>
      <c r="H1581" s="59"/>
      <c r="I1581" s="59"/>
      <c r="J1581" s="59"/>
      <c r="K1581" s="59"/>
      <c r="L1581" s="59"/>
      <c r="M1581" s="59"/>
      <c r="N1581" s="93"/>
      <c r="O1581" s="94"/>
    </row>
    <row r="1582" spans="1:15">
      <c r="A1582" s="60" t="s">
        <v>32</v>
      </c>
      <c r="B1582" s="61"/>
      <c r="C1582" s="59"/>
      <c r="D1582" s="59"/>
      <c r="E1582" s="59" t="s">
        <v>176</v>
      </c>
      <c r="F1582" s="59"/>
      <c r="G1582" s="59"/>
      <c r="H1582" s="59"/>
      <c r="I1582" s="59"/>
      <c r="J1582" s="59"/>
      <c r="K1582" s="59"/>
      <c r="L1582" s="59"/>
      <c r="M1582" s="59"/>
      <c r="N1582" s="93"/>
      <c r="O1582" s="95"/>
    </row>
    <row r="1583" spans="1:15">
      <c r="A1583" s="61"/>
      <c r="B1583" s="61"/>
      <c r="C1583" s="59"/>
      <c r="D1583" s="81"/>
      <c r="E1583" s="59"/>
      <c r="F1583" s="59"/>
      <c r="G1583" s="59"/>
      <c r="H1583" s="59"/>
      <c r="I1583" s="59"/>
      <c r="J1583" s="59"/>
      <c r="K1583" s="59"/>
      <c r="L1583" s="59"/>
      <c r="M1583" s="59"/>
      <c r="N1583" s="93"/>
      <c r="O1583" s="95"/>
    </row>
    <row r="1584" spans="1:15">
      <c r="A1584" s="61"/>
      <c r="B1584" s="61"/>
      <c r="C1584" s="59"/>
      <c r="D1584" s="81"/>
      <c r="E1584" s="59"/>
      <c r="F1584" s="59"/>
      <c r="G1584" s="59"/>
      <c r="H1584" s="59"/>
      <c r="I1584" s="59"/>
      <c r="J1584" s="59"/>
      <c r="K1584" s="59"/>
      <c r="L1584" s="59"/>
      <c r="M1584" s="59"/>
      <c r="N1584" s="93"/>
      <c r="O1584" s="95"/>
    </row>
    <row r="1585" spans="1:15">
      <c r="A1585" s="60" t="s">
        <v>33</v>
      </c>
      <c r="B1585" s="60"/>
      <c r="C1585" s="59"/>
      <c r="D1585" s="82"/>
      <c r="E1585" s="82" t="s">
        <v>177</v>
      </c>
      <c r="F1585" s="82"/>
      <c r="G1585" s="83"/>
      <c r="H1585" s="59"/>
      <c r="I1585" s="59"/>
      <c r="J1585" s="59"/>
      <c r="K1585" s="59"/>
      <c r="L1585" s="59"/>
      <c r="M1585" s="59"/>
      <c r="N1585" s="96"/>
      <c r="O1585" s="95"/>
    </row>
    <row r="1586" spans="1:15">
      <c r="A1586" s="60" t="s">
        <v>34</v>
      </c>
      <c r="B1586" s="60"/>
      <c r="C1586" s="59"/>
      <c r="D1586" s="82"/>
      <c r="E1586" s="82" t="s">
        <v>178</v>
      </c>
      <c r="F1586" s="82"/>
      <c r="G1586" s="82"/>
      <c r="H1586" s="59"/>
      <c r="I1586" s="59"/>
      <c r="J1586" s="59"/>
      <c r="K1586" s="59"/>
      <c r="L1586" s="59"/>
      <c r="M1586" s="59"/>
      <c r="N1586" s="97"/>
      <c r="O1586" s="98"/>
    </row>
    <row r="1588" spans="1:15">
      <c r="A1588" s="58" t="s">
        <v>0</v>
      </c>
      <c r="B1588" s="58"/>
      <c r="C1588" s="59"/>
      <c r="D1588" s="59"/>
      <c r="E1588" s="59"/>
      <c r="F1588" s="59"/>
      <c r="G1588" s="59"/>
      <c r="H1588" s="59"/>
      <c r="I1588" s="59"/>
      <c r="J1588" s="59"/>
      <c r="K1588" s="59"/>
      <c r="L1588" s="59"/>
      <c r="M1588" s="59"/>
      <c r="N1588" s="80"/>
      <c r="O1588" s="84"/>
    </row>
    <row r="1589" spans="1:15">
      <c r="A1589" s="58" t="s">
        <v>1</v>
      </c>
      <c r="B1589" s="58"/>
      <c r="C1589" s="59"/>
      <c r="D1589" s="59"/>
      <c r="E1589" s="59"/>
      <c r="F1589" s="59"/>
      <c r="G1589" s="59"/>
      <c r="H1589" s="59"/>
      <c r="I1589" s="59"/>
      <c r="J1589" s="59"/>
      <c r="K1589" s="59"/>
      <c r="L1589" s="59"/>
      <c r="M1589" s="59"/>
      <c r="N1589" s="80"/>
      <c r="O1589" s="84"/>
    </row>
    <row r="1590" spans="1:15">
      <c r="A1590" s="60" t="s">
        <v>2</v>
      </c>
      <c r="B1590" s="60"/>
      <c r="C1590" s="60"/>
      <c r="D1590" s="59"/>
      <c r="E1590" s="59"/>
      <c r="F1590" s="59"/>
      <c r="G1590" s="59"/>
      <c r="H1590" s="59"/>
      <c r="I1590" s="59"/>
      <c r="J1590" s="59"/>
      <c r="K1590" s="59"/>
      <c r="L1590" s="59"/>
      <c r="M1590" s="59"/>
      <c r="N1590" s="80"/>
      <c r="O1590" s="84"/>
    </row>
    <row r="1591" spans="1:15">
      <c r="A1591" s="61"/>
      <c r="B1591" s="61"/>
      <c r="C1591" s="59"/>
      <c r="D1591" s="59"/>
      <c r="E1591" s="59"/>
      <c r="F1591" s="59"/>
      <c r="G1591" s="59"/>
      <c r="H1591" s="59"/>
      <c r="I1591" s="59"/>
      <c r="J1591" s="59"/>
      <c r="K1591" s="59"/>
      <c r="L1591" s="59"/>
      <c r="M1591" s="59"/>
      <c r="N1591" s="80"/>
      <c r="O1591" s="84"/>
    </row>
    <row r="1592" spans="1:15">
      <c r="A1592" s="62" t="s">
        <v>28</v>
      </c>
      <c r="B1592" s="62"/>
      <c r="C1592" s="59"/>
      <c r="D1592" s="59"/>
      <c r="E1592" s="59"/>
      <c r="F1592" s="59"/>
      <c r="G1592" s="59"/>
      <c r="H1592" s="59"/>
      <c r="I1592" s="59"/>
      <c r="J1592" s="59"/>
      <c r="K1592" s="59"/>
      <c r="L1592" s="59"/>
      <c r="M1592" s="59"/>
      <c r="N1592" s="80"/>
      <c r="O1592" s="84"/>
    </row>
    <row r="1593" spans="1:15">
      <c r="A1593" s="63" t="s">
        <v>4</v>
      </c>
      <c r="B1593" s="63" t="s">
        <v>40</v>
      </c>
      <c r="C1593" s="64" t="s">
        <v>6</v>
      </c>
      <c r="D1593" s="64" t="s">
        <v>7</v>
      </c>
      <c r="E1593" s="64" t="s">
        <v>87</v>
      </c>
      <c r="F1593" s="64" t="s">
        <v>161</v>
      </c>
      <c r="G1593" s="64" t="s">
        <v>10</v>
      </c>
      <c r="H1593" s="65" t="s">
        <v>11</v>
      </c>
      <c r="I1593" s="85"/>
      <c r="J1593" s="64" t="s">
        <v>12</v>
      </c>
      <c r="K1593" s="64" t="s">
        <v>13</v>
      </c>
      <c r="L1593" s="65" t="s">
        <v>14</v>
      </c>
      <c r="M1593" s="85"/>
      <c r="N1593" s="64" t="s">
        <v>15</v>
      </c>
      <c r="O1593" s="86" t="s">
        <v>174</v>
      </c>
    </row>
    <row r="1594" spans="1:15">
      <c r="A1594" s="66"/>
      <c r="B1594" s="66"/>
      <c r="C1594" s="67"/>
      <c r="D1594" s="67"/>
      <c r="E1594" s="68" t="s">
        <v>18</v>
      </c>
      <c r="F1594" s="67"/>
      <c r="G1594" s="67"/>
      <c r="H1594" s="69" t="s">
        <v>19</v>
      </c>
      <c r="I1594" s="69" t="s">
        <v>20</v>
      </c>
      <c r="J1594" s="67"/>
      <c r="K1594" s="67"/>
      <c r="L1594" s="69" t="s">
        <v>19</v>
      </c>
      <c r="M1594" s="69" t="s">
        <v>20</v>
      </c>
      <c r="N1594" s="67"/>
      <c r="O1594" s="87"/>
    </row>
    <row r="1595" spans="1:15">
      <c r="A1595" s="70">
        <v>45987</v>
      </c>
      <c r="B1595" s="70">
        <v>46000</v>
      </c>
      <c r="C1595" s="71">
        <v>282114</v>
      </c>
      <c r="D1595" s="72" t="s">
        <v>23</v>
      </c>
      <c r="E1595" s="73"/>
      <c r="F1595" s="74"/>
      <c r="G1595" s="73"/>
      <c r="H1595" s="73"/>
      <c r="I1595" s="73"/>
      <c r="J1595" s="73"/>
      <c r="K1595" s="73"/>
      <c r="L1595" s="88">
        <v>1230</v>
      </c>
      <c r="M1595" s="88">
        <v>800</v>
      </c>
      <c r="N1595" s="89">
        <f>SUM(L1595:M1595)</f>
        <v>2030</v>
      </c>
      <c r="O1595" s="89">
        <f>N1595</f>
        <v>2030</v>
      </c>
    </row>
    <row r="1596" spans="1:15">
      <c r="A1596" s="75" t="s">
        <v>27</v>
      </c>
      <c r="B1596" s="75"/>
      <c r="C1596" s="76"/>
      <c r="D1596" s="76"/>
      <c r="E1596" s="76"/>
      <c r="F1596" s="77"/>
      <c r="G1596" s="78">
        <f t="shared" ref="G1596:O1596" si="114">G1595</f>
        <v>0</v>
      </c>
      <c r="H1596" s="78">
        <f t="shared" si="114"/>
        <v>0</v>
      </c>
      <c r="I1596" s="78">
        <f t="shared" si="114"/>
        <v>0</v>
      </c>
      <c r="J1596" s="78">
        <f t="shared" si="114"/>
        <v>0</v>
      </c>
      <c r="K1596" s="78">
        <f t="shared" si="114"/>
        <v>0</v>
      </c>
      <c r="L1596" s="78">
        <f t="shared" si="114"/>
        <v>1230</v>
      </c>
      <c r="M1596" s="78">
        <f t="shared" si="114"/>
        <v>800</v>
      </c>
      <c r="N1596" s="78">
        <f t="shared" si="114"/>
        <v>2030</v>
      </c>
      <c r="O1596" s="78">
        <f t="shared" si="114"/>
        <v>2030</v>
      </c>
    </row>
    <row r="1597" spans="1:15">
      <c r="A1597" s="61"/>
      <c r="B1597" s="61"/>
      <c r="C1597" s="59"/>
      <c r="D1597" s="59"/>
      <c r="E1597" s="59" t="s">
        <v>175</v>
      </c>
      <c r="F1597" s="59"/>
      <c r="G1597" s="59"/>
      <c r="H1597" s="59"/>
      <c r="I1597" s="59"/>
      <c r="J1597" s="80"/>
      <c r="K1597" s="80"/>
      <c r="L1597" s="80"/>
      <c r="M1597" s="80"/>
      <c r="N1597" s="91"/>
      <c r="O1597" s="92"/>
    </row>
    <row r="1598" spans="1:15">
      <c r="A1598" s="79"/>
      <c r="B1598" s="79"/>
      <c r="C1598" s="80"/>
      <c r="D1598" s="80"/>
      <c r="E1598" s="80"/>
      <c r="F1598" s="80"/>
      <c r="G1598" s="80"/>
      <c r="H1598" s="80"/>
      <c r="I1598" s="80"/>
      <c r="J1598" s="80"/>
      <c r="K1598" s="80"/>
      <c r="L1598" s="80"/>
      <c r="M1598" s="80"/>
      <c r="N1598" s="91"/>
      <c r="O1598" s="92"/>
    </row>
    <row r="1599" spans="1:15">
      <c r="A1599" s="61"/>
      <c r="B1599" s="61"/>
      <c r="C1599" s="59"/>
      <c r="D1599" s="59"/>
      <c r="E1599" s="59"/>
      <c r="F1599" s="59"/>
      <c r="G1599" s="59"/>
      <c r="H1599" s="59"/>
      <c r="I1599" s="59"/>
      <c r="J1599" s="59"/>
      <c r="K1599" s="59"/>
      <c r="L1599" s="59"/>
      <c r="M1599" s="59"/>
      <c r="N1599" s="93"/>
      <c r="O1599" s="94"/>
    </row>
    <row r="1600" spans="1:15">
      <c r="A1600" s="60" t="s">
        <v>32</v>
      </c>
      <c r="B1600" s="61"/>
      <c r="C1600" s="59"/>
      <c r="D1600" s="59"/>
      <c r="E1600" s="59" t="s">
        <v>176</v>
      </c>
      <c r="F1600" s="59"/>
      <c r="G1600" s="59"/>
      <c r="H1600" s="59"/>
      <c r="I1600" s="59"/>
      <c r="J1600" s="59"/>
      <c r="K1600" s="59"/>
      <c r="L1600" s="59"/>
      <c r="M1600" s="59"/>
      <c r="N1600" s="93"/>
      <c r="O1600" s="95"/>
    </row>
    <row r="1601" spans="1:15">
      <c r="A1601" s="61"/>
      <c r="B1601" s="61"/>
      <c r="C1601" s="59"/>
      <c r="D1601" s="81"/>
      <c r="E1601" s="59"/>
      <c r="F1601" s="59"/>
      <c r="G1601" s="59"/>
      <c r="H1601" s="59"/>
      <c r="I1601" s="59"/>
      <c r="J1601" s="59"/>
      <c r="K1601" s="59"/>
      <c r="L1601" s="59"/>
      <c r="M1601" s="59"/>
      <c r="N1601" s="93"/>
      <c r="O1601" s="95"/>
    </row>
    <row r="1602" spans="1:15">
      <c r="A1602" s="61"/>
      <c r="B1602" s="61"/>
      <c r="C1602" s="59"/>
      <c r="D1602" s="81"/>
      <c r="E1602" s="59"/>
      <c r="F1602" s="59"/>
      <c r="G1602" s="59"/>
      <c r="H1602" s="59"/>
      <c r="I1602" s="59"/>
      <c r="J1602" s="59"/>
      <c r="K1602" s="59"/>
      <c r="L1602" s="59"/>
      <c r="M1602" s="59"/>
      <c r="N1602" s="93"/>
      <c r="O1602" s="95"/>
    </row>
    <row r="1603" spans="1:15">
      <c r="A1603" s="60" t="s">
        <v>33</v>
      </c>
      <c r="B1603" s="60"/>
      <c r="C1603" s="59"/>
      <c r="D1603" s="82"/>
      <c r="E1603" s="82" t="s">
        <v>177</v>
      </c>
      <c r="F1603" s="82"/>
      <c r="G1603" s="83"/>
      <c r="H1603" s="59"/>
      <c r="I1603" s="59"/>
      <c r="J1603" s="59"/>
      <c r="K1603" s="59"/>
      <c r="L1603" s="59"/>
      <c r="M1603" s="59"/>
      <c r="N1603" s="96"/>
      <c r="O1603" s="95"/>
    </row>
    <row r="1604" spans="1:15">
      <c r="A1604" s="60" t="s">
        <v>34</v>
      </c>
      <c r="B1604" s="60"/>
      <c r="C1604" s="59"/>
      <c r="D1604" s="82"/>
      <c r="E1604" s="82" t="s">
        <v>178</v>
      </c>
      <c r="F1604" s="82"/>
      <c r="G1604" s="82"/>
      <c r="H1604" s="59"/>
      <c r="I1604" s="59"/>
      <c r="J1604" s="59"/>
      <c r="K1604" s="59"/>
      <c r="L1604" s="59"/>
      <c r="M1604" s="59"/>
      <c r="N1604" s="97"/>
      <c r="O1604" s="98"/>
    </row>
    <row r="1606" spans="1:15">
      <c r="A1606" s="58" t="s">
        <v>0</v>
      </c>
      <c r="B1606" s="58"/>
      <c r="C1606" s="59"/>
      <c r="D1606" s="59"/>
      <c r="E1606" s="59"/>
      <c r="F1606" s="59"/>
      <c r="G1606" s="59"/>
      <c r="H1606" s="59"/>
      <c r="I1606" s="59"/>
      <c r="J1606" s="59"/>
      <c r="K1606" s="59"/>
      <c r="L1606" s="59"/>
      <c r="M1606" s="59"/>
      <c r="N1606" s="80"/>
      <c r="O1606" s="84"/>
    </row>
    <row r="1607" spans="1:15">
      <c r="A1607" s="58" t="s">
        <v>1</v>
      </c>
      <c r="B1607" s="58"/>
      <c r="C1607" s="59"/>
      <c r="D1607" s="59"/>
      <c r="E1607" s="59"/>
      <c r="F1607" s="59"/>
      <c r="G1607" s="59"/>
      <c r="H1607" s="59"/>
      <c r="I1607" s="59"/>
      <c r="J1607" s="59"/>
      <c r="K1607" s="59"/>
      <c r="L1607" s="59"/>
      <c r="M1607" s="59"/>
      <c r="N1607" s="80"/>
      <c r="O1607" s="84"/>
    </row>
    <row r="1608" spans="1:15">
      <c r="A1608" s="60" t="s">
        <v>2</v>
      </c>
      <c r="B1608" s="60"/>
      <c r="C1608" s="60"/>
      <c r="D1608" s="59"/>
      <c r="E1608" s="59"/>
      <c r="F1608" s="59"/>
      <c r="G1608" s="59"/>
      <c r="H1608" s="59"/>
      <c r="I1608" s="59"/>
      <c r="J1608" s="59"/>
      <c r="K1608" s="59"/>
      <c r="L1608" s="59"/>
      <c r="M1608" s="59"/>
      <c r="N1608" s="80"/>
      <c r="O1608" s="84"/>
    </row>
    <row r="1609" spans="1:15">
      <c r="A1609" s="61"/>
      <c r="B1609" s="61"/>
      <c r="C1609" s="59"/>
      <c r="D1609" s="59"/>
      <c r="E1609" s="59"/>
      <c r="F1609" s="59"/>
      <c r="G1609" s="59"/>
      <c r="H1609" s="59"/>
      <c r="I1609" s="59"/>
      <c r="J1609" s="59"/>
      <c r="K1609" s="59"/>
      <c r="L1609" s="59"/>
      <c r="M1609" s="59"/>
      <c r="N1609" s="80"/>
      <c r="O1609" s="84"/>
    </row>
    <row r="1610" spans="1:15">
      <c r="A1610" s="62" t="s">
        <v>28</v>
      </c>
      <c r="B1610" s="62"/>
      <c r="C1610" s="59"/>
      <c r="D1610" s="59"/>
      <c r="E1610" s="59"/>
      <c r="F1610" s="59"/>
      <c r="G1610" s="59"/>
      <c r="H1610" s="59"/>
      <c r="I1610" s="59"/>
      <c r="J1610" s="59"/>
      <c r="K1610" s="59"/>
      <c r="L1610" s="59"/>
      <c r="M1610" s="59"/>
      <c r="N1610" s="80"/>
      <c r="O1610" s="84"/>
    </row>
    <row r="1611" spans="1:15">
      <c r="A1611" s="63" t="s">
        <v>4</v>
      </c>
      <c r="B1611" s="63" t="s">
        <v>40</v>
      </c>
      <c r="C1611" s="64" t="s">
        <v>6</v>
      </c>
      <c r="D1611" s="64" t="s">
        <v>7</v>
      </c>
      <c r="E1611" s="64" t="s">
        <v>87</v>
      </c>
      <c r="F1611" s="64" t="s">
        <v>161</v>
      </c>
      <c r="G1611" s="64" t="s">
        <v>10</v>
      </c>
      <c r="H1611" s="65" t="s">
        <v>11</v>
      </c>
      <c r="I1611" s="85"/>
      <c r="J1611" s="64" t="s">
        <v>12</v>
      </c>
      <c r="K1611" s="64" t="s">
        <v>13</v>
      </c>
      <c r="L1611" s="65" t="s">
        <v>14</v>
      </c>
      <c r="M1611" s="85"/>
      <c r="N1611" s="64" t="s">
        <v>15</v>
      </c>
      <c r="O1611" s="86" t="s">
        <v>174</v>
      </c>
    </row>
    <row r="1612" spans="1:15">
      <c r="A1612" s="66"/>
      <c r="B1612" s="66"/>
      <c r="C1612" s="67"/>
      <c r="D1612" s="67"/>
      <c r="E1612" s="68" t="s">
        <v>18</v>
      </c>
      <c r="F1612" s="67"/>
      <c r="G1612" s="67"/>
      <c r="H1612" s="69" t="s">
        <v>19</v>
      </c>
      <c r="I1612" s="69" t="s">
        <v>20</v>
      </c>
      <c r="J1612" s="67"/>
      <c r="K1612" s="67"/>
      <c r="L1612" s="69" t="s">
        <v>19</v>
      </c>
      <c r="M1612" s="69" t="s">
        <v>20</v>
      </c>
      <c r="N1612" s="67"/>
      <c r="O1612" s="87"/>
    </row>
    <row r="1613" spans="1:15">
      <c r="A1613" s="70">
        <v>45937</v>
      </c>
      <c r="B1613" s="70">
        <v>46002</v>
      </c>
      <c r="C1613" s="71">
        <v>275924</v>
      </c>
      <c r="D1613" s="72" t="s">
        <v>25</v>
      </c>
      <c r="E1613" s="73"/>
      <c r="F1613" s="74"/>
      <c r="G1613" s="73"/>
      <c r="H1613" s="73"/>
      <c r="I1613" s="73"/>
      <c r="J1613" s="73"/>
      <c r="K1613" s="73"/>
      <c r="L1613" s="88"/>
      <c r="M1613" s="88">
        <v>450</v>
      </c>
      <c r="N1613" s="89">
        <f>SUM(L1613:M1613)</f>
        <v>450</v>
      </c>
      <c r="O1613" s="89">
        <f>N1613</f>
        <v>450</v>
      </c>
    </row>
    <row r="1614" spans="1:15">
      <c r="A1614" s="75" t="s">
        <v>27</v>
      </c>
      <c r="B1614" s="75"/>
      <c r="C1614" s="76"/>
      <c r="D1614" s="76"/>
      <c r="E1614" s="76"/>
      <c r="F1614" s="77"/>
      <c r="G1614" s="78">
        <f t="shared" ref="G1614:O1614" si="115">G1613</f>
        <v>0</v>
      </c>
      <c r="H1614" s="78">
        <f t="shared" si="115"/>
        <v>0</v>
      </c>
      <c r="I1614" s="78">
        <f t="shared" si="115"/>
        <v>0</v>
      </c>
      <c r="J1614" s="78">
        <f t="shared" si="115"/>
        <v>0</v>
      </c>
      <c r="K1614" s="78">
        <f t="shared" si="115"/>
        <v>0</v>
      </c>
      <c r="L1614" s="78">
        <f t="shared" si="115"/>
        <v>0</v>
      </c>
      <c r="M1614" s="78">
        <f t="shared" si="115"/>
        <v>450</v>
      </c>
      <c r="N1614" s="78">
        <f t="shared" si="115"/>
        <v>450</v>
      </c>
      <c r="O1614" s="78">
        <f t="shared" si="115"/>
        <v>450</v>
      </c>
    </row>
    <row r="1615" spans="1:15">
      <c r="A1615" s="61"/>
      <c r="B1615" s="61"/>
      <c r="C1615" s="59"/>
      <c r="D1615" s="59"/>
      <c r="E1615" s="59" t="s">
        <v>175</v>
      </c>
      <c r="F1615" s="59"/>
      <c r="G1615" s="59"/>
      <c r="H1615" s="59"/>
      <c r="I1615" s="59"/>
      <c r="J1615" s="80"/>
      <c r="K1615" s="80"/>
      <c r="L1615" s="80"/>
      <c r="M1615" s="80"/>
      <c r="N1615" s="91"/>
      <c r="O1615" s="92"/>
    </row>
    <row r="1616" spans="1:15">
      <c r="A1616" s="79"/>
      <c r="B1616" s="79"/>
      <c r="C1616" s="80"/>
      <c r="D1616" s="80"/>
      <c r="E1616" s="80"/>
      <c r="F1616" s="80"/>
      <c r="G1616" s="80"/>
      <c r="H1616" s="80"/>
      <c r="I1616" s="80"/>
      <c r="J1616" s="80"/>
      <c r="K1616" s="80"/>
      <c r="L1616" s="80"/>
      <c r="M1616" s="80"/>
      <c r="N1616" s="91"/>
      <c r="O1616" s="92"/>
    </row>
    <row r="1617" spans="1:15">
      <c r="A1617" s="61"/>
      <c r="B1617" s="61"/>
      <c r="C1617" s="59"/>
      <c r="D1617" s="59"/>
      <c r="E1617" s="59"/>
      <c r="F1617" s="59"/>
      <c r="G1617" s="59"/>
      <c r="H1617" s="59"/>
      <c r="I1617" s="59"/>
      <c r="J1617" s="59"/>
      <c r="K1617" s="59"/>
      <c r="L1617" s="59"/>
      <c r="M1617" s="59"/>
      <c r="N1617" s="93"/>
      <c r="O1617" s="94"/>
    </row>
    <row r="1618" spans="1:15">
      <c r="A1618" s="60" t="s">
        <v>32</v>
      </c>
      <c r="B1618" s="61"/>
      <c r="C1618" s="59"/>
      <c r="D1618" s="59"/>
      <c r="E1618" s="59" t="s">
        <v>176</v>
      </c>
      <c r="F1618" s="59"/>
      <c r="G1618" s="59"/>
      <c r="H1618" s="59"/>
      <c r="I1618" s="59"/>
      <c r="J1618" s="59"/>
      <c r="K1618" s="59"/>
      <c r="L1618" s="59"/>
      <c r="M1618" s="59"/>
      <c r="N1618" s="93"/>
      <c r="O1618" s="95"/>
    </row>
    <row r="1619" spans="1:15">
      <c r="A1619" s="61"/>
      <c r="B1619" s="61"/>
      <c r="C1619" s="59"/>
      <c r="D1619" s="81"/>
      <c r="E1619" s="59"/>
      <c r="F1619" s="59"/>
      <c r="G1619" s="59"/>
      <c r="H1619" s="59"/>
      <c r="I1619" s="59"/>
      <c r="J1619" s="59"/>
      <c r="K1619" s="59"/>
      <c r="L1619" s="59"/>
      <c r="M1619" s="59"/>
      <c r="N1619" s="93"/>
      <c r="O1619" s="95"/>
    </row>
    <row r="1620" spans="1:15">
      <c r="A1620" s="61"/>
      <c r="B1620" s="61"/>
      <c r="C1620" s="59"/>
      <c r="D1620" s="81"/>
      <c r="E1620" s="59"/>
      <c r="F1620" s="59"/>
      <c r="G1620" s="59"/>
      <c r="H1620" s="59"/>
      <c r="I1620" s="59"/>
      <c r="J1620" s="59"/>
      <c r="K1620" s="59"/>
      <c r="L1620" s="59"/>
      <c r="M1620" s="59"/>
      <c r="N1620" s="93"/>
      <c r="O1620" s="95"/>
    </row>
    <row r="1621" spans="1:15">
      <c r="A1621" s="60" t="s">
        <v>33</v>
      </c>
      <c r="B1621" s="60"/>
      <c r="C1621" s="59"/>
      <c r="D1621" s="82"/>
      <c r="E1621" s="82" t="s">
        <v>177</v>
      </c>
      <c r="F1621" s="82"/>
      <c r="G1621" s="83"/>
      <c r="H1621" s="59"/>
      <c r="I1621" s="59"/>
      <c r="J1621" s="59"/>
      <c r="K1621" s="59"/>
      <c r="L1621" s="59"/>
      <c r="M1621" s="59"/>
      <c r="N1621" s="96"/>
      <c r="O1621" s="95"/>
    </row>
    <row r="1622" spans="1:15">
      <c r="A1622" s="60" t="s">
        <v>34</v>
      </c>
      <c r="B1622" s="60"/>
      <c r="C1622" s="59"/>
      <c r="D1622" s="82"/>
      <c r="E1622" s="82" t="s">
        <v>178</v>
      </c>
      <c r="F1622" s="82"/>
      <c r="G1622" s="82"/>
      <c r="H1622" s="59"/>
      <c r="I1622" s="59"/>
      <c r="J1622" s="59"/>
      <c r="K1622" s="59"/>
      <c r="L1622" s="59"/>
      <c r="M1622" s="59"/>
      <c r="N1622" s="97"/>
      <c r="O1622" s="98"/>
    </row>
    <row r="1624" spans="1:15">
      <c r="A1624" s="100"/>
      <c r="B1624" s="100"/>
      <c r="C1624" s="101"/>
      <c r="D1624" s="101"/>
      <c r="E1624" s="101"/>
      <c r="F1624" s="101"/>
      <c r="G1624" s="101"/>
      <c r="H1624" s="101"/>
      <c r="I1624" s="101"/>
      <c r="J1624" s="101"/>
      <c r="K1624" s="101"/>
      <c r="L1624" s="101"/>
      <c r="M1624" s="101"/>
      <c r="N1624" s="80"/>
      <c r="O1624" s="84"/>
    </row>
    <row r="1625" spans="1:15">
      <c r="A1625" s="100"/>
      <c r="B1625" s="100"/>
      <c r="C1625" s="101"/>
      <c r="D1625" s="101"/>
      <c r="E1625" s="101"/>
      <c r="F1625" s="101"/>
      <c r="G1625" s="101"/>
      <c r="H1625" s="101"/>
      <c r="I1625" s="101"/>
      <c r="J1625" s="101"/>
      <c r="K1625" s="101"/>
      <c r="L1625" s="101"/>
      <c r="M1625" s="101"/>
      <c r="N1625" s="80"/>
      <c r="O1625" s="84"/>
    </row>
    <row r="1626" spans="1:15">
      <c r="A1626" s="102"/>
      <c r="B1626" s="102"/>
      <c r="C1626" s="102"/>
      <c r="D1626" s="101"/>
      <c r="E1626" s="101"/>
      <c r="F1626" s="101"/>
      <c r="G1626" s="101"/>
      <c r="H1626" s="101"/>
      <c r="I1626" s="101"/>
      <c r="J1626" s="101"/>
      <c r="K1626" s="101"/>
      <c r="L1626" s="101"/>
      <c r="M1626" s="101"/>
      <c r="N1626" s="80"/>
      <c r="O1626" s="84"/>
    </row>
    <row r="1627" spans="1:15">
      <c r="A1627" s="103"/>
      <c r="B1627" s="103"/>
      <c r="C1627" s="101"/>
      <c r="D1627" s="101"/>
      <c r="E1627" s="101"/>
      <c r="F1627" s="101"/>
      <c r="G1627" s="101"/>
      <c r="H1627" s="101"/>
      <c r="I1627" s="101"/>
      <c r="J1627" s="101"/>
      <c r="K1627" s="101"/>
      <c r="L1627" s="101"/>
      <c r="M1627" s="101"/>
      <c r="N1627" s="80"/>
      <c r="O1627" s="84"/>
    </row>
    <row r="1628" spans="1:15">
      <c r="A1628" s="79"/>
      <c r="B1628" s="79"/>
      <c r="C1628" s="101"/>
      <c r="D1628" s="101"/>
      <c r="E1628" s="101"/>
      <c r="F1628" s="101"/>
      <c r="G1628" s="101"/>
      <c r="H1628" s="101"/>
      <c r="I1628" s="101"/>
      <c r="J1628" s="101"/>
      <c r="K1628" s="101"/>
      <c r="L1628" s="101"/>
      <c r="M1628" s="101"/>
      <c r="N1628" s="80"/>
      <c r="O1628" s="84"/>
    </row>
    <row r="1629" spans="1:15">
      <c r="A1629" s="104"/>
      <c r="B1629" s="104"/>
      <c r="C1629" s="95"/>
      <c r="D1629" s="95"/>
      <c r="E1629" s="95"/>
      <c r="F1629" s="95"/>
      <c r="G1629" s="95"/>
      <c r="H1629" s="80"/>
      <c r="I1629" s="80"/>
      <c r="J1629" s="95"/>
      <c r="K1629" s="95"/>
      <c r="L1629" s="80"/>
      <c r="M1629" s="80"/>
      <c r="N1629" s="95"/>
      <c r="O1629" s="113"/>
    </row>
    <row r="1630" spans="1:15">
      <c r="A1630" s="104"/>
      <c r="B1630" s="104"/>
      <c r="C1630" s="95"/>
      <c r="D1630" s="95"/>
      <c r="E1630" s="95"/>
      <c r="F1630" s="95"/>
      <c r="G1630" s="95"/>
      <c r="H1630" s="80"/>
      <c r="I1630" s="80"/>
      <c r="J1630" s="95"/>
      <c r="K1630" s="95"/>
      <c r="L1630" s="80"/>
      <c r="M1630" s="80"/>
      <c r="N1630" s="95"/>
      <c r="O1630" s="113"/>
    </row>
    <row r="1631" spans="1:15">
      <c r="A1631" s="105"/>
      <c r="B1631" s="105"/>
      <c r="C1631" s="106"/>
      <c r="D1631" s="81"/>
      <c r="E1631" s="107"/>
      <c r="F1631" s="108"/>
      <c r="G1631" s="107"/>
      <c r="H1631" s="107"/>
      <c r="I1631" s="107"/>
      <c r="J1631" s="107"/>
      <c r="K1631" s="107"/>
      <c r="L1631" s="114"/>
      <c r="M1631" s="114"/>
      <c r="N1631" s="115"/>
      <c r="O1631" s="115"/>
    </row>
    <row r="1632" spans="1:15">
      <c r="A1632" s="109"/>
      <c r="B1632" s="109"/>
      <c r="C1632" s="110"/>
      <c r="D1632" s="110"/>
      <c r="E1632" s="110"/>
      <c r="F1632" s="97"/>
      <c r="G1632" s="111"/>
      <c r="H1632" s="111"/>
      <c r="I1632" s="111"/>
      <c r="J1632" s="111"/>
      <c r="K1632" s="111"/>
      <c r="L1632" s="111"/>
      <c r="M1632" s="111"/>
      <c r="N1632" s="111"/>
      <c r="O1632" s="111"/>
    </row>
    <row r="1633" spans="1:15">
      <c r="A1633" s="103"/>
      <c r="B1633" s="103"/>
      <c r="C1633" s="101"/>
      <c r="D1633" s="101"/>
      <c r="E1633" s="101"/>
      <c r="F1633" s="101"/>
      <c r="G1633" s="101"/>
      <c r="H1633" s="101"/>
      <c r="I1633" s="101"/>
      <c r="J1633" s="80"/>
      <c r="K1633" s="80"/>
      <c r="L1633" s="80"/>
      <c r="M1633" s="80"/>
      <c r="N1633" s="91"/>
      <c r="O1633" s="92"/>
    </row>
    <row r="1634" spans="1:15">
      <c r="A1634" s="79"/>
      <c r="B1634" s="79"/>
      <c r="C1634" s="80"/>
      <c r="D1634" s="80"/>
      <c r="E1634" s="80"/>
      <c r="F1634" s="80"/>
      <c r="G1634" s="80"/>
      <c r="H1634" s="80"/>
      <c r="I1634" s="80"/>
      <c r="J1634" s="80"/>
      <c r="K1634" s="80"/>
      <c r="L1634" s="80"/>
      <c r="M1634" s="80"/>
      <c r="N1634" s="91"/>
      <c r="O1634" s="92"/>
    </row>
    <row r="1635" spans="1:15">
      <c r="A1635" s="103"/>
      <c r="B1635" s="103"/>
      <c r="C1635" s="101"/>
      <c r="D1635" s="101"/>
      <c r="E1635" s="101"/>
      <c r="F1635" s="101"/>
      <c r="G1635" s="101"/>
      <c r="H1635" s="101"/>
      <c r="I1635" s="101"/>
      <c r="J1635" s="101"/>
      <c r="K1635" s="101"/>
      <c r="L1635" s="101"/>
      <c r="M1635" s="101"/>
      <c r="N1635" s="93"/>
      <c r="O1635" s="94"/>
    </row>
    <row r="1636" spans="1:15">
      <c r="A1636" s="102"/>
      <c r="B1636" s="103"/>
      <c r="C1636" s="101"/>
      <c r="D1636" s="101"/>
      <c r="E1636" s="101"/>
      <c r="F1636" s="101"/>
      <c r="G1636" s="101"/>
      <c r="H1636" s="101"/>
      <c r="I1636" s="101"/>
      <c r="J1636" s="101"/>
      <c r="K1636" s="101"/>
      <c r="L1636" s="101"/>
      <c r="M1636" s="101"/>
      <c r="N1636" s="93"/>
      <c r="O1636" s="95"/>
    </row>
    <row r="1637" spans="1:15">
      <c r="A1637" s="103"/>
      <c r="B1637" s="103"/>
      <c r="C1637" s="101"/>
      <c r="D1637" s="81"/>
      <c r="E1637" s="101"/>
      <c r="F1637" s="101"/>
      <c r="G1637" s="101"/>
      <c r="H1637" s="101"/>
      <c r="I1637" s="101"/>
      <c r="J1637" s="101"/>
      <c r="K1637" s="101"/>
      <c r="L1637" s="101"/>
      <c r="M1637" s="101"/>
      <c r="N1637" s="93"/>
      <c r="O1637" s="95"/>
    </row>
    <row r="1638" spans="1:15">
      <c r="A1638" s="103"/>
      <c r="B1638" s="103"/>
      <c r="C1638" s="101"/>
      <c r="D1638" s="81"/>
      <c r="E1638" s="101"/>
      <c r="F1638" s="101"/>
      <c r="G1638" s="101"/>
      <c r="H1638" s="101"/>
      <c r="I1638" s="101"/>
      <c r="J1638" s="101"/>
      <c r="K1638" s="101"/>
      <c r="L1638" s="101"/>
      <c r="M1638" s="101"/>
      <c r="N1638" s="93"/>
      <c r="O1638" s="95"/>
    </row>
    <row r="1639" spans="1:15">
      <c r="A1639" s="102"/>
      <c r="B1639" s="102"/>
      <c r="C1639" s="101"/>
      <c r="D1639" s="82"/>
      <c r="E1639" s="82"/>
      <c r="F1639" s="82"/>
      <c r="G1639" s="112"/>
      <c r="H1639" s="101"/>
      <c r="I1639" s="101"/>
      <c r="J1639" s="101"/>
      <c r="K1639" s="101"/>
      <c r="L1639" s="101"/>
      <c r="M1639" s="101"/>
      <c r="N1639" s="96"/>
      <c r="O1639" s="95"/>
    </row>
    <row r="1640" spans="1:15">
      <c r="A1640" s="102"/>
      <c r="B1640" s="102"/>
      <c r="C1640" s="101"/>
      <c r="D1640" s="82"/>
      <c r="E1640" s="82"/>
      <c r="F1640" s="82"/>
      <c r="G1640" s="82"/>
      <c r="H1640" s="101"/>
      <c r="I1640" s="101"/>
      <c r="J1640" s="101"/>
      <c r="K1640" s="101"/>
      <c r="L1640" s="101"/>
      <c r="M1640" s="101"/>
      <c r="N1640" s="97"/>
      <c r="O1640" s="98"/>
    </row>
  </sheetData>
  <mergeCells count="1516">
    <mergeCell ref="A5:B5"/>
    <mergeCell ref="H6:I6"/>
    <mergeCell ref="L6:M6"/>
    <mergeCell ref="A17:B17"/>
    <mergeCell ref="E17:F17"/>
    <mergeCell ref="A18:B18"/>
    <mergeCell ref="E18:G18"/>
    <mergeCell ref="A24:B24"/>
    <mergeCell ref="H25:I25"/>
    <mergeCell ref="L25:M25"/>
    <mergeCell ref="A35:B35"/>
    <mergeCell ref="E35:F35"/>
    <mergeCell ref="A36:B36"/>
    <mergeCell ref="E36:G36"/>
    <mergeCell ref="A42:B42"/>
    <mergeCell ref="H43:I43"/>
    <mergeCell ref="L43:M43"/>
    <mergeCell ref="A53:B53"/>
    <mergeCell ref="E53:F53"/>
    <mergeCell ref="A54:B54"/>
    <mergeCell ref="E54:G54"/>
    <mergeCell ref="A60:B60"/>
    <mergeCell ref="H61:I61"/>
    <mergeCell ref="L61:M61"/>
    <mergeCell ref="A71:B71"/>
    <mergeCell ref="E71:F71"/>
    <mergeCell ref="A72:B72"/>
    <mergeCell ref="E72:G72"/>
    <mergeCell ref="A78:B78"/>
    <mergeCell ref="H79:I79"/>
    <mergeCell ref="L79:M79"/>
    <mergeCell ref="A89:B89"/>
    <mergeCell ref="E89:F89"/>
    <mergeCell ref="A90:B90"/>
    <mergeCell ref="E90:G90"/>
    <mergeCell ref="A96:B96"/>
    <mergeCell ref="H97:I97"/>
    <mergeCell ref="L97:M97"/>
    <mergeCell ref="A107:B107"/>
    <mergeCell ref="E107:F107"/>
    <mergeCell ref="A108:B108"/>
    <mergeCell ref="E108:G108"/>
    <mergeCell ref="A114:B114"/>
    <mergeCell ref="H115:I115"/>
    <mergeCell ref="L115:M115"/>
    <mergeCell ref="A125:B125"/>
    <mergeCell ref="E125:F125"/>
    <mergeCell ref="A126:B126"/>
    <mergeCell ref="E126:G126"/>
    <mergeCell ref="A132:B132"/>
    <mergeCell ref="H133:I133"/>
    <mergeCell ref="L133:M133"/>
    <mergeCell ref="A143:B143"/>
    <mergeCell ref="E143:F143"/>
    <mergeCell ref="A144:B144"/>
    <mergeCell ref="E144:G144"/>
    <mergeCell ref="A150:B150"/>
    <mergeCell ref="H151:I151"/>
    <mergeCell ref="L151:M151"/>
    <mergeCell ref="A161:B161"/>
    <mergeCell ref="E161:F161"/>
    <mergeCell ref="A162:B162"/>
    <mergeCell ref="E162:G162"/>
    <mergeCell ref="A168:B168"/>
    <mergeCell ref="H169:I169"/>
    <mergeCell ref="L169:M169"/>
    <mergeCell ref="A179:B179"/>
    <mergeCell ref="E179:F179"/>
    <mergeCell ref="A180:B180"/>
    <mergeCell ref="E180:G180"/>
    <mergeCell ref="A186:B186"/>
    <mergeCell ref="H187:I187"/>
    <mergeCell ref="L187:M187"/>
    <mergeCell ref="A197:B197"/>
    <mergeCell ref="E197:F197"/>
    <mergeCell ref="A198:B198"/>
    <mergeCell ref="E198:G198"/>
    <mergeCell ref="A204:B204"/>
    <mergeCell ref="H205:I205"/>
    <mergeCell ref="L205:M205"/>
    <mergeCell ref="A215:B215"/>
    <mergeCell ref="E215:F215"/>
    <mergeCell ref="A216:B216"/>
    <mergeCell ref="E216:G216"/>
    <mergeCell ref="A222:B222"/>
    <mergeCell ref="H223:I223"/>
    <mergeCell ref="L223:M223"/>
    <mergeCell ref="A233:B233"/>
    <mergeCell ref="E233:F233"/>
    <mergeCell ref="A234:B234"/>
    <mergeCell ref="E234:G234"/>
    <mergeCell ref="A240:B240"/>
    <mergeCell ref="H241:I241"/>
    <mergeCell ref="L241:M241"/>
    <mergeCell ref="A251:B251"/>
    <mergeCell ref="E251:F251"/>
    <mergeCell ref="A252:B252"/>
    <mergeCell ref="E252:G252"/>
    <mergeCell ref="A258:B258"/>
    <mergeCell ref="H259:I259"/>
    <mergeCell ref="L259:M259"/>
    <mergeCell ref="A270:B270"/>
    <mergeCell ref="E270:F270"/>
    <mergeCell ref="A271:B271"/>
    <mergeCell ref="E271:G271"/>
    <mergeCell ref="A277:B277"/>
    <mergeCell ref="H278:I278"/>
    <mergeCell ref="L278:M278"/>
    <mergeCell ref="A288:B288"/>
    <mergeCell ref="E288:F288"/>
    <mergeCell ref="A289:B289"/>
    <mergeCell ref="E289:G289"/>
    <mergeCell ref="A295:B295"/>
    <mergeCell ref="H296:I296"/>
    <mergeCell ref="L296:M296"/>
    <mergeCell ref="A307:B307"/>
    <mergeCell ref="E307:F307"/>
    <mergeCell ref="A308:B308"/>
    <mergeCell ref="E308:G308"/>
    <mergeCell ref="A314:B314"/>
    <mergeCell ref="H315:I315"/>
    <mergeCell ref="L315:M315"/>
    <mergeCell ref="A325:B325"/>
    <mergeCell ref="E325:F325"/>
    <mergeCell ref="A326:B326"/>
    <mergeCell ref="E326:G326"/>
    <mergeCell ref="A332:B332"/>
    <mergeCell ref="H333:I333"/>
    <mergeCell ref="L333:M333"/>
    <mergeCell ref="A345:B345"/>
    <mergeCell ref="E345:F345"/>
    <mergeCell ref="A346:B346"/>
    <mergeCell ref="E346:G346"/>
    <mergeCell ref="A352:B352"/>
    <mergeCell ref="H353:I353"/>
    <mergeCell ref="L353:M353"/>
    <mergeCell ref="A363:B363"/>
    <mergeCell ref="E363:F363"/>
    <mergeCell ref="A364:B364"/>
    <mergeCell ref="E364:G364"/>
    <mergeCell ref="A370:B370"/>
    <mergeCell ref="H371:I371"/>
    <mergeCell ref="L371:M371"/>
    <mergeCell ref="A382:B382"/>
    <mergeCell ref="E382:F382"/>
    <mergeCell ref="A383:B383"/>
    <mergeCell ref="E383:G383"/>
    <mergeCell ref="A389:B389"/>
    <mergeCell ref="H390:I390"/>
    <mergeCell ref="L390:M390"/>
    <mergeCell ref="A400:B400"/>
    <mergeCell ref="E400:F400"/>
    <mergeCell ref="A401:B401"/>
    <mergeCell ref="E401:G401"/>
    <mergeCell ref="A407:B407"/>
    <mergeCell ref="H408:I408"/>
    <mergeCell ref="L408:M408"/>
    <mergeCell ref="A418:B418"/>
    <mergeCell ref="E418:F418"/>
    <mergeCell ref="A419:B419"/>
    <mergeCell ref="E419:G419"/>
    <mergeCell ref="A425:B425"/>
    <mergeCell ref="H426:I426"/>
    <mergeCell ref="L426:M426"/>
    <mergeCell ref="A437:B437"/>
    <mergeCell ref="E437:F437"/>
    <mergeCell ref="A438:B438"/>
    <mergeCell ref="E438:G438"/>
    <mergeCell ref="A444:B444"/>
    <mergeCell ref="H445:I445"/>
    <mergeCell ref="L445:M445"/>
    <mergeCell ref="A455:B455"/>
    <mergeCell ref="E455:F455"/>
    <mergeCell ref="A456:B456"/>
    <mergeCell ref="E456:G456"/>
    <mergeCell ref="A462:B462"/>
    <mergeCell ref="H463:I463"/>
    <mergeCell ref="L463:M463"/>
    <mergeCell ref="A473:B473"/>
    <mergeCell ref="E473:F473"/>
    <mergeCell ref="A474:B474"/>
    <mergeCell ref="E474:G474"/>
    <mergeCell ref="A480:B480"/>
    <mergeCell ref="H481:I481"/>
    <mergeCell ref="L481:M481"/>
    <mergeCell ref="A492:B492"/>
    <mergeCell ref="E492:F492"/>
    <mergeCell ref="A493:B493"/>
    <mergeCell ref="E493:G493"/>
    <mergeCell ref="A499:B499"/>
    <mergeCell ref="H500:I500"/>
    <mergeCell ref="L500:M500"/>
    <mergeCell ref="A511:B511"/>
    <mergeCell ref="E511:F511"/>
    <mergeCell ref="A512:B512"/>
    <mergeCell ref="E512:G512"/>
    <mergeCell ref="A518:B518"/>
    <mergeCell ref="H519:I519"/>
    <mergeCell ref="L519:M519"/>
    <mergeCell ref="A530:B530"/>
    <mergeCell ref="E530:F530"/>
    <mergeCell ref="A531:B531"/>
    <mergeCell ref="E531:G531"/>
    <mergeCell ref="A537:B537"/>
    <mergeCell ref="H538:I538"/>
    <mergeCell ref="L538:M538"/>
    <mergeCell ref="A548:B548"/>
    <mergeCell ref="E548:F548"/>
    <mergeCell ref="A549:B549"/>
    <mergeCell ref="E549:G549"/>
    <mergeCell ref="A555:B555"/>
    <mergeCell ref="H556:I556"/>
    <mergeCell ref="L556:M556"/>
    <mergeCell ref="A567:B567"/>
    <mergeCell ref="E567:F567"/>
    <mergeCell ref="A568:B568"/>
    <mergeCell ref="E568:G568"/>
    <mergeCell ref="A574:B574"/>
    <mergeCell ref="H575:I575"/>
    <mergeCell ref="L575:M575"/>
    <mergeCell ref="A585:B585"/>
    <mergeCell ref="E585:F585"/>
    <mergeCell ref="A586:B586"/>
    <mergeCell ref="E586:G586"/>
    <mergeCell ref="A592:B592"/>
    <mergeCell ref="H593:I593"/>
    <mergeCell ref="L593:M593"/>
    <mergeCell ref="A605:B605"/>
    <mergeCell ref="E605:F605"/>
    <mergeCell ref="A606:B606"/>
    <mergeCell ref="E606:G606"/>
    <mergeCell ref="A612:B612"/>
    <mergeCell ref="H613:I613"/>
    <mergeCell ref="L613:M613"/>
    <mergeCell ref="A625:B625"/>
    <mergeCell ref="E625:F625"/>
    <mergeCell ref="A626:B626"/>
    <mergeCell ref="E626:G626"/>
    <mergeCell ref="A632:B632"/>
    <mergeCell ref="H633:I633"/>
    <mergeCell ref="L633:M633"/>
    <mergeCell ref="A645:B645"/>
    <mergeCell ref="E645:F645"/>
    <mergeCell ref="A646:B646"/>
    <mergeCell ref="E646:G646"/>
    <mergeCell ref="A652:B652"/>
    <mergeCell ref="H653:I653"/>
    <mergeCell ref="L653:M653"/>
    <mergeCell ref="A664:B664"/>
    <mergeCell ref="E664:F664"/>
    <mergeCell ref="A665:B665"/>
    <mergeCell ref="E665:G665"/>
    <mergeCell ref="A671:B671"/>
    <mergeCell ref="H672:I672"/>
    <mergeCell ref="L672:M672"/>
    <mergeCell ref="A682:B682"/>
    <mergeCell ref="E682:F682"/>
    <mergeCell ref="A683:B683"/>
    <mergeCell ref="E683:G683"/>
    <mergeCell ref="A689:B689"/>
    <mergeCell ref="H690:I690"/>
    <mergeCell ref="L690:M690"/>
    <mergeCell ref="A701:B701"/>
    <mergeCell ref="E701:F701"/>
    <mergeCell ref="A702:B702"/>
    <mergeCell ref="E702:G702"/>
    <mergeCell ref="A708:B708"/>
    <mergeCell ref="H709:I709"/>
    <mergeCell ref="L709:M709"/>
    <mergeCell ref="A719:B719"/>
    <mergeCell ref="E719:F719"/>
    <mergeCell ref="A720:B720"/>
    <mergeCell ref="E720:G720"/>
    <mergeCell ref="A726:B726"/>
    <mergeCell ref="H727:I727"/>
    <mergeCell ref="L727:M727"/>
    <mergeCell ref="A737:B737"/>
    <mergeCell ref="E737:F737"/>
    <mergeCell ref="A738:B738"/>
    <mergeCell ref="E738:G738"/>
    <mergeCell ref="A744:B744"/>
    <mergeCell ref="H745:I745"/>
    <mergeCell ref="L745:M745"/>
    <mergeCell ref="A756:B756"/>
    <mergeCell ref="E756:F756"/>
    <mergeCell ref="A757:B757"/>
    <mergeCell ref="E757:G757"/>
    <mergeCell ref="A763:B763"/>
    <mergeCell ref="H764:I764"/>
    <mergeCell ref="L764:M764"/>
    <mergeCell ref="A774:B774"/>
    <mergeCell ref="E774:F774"/>
    <mergeCell ref="A775:B775"/>
    <mergeCell ref="E775:G775"/>
    <mergeCell ref="A781:B781"/>
    <mergeCell ref="H782:I782"/>
    <mergeCell ref="L782:M782"/>
    <mergeCell ref="A792:B792"/>
    <mergeCell ref="E792:F792"/>
    <mergeCell ref="A793:B793"/>
    <mergeCell ref="E793:G793"/>
    <mergeCell ref="A799:B799"/>
    <mergeCell ref="H800:I800"/>
    <mergeCell ref="L800:M800"/>
    <mergeCell ref="A810:B810"/>
    <mergeCell ref="E810:F810"/>
    <mergeCell ref="A811:B811"/>
    <mergeCell ref="E811:G811"/>
    <mergeCell ref="A817:B817"/>
    <mergeCell ref="H818:I818"/>
    <mergeCell ref="L818:M818"/>
    <mergeCell ref="A828:B828"/>
    <mergeCell ref="E828:F828"/>
    <mergeCell ref="A829:B829"/>
    <mergeCell ref="E829:G829"/>
    <mergeCell ref="A835:B835"/>
    <mergeCell ref="H836:I836"/>
    <mergeCell ref="L836:M836"/>
    <mergeCell ref="A846:B846"/>
    <mergeCell ref="E846:F846"/>
    <mergeCell ref="A847:B847"/>
    <mergeCell ref="E847:G847"/>
    <mergeCell ref="A853:B853"/>
    <mergeCell ref="H854:I854"/>
    <mergeCell ref="L854:M854"/>
    <mergeCell ref="A864:B864"/>
    <mergeCell ref="E864:F864"/>
    <mergeCell ref="A865:B865"/>
    <mergeCell ref="E865:G865"/>
    <mergeCell ref="A871:B871"/>
    <mergeCell ref="H872:I872"/>
    <mergeCell ref="L872:M872"/>
    <mergeCell ref="A882:B882"/>
    <mergeCell ref="E882:F882"/>
    <mergeCell ref="A883:B883"/>
    <mergeCell ref="E883:G883"/>
    <mergeCell ref="A889:B889"/>
    <mergeCell ref="H890:I890"/>
    <mergeCell ref="L890:M890"/>
    <mergeCell ref="A903:B903"/>
    <mergeCell ref="E903:F903"/>
    <mergeCell ref="A904:B904"/>
    <mergeCell ref="E904:G904"/>
    <mergeCell ref="A910:B910"/>
    <mergeCell ref="H911:I911"/>
    <mergeCell ref="L911:M911"/>
    <mergeCell ref="A922:B922"/>
    <mergeCell ref="E922:F922"/>
    <mergeCell ref="A923:B923"/>
    <mergeCell ref="E923:G923"/>
    <mergeCell ref="A929:B929"/>
    <mergeCell ref="H930:I930"/>
    <mergeCell ref="L930:M930"/>
    <mergeCell ref="A940:B940"/>
    <mergeCell ref="E940:F940"/>
    <mergeCell ref="A941:B941"/>
    <mergeCell ref="E941:G941"/>
    <mergeCell ref="A947:B947"/>
    <mergeCell ref="H948:I948"/>
    <mergeCell ref="L948:M948"/>
    <mergeCell ref="A959:B959"/>
    <mergeCell ref="E959:F959"/>
    <mergeCell ref="A960:B960"/>
    <mergeCell ref="E960:G960"/>
    <mergeCell ref="A966:B966"/>
    <mergeCell ref="H967:I967"/>
    <mergeCell ref="L967:M967"/>
    <mergeCell ref="A979:B979"/>
    <mergeCell ref="E979:F979"/>
    <mergeCell ref="A980:B980"/>
    <mergeCell ref="E980:G980"/>
    <mergeCell ref="A986:B986"/>
    <mergeCell ref="H987:I987"/>
    <mergeCell ref="L987:M987"/>
    <mergeCell ref="A998:B998"/>
    <mergeCell ref="E998:F998"/>
    <mergeCell ref="A999:B999"/>
    <mergeCell ref="E999:G999"/>
    <mergeCell ref="A1005:B1005"/>
    <mergeCell ref="H1006:I1006"/>
    <mergeCell ref="L1006:M1006"/>
    <mergeCell ref="A1016:B1016"/>
    <mergeCell ref="E1016:F1016"/>
    <mergeCell ref="A1017:B1017"/>
    <mergeCell ref="E1017:G1017"/>
    <mergeCell ref="A1023:B1023"/>
    <mergeCell ref="H1024:I1024"/>
    <mergeCell ref="L1024:M1024"/>
    <mergeCell ref="A1035:B1035"/>
    <mergeCell ref="E1035:F1035"/>
    <mergeCell ref="A1036:B1036"/>
    <mergeCell ref="E1036:G1036"/>
    <mergeCell ref="A1042:B1042"/>
    <mergeCell ref="H1043:I1043"/>
    <mergeCell ref="L1043:M1043"/>
    <mergeCell ref="A1053:B1053"/>
    <mergeCell ref="E1053:F1053"/>
    <mergeCell ref="A1054:B1054"/>
    <mergeCell ref="E1054:G1054"/>
    <mergeCell ref="A1060:B1060"/>
    <mergeCell ref="H1061:I1061"/>
    <mergeCell ref="L1061:M1061"/>
    <mergeCell ref="A1071:B1071"/>
    <mergeCell ref="E1071:F1071"/>
    <mergeCell ref="A1072:B1072"/>
    <mergeCell ref="E1072:G1072"/>
    <mergeCell ref="A1078:B1078"/>
    <mergeCell ref="H1079:I1079"/>
    <mergeCell ref="L1079:M1079"/>
    <mergeCell ref="A1090:B1090"/>
    <mergeCell ref="E1090:F1090"/>
    <mergeCell ref="A1091:B1091"/>
    <mergeCell ref="E1091:G1091"/>
    <mergeCell ref="A1097:B1097"/>
    <mergeCell ref="H1098:I1098"/>
    <mergeCell ref="L1098:M1098"/>
    <mergeCell ref="A1109:B1109"/>
    <mergeCell ref="E1109:F1109"/>
    <mergeCell ref="A1110:B1110"/>
    <mergeCell ref="E1110:G1110"/>
    <mergeCell ref="A1116:B1116"/>
    <mergeCell ref="H1117:I1117"/>
    <mergeCell ref="L1117:M1117"/>
    <mergeCell ref="A1128:B1128"/>
    <mergeCell ref="E1128:F1128"/>
    <mergeCell ref="A1129:B1129"/>
    <mergeCell ref="E1129:G1129"/>
    <mergeCell ref="A1135:B1135"/>
    <mergeCell ref="H1136:I1136"/>
    <mergeCell ref="L1136:M1136"/>
    <mergeCell ref="A1147:B1147"/>
    <mergeCell ref="E1147:F1147"/>
    <mergeCell ref="A1148:B1148"/>
    <mergeCell ref="E1148:G1148"/>
    <mergeCell ref="A1154:B1154"/>
    <mergeCell ref="H1155:I1155"/>
    <mergeCell ref="L1155:M1155"/>
    <mergeCell ref="A1166:B1166"/>
    <mergeCell ref="E1166:F1166"/>
    <mergeCell ref="A1167:B1167"/>
    <mergeCell ref="E1167:G1167"/>
    <mergeCell ref="A1173:B1173"/>
    <mergeCell ref="H1174:I1174"/>
    <mergeCell ref="L1174:M1174"/>
    <mergeCell ref="A1184:B1184"/>
    <mergeCell ref="E1184:F1184"/>
    <mergeCell ref="A1185:B1185"/>
    <mergeCell ref="E1185:G1185"/>
    <mergeCell ref="A1191:B1191"/>
    <mergeCell ref="H1192:I1192"/>
    <mergeCell ref="L1192:M1192"/>
    <mergeCell ref="A1203:B1203"/>
    <mergeCell ref="E1203:F1203"/>
    <mergeCell ref="A1204:B1204"/>
    <mergeCell ref="E1204:G1204"/>
    <mergeCell ref="A1210:B1210"/>
    <mergeCell ref="H1211:I1211"/>
    <mergeCell ref="L1211:M1211"/>
    <mergeCell ref="A1221:B1221"/>
    <mergeCell ref="E1221:F1221"/>
    <mergeCell ref="A1222:B1222"/>
    <mergeCell ref="E1222:G1222"/>
    <mergeCell ref="A1228:B1228"/>
    <mergeCell ref="H1229:I1229"/>
    <mergeCell ref="L1229:M1229"/>
    <mergeCell ref="A1240:B1240"/>
    <mergeCell ref="E1240:F1240"/>
    <mergeCell ref="A1241:B1241"/>
    <mergeCell ref="E1241:G1241"/>
    <mergeCell ref="A1247:B1247"/>
    <mergeCell ref="H1248:I1248"/>
    <mergeCell ref="L1248:M1248"/>
    <mergeCell ref="A1258:B1258"/>
    <mergeCell ref="E1258:F1258"/>
    <mergeCell ref="A1259:B1259"/>
    <mergeCell ref="E1259:G1259"/>
    <mergeCell ref="A1265:B1265"/>
    <mergeCell ref="H1266:I1266"/>
    <mergeCell ref="L1266:M1266"/>
    <mergeCell ref="A1276:B1276"/>
    <mergeCell ref="E1276:F1276"/>
    <mergeCell ref="A1277:B1277"/>
    <mergeCell ref="E1277:G1277"/>
    <mergeCell ref="A1283:B1283"/>
    <mergeCell ref="H1284:I1284"/>
    <mergeCell ref="L1284:M1284"/>
    <mergeCell ref="A1294:B1294"/>
    <mergeCell ref="E1294:F1294"/>
    <mergeCell ref="A1295:B1295"/>
    <mergeCell ref="E1295:G1295"/>
    <mergeCell ref="A1301:B1301"/>
    <mergeCell ref="H1302:I1302"/>
    <mergeCell ref="L1302:M1302"/>
    <mergeCell ref="A1312:B1312"/>
    <mergeCell ref="E1312:F1312"/>
    <mergeCell ref="A1313:B1313"/>
    <mergeCell ref="E1313:G1313"/>
    <mergeCell ref="A1319:B1319"/>
    <mergeCell ref="H1320:I1320"/>
    <mergeCell ref="L1320:M1320"/>
    <mergeCell ref="A1330:B1330"/>
    <mergeCell ref="E1330:F1330"/>
    <mergeCell ref="A1331:B1331"/>
    <mergeCell ref="E1331:G1331"/>
    <mergeCell ref="A1337:B1337"/>
    <mergeCell ref="H1338:I1338"/>
    <mergeCell ref="L1338:M1338"/>
    <mergeCell ref="A1348:B1348"/>
    <mergeCell ref="E1348:F1348"/>
    <mergeCell ref="A1349:B1349"/>
    <mergeCell ref="E1349:G1349"/>
    <mergeCell ref="A1355:B1355"/>
    <mergeCell ref="H1356:I1356"/>
    <mergeCell ref="L1356:M1356"/>
    <mergeCell ref="A1366:B1366"/>
    <mergeCell ref="E1366:F1366"/>
    <mergeCell ref="A1367:B1367"/>
    <mergeCell ref="E1367:G1367"/>
    <mergeCell ref="A1373:B1373"/>
    <mergeCell ref="H1374:I1374"/>
    <mergeCell ref="L1374:M1374"/>
    <mergeCell ref="A1384:B1384"/>
    <mergeCell ref="E1384:F1384"/>
    <mergeCell ref="A1385:B1385"/>
    <mergeCell ref="E1385:G1385"/>
    <mergeCell ref="A1391:B1391"/>
    <mergeCell ref="H1392:I1392"/>
    <mergeCell ref="L1392:M1392"/>
    <mergeCell ref="A1402:B1402"/>
    <mergeCell ref="E1402:F1402"/>
    <mergeCell ref="A1403:B1403"/>
    <mergeCell ref="E1403:G1403"/>
    <mergeCell ref="A1404:B1404"/>
    <mergeCell ref="E1404:G1404"/>
    <mergeCell ref="A1409:B1409"/>
    <mergeCell ref="H1410:I1410"/>
    <mergeCell ref="L1410:M1410"/>
    <mergeCell ref="A1420:B1420"/>
    <mergeCell ref="E1420:F1420"/>
    <mergeCell ref="A1421:B1421"/>
    <mergeCell ref="E1421:G1421"/>
    <mergeCell ref="A1427:B1427"/>
    <mergeCell ref="H1428:I1428"/>
    <mergeCell ref="L1428:M1428"/>
    <mergeCell ref="A1438:B1438"/>
    <mergeCell ref="E1438:F1438"/>
    <mergeCell ref="A1439:B1439"/>
    <mergeCell ref="E1439:G1439"/>
    <mergeCell ref="A1445:B1445"/>
    <mergeCell ref="H1446:I1446"/>
    <mergeCell ref="L1446:M1446"/>
    <mergeCell ref="A1456:B1456"/>
    <mergeCell ref="E1456:F1456"/>
    <mergeCell ref="A1457:B1457"/>
    <mergeCell ref="E1457:G1457"/>
    <mergeCell ref="A1463:B1463"/>
    <mergeCell ref="H1464:I1464"/>
    <mergeCell ref="L1464:M1464"/>
    <mergeCell ref="A1474:B1474"/>
    <mergeCell ref="E1474:F1474"/>
    <mergeCell ref="A1475:B1475"/>
    <mergeCell ref="E1475:G1475"/>
    <mergeCell ref="A1481:B1481"/>
    <mergeCell ref="H1482:I1482"/>
    <mergeCell ref="L1482:M1482"/>
    <mergeCell ref="A1492:B1492"/>
    <mergeCell ref="E1492:F1492"/>
    <mergeCell ref="A1493:B1493"/>
    <mergeCell ref="E1493:G1493"/>
    <mergeCell ref="A1499:B1499"/>
    <mergeCell ref="H1500:I1500"/>
    <mergeCell ref="L1500:M1500"/>
    <mergeCell ref="A1510:B1510"/>
    <mergeCell ref="E1510:F1510"/>
    <mergeCell ref="A1511:B1511"/>
    <mergeCell ref="E1511:G1511"/>
    <mergeCell ref="A1517:B1517"/>
    <mergeCell ref="H1518:I1518"/>
    <mergeCell ref="L1518:M1518"/>
    <mergeCell ref="A1528:B1528"/>
    <mergeCell ref="E1528:F1528"/>
    <mergeCell ref="A1529:B1529"/>
    <mergeCell ref="E1529:G1529"/>
    <mergeCell ref="A1535:B1535"/>
    <mergeCell ref="H1536:I1536"/>
    <mergeCell ref="L1536:M1536"/>
    <mergeCell ref="A1549:B1549"/>
    <mergeCell ref="E1549:F1549"/>
    <mergeCell ref="A1550:B1550"/>
    <mergeCell ref="E1550:G1550"/>
    <mergeCell ref="A1556:B1556"/>
    <mergeCell ref="H1557:I1557"/>
    <mergeCell ref="L1557:M1557"/>
    <mergeCell ref="A1567:B1567"/>
    <mergeCell ref="E1567:F1567"/>
    <mergeCell ref="A1568:B1568"/>
    <mergeCell ref="E1568:G1568"/>
    <mergeCell ref="A1574:B1574"/>
    <mergeCell ref="H1575:I1575"/>
    <mergeCell ref="L1575:M1575"/>
    <mergeCell ref="A1585:B1585"/>
    <mergeCell ref="E1585:F1585"/>
    <mergeCell ref="A1586:B1586"/>
    <mergeCell ref="E1586:G1586"/>
    <mergeCell ref="A1592:B1592"/>
    <mergeCell ref="H1593:I1593"/>
    <mergeCell ref="L1593:M1593"/>
    <mergeCell ref="A1603:B1603"/>
    <mergeCell ref="E1603:F1603"/>
    <mergeCell ref="A1604:B1604"/>
    <mergeCell ref="E1604:G1604"/>
    <mergeCell ref="A1610:B1610"/>
    <mergeCell ref="H1611:I1611"/>
    <mergeCell ref="L1611:M1611"/>
    <mergeCell ref="A1621:B1621"/>
    <mergeCell ref="E1621:F1621"/>
    <mergeCell ref="A1622:B1622"/>
    <mergeCell ref="E1622:G1622"/>
    <mergeCell ref="A1628:B1628"/>
    <mergeCell ref="H1629:I1629"/>
    <mergeCell ref="L1629:M1629"/>
    <mergeCell ref="A1639:B1639"/>
    <mergeCell ref="E1639:F1639"/>
    <mergeCell ref="A1640:B1640"/>
    <mergeCell ref="E1640:G1640"/>
    <mergeCell ref="A6:A7"/>
    <mergeCell ref="A25:A26"/>
    <mergeCell ref="A43:A44"/>
    <mergeCell ref="A61:A62"/>
    <mergeCell ref="A79:A80"/>
    <mergeCell ref="A97:A98"/>
    <mergeCell ref="A115:A116"/>
    <mergeCell ref="A133:A134"/>
    <mergeCell ref="A151:A152"/>
    <mergeCell ref="A169:A170"/>
    <mergeCell ref="A187:A188"/>
    <mergeCell ref="A205:A206"/>
    <mergeCell ref="A223:A224"/>
    <mergeCell ref="A241:A242"/>
    <mergeCell ref="A259:A260"/>
    <mergeCell ref="A278:A279"/>
    <mergeCell ref="A296:A297"/>
    <mergeCell ref="A315:A316"/>
    <mergeCell ref="A333:A334"/>
    <mergeCell ref="A353:A354"/>
    <mergeCell ref="A371:A372"/>
    <mergeCell ref="A390:A391"/>
    <mergeCell ref="A408:A409"/>
    <mergeCell ref="A426:A427"/>
    <mergeCell ref="A445:A446"/>
    <mergeCell ref="A463:A464"/>
    <mergeCell ref="A481:A482"/>
    <mergeCell ref="A500:A501"/>
    <mergeCell ref="A519:A520"/>
    <mergeCell ref="A538:A539"/>
    <mergeCell ref="A556:A557"/>
    <mergeCell ref="A575:A576"/>
    <mergeCell ref="A593:A594"/>
    <mergeCell ref="A613:A614"/>
    <mergeCell ref="A633:A634"/>
    <mergeCell ref="A653:A654"/>
    <mergeCell ref="A672:A673"/>
    <mergeCell ref="A690:A691"/>
    <mergeCell ref="A709:A710"/>
    <mergeCell ref="A727:A728"/>
    <mergeCell ref="A745:A746"/>
    <mergeCell ref="A764:A765"/>
    <mergeCell ref="A782:A783"/>
    <mergeCell ref="A800:A801"/>
    <mergeCell ref="A818:A819"/>
    <mergeCell ref="A836:A837"/>
    <mergeCell ref="A854:A855"/>
    <mergeCell ref="A872:A873"/>
    <mergeCell ref="A890:A891"/>
    <mergeCell ref="A911:A912"/>
    <mergeCell ref="A930:A931"/>
    <mergeCell ref="A948:A949"/>
    <mergeCell ref="A967:A968"/>
    <mergeCell ref="A987:A988"/>
    <mergeCell ref="A1006:A1007"/>
    <mergeCell ref="A1024:A1025"/>
    <mergeCell ref="A1043:A1044"/>
    <mergeCell ref="A1061:A1062"/>
    <mergeCell ref="A1079:A1080"/>
    <mergeCell ref="A1098:A1099"/>
    <mergeCell ref="A1117:A1118"/>
    <mergeCell ref="A1136:A1137"/>
    <mergeCell ref="A1155:A1156"/>
    <mergeCell ref="A1174:A1175"/>
    <mergeCell ref="A1192:A1193"/>
    <mergeCell ref="A1211:A1212"/>
    <mergeCell ref="A1229:A1230"/>
    <mergeCell ref="A1248:A1249"/>
    <mergeCell ref="A1266:A1267"/>
    <mergeCell ref="A1284:A1285"/>
    <mergeCell ref="A1302:A1303"/>
    <mergeCell ref="A1320:A1321"/>
    <mergeCell ref="A1338:A1339"/>
    <mergeCell ref="A1356:A1357"/>
    <mergeCell ref="A1374:A1375"/>
    <mergeCell ref="A1392:A1393"/>
    <mergeCell ref="A1410:A1411"/>
    <mergeCell ref="A1428:A1429"/>
    <mergeCell ref="A1446:A1447"/>
    <mergeCell ref="A1464:A1465"/>
    <mergeCell ref="A1482:A1483"/>
    <mergeCell ref="A1500:A1501"/>
    <mergeCell ref="A1518:A1519"/>
    <mergeCell ref="A1536:A1537"/>
    <mergeCell ref="A1557:A1558"/>
    <mergeCell ref="A1575:A1576"/>
    <mergeCell ref="A1593:A1594"/>
    <mergeCell ref="A1611:A1612"/>
    <mergeCell ref="A1629:A1630"/>
    <mergeCell ref="B6:B7"/>
    <mergeCell ref="B25:B26"/>
    <mergeCell ref="B43:B44"/>
    <mergeCell ref="B61:B62"/>
    <mergeCell ref="B79:B80"/>
    <mergeCell ref="B97:B98"/>
    <mergeCell ref="B115:B116"/>
    <mergeCell ref="B133:B134"/>
    <mergeCell ref="B151:B152"/>
    <mergeCell ref="B169:B170"/>
    <mergeCell ref="B187:B188"/>
    <mergeCell ref="B205:B206"/>
    <mergeCell ref="B223:B224"/>
    <mergeCell ref="B241:B242"/>
    <mergeCell ref="B259:B260"/>
    <mergeCell ref="B278:B279"/>
    <mergeCell ref="B296:B297"/>
    <mergeCell ref="B315:B316"/>
    <mergeCell ref="B333:B334"/>
    <mergeCell ref="B353:B354"/>
    <mergeCell ref="B371:B372"/>
    <mergeCell ref="B390:B391"/>
    <mergeCell ref="B408:B409"/>
    <mergeCell ref="B426:B427"/>
    <mergeCell ref="B445:B446"/>
    <mergeCell ref="B463:B464"/>
    <mergeCell ref="B481:B482"/>
    <mergeCell ref="B500:B501"/>
    <mergeCell ref="B519:B520"/>
    <mergeCell ref="B538:B539"/>
    <mergeCell ref="B556:B557"/>
    <mergeCell ref="B575:B576"/>
    <mergeCell ref="B593:B594"/>
    <mergeCell ref="B613:B614"/>
    <mergeCell ref="B633:B634"/>
    <mergeCell ref="B653:B654"/>
    <mergeCell ref="B672:B673"/>
    <mergeCell ref="B690:B691"/>
    <mergeCell ref="B709:B710"/>
    <mergeCell ref="B727:B728"/>
    <mergeCell ref="B745:B746"/>
    <mergeCell ref="B764:B765"/>
    <mergeCell ref="B782:B783"/>
    <mergeCell ref="B800:B801"/>
    <mergeCell ref="B818:B819"/>
    <mergeCell ref="B836:B837"/>
    <mergeCell ref="B854:B855"/>
    <mergeCell ref="B872:B873"/>
    <mergeCell ref="B890:B891"/>
    <mergeCell ref="B911:B912"/>
    <mergeCell ref="B930:B931"/>
    <mergeCell ref="B948:B949"/>
    <mergeCell ref="B967:B968"/>
    <mergeCell ref="B987:B988"/>
    <mergeCell ref="B1006:B1007"/>
    <mergeCell ref="B1024:B1025"/>
    <mergeCell ref="B1043:B1044"/>
    <mergeCell ref="B1061:B1062"/>
    <mergeCell ref="B1079:B1080"/>
    <mergeCell ref="B1098:B1099"/>
    <mergeCell ref="B1117:B1118"/>
    <mergeCell ref="B1136:B1137"/>
    <mergeCell ref="B1155:B1156"/>
    <mergeCell ref="B1174:B1175"/>
    <mergeCell ref="B1192:B1193"/>
    <mergeCell ref="B1211:B1212"/>
    <mergeCell ref="B1229:B1230"/>
    <mergeCell ref="B1248:B1249"/>
    <mergeCell ref="B1266:B1267"/>
    <mergeCell ref="B1284:B1285"/>
    <mergeCell ref="B1302:B1303"/>
    <mergeCell ref="B1320:B1321"/>
    <mergeCell ref="B1338:B1339"/>
    <mergeCell ref="B1356:B1357"/>
    <mergeCell ref="B1374:B1375"/>
    <mergeCell ref="B1392:B1393"/>
    <mergeCell ref="B1410:B1411"/>
    <mergeCell ref="B1428:B1429"/>
    <mergeCell ref="B1446:B1447"/>
    <mergeCell ref="B1464:B1465"/>
    <mergeCell ref="B1482:B1483"/>
    <mergeCell ref="B1500:B1501"/>
    <mergeCell ref="B1518:B1519"/>
    <mergeCell ref="B1536:B1537"/>
    <mergeCell ref="B1557:B1558"/>
    <mergeCell ref="B1575:B1576"/>
    <mergeCell ref="B1593:B1594"/>
    <mergeCell ref="B1611:B1612"/>
    <mergeCell ref="B1629:B1630"/>
    <mergeCell ref="C6:C7"/>
    <mergeCell ref="C25:C26"/>
    <mergeCell ref="C43:C44"/>
    <mergeCell ref="C61:C62"/>
    <mergeCell ref="C79:C80"/>
    <mergeCell ref="C97:C98"/>
    <mergeCell ref="C115:C116"/>
    <mergeCell ref="C133:C134"/>
    <mergeCell ref="C151:C152"/>
    <mergeCell ref="C169:C170"/>
    <mergeCell ref="C187:C188"/>
    <mergeCell ref="C205:C206"/>
    <mergeCell ref="C223:C224"/>
    <mergeCell ref="C241:C242"/>
    <mergeCell ref="C259:C260"/>
    <mergeCell ref="C278:C279"/>
    <mergeCell ref="C296:C297"/>
    <mergeCell ref="C315:C316"/>
    <mergeCell ref="C333:C334"/>
    <mergeCell ref="C353:C354"/>
    <mergeCell ref="C371:C372"/>
    <mergeCell ref="C390:C391"/>
    <mergeCell ref="C408:C409"/>
    <mergeCell ref="C426:C427"/>
    <mergeCell ref="C445:C446"/>
    <mergeCell ref="C463:C464"/>
    <mergeCell ref="C481:C482"/>
    <mergeCell ref="C500:C501"/>
    <mergeCell ref="C519:C520"/>
    <mergeCell ref="C538:C539"/>
    <mergeCell ref="C556:C557"/>
    <mergeCell ref="C575:C576"/>
    <mergeCell ref="C593:C594"/>
    <mergeCell ref="C613:C614"/>
    <mergeCell ref="C633:C634"/>
    <mergeCell ref="C653:C654"/>
    <mergeCell ref="C672:C673"/>
    <mergeCell ref="C690:C691"/>
    <mergeCell ref="C709:C710"/>
    <mergeCell ref="C727:C728"/>
    <mergeCell ref="C745:C746"/>
    <mergeCell ref="C764:C765"/>
    <mergeCell ref="C782:C783"/>
    <mergeCell ref="C800:C801"/>
    <mergeCell ref="C818:C819"/>
    <mergeCell ref="C836:C837"/>
    <mergeCell ref="C854:C855"/>
    <mergeCell ref="C872:C873"/>
    <mergeCell ref="C890:C891"/>
    <mergeCell ref="C911:C912"/>
    <mergeCell ref="C930:C931"/>
    <mergeCell ref="C948:C949"/>
    <mergeCell ref="C967:C968"/>
    <mergeCell ref="C987:C988"/>
    <mergeCell ref="C1006:C1007"/>
    <mergeCell ref="C1024:C1025"/>
    <mergeCell ref="C1043:C1044"/>
    <mergeCell ref="C1061:C1062"/>
    <mergeCell ref="C1079:C1080"/>
    <mergeCell ref="C1098:C1099"/>
    <mergeCell ref="C1117:C1118"/>
    <mergeCell ref="C1136:C1137"/>
    <mergeCell ref="C1155:C1156"/>
    <mergeCell ref="C1174:C1175"/>
    <mergeCell ref="C1192:C1193"/>
    <mergeCell ref="C1211:C1212"/>
    <mergeCell ref="C1229:C1230"/>
    <mergeCell ref="C1248:C1249"/>
    <mergeCell ref="C1266:C1267"/>
    <mergeCell ref="C1284:C1285"/>
    <mergeCell ref="C1302:C1303"/>
    <mergeCell ref="C1320:C1321"/>
    <mergeCell ref="C1338:C1339"/>
    <mergeCell ref="C1356:C1357"/>
    <mergeCell ref="C1374:C1375"/>
    <mergeCell ref="C1392:C1393"/>
    <mergeCell ref="C1410:C1411"/>
    <mergeCell ref="C1428:C1429"/>
    <mergeCell ref="C1446:C1447"/>
    <mergeCell ref="C1464:C1465"/>
    <mergeCell ref="C1482:C1483"/>
    <mergeCell ref="C1500:C1501"/>
    <mergeCell ref="C1518:C1519"/>
    <mergeCell ref="C1536:C1537"/>
    <mergeCell ref="C1557:C1558"/>
    <mergeCell ref="C1575:C1576"/>
    <mergeCell ref="C1593:C1594"/>
    <mergeCell ref="C1611:C1612"/>
    <mergeCell ref="C1629:C1630"/>
    <mergeCell ref="D6:D7"/>
    <mergeCell ref="D25:D26"/>
    <mergeCell ref="D43:D44"/>
    <mergeCell ref="D61:D62"/>
    <mergeCell ref="D79:D80"/>
    <mergeCell ref="D97:D98"/>
    <mergeCell ref="D115:D116"/>
    <mergeCell ref="D133:D134"/>
    <mergeCell ref="D151:D152"/>
    <mergeCell ref="D169:D170"/>
    <mergeCell ref="D187:D188"/>
    <mergeCell ref="D205:D206"/>
    <mergeCell ref="D223:D224"/>
    <mergeCell ref="D241:D242"/>
    <mergeCell ref="D259:D260"/>
    <mergeCell ref="D278:D279"/>
    <mergeCell ref="D296:D297"/>
    <mergeCell ref="D315:D316"/>
    <mergeCell ref="D333:D334"/>
    <mergeCell ref="D353:D354"/>
    <mergeCell ref="D371:D372"/>
    <mergeCell ref="D390:D391"/>
    <mergeCell ref="D408:D409"/>
    <mergeCell ref="D426:D427"/>
    <mergeCell ref="D445:D446"/>
    <mergeCell ref="D463:D464"/>
    <mergeCell ref="D481:D482"/>
    <mergeCell ref="D500:D501"/>
    <mergeCell ref="D519:D520"/>
    <mergeCell ref="D538:D539"/>
    <mergeCell ref="D556:D557"/>
    <mergeCell ref="D575:D576"/>
    <mergeCell ref="D593:D594"/>
    <mergeCell ref="D613:D614"/>
    <mergeCell ref="D633:D634"/>
    <mergeCell ref="D653:D654"/>
    <mergeCell ref="D672:D673"/>
    <mergeCell ref="D690:D691"/>
    <mergeCell ref="D709:D710"/>
    <mergeCell ref="D727:D728"/>
    <mergeCell ref="D745:D746"/>
    <mergeCell ref="D764:D765"/>
    <mergeCell ref="D782:D783"/>
    <mergeCell ref="D800:D801"/>
    <mergeCell ref="D818:D819"/>
    <mergeCell ref="D836:D837"/>
    <mergeCell ref="D854:D855"/>
    <mergeCell ref="D872:D873"/>
    <mergeCell ref="D890:D891"/>
    <mergeCell ref="D911:D912"/>
    <mergeCell ref="D930:D931"/>
    <mergeCell ref="D948:D949"/>
    <mergeCell ref="D967:D968"/>
    <mergeCell ref="D987:D988"/>
    <mergeCell ref="D1006:D1007"/>
    <mergeCell ref="D1024:D1025"/>
    <mergeCell ref="D1043:D1044"/>
    <mergeCell ref="D1061:D1062"/>
    <mergeCell ref="D1079:D1080"/>
    <mergeCell ref="D1098:D1099"/>
    <mergeCell ref="D1117:D1118"/>
    <mergeCell ref="D1136:D1137"/>
    <mergeCell ref="D1155:D1156"/>
    <mergeCell ref="D1174:D1175"/>
    <mergeCell ref="D1192:D1193"/>
    <mergeCell ref="D1211:D1212"/>
    <mergeCell ref="D1229:D1230"/>
    <mergeCell ref="D1248:D1249"/>
    <mergeCell ref="D1266:D1267"/>
    <mergeCell ref="D1284:D1285"/>
    <mergeCell ref="D1302:D1303"/>
    <mergeCell ref="D1320:D1321"/>
    <mergeCell ref="D1338:D1339"/>
    <mergeCell ref="D1356:D1357"/>
    <mergeCell ref="D1374:D1375"/>
    <mergeCell ref="D1392:D1393"/>
    <mergeCell ref="D1410:D1411"/>
    <mergeCell ref="D1428:D1429"/>
    <mergeCell ref="D1446:D1447"/>
    <mergeCell ref="D1464:D1465"/>
    <mergeCell ref="D1482:D1483"/>
    <mergeCell ref="D1500:D1501"/>
    <mergeCell ref="D1518:D1519"/>
    <mergeCell ref="D1536:D1537"/>
    <mergeCell ref="D1557:D1558"/>
    <mergeCell ref="D1575:D1576"/>
    <mergeCell ref="D1593:D1594"/>
    <mergeCell ref="D1611:D1612"/>
    <mergeCell ref="D1629:D1630"/>
    <mergeCell ref="F6:F7"/>
    <mergeCell ref="F25:F26"/>
    <mergeCell ref="F43:F44"/>
    <mergeCell ref="F61:F62"/>
    <mergeCell ref="F79:F80"/>
    <mergeCell ref="F97:F98"/>
    <mergeCell ref="F115:F116"/>
    <mergeCell ref="F133:F134"/>
    <mergeCell ref="F151:F152"/>
    <mergeCell ref="F169:F170"/>
    <mergeCell ref="F187:F188"/>
    <mergeCell ref="F205:F206"/>
    <mergeCell ref="F223:F224"/>
    <mergeCell ref="F241:F242"/>
    <mergeCell ref="F259:F260"/>
    <mergeCell ref="F278:F279"/>
    <mergeCell ref="F296:F297"/>
    <mergeCell ref="F315:F316"/>
    <mergeCell ref="F333:F334"/>
    <mergeCell ref="F353:F354"/>
    <mergeCell ref="F371:F372"/>
    <mergeCell ref="F390:F391"/>
    <mergeCell ref="F408:F409"/>
    <mergeCell ref="F426:F427"/>
    <mergeCell ref="F445:F446"/>
    <mergeCell ref="F463:F464"/>
    <mergeCell ref="F481:F482"/>
    <mergeCell ref="F500:F501"/>
    <mergeCell ref="F519:F520"/>
    <mergeCell ref="F538:F539"/>
    <mergeCell ref="F556:F557"/>
    <mergeCell ref="F575:F576"/>
    <mergeCell ref="F593:F594"/>
    <mergeCell ref="F613:F614"/>
    <mergeCell ref="F633:F634"/>
    <mergeCell ref="F653:F654"/>
    <mergeCell ref="F672:F673"/>
    <mergeCell ref="F690:F691"/>
    <mergeCell ref="F709:F710"/>
    <mergeCell ref="F727:F728"/>
    <mergeCell ref="F745:F746"/>
    <mergeCell ref="F764:F765"/>
    <mergeCell ref="F782:F783"/>
    <mergeCell ref="F800:F801"/>
    <mergeCell ref="F818:F819"/>
    <mergeCell ref="F836:F837"/>
    <mergeCell ref="F854:F855"/>
    <mergeCell ref="F872:F873"/>
    <mergeCell ref="F890:F891"/>
    <mergeCell ref="F911:F912"/>
    <mergeCell ref="F930:F931"/>
    <mergeCell ref="F948:F949"/>
    <mergeCell ref="F967:F968"/>
    <mergeCell ref="F987:F988"/>
    <mergeCell ref="F1006:F1007"/>
    <mergeCell ref="F1024:F1025"/>
    <mergeCell ref="F1043:F1044"/>
    <mergeCell ref="F1061:F1062"/>
    <mergeCell ref="F1079:F1080"/>
    <mergeCell ref="F1098:F1099"/>
    <mergeCell ref="F1117:F1118"/>
    <mergeCell ref="F1136:F1137"/>
    <mergeCell ref="F1155:F1156"/>
    <mergeCell ref="F1174:F1175"/>
    <mergeCell ref="F1192:F1193"/>
    <mergeCell ref="F1211:F1212"/>
    <mergeCell ref="F1229:F1230"/>
    <mergeCell ref="F1248:F1249"/>
    <mergeCell ref="F1266:F1267"/>
    <mergeCell ref="F1284:F1285"/>
    <mergeCell ref="F1302:F1303"/>
    <mergeCell ref="F1320:F1321"/>
    <mergeCell ref="F1338:F1339"/>
    <mergeCell ref="F1356:F1357"/>
    <mergeCell ref="F1374:F1375"/>
    <mergeCell ref="F1392:F1393"/>
    <mergeCell ref="F1410:F1411"/>
    <mergeCell ref="F1428:F1429"/>
    <mergeCell ref="F1446:F1447"/>
    <mergeCell ref="F1464:F1465"/>
    <mergeCell ref="F1482:F1483"/>
    <mergeCell ref="F1500:F1501"/>
    <mergeCell ref="F1518:F1519"/>
    <mergeCell ref="F1536:F1537"/>
    <mergeCell ref="F1557:F1558"/>
    <mergeCell ref="F1575:F1576"/>
    <mergeCell ref="F1593:F1594"/>
    <mergeCell ref="F1611:F1612"/>
    <mergeCell ref="F1629:F1630"/>
    <mergeCell ref="G6:G7"/>
    <mergeCell ref="G25:G26"/>
    <mergeCell ref="G43:G44"/>
    <mergeCell ref="G61:G62"/>
    <mergeCell ref="G79:G80"/>
    <mergeCell ref="G97:G98"/>
    <mergeCell ref="G115:G116"/>
    <mergeCell ref="G133:G134"/>
    <mergeCell ref="G151:G152"/>
    <mergeCell ref="G169:G170"/>
    <mergeCell ref="G187:G188"/>
    <mergeCell ref="G205:G206"/>
    <mergeCell ref="G223:G224"/>
    <mergeCell ref="G241:G242"/>
    <mergeCell ref="G259:G260"/>
    <mergeCell ref="G278:G279"/>
    <mergeCell ref="G296:G297"/>
    <mergeCell ref="G315:G316"/>
    <mergeCell ref="G333:G334"/>
    <mergeCell ref="G353:G354"/>
    <mergeCell ref="G371:G372"/>
    <mergeCell ref="G390:G391"/>
    <mergeCell ref="G408:G409"/>
    <mergeCell ref="G426:G427"/>
    <mergeCell ref="G445:G446"/>
    <mergeCell ref="G463:G464"/>
    <mergeCell ref="G481:G482"/>
    <mergeCell ref="G500:G501"/>
    <mergeCell ref="G519:G520"/>
    <mergeCell ref="G538:G539"/>
    <mergeCell ref="G556:G557"/>
    <mergeCell ref="G575:G576"/>
    <mergeCell ref="G593:G594"/>
    <mergeCell ref="G613:G614"/>
    <mergeCell ref="G633:G634"/>
    <mergeCell ref="G653:G654"/>
    <mergeCell ref="G672:G673"/>
    <mergeCell ref="G690:G691"/>
    <mergeCell ref="G709:G710"/>
    <mergeCell ref="G727:G728"/>
    <mergeCell ref="G745:G746"/>
    <mergeCell ref="G764:G765"/>
    <mergeCell ref="G782:G783"/>
    <mergeCell ref="G800:G801"/>
    <mergeCell ref="G818:G819"/>
    <mergeCell ref="G836:G837"/>
    <mergeCell ref="G854:G855"/>
    <mergeCell ref="G872:G873"/>
    <mergeCell ref="G890:G891"/>
    <mergeCell ref="G911:G912"/>
    <mergeCell ref="G930:G931"/>
    <mergeCell ref="G948:G949"/>
    <mergeCell ref="G967:G968"/>
    <mergeCell ref="G987:G988"/>
    <mergeCell ref="G1006:G1007"/>
    <mergeCell ref="G1024:G1025"/>
    <mergeCell ref="G1043:G1044"/>
    <mergeCell ref="G1061:G1062"/>
    <mergeCell ref="G1079:G1080"/>
    <mergeCell ref="G1098:G1099"/>
    <mergeCell ref="G1117:G1118"/>
    <mergeCell ref="G1136:G1137"/>
    <mergeCell ref="G1155:G1156"/>
    <mergeCell ref="G1174:G1175"/>
    <mergeCell ref="G1192:G1193"/>
    <mergeCell ref="G1211:G1212"/>
    <mergeCell ref="G1229:G1230"/>
    <mergeCell ref="G1248:G1249"/>
    <mergeCell ref="G1266:G1267"/>
    <mergeCell ref="G1284:G1285"/>
    <mergeCell ref="G1302:G1303"/>
    <mergeCell ref="G1320:G1321"/>
    <mergeCell ref="G1338:G1339"/>
    <mergeCell ref="G1356:G1357"/>
    <mergeCell ref="G1374:G1375"/>
    <mergeCell ref="G1392:G1393"/>
    <mergeCell ref="G1410:G1411"/>
    <mergeCell ref="G1428:G1429"/>
    <mergeCell ref="G1446:G1447"/>
    <mergeCell ref="G1464:G1465"/>
    <mergeCell ref="G1482:G1483"/>
    <mergeCell ref="G1500:G1501"/>
    <mergeCell ref="G1518:G1519"/>
    <mergeCell ref="G1536:G1537"/>
    <mergeCell ref="G1557:G1558"/>
    <mergeCell ref="G1575:G1576"/>
    <mergeCell ref="G1593:G1594"/>
    <mergeCell ref="G1611:G1612"/>
    <mergeCell ref="G1629:G1630"/>
    <mergeCell ref="J6:J7"/>
    <mergeCell ref="J25:J26"/>
    <mergeCell ref="J43:J44"/>
    <mergeCell ref="J61:J62"/>
    <mergeCell ref="J79:J80"/>
    <mergeCell ref="J97:J98"/>
    <mergeCell ref="J115:J116"/>
    <mergeCell ref="J133:J134"/>
    <mergeCell ref="J151:J152"/>
    <mergeCell ref="J169:J170"/>
    <mergeCell ref="J187:J188"/>
    <mergeCell ref="J205:J206"/>
    <mergeCell ref="J223:J224"/>
    <mergeCell ref="J241:J242"/>
    <mergeCell ref="J259:J260"/>
    <mergeCell ref="J278:J279"/>
    <mergeCell ref="J296:J297"/>
    <mergeCell ref="J315:J316"/>
    <mergeCell ref="J333:J334"/>
    <mergeCell ref="J353:J354"/>
    <mergeCell ref="J371:J372"/>
    <mergeCell ref="J390:J391"/>
    <mergeCell ref="J408:J409"/>
    <mergeCell ref="J426:J427"/>
    <mergeCell ref="J445:J446"/>
    <mergeCell ref="J463:J464"/>
    <mergeCell ref="J481:J482"/>
    <mergeCell ref="J500:J501"/>
    <mergeCell ref="J519:J520"/>
    <mergeCell ref="J538:J539"/>
    <mergeCell ref="J556:J557"/>
    <mergeCell ref="J575:J576"/>
    <mergeCell ref="J593:J594"/>
    <mergeCell ref="J613:J614"/>
    <mergeCell ref="J633:J634"/>
    <mergeCell ref="J653:J654"/>
    <mergeCell ref="J672:J673"/>
    <mergeCell ref="J690:J691"/>
    <mergeCell ref="J709:J710"/>
    <mergeCell ref="J727:J728"/>
    <mergeCell ref="J745:J746"/>
    <mergeCell ref="J764:J765"/>
    <mergeCell ref="J782:J783"/>
    <mergeCell ref="J800:J801"/>
    <mergeCell ref="J818:J819"/>
    <mergeCell ref="J836:J837"/>
    <mergeCell ref="J854:J855"/>
    <mergeCell ref="J872:J873"/>
    <mergeCell ref="J890:J891"/>
    <mergeCell ref="J911:J912"/>
    <mergeCell ref="J930:J931"/>
    <mergeCell ref="J948:J949"/>
    <mergeCell ref="J967:J968"/>
    <mergeCell ref="J987:J988"/>
    <mergeCell ref="J1006:J1007"/>
    <mergeCell ref="J1024:J1025"/>
    <mergeCell ref="J1043:J1044"/>
    <mergeCell ref="J1061:J1062"/>
    <mergeCell ref="J1079:J1080"/>
    <mergeCell ref="J1098:J1099"/>
    <mergeCell ref="J1117:J1118"/>
    <mergeCell ref="J1136:J1137"/>
    <mergeCell ref="J1155:J1156"/>
    <mergeCell ref="J1174:J1175"/>
    <mergeCell ref="J1192:J1193"/>
    <mergeCell ref="J1211:J1212"/>
    <mergeCell ref="J1229:J1230"/>
    <mergeCell ref="J1248:J1249"/>
    <mergeCell ref="J1266:J1267"/>
    <mergeCell ref="J1284:J1285"/>
    <mergeCell ref="J1302:J1303"/>
    <mergeCell ref="J1320:J1321"/>
    <mergeCell ref="J1338:J1339"/>
    <mergeCell ref="J1356:J1357"/>
    <mergeCell ref="J1374:J1375"/>
    <mergeCell ref="J1392:J1393"/>
    <mergeCell ref="J1410:J1411"/>
    <mergeCell ref="J1428:J1429"/>
    <mergeCell ref="J1446:J1447"/>
    <mergeCell ref="J1464:J1465"/>
    <mergeCell ref="J1482:J1483"/>
    <mergeCell ref="J1500:J1501"/>
    <mergeCell ref="J1518:J1519"/>
    <mergeCell ref="J1536:J1537"/>
    <mergeCell ref="J1557:J1558"/>
    <mergeCell ref="J1575:J1576"/>
    <mergeCell ref="J1593:J1594"/>
    <mergeCell ref="J1611:J1612"/>
    <mergeCell ref="J1629:J1630"/>
    <mergeCell ref="K6:K7"/>
    <mergeCell ref="K25:K26"/>
    <mergeCell ref="K43:K44"/>
    <mergeCell ref="K61:K62"/>
    <mergeCell ref="K79:K80"/>
    <mergeCell ref="K97:K98"/>
    <mergeCell ref="K115:K116"/>
    <mergeCell ref="K133:K134"/>
    <mergeCell ref="K151:K152"/>
    <mergeCell ref="K169:K170"/>
    <mergeCell ref="K187:K188"/>
    <mergeCell ref="K205:K206"/>
    <mergeCell ref="K223:K224"/>
    <mergeCell ref="K241:K242"/>
    <mergeCell ref="K259:K260"/>
    <mergeCell ref="K278:K279"/>
    <mergeCell ref="K296:K297"/>
    <mergeCell ref="K315:K316"/>
    <mergeCell ref="K333:K334"/>
    <mergeCell ref="K353:K354"/>
    <mergeCell ref="K371:K372"/>
    <mergeCell ref="K390:K391"/>
    <mergeCell ref="K408:K409"/>
    <mergeCell ref="K426:K427"/>
    <mergeCell ref="K445:K446"/>
    <mergeCell ref="K463:K464"/>
    <mergeCell ref="K481:K482"/>
    <mergeCell ref="K500:K501"/>
    <mergeCell ref="K519:K520"/>
    <mergeCell ref="K538:K539"/>
    <mergeCell ref="K556:K557"/>
    <mergeCell ref="K575:K576"/>
    <mergeCell ref="K593:K594"/>
    <mergeCell ref="K613:K614"/>
    <mergeCell ref="K633:K634"/>
    <mergeCell ref="K653:K654"/>
    <mergeCell ref="K672:K673"/>
    <mergeCell ref="K690:K691"/>
    <mergeCell ref="K709:K710"/>
    <mergeCell ref="K727:K728"/>
    <mergeCell ref="K745:K746"/>
    <mergeCell ref="K764:K765"/>
    <mergeCell ref="K782:K783"/>
    <mergeCell ref="K800:K801"/>
    <mergeCell ref="K818:K819"/>
    <mergeCell ref="K836:K837"/>
    <mergeCell ref="K854:K855"/>
    <mergeCell ref="K872:K873"/>
    <mergeCell ref="K890:K891"/>
    <mergeCell ref="K911:K912"/>
    <mergeCell ref="K930:K931"/>
    <mergeCell ref="K948:K949"/>
    <mergeCell ref="K967:K968"/>
    <mergeCell ref="K987:K988"/>
    <mergeCell ref="K1006:K1007"/>
    <mergeCell ref="K1024:K1025"/>
    <mergeCell ref="K1043:K1044"/>
    <mergeCell ref="K1061:K1062"/>
    <mergeCell ref="K1079:K1080"/>
    <mergeCell ref="K1098:K1099"/>
    <mergeCell ref="K1117:K1118"/>
    <mergeCell ref="K1136:K1137"/>
    <mergeCell ref="K1155:K1156"/>
    <mergeCell ref="K1174:K1175"/>
    <mergeCell ref="K1192:K1193"/>
    <mergeCell ref="K1211:K1212"/>
    <mergeCell ref="K1229:K1230"/>
    <mergeCell ref="K1248:K1249"/>
    <mergeCell ref="K1266:K1267"/>
    <mergeCell ref="K1284:K1285"/>
    <mergeCell ref="K1302:K1303"/>
    <mergeCell ref="K1320:K1321"/>
    <mergeCell ref="K1338:K1339"/>
    <mergeCell ref="K1356:K1357"/>
    <mergeCell ref="K1374:K1375"/>
    <mergeCell ref="K1392:K1393"/>
    <mergeCell ref="K1410:K1411"/>
    <mergeCell ref="K1428:K1429"/>
    <mergeCell ref="K1446:K1447"/>
    <mergeCell ref="K1464:K1465"/>
    <mergeCell ref="K1482:K1483"/>
    <mergeCell ref="K1500:K1501"/>
    <mergeCell ref="K1518:K1519"/>
    <mergeCell ref="K1536:K1537"/>
    <mergeCell ref="K1557:K1558"/>
    <mergeCell ref="K1575:K1576"/>
    <mergeCell ref="K1593:K1594"/>
    <mergeCell ref="K1611:K1612"/>
    <mergeCell ref="K1629:K1630"/>
    <mergeCell ref="N6:N7"/>
    <mergeCell ref="N25:N26"/>
    <mergeCell ref="N43:N44"/>
    <mergeCell ref="N61:N62"/>
    <mergeCell ref="N79:N80"/>
    <mergeCell ref="N97:N98"/>
    <mergeCell ref="N115:N116"/>
    <mergeCell ref="N133:N134"/>
    <mergeCell ref="N151:N152"/>
    <mergeCell ref="N169:N170"/>
    <mergeCell ref="N187:N188"/>
    <mergeCell ref="N205:N206"/>
    <mergeCell ref="N223:N224"/>
    <mergeCell ref="N241:N242"/>
    <mergeCell ref="N259:N260"/>
    <mergeCell ref="N278:N279"/>
    <mergeCell ref="N296:N297"/>
    <mergeCell ref="N315:N316"/>
    <mergeCell ref="N333:N334"/>
    <mergeCell ref="N353:N354"/>
    <mergeCell ref="N371:N372"/>
    <mergeCell ref="N390:N391"/>
    <mergeCell ref="N408:N409"/>
    <mergeCell ref="N426:N427"/>
    <mergeCell ref="N445:N446"/>
    <mergeCell ref="N463:N464"/>
    <mergeCell ref="N481:N482"/>
    <mergeCell ref="N500:N501"/>
    <mergeCell ref="N519:N520"/>
    <mergeCell ref="N538:N539"/>
    <mergeCell ref="N556:N557"/>
    <mergeCell ref="N575:N576"/>
    <mergeCell ref="N593:N594"/>
    <mergeCell ref="N613:N614"/>
    <mergeCell ref="N633:N634"/>
    <mergeCell ref="N653:N654"/>
    <mergeCell ref="N672:N673"/>
    <mergeCell ref="N690:N691"/>
    <mergeCell ref="N709:N710"/>
    <mergeCell ref="N727:N728"/>
    <mergeCell ref="N745:N746"/>
    <mergeCell ref="N764:N765"/>
    <mergeCell ref="N782:N783"/>
    <mergeCell ref="N800:N801"/>
    <mergeCell ref="N818:N819"/>
    <mergeCell ref="N836:N837"/>
    <mergeCell ref="N854:N855"/>
    <mergeCell ref="N872:N873"/>
    <mergeCell ref="N890:N891"/>
    <mergeCell ref="N911:N912"/>
    <mergeCell ref="N930:N931"/>
    <mergeCell ref="N948:N949"/>
    <mergeCell ref="N967:N968"/>
    <mergeCell ref="N987:N988"/>
    <mergeCell ref="N1006:N1007"/>
    <mergeCell ref="N1024:N1025"/>
    <mergeCell ref="N1043:N1044"/>
    <mergeCell ref="N1061:N1062"/>
    <mergeCell ref="N1079:N1080"/>
    <mergeCell ref="N1098:N1099"/>
    <mergeCell ref="N1117:N1118"/>
    <mergeCell ref="N1136:N1137"/>
    <mergeCell ref="N1155:N1156"/>
    <mergeCell ref="N1174:N1175"/>
    <mergeCell ref="N1192:N1193"/>
    <mergeCell ref="N1211:N1212"/>
    <mergeCell ref="N1229:N1230"/>
    <mergeCell ref="N1248:N1249"/>
    <mergeCell ref="N1266:N1267"/>
    <mergeCell ref="N1284:N1285"/>
    <mergeCell ref="N1302:N1303"/>
    <mergeCell ref="N1320:N1321"/>
    <mergeCell ref="N1338:N1339"/>
    <mergeCell ref="N1356:N1357"/>
    <mergeCell ref="N1374:N1375"/>
    <mergeCell ref="N1392:N1393"/>
    <mergeCell ref="N1410:N1411"/>
    <mergeCell ref="N1428:N1429"/>
    <mergeCell ref="N1446:N1447"/>
    <mergeCell ref="N1464:N1465"/>
    <mergeCell ref="N1482:N1483"/>
    <mergeCell ref="N1500:N1501"/>
    <mergeCell ref="N1518:N1519"/>
    <mergeCell ref="N1536:N1537"/>
    <mergeCell ref="N1557:N1558"/>
    <mergeCell ref="N1575:N1576"/>
    <mergeCell ref="N1593:N1594"/>
    <mergeCell ref="N1611:N1612"/>
    <mergeCell ref="N1629:N1630"/>
    <mergeCell ref="O6:O7"/>
    <mergeCell ref="O25:O26"/>
    <mergeCell ref="O43:O44"/>
    <mergeCell ref="O61:O62"/>
    <mergeCell ref="O79:O80"/>
    <mergeCell ref="O97:O98"/>
    <mergeCell ref="O115:O116"/>
    <mergeCell ref="O133:O134"/>
    <mergeCell ref="O151:O152"/>
    <mergeCell ref="O169:O170"/>
    <mergeCell ref="O187:O188"/>
    <mergeCell ref="O205:O206"/>
    <mergeCell ref="O223:O224"/>
    <mergeCell ref="O241:O242"/>
    <mergeCell ref="O259:O260"/>
    <mergeCell ref="O278:O279"/>
    <mergeCell ref="O296:O297"/>
    <mergeCell ref="O315:O316"/>
    <mergeCell ref="O333:O334"/>
    <mergeCell ref="O353:O354"/>
    <mergeCell ref="O371:O372"/>
    <mergeCell ref="O390:O391"/>
    <mergeCell ref="O408:O409"/>
    <mergeCell ref="O426:O427"/>
    <mergeCell ref="O445:O446"/>
    <mergeCell ref="O463:O464"/>
    <mergeCell ref="O481:O482"/>
    <mergeCell ref="O500:O501"/>
    <mergeCell ref="O519:O520"/>
    <mergeCell ref="O538:O539"/>
    <mergeCell ref="O556:O557"/>
    <mergeCell ref="O575:O576"/>
    <mergeCell ref="O593:O594"/>
    <mergeCell ref="O613:O614"/>
    <mergeCell ref="O633:O634"/>
    <mergeCell ref="O653:O654"/>
    <mergeCell ref="O672:O673"/>
    <mergeCell ref="O690:O691"/>
    <mergeCell ref="O709:O710"/>
    <mergeCell ref="O727:O728"/>
    <mergeCell ref="O745:O746"/>
    <mergeCell ref="O764:O765"/>
    <mergeCell ref="O782:O783"/>
    <mergeCell ref="O800:O801"/>
    <mergeCell ref="O818:O819"/>
    <mergeCell ref="O836:O837"/>
    <mergeCell ref="O854:O855"/>
    <mergeCell ref="O872:O873"/>
    <mergeCell ref="O890:O891"/>
    <mergeCell ref="O911:O912"/>
    <mergeCell ref="O930:O931"/>
    <mergeCell ref="O948:O949"/>
    <mergeCell ref="O967:O968"/>
    <mergeCell ref="O987:O988"/>
    <mergeCell ref="O1006:O1007"/>
    <mergeCell ref="O1024:O1025"/>
    <mergeCell ref="O1043:O1044"/>
    <mergeCell ref="O1061:O1062"/>
    <mergeCell ref="O1079:O1080"/>
    <mergeCell ref="O1098:O1099"/>
    <mergeCell ref="O1117:O1118"/>
    <mergeCell ref="O1136:O1137"/>
    <mergeCell ref="O1155:O1156"/>
    <mergeCell ref="O1174:O1175"/>
    <mergeCell ref="O1192:O1193"/>
    <mergeCell ref="O1211:O1212"/>
    <mergeCell ref="O1229:O1230"/>
    <mergeCell ref="O1248:O1249"/>
    <mergeCell ref="O1266:O1267"/>
    <mergeCell ref="O1284:O1285"/>
    <mergeCell ref="O1302:O1303"/>
    <mergeCell ref="O1320:O1321"/>
    <mergeCell ref="O1338:O1339"/>
    <mergeCell ref="O1356:O1357"/>
    <mergeCell ref="O1374:O1375"/>
    <mergeCell ref="O1392:O1393"/>
    <mergeCell ref="O1410:O1411"/>
    <mergeCell ref="O1428:O1429"/>
    <mergeCell ref="O1446:O1447"/>
    <mergeCell ref="O1464:O1465"/>
    <mergeCell ref="O1482:O1483"/>
    <mergeCell ref="O1500:O1501"/>
    <mergeCell ref="O1518:O1519"/>
    <mergeCell ref="O1536:O1537"/>
    <mergeCell ref="O1557:O1558"/>
    <mergeCell ref="O1575:O1576"/>
    <mergeCell ref="O1593:O1594"/>
    <mergeCell ref="O1611:O1612"/>
    <mergeCell ref="O1629:O1630"/>
    <mergeCell ref="P6:P7"/>
  </mergeCells>
  <pageMargins left="0.751388888888889" right="0" top="1" bottom="0" header="0.5" footer="0.5"/>
  <pageSetup paperSize="9" scale="82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zoomScaleSheetLayoutView="60" topLeftCell="A27" workbookViewId="0">
      <selection activeCell="A36" sqref="A36:M36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39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24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2.75" spans="1:17">
      <c r="A8" s="70">
        <v>45952</v>
      </c>
      <c r="B8" s="70">
        <v>45973</v>
      </c>
      <c r="C8" s="71">
        <v>277896</v>
      </c>
      <c r="D8" s="72" t="s">
        <v>41</v>
      </c>
      <c r="E8" s="214">
        <v>45973</v>
      </c>
      <c r="F8" s="223">
        <v>145217</v>
      </c>
      <c r="G8" s="73"/>
      <c r="H8" s="73"/>
      <c r="I8" s="73"/>
      <c r="J8" s="73"/>
      <c r="K8" s="73"/>
      <c r="L8" s="88">
        <v>0</v>
      </c>
      <c r="M8" s="88">
        <v>520</v>
      </c>
      <c r="N8" s="89">
        <f t="shared" ref="N8:N26" si="0">L8+M8</f>
        <v>520</v>
      </c>
      <c r="O8" s="167"/>
      <c r="P8" s="167" t="s">
        <v>22</v>
      </c>
      <c r="Q8" s="123"/>
    </row>
    <row r="9" s="4" customFormat="1" spans="1:17">
      <c r="A9" s="70">
        <v>45972</v>
      </c>
      <c r="B9" s="70">
        <v>45973</v>
      </c>
      <c r="C9" s="71">
        <v>280124</v>
      </c>
      <c r="D9" s="72" t="s">
        <v>41</v>
      </c>
      <c r="E9" s="214">
        <v>45973</v>
      </c>
      <c r="F9" s="223">
        <v>145217</v>
      </c>
      <c r="G9" s="73"/>
      <c r="H9" s="73"/>
      <c r="I9" s="73"/>
      <c r="J9" s="73"/>
      <c r="K9" s="73"/>
      <c r="L9" s="88">
        <v>330</v>
      </c>
      <c r="M9" s="88">
        <v>0</v>
      </c>
      <c r="N9" s="89">
        <f t="shared" si="0"/>
        <v>330</v>
      </c>
      <c r="O9" s="44"/>
      <c r="P9" s="167" t="s">
        <v>22</v>
      </c>
      <c r="Q9" s="123"/>
    </row>
    <row r="10" s="116" customFormat="1" ht="12.75" spans="1:17">
      <c r="A10" s="70">
        <v>45957</v>
      </c>
      <c r="B10" s="70">
        <v>45964</v>
      </c>
      <c r="C10" s="71">
        <v>278402</v>
      </c>
      <c r="D10" s="72" t="s">
        <v>42</v>
      </c>
      <c r="E10" s="214">
        <v>45974</v>
      </c>
      <c r="F10" s="223">
        <v>146963</v>
      </c>
      <c r="G10" s="73"/>
      <c r="H10" s="73"/>
      <c r="I10" s="73"/>
      <c r="J10" s="73"/>
      <c r="K10" s="73"/>
      <c r="L10" s="88">
        <v>0</v>
      </c>
      <c r="M10" s="88">
        <v>500</v>
      </c>
      <c r="N10" s="89">
        <f t="shared" si="0"/>
        <v>500</v>
      </c>
      <c r="O10" s="44"/>
      <c r="P10" s="167" t="s">
        <v>24</v>
      </c>
      <c r="Q10" s="4"/>
    </row>
    <row r="11" s="116" customFormat="1" ht="12.75" spans="1:17">
      <c r="A11" s="70">
        <v>45939</v>
      </c>
      <c r="B11" s="70">
        <v>45964</v>
      </c>
      <c r="C11" s="71">
        <v>276318</v>
      </c>
      <c r="D11" s="72" t="s">
        <v>23</v>
      </c>
      <c r="E11" s="214">
        <v>45975</v>
      </c>
      <c r="F11" s="223">
        <v>146968</v>
      </c>
      <c r="G11" s="73"/>
      <c r="H11" s="73"/>
      <c r="I11" s="73"/>
      <c r="J11" s="73"/>
      <c r="K11" s="73"/>
      <c r="L11" s="88">
        <v>200</v>
      </c>
      <c r="M11" s="88">
        <v>1500</v>
      </c>
      <c r="N11" s="89">
        <f t="shared" si="0"/>
        <v>1700</v>
      </c>
      <c r="O11" s="167"/>
      <c r="P11" s="167" t="s">
        <v>24</v>
      </c>
      <c r="Q11" s="4"/>
    </row>
    <row r="12" s="4" customFormat="1" spans="1:16">
      <c r="A12" s="70">
        <v>45978</v>
      </c>
      <c r="B12" s="70">
        <v>45980</v>
      </c>
      <c r="C12" s="71">
        <v>280786</v>
      </c>
      <c r="D12" s="72" t="s">
        <v>43</v>
      </c>
      <c r="E12" s="214">
        <v>45980</v>
      </c>
      <c r="F12" s="223">
        <v>146980</v>
      </c>
      <c r="G12" s="73"/>
      <c r="H12" s="73"/>
      <c r="I12" s="73"/>
      <c r="J12" s="73"/>
      <c r="K12" s="73"/>
      <c r="L12" s="88">
        <v>2000</v>
      </c>
      <c r="M12" s="88">
        <v>0</v>
      </c>
      <c r="N12" s="89">
        <f t="shared" si="0"/>
        <v>2000</v>
      </c>
      <c r="O12" s="44"/>
      <c r="P12" s="167" t="s">
        <v>24</v>
      </c>
    </row>
    <row r="13" s="4" customFormat="1" spans="1:16">
      <c r="A13" s="70">
        <v>45968</v>
      </c>
      <c r="B13" s="70">
        <v>45972</v>
      </c>
      <c r="C13" s="71">
        <v>279707</v>
      </c>
      <c r="D13" s="72" t="s">
        <v>44</v>
      </c>
      <c r="E13" s="214">
        <v>45978</v>
      </c>
      <c r="F13" s="223">
        <v>146997</v>
      </c>
      <c r="G13" s="73"/>
      <c r="H13" s="73"/>
      <c r="I13" s="73"/>
      <c r="J13" s="73"/>
      <c r="K13" s="73"/>
      <c r="L13" s="88">
        <v>0</v>
      </c>
      <c r="M13" s="88">
        <v>500</v>
      </c>
      <c r="N13" s="89">
        <f t="shared" si="0"/>
        <v>500</v>
      </c>
      <c r="O13" s="44"/>
      <c r="P13" s="167" t="s">
        <v>22</v>
      </c>
    </row>
    <row r="14" s="116" customFormat="1" ht="12.75" spans="1:17">
      <c r="A14" s="70">
        <v>45960</v>
      </c>
      <c r="B14" s="70">
        <v>45967</v>
      </c>
      <c r="C14" s="71">
        <v>278862</v>
      </c>
      <c r="D14" s="72" t="s">
        <v>45</v>
      </c>
      <c r="E14" s="214">
        <v>45978</v>
      </c>
      <c r="F14" s="223">
        <v>146998</v>
      </c>
      <c r="G14" s="73"/>
      <c r="H14" s="73"/>
      <c r="I14" s="73"/>
      <c r="J14" s="73"/>
      <c r="K14" s="73"/>
      <c r="L14" s="88">
        <v>0</v>
      </c>
      <c r="M14" s="88">
        <v>500</v>
      </c>
      <c r="N14" s="89">
        <f t="shared" si="0"/>
        <v>500</v>
      </c>
      <c r="O14" s="44"/>
      <c r="P14" s="167" t="s">
        <v>22</v>
      </c>
      <c r="Q14" s="4"/>
    </row>
    <row r="15" s="4" customFormat="1" spans="1:16">
      <c r="A15" s="70">
        <v>45926</v>
      </c>
      <c r="B15" s="70">
        <v>45968</v>
      </c>
      <c r="C15" s="71">
        <v>274638</v>
      </c>
      <c r="D15" s="72" t="s">
        <v>46</v>
      </c>
      <c r="E15" s="214">
        <v>45968</v>
      </c>
      <c r="F15" s="223">
        <v>147273</v>
      </c>
      <c r="G15" s="73"/>
      <c r="H15" s="73"/>
      <c r="I15" s="73"/>
      <c r="J15" s="73"/>
      <c r="K15" s="73"/>
      <c r="L15" s="88">
        <v>2100</v>
      </c>
      <c r="M15" s="88">
        <v>1300</v>
      </c>
      <c r="N15" s="89">
        <f t="shared" si="0"/>
        <v>3400</v>
      </c>
      <c r="O15" s="167"/>
      <c r="P15" s="167" t="s">
        <v>22</v>
      </c>
    </row>
    <row r="16" s="4" customFormat="1" ht="15" spans="1:16">
      <c r="A16" s="70">
        <v>45939</v>
      </c>
      <c r="B16" s="70">
        <v>45964</v>
      </c>
      <c r="C16" s="71">
        <v>276318</v>
      </c>
      <c r="D16" s="72" t="s">
        <v>23</v>
      </c>
      <c r="E16" s="214">
        <v>45964</v>
      </c>
      <c r="F16" s="223">
        <v>147347</v>
      </c>
      <c r="G16" s="73"/>
      <c r="H16" s="73"/>
      <c r="I16" s="73"/>
      <c r="J16" s="73"/>
      <c r="K16" s="73"/>
      <c r="L16" s="88">
        <v>1700</v>
      </c>
      <c r="M16" s="54">
        <v>0</v>
      </c>
      <c r="N16" s="89">
        <f t="shared" si="0"/>
        <v>1700</v>
      </c>
      <c r="O16" s="167"/>
      <c r="P16" s="167" t="s">
        <v>24</v>
      </c>
    </row>
    <row r="17" s="4" customFormat="1" spans="1:16">
      <c r="A17" s="70">
        <v>45951</v>
      </c>
      <c r="B17" s="70">
        <v>45968</v>
      </c>
      <c r="C17" s="71">
        <v>277782</v>
      </c>
      <c r="D17" s="72" t="s">
        <v>47</v>
      </c>
      <c r="E17" s="214">
        <v>45981</v>
      </c>
      <c r="F17" s="223">
        <v>147491</v>
      </c>
      <c r="G17" s="73"/>
      <c r="H17" s="73"/>
      <c r="I17" s="73"/>
      <c r="J17" s="73"/>
      <c r="K17" s="73"/>
      <c r="L17" s="88">
        <v>5030</v>
      </c>
      <c r="M17" s="88">
        <v>500</v>
      </c>
      <c r="N17" s="89">
        <f t="shared" si="0"/>
        <v>5530</v>
      </c>
      <c r="O17" s="44"/>
      <c r="P17" s="167" t="s">
        <v>22</v>
      </c>
    </row>
    <row r="18" s="4" customFormat="1" spans="1:17">
      <c r="A18" s="70">
        <v>45966</v>
      </c>
      <c r="B18" s="70">
        <v>45980</v>
      </c>
      <c r="C18" s="71">
        <v>279374</v>
      </c>
      <c r="D18" s="72" t="s">
        <v>48</v>
      </c>
      <c r="E18" s="214">
        <v>45979</v>
      </c>
      <c r="F18" s="223">
        <v>148006</v>
      </c>
      <c r="G18" s="73"/>
      <c r="H18" s="73"/>
      <c r="I18" s="73"/>
      <c r="J18" s="73"/>
      <c r="K18" s="73"/>
      <c r="L18" s="88">
        <v>2500</v>
      </c>
      <c r="M18" s="88">
        <v>0</v>
      </c>
      <c r="N18" s="89">
        <f t="shared" si="0"/>
        <v>2500</v>
      </c>
      <c r="O18" s="44"/>
      <c r="P18" s="167" t="s">
        <v>24</v>
      </c>
      <c r="Q18" s="123"/>
    </row>
    <row r="19" s="4" customFormat="1" spans="1:16">
      <c r="A19" s="70">
        <v>45952</v>
      </c>
      <c r="B19" s="70">
        <v>45973</v>
      </c>
      <c r="C19" s="71">
        <v>277896</v>
      </c>
      <c r="D19" s="72" t="s">
        <v>41</v>
      </c>
      <c r="E19" s="214">
        <v>45978</v>
      </c>
      <c r="F19" s="223">
        <v>148010</v>
      </c>
      <c r="G19" s="73"/>
      <c r="H19" s="73"/>
      <c r="I19" s="73"/>
      <c r="J19" s="73"/>
      <c r="K19" s="73"/>
      <c r="L19" s="88">
        <v>0</v>
      </c>
      <c r="M19" s="88">
        <v>850</v>
      </c>
      <c r="N19" s="89">
        <f t="shared" si="0"/>
        <v>850</v>
      </c>
      <c r="O19" s="44"/>
      <c r="P19" s="167" t="s">
        <v>22</v>
      </c>
    </row>
    <row r="20" s="116" customFormat="1" ht="12.75" spans="1:17">
      <c r="A20" s="70">
        <v>45966</v>
      </c>
      <c r="B20" s="70">
        <v>45980</v>
      </c>
      <c r="C20" s="71">
        <v>279374</v>
      </c>
      <c r="D20" s="72" t="s">
        <v>48</v>
      </c>
      <c r="E20" s="214">
        <v>45980</v>
      </c>
      <c r="F20" s="223">
        <v>148017</v>
      </c>
      <c r="G20" s="73"/>
      <c r="H20" s="73"/>
      <c r="I20" s="73"/>
      <c r="J20" s="73"/>
      <c r="K20" s="73"/>
      <c r="L20" s="88">
        <v>1200</v>
      </c>
      <c r="M20" s="88">
        <v>1350</v>
      </c>
      <c r="N20" s="89">
        <f t="shared" si="0"/>
        <v>2550</v>
      </c>
      <c r="O20" s="44"/>
      <c r="P20" s="167" t="s">
        <v>24</v>
      </c>
      <c r="Q20" s="4"/>
    </row>
    <row r="21" s="4" customFormat="1" spans="1:16">
      <c r="A21" s="70">
        <v>45952</v>
      </c>
      <c r="B21" s="70">
        <v>45973</v>
      </c>
      <c r="C21" s="71">
        <v>277896</v>
      </c>
      <c r="D21" s="72" t="s">
        <v>41</v>
      </c>
      <c r="E21" s="214">
        <v>45980</v>
      </c>
      <c r="F21" s="223">
        <v>148018</v>
      </c>
      <c r="G21" s="73"/>
      <c r="H21" s="73"/>
      <c r="I21" s="73"/>
      <c r="J21" s="73"/>
      <c r="K21" s="73"/>
      <c r="L21" s="88">
        <v>0</v>
      </c>
      <c r="M21" s="88">
        <v>30</v>
      </c>
      <c r="N21" s="89">
        <f t="shared" si="0"/>
        <v>30</v>
      </c>
      <c r="O21" s="44"/>
      <c r="P21" s="167" t="s">
        <v>22</v>
      </c>
    </row>
    <row r="22" s="4" customFormat="1" spans="1:16">
      <c r="A22" s="70">
        <v>45978</v>
      </c>
      <c r="B22" s="70">
        <v>45980</v>
      </c>
      <c r="C22" s="71">
        <v>280786</v>
      </c>
      <c r="D22" s="72" t="s">
        <v>43</v>
      </c>
      <c r="E22" s="214">
        <v>45982</v>
      </c>
      <c r="F22" s="223">
        <v>148037</v>
      </c>
      <c r="G22" s="73"/>
      <c r="H22" s="73"/>
      <c r="I22" s="73"/>
      <c r="J22" s="73"/>
      <c r="K22" s="73"/>
      <c r="L22" s="88">
        <v>700</v>
      </c>
      <c r="M22" s="88">
        <v>1350</v>
      </c>
      <c r="N22" s="89">
        <f t="shared" si="0"/>
        <v>2050</v>
      </c>
      <c r="O22" s="44"/>
      <c r="P22" s="167" t="s">
        <v>24</v>
      </c>
    </row>
    <row r="23" s="4" customFormat="1" spans="1:16">
      <c r="A23" s="70">
        <v>45981</v>
      </c>
      <c r="B23" s="70">
        <v>45982</v>
      </c>
      <c r="C23" s="71">
        <v>281296</v>
      </c>
      <c r="D23" s="72" t="s">
        <v>37</v>
      </c>
      <c r="E23" s="214">
        <v>45986</v>
      </c>
      <c r="F23" s="223">
        <v>148089</v>
      </c>
      <c r="G23" s="73"/>
      <c r="H23" s="73"/>
      <c r="I23" s="73"/>
      <c r="J23" s="73"/>
      <c r="K23" s="73"/>
      <c r="L23" s="88">
        <v>0</v>
      </c>
      <c r="M23" s="88">
        <v>800</v>
      </c>
      <c r="N23" s="89">
        <f t="shared" si="0"/>
        <v>800</v>
      </c>
      <c r="O23" s="44"/>
      <c r="P23" s="167" t="s">
        <v>24</v>
      </c>
    </row>
    <row r="24" s="4" customFormat="1" spans="1:17">
      <c r="A24" s="70">
        <v>45982</v>
      </c>
      <c r="B24" s="70">
        <v>45988</v>
      </c>
      <c r="C24" s="71">
        <v>281518</v>
      </c>
      <c r="D24" s="72" t="s">
        <v>49</v>
      </c>
      <c r="E24" s="214">
        <v>45988</v>
      </c>
      <c r="F24" s="223">
        <v>148098</v>
      </c>
      <c r="G24" s="73"/>
      <c r="H24" s="73"/>
      <c r="I24" s="73"/>
      <c r="J24" s="73"/>
      <c r="K24" s="73"/>
      <c r="L24" s="88">
        <v>4100</v>
      </c>
      <c r="M24" s="88">
        <v>0</v>
      </c>
      <c r="N24" s="89">
        <f t="shared" si="0"/>
        <v>4100</v>
      </c>
      <c r="O24" s="44"/>
      <c r="P24" s="167" t="s">
        <v>24</v>
      </c>
      <c r="Q24" s="123"/>
    </row>
    <row r="25" s="4" customFormat="1" spans="1:16">
      <c r="A25" s="70">
        <v>45982</v>
      </c>
      <c r="B25" s="70">
        <v>45988</v>
      </c>
      <c r="C25" s="71">
        <v>281518</v>
      </c>
      <c r="D25" s="72" t="s">
        <v>49</v>
      </c>
      <c r="E25" s="214">
        <v>45989</v>
      </c>
      <c r="F25" s="223">
        <v>148113</v>
      </c>
      <c r="G25" s="73"/>
      <c r="H25" s="73"/>
      <c r="I25" s="73"/>
      <c r="J25" s="73"/>
      <c r="K25" s="73"/>
      <c r="L25" s="88">
        <v>900</v>
      </c>
      <c r="M25" s="88">
        <v>1100</v>
      </c>
      <c r="N25" s="89">
        <f t="shared" si="0"/>
        <v>2000</v>
      </c>
      <c r="O25" s="44"/>
      <c r="P25" s="167" t="s">
        <v>24</v>
      </c>
    </row>
    <row r="26" s="4" customFormat="1" ht="15" spans="1:16">
      <c r="A26" s="70">
        <v>45923</v>
      </c>
      <c r="B26" s="70">
        <v>45975</v>
      </c>
      <c r="C26" s="71">
        <v>274302</v>
      </c>
      <c r="D26" s="72" t="s">
        <v>50</v>
      </c>
      <c r="E26" s="214">
        <v>45980</v>
      </c>
      <c r="F26" s="223" t="s">
        <v>51</v>
      </c>
      <c r="G26" s="73"/>
      <c r="H26" s="73"/>
      <c r="I26" s="73"/>
      <c r="J26" s="73"/>
      <c r="K26" s="73"/>
      <c r="L26" s="54">
        <v>0</v>
      </c>
      <c r="M26" s="88">
        <v>2790</v>
      </c>
      <c r="N26" s="89">
        <f t="shared" si="0"/>
        <v>2790</v>
      </c>
      <c r="O26" s="44"/>
      <c r="P26" s="167" t="s">
        <v>22</v>
      </c>
    </row>
    <row r="27" s="116" customFormat="1" ht="12.75" spans="1:17">
      <c r="A27" s="135" t="s">
        <v>27</v>
      </c>
      <c r="B27" s="136"/>
      <c r="C27" s="137"/>
      <c r="D27" s="138"/>
      <c r="E27" s="139"/>
      <c r="F27" s="140"/>
      <c r="G27" s="141">
        <f t="shared" ref="G27:N27" si="1">SUM(G8:G26)</f>
        <v>0</v>
      </c>
      <c r="H27" s="141">
        <f t="shared" si="1"/>
        <v>0</v>
      </c>
      <c r="I27" s="141">
        <f t="shared" si="1"/>
        <v>0</v>
      </c>
      <c r="J27" s="141">
        <f t="shared" si="1"/>
        <v>0</v>
      </c>
      <c r="K27" s="141">
        <f t="shared" si="1"/>
        <v>0</v>
      </c>
      <c r="L27" s="226">
        <f t="shared" si="1"/>
        <v>20760</v>
      </c>
      <c r="M27" s="226">
        <f t="shared" si="1"/>
        <v>13590</v>
      </c>
      <c r="N27" s="226">
        <f t="shared" si="1"/>
        <v>34350</v>
      </c>
      <c r="O27" s="187"/>
      <c r="P27" s="40"/>
      <c r="Q27" s="123"/>
    </row>
    <row r="28" s="116" customFormat="1" ht="12.75" spans="1:17">
      <c r="A28" s="142"/>
      <c r="B28" s="142"/>
      <c r="C28" s="143"/>
      <c r="D28" s="144"/>
      <c r="E28" s="145"/>
      <c r="F28" s="146"/>
      <c r="G28" s="147"/>
      <c r="H28" s="147"/>
      <c r="I28" s="147"/>
      <c r="J28" s="147"/>
      <c r="K28" s="147"/>
      <c r="L28" s="188"/>
      <c r="M28" s="188"/>
      <c r="N28" s="189"/>
      <c r="O28" s="190"/>
      <c r="P28" s="1"/>
      <c r="Q28" s="123"/>
    </row>
    <row r="29" s="116" customFormat="1" ht="11.25" customHeight="1" spans="1:17">
      <c r="A29" s="117" t="s">
        <v>0</v>
      </c>
      <c r="B29" s="117"/>
      <c r="C29" s="148"/>
      <c r="D29" s="119"/>
      <c r="E29" s="7"/>
      <c r="F29" s="149"/>
      <c r="G29" s="118"/>
      <c r="H29" s="118"/>
      <c r="I29" s="118"/>
      <c r="J29" s="118"/>
      <c r="K29" s="118"/>
      <c r="L29" s="121"/>
      <c r="M29" s="121"/>
      <c r="N29" s="121"/>
      <c r="O29" s="122"/>
      <c r="P29" s="1"/>
      <c r="Q29" s="123"/>
    </row>
    <row r="30" s="116" customFormat="1" ht="12.75" spans="1:17">
      <c r="A30" s="117" t="s">
        <v>1</v>
      </c>
      <c r="B30" s="117"/>
      <c r="C30" s="148"/>
      <c r="D30" s="119"/>
      <c r="E30" s="7"/>
      <c r="F30" s="149"/>
      <c r="G30" s="118"/>
      <c r="H30" s="118"/>
      <c r="I30" s="118"/>
      <c r="J30" s="118"/>
      <c r="K30" s="118"/>
      <c r="L30" s="121"/>
      <c r="M30" s="121"/>
      <c r="N30" s="121"/>
      <c r="O30" s="122"/>
      <c r="P30" s="1"/>
      <c r="Q30" s="123"/>
    </row>
    <row r="31" s="116" customFormat="1" ht="12.75" spans="1:17">
      <c r="A31" s="117" t="s">
        <v>39</v>
      </c>
      <c r="B31" s="117"/>
      <c r="C31" s="148"/>
      <c r="D31" s="119"/>
      <c r="E31" s="7"/>
      <c r="F31" s="149"/>
      <c r="G31" s="118"/>
      <c r="H31" s="118"/>
      <c r="I31" s="118"/>
      <c r="J31" s="118"/>
      <c r="K31" s="118"/>
      <c r="L31" s="121"/>
      <c r="M31" s="121"/>
      <c r="N31" s="121"/>
      <c r="O31" s="122"/>
      <c r="P31" s="1"/>
      <c r="Q31" s="123"/>
    </row>
    <row r="32" s="116" customFormat="1" ht="12.75" spans="1:17">
      <c r="A32" s="117"/>
      <c r="B32" s="117"/>
      <c r="C32" s="148"/>
      <c r="D32" s="119"/>
      <c r="E32" s="7"/>
      <c r="F32" s="149"/>
      <c r="G32" s="118"/>
      <c r="H32" s="118"/>
      <c r="I32" s="118"/>
      <c r="J32" s="118"/>
      <c r="K32" s="118"/>
      <c r="L32" s="121"/>
      <c r="M32" s="121"/>
      <c r="N32" s="121"/>
      <c r="O32" s="122"/>
      <c r="P32" s="1"/>
      <c r="Q32" s="123"/>
    </row>
    <row r="33" s="116" customFormat="1" ht="12.75" spans="1:17">
      <c r="A33" s="124" t="s">
        <v>28</v>
      </c>
      <c r="B33" s="117"/>
      <c r="C33" s="148"/>
      <c r="D33" s="119"/>
      <c r="E33" s="7"/>
      <c r="F33" s="149"/>
      <c r="G33" s="118"/>
      <c r="H33" s="118"/>
      <c r="I33" s="118"/>
      <c r="J33" s="118"/>
      <c r="K33" s="118"/>
      <c r="L33" s="121"/>
      <c r="M33" s="121"/>
      <c r="N33" s="121"/>
      <c r="O33" s="122"/>
      <c r="P33" s="1"/>
      <c r="Q33" s="123"/>
    </row>
    <row r="34" s="116" customFormat="1" ht="15" customHeight="1" spans="1:17">
      <c r="A34" s="11" t="s">
        <v>4</v>
      </c>
      <c r="B34" s="11" t="s">
        <v>40</v>
      </c>
      <c r="C34" s="150" t="s">
        <v>6</v>
      </c>
      <c r="D34" s="125" t="s">
        <v>7</v>
      </c>
      <c r="E34" s="12" t="s">
        <v>8</v>
      </c>
      <c r="F34" s="126" t="s">
        <v>9</v>
      </c>
      <c r="G34" s="12" t="s">
        <v>10</v>
      </c>
      <c r="H34" s="127" t="s">
        <v>11</v>
      </c>
      <c r="I34" s="127"/>
      <c r="J34" s="12" t="s">
        <v>12</v>
      </c>
      <c r="K34" s="12" t="s">
        <v>13</v>
      </c>
      <c r="L34" s="127" t="s">
        <v>14</v>
      </c>
      <c r="M34" s="127"/>
      <c r="N34" s="12" t="s">
        <v>15</v>
      </c>
      <c r="O34" s="177" t="s">
        <v>16</v>
      </c>
      <c r="P34" s="191" t="s">
        <v>17</v>
      </c>
      <c r="Q34" s="123"/>
    </row>
    <row r="35" s="1" customFormat="1" ht="18.75" customHeight="1" spans="1:16">
      <c r="A35" s="151"/>
      <c r="B35" s="151"/>
      <c r="C35" s="152"/>
      <c r="D35" s="153"/>
      <c r="E35" s="16" t="s">
        <v>18</v>
      </c>
      <c r="F35" s="154"/>
      <c r="G35" s="16"/>
      <c r="H35" s="17" t="s">
        <v>19</v>
      </c>
      <c r="I35" s="17" t="s">
        <v>20</v>
      </c>
      <c r="J35" s="16"/>
      <c r="K35" s="16"/>
      <c r="L35" s="17" t="s">
        <v>19</v>
      </c>
      <c r="M35" s="17" t="s">
        <v>20</v>
      </c>
      <c r="N35" s="16"/>
      <c r="O35" s="192"/>
      <c r="P35" s="191"/>
    </row>
    <row r="36" s="4" customFormat="1" spans="1:16">
      <c r="A36" s="70">
        <v>45986</v>
      </c>
      <c r="B36" s="70">
        <v>45989</v>
      </c>
      <c r="C36" s="71" t="s">
        <v>36</v>
      </c>
      <c r="D36" s="72" t="s">
        <v>37</v>
      </c>
      <c r="E36" s="73"/>
      <c r="F36" s="74"/>
      <c r="G36" s="73"/>
      <c r="H36" s="73"/>
      <c r="I36" s="73"/>
      <c r="J36" s="73"/>
      <c r="K36" s="73"/>
      <c r="L36" s="88">
        <v>0</v>
      </c>
      <c r="M36" s="88">
        <v>500</v>
      </c>
      <c r="N36" s="89">
        <f>L36+M36</f>
        <v>500</v>
      </c>
      <c r="O36" s="44"/>
      <c r="P36" s="167" t="s">
        <v>24</v>
      </c>
    </row>
    <row r="37" s="116" customFormat="1" ht="12.75" spans="1:17">
      <c r="A37" s="135" t="s">
        <v>27</v>
      </c>
      <c r="B37" s="155"/>
      <c r="C37" s="156"/>
      <c r="D37" s="157"/>
      <c r="E37" s="158"/>
      <c r="F37" s="140"/>
      <c r="G37" s="141">
        <f t="shared" ref="G37:K37" si="2">SUM(G30:G35)</f>
        <v>0</v>
      </c>
      <c r="H37" s="141">
        <f t="shared" si="2"/>
        <v>0</v>
      </c>
      <c r="I37" s="141">
        <f t="shared" si="2"/>
        <v>0</v>
      </c>
      <c r="J37" s="141">
        <f t="shared" si="2"/>
        <v>0</v>
      </c>
      <c r="K37" s="141">
        <f t="shared" si="2"/>
        <v>0</v>
      </c>
      <c r="L37" s="172">
        <f>SUM(L36:L36)</f>
        <v>0</v>
      </c>
      <c r="M37" s="172">
        <f>SUM(M36:M36)</f>
        <v>500</v>
      </c>
      <c r="N37" s="172">
        <f>SUM(N36:N36)</f>
        <v>500</v>
      </c>
      <c r="O37" s="193"/>
      <c r="P37" s="40"/>
      <c r="Q37" s="123"/>
    </row>
    <row r="38" s="116" customFormat="1" ht="13.5" spans="1:17">
      <c r="A38" s="159" t="s">
        <v>52</v>
      </c>
      <c r="B38" s="159"/>
      <c r="C38" s="160"/>
      <c r="D38" s="144"/>
      <c r="E38" s="1"/>
      <c r="F38" s="161"/>
      <c r="G38" s="162">
        <f t="shared" ref="G38:M38" si="3">G37+G27</f>
        <v>0</v>
      </c>
      <c r="H38" s="162">
        <f t="shared" si="3"/>
        <v>0</v>
      </c>
      <c r="I38" s="162">
        <f t="shared" si="3"/>
        <v>0</v>
      </c>
      <c r="J38" s="162">
        <f t="shared" si="3"/>
        <v>0</v>
      </c>
      <c r="K38" s="162">
        <f t="shared" si="3"/>
        <v>0</v>
      </c>
      <c r="L38" s="194">
        <f t="shared" si="3"/>
        <v>20760</v>
      </c>
      <c r="M38" s="194">
        <f t="shared" si="3"/>
        <v>14090</v>
      </c>
      <c r="N38" s="194">
        <f>SUM(G38:M38)</f>
        <v>34850</v>
      </c>
      <c r="O38" s="195"/>
      <c r="P38" s="1"/>
      <c r="Q38" s="123"/>
    </row>
    <row r="39" s="116" customFormat="1" ht="13.5" spans="1:17">
      <c r="A39" s="159"/>
      <c r="B39" s="159"/>
      <c r="C39" s="160"/>
      <c r="D39" s="144"/>
      <c r="E39" s="1"/>
      <c r="F39" s="161"/>
      <c r="G39" s="147"/>
      <c r="H39" s="147"/>
      <c r="I39" s="147"/>
      <c r="J39" s="147"/>
      <c r="K39" s="147"/>
      <c r="L39" s="188"/>
      <c r="M39" s="188"/>
      <c r="N39" s="188"/>
      <c r="O39" s="196"/>
      <c r="P39" s="1"/>
      <c r="Q39" s="123"/>
    </row>
    <row r="40" s="1" customFormat="1" spans="1:15">
      <c r="A40" s="8" t="s">
        <v>32</v>
      </c>
      <c r="B40" s="9"/>
      <c r="C40" s="160"/>
      <c r="D40" s="144"/>
      <c r="F40" s="161"/>
      <c r="G40" s="147"/>
      <c r="H40" s="147"/>
      <c r="I40" s="147"/>
      <c r="J40" s="147"/>
      <c r="K40" s="147"/>
      <c r="L40" s="188"/>
      <c r="M40" s="188"/>
      <c r="N40" s="188"/>
      <c r="O40" s="196"/>
    </row>
    <row r="41" s="116" customFormat="1" ht="12.75" spans="1:17">
      <c r="A41" s="9"/>
      <c r="B41" s="9"/>
      <c r="C41" s="123"/>
      <c r="D41" s="4"/>
      <c r="E41" s="1"/>
      <c r="F41" s="161"/>
      <c r="G41" s="123"/>
      <c r="H41" s="123"/>
      <c r="I41" s="123"/>
      <c r="J41" s="123"/>
      <c r="K41" s="123"/>
      <c r="L41" s="197"/>
      <c r="M41" s="197"/>
      <c r="N41" s="197"/>
      <c r="O41" s="122"/>
      <c r="P41" s="1"/>
      <c r="Q41" s="123"/>
    </row>
    <row r="42" s="116" customFormat="1" ht="12.75" spans="1:17">
      <c r="A42" s="9"/>
      <c r="B42" s="9"/>
      <c r="C42" s="123"/>
      <c r="D42" s="4"/>
      <c r="E42" s="1"/>
      <c r="F42" s="161"/>
      <c r="G42" s="123"/>
      <c r="H42" s="123"/>
      <c r="I42" s="123"/>
      <c r="J42" s="123"/>
      <c r="K42" s="123"/>
      <c r="L42" s="197"/>
      <c r="M42" s="197"/>
      <c r="N42" s="197"/>
      <c r="O42" s="122"/>
      <c r="P42" s="1"/>
      <c r="Q42" s="123"/>
    </row>
    <row r="43" s="116" customFormat="1" ht="12.75" spans="1:17">
      <c r="A43" s="8" t="s">
        <v>33</v>
      </c>
      <c r="B43" s="8"/>
      <c r="C43" s="123"/>
      <c r="D43" s="4"/>
      <c r="E43" s="1"/>
      <c r="F43" s="161"/>
      <c r="G43" s="123"/>
      <c r="H43" s="123"/>
      <c r="I43" s="123"/>
      <c r="J43" s="123"/>
      <c r="K43" s="123"/>
      <c r="L43" s="197"/>
      <c r="M43" s="197"/>
      <c r="N43" s="197"/>
      <c r="O43" s="122"/>
      <c r="P43" s="1"/>
      <c r="Q43" s="123"/>
    </row>
    <row r="44" s="1" customFormat="1" spans="1:15">
      <c r="A44" s="8" t="s">
        <v>34</v>
      </c>
      <c r="B44" s="8"/>
      <c r="C44" s="123"/>
      <c r="D44" s="4"/>
      <c r="F44" s="161"/>
      <c r="G44" s="123"/>
      <c r="H44" s="123"/>
      <c r="I44" s="123"/>
      <c r="J44" s="123"/>
      <c r="K44" s="123"/>
      <c r="L44" s="197"/>
      <c r="M44" s="197"/>
      <c r="N44" s="197"/>
      <c r="O44" s="122"/>
    </row>
    <row r="45" s="116" customFormat="1" ht="12.75" spans="1:17">
      <c r="A45" s="163"/>
      <c r="B45" s="163"/>
      <c r="C45" s="164"/>
      <c r="D45" s="4"/>
      <c r="E45" s="1"/>
      <c r="F45" s="161"/>
      <c r="G45" s="165"/>
      <c r="H45" s="165"/>
      <c r="I45" s="165"/>
      <c r="J45" s="165"/>
      <c r="K45" s="165"/>
      <c r="L45" s="198"/>
      <c r="M45" s="198"/>
      <c r="N45" s="198"/>
      <c r="O45" s="122"/>
      <c r="P45" s="1"/>
      <c r="Q45" s="123"/>
    </row>
    <row r="46" s="1" customFormat="1" ht="11.25" customHeight="1" spans="1:15">
      <c r="A46" s="117" t="s">
        <v>0</v>
      </c>
      <c r="B46" s="117"/>
      <c r="C46" s="118"/>
      <c r="D46" s="119"/>
      <c r="E46" s="7"/>
      <c r="F46" s="149"/>
      <c r="G46" s="118"/>
      <c r="H46" s="118"/>
      <c r="I46" s="118"/>
      <c r="J46" s="118"/>
      <c r="K46" s="118"/>
      <c r="L46" s="121"/>
      <c r="M46" s="121"/>
      <c r="N46" s="121"/>
      <c r="O46" s="122"/>
    </row>
    <row r="47" s="4" customFormat="1" ht="13.5" customHeight="1" spans="1:16">
      <c r="A47" s="117" t="s">
        <v>1</v>
      </c>
      <c r="B47" s="117"/>
      <c r="C47" s="118"/>
      <c r="D47" s="119"/>
      <c r="E47" s="7"/>
      <c r="F47" s="149"/>
      <c r="G47" s="118"/>
      <c r="H47" s="118"/>
      <c r="I47" s="118"/>
      <c r="J47" s="118"/>
      <c r="K47" s="118"/>
      <c r="L47" s="121"/>
      <c r="M47" s="121"/>
      <c r="N47" s="121"/>
      <c r="O47" s="122"/>
      <c r="P47" s="1"/>
    </row>
    <row r="48" s="1" customFormat="1" spans="1:17">
      <c r="A48" s="117" t="s">
        <v>39</v>
      </c>
      <c r="B48" s="117"/>
      <c r="C48" s="118"/>
      <c r="D48" s="119"/>
      <c r="E48" s="7"/>
      <c r="F48" s="149"/>
      <c r="G48" s="118"/>
      <c r="H48" s="118"/>
      <c r="I48" s="118"/>
      <c r="J48" s="118"/>
      <c r="K48" s="118"/>
      <c r="L48" s="121"/>
      <c r="M48" s="121"/>
      <c r="N48" s="121"/>
      <c r="O48" s="122"/>
      <c r="Q48" s="123"/>
    </row>
    <row r="49" s="4" customFormat="1" spans="1:16">
      <c r="A49" s="117"/>
      <c r="B49" s="117"/>
      <c r="C49" s="118"/>
      <c r="D49" s="119"/>
      <c r="E49" s="7"/>
      <c r="F49" s="149"/>
      <c r="G49" s="118"/>
      <c r="H49" s="118"/>
      <c r="I49" s="118"/>
      <c r="J49" s="118"/>
      <c r="K49" s="118"/>
      <c r="L49" s="121"/>
      <c r="M49" s="121"/>
      <c r="N49" s="121"/>
      <c r="O49" s="122"/>
      <c r="P49" s="1"/>
    </row>
    <row r="50" s="4" customFormat="1" spans="1:16">
      <c r="A50" s="124" t="s">
        <v>35</v>
      </c>
      <c r="B50" s="124"/>
      <c r="C50" s="118"/>
      <c r="D50" s="119"/>
      <c r="E50" s="7"/>
      <c r="F50" s="149"/>
      <c r="G50" s="118"/>
      <c r="H50" s="118"/>
      <c r="I50" s="118"/>
      <c r="J50" s="118"/>
      <c r="K50" s="118"/>
      <c r="L50" s="121"/>
      <c r="M50" s="121"/>
      <c r="N50" s="121"/>
      <c r="O50" s="122"/>
      <c r="P50" s="1"/>
    </row>
    <row r="51" s="4" customFormat="1" spans="1:16">
      <c r="A51" s="166" t="s">
        <v>4</v>
      </c>
      <c r="B51" s="166" t="s">
        <v>40</v>
      </c>
      <c r="C51" s="167" t="s">
        <v>6</v>
      </c>
      <c r="D51" s="168" t="s">
        <v>7</v>
      </c>
      <c r="E51" s="167" t="s">
        <v>8</v>
      </c>
      <c r="F51" s="169" t="s">
        <v>9</v>
      </c>
      <c r="G51" s="167" t="s">
        <v>10</v>
      </c>
      <c r="H51" s="127" t="s">
        <v>11</v>
      </c>
      <c r="I51" s="127"/>
      <c r="J51" s="167" t="s">
        <v>12</v>
      </c>
      <c r="K51" s="167" t="s">
        <v>13</v>
      </c>
      <c r="L51" s="127" t="s">
        <v>14</v>
      </c>
      <c r="M51" s="127"/>
      <c r="N51" s="199" t="s">
        <v>15</v>
      </c>
      <c r="O51" s="177" t="s">
        <v>16</v>
      </c>
      <c r="P51" s="191" t="s">
        <v>17</v>
      </c>
    </row>
    <row r="52" s="4" customFormat="1" spans="1:16">
      <c r="A52" s="166"/>
      <c r="B52" s="166"/>
      <c r="C52" s="167"/>
      <c r="D52" s="168"/>
      <c r="E52" s="167" t="s">
        <v>18</v>
      </c>
      <c r="F52" s="169"/>
      <c r="G52" s="167"/>
      <c r="H52" s="127" t="s">
        <v>19</v>
      </c>
      <c r="I52" s="127" t="s">
        <v>20</v>
      </c>
      <c r="J52" s="167"/>
      <c r="K52" s="167"/>
      <c r="L52" s="127" t="s">
        <v>19</v>
      </c>
      <c r="M52" s="127" t="s">
        <v>20</v>
      </c>
      <c r="N52" s="199"/>
      <c r="O52" s="177"/>
      <c r="P52" s="191"/>
    </row>
    <row r="53" s="4" customFormat="1" spans="1:16">
      <c r="A53" s="70"/>
      <c r="B53" s="70"/>
      <c r="C53" s="71"/>
      <c r="D53" s="72"/>
      <c r="E53" s="214"/>
      <c r="F53" s="74"/>
      <c r="G53" s="73"/>
      <c r="H53" s="73"/>
      <c r="I53" s="73"/>
      <c r="J53" s="73"/>
      <c r="K53" s="73"/>
      <c r="L53" s="88"/>
      <c r="M53" s="88"/>
      <c r="N53" s="89">
        <f>L53+M53</f>
        <v>0</v>
      </c>
      <c r="O53" s="44"/>
      <c r="P53" s="167"/>
    </row>
    <row r="54" s="116" customFormat="1" ht="12.75" spans="1:17">
      <c r="A54" s="70"/>
      <c r="B54" s="70"/>
      <c r="C54" s="71"/>
      <c r="D54" s="72"/>
      <c r="E54" s="214"/>
      <c r="F54" s="134"/>
      <c r="G54" s="73"/>
      <c r="H54" s="73"/>
      <c r="I54" s="73"/>
      <c r="J54" s="73"/>
      <c r="K54" s="73"/>
      <c r="L54" s="88"/>
      <c r="M54" s="88"/>
      <c r="N54" s="89">
        <f>L54+M54</f>
        <v>0</v>
      </c>
      <c r="O54" s="44"/>
      <c r="P54" s="167"/>
      <c r="Q54" s="123"/>
    </row>
    <row r="55" s="1" customFormat="1" spans="1:16">
      <c r="A55" s="135" t="s">
        <v>27</v>
      </c>
      <c r="B55" s="155"/>
      <c r="C55" s="156"/>
      <c r="D55" s="157"/>
      <c r="E55" s="158"/>
      <c r="F55" s="140"/>
      <c r="G55" s="172">
        <f t="shared" ref="G55:K55" si="4">SUM(G53:G53)</f>
        <v>0</v>
      </c>
      <c r="H55" s="172">
        <f t="shared" si="4"/>
        <v>0</v>
      </c>
      <c r="I55" s="172">
        <f t="shared" si="4"/>
        <v>0</v>
      </c>
      <c r="J55" s="172">
        <f t="shared" si="4"/>
        <v>0</v>
      </c>
      <c r="K55" s="172">
        <f t="shared" si="4"/>
        <v>0</v>
      </c>
      <c r="L55" s="172">
        <f t="shared" ref="L55:N55" si="5">SUM(L53:L54)</f>
        <v>0</v>
      </c>
      <c r="M55" s="172">
        <f t="shared" si="5"/>
        <v>0</v>
      </c>
      <c r="N55" s="172">
        <f t="shared" si="5"/>
        <v>0</v>
      </c>
      <c r="O55" s="182"/>
      <c r="P55" s="127"/>
    </row>
    <row r="56" s="1" customFormat="1" spans="1:15">
      <c r="A56" s="8" t="s">
        <v>32</v>
      </c>
      <c r="B56" s="9"/>
      <c r="C56" s="123"/>
      <c r="D56" s="4"/>
      <c r="F56" s="161"/>
      <c r="G56" s="123"/>
      <c r="H56" s="123"/>
      <c r="I56" s="123"/>
      <c r="J56" s="123"/>
      <c r="K56" s="123"/>
      <c r="L56" s="197"/>
      <c r="M56" s="197"/>
      <c r="N56" s="197"/>
      <c r="O56" s="122"/>
    </row>
    <row r="57" s="4" customFormat="1" spans="1:16">
      <c r="A57" s="9"/>
      <c r="B57" s="9"/>
      <c r="C57" s="123"/>
      <c r="E57" s="1"/>
      <c r="F57" s="161"/>
      <c r="G57" s="123"/>
      <c r="H57" s="123"/>
      <c r="I57" s="123"/>
      <c r="J57" s="123"/>
      <c r="K57" s="123"/>
      <c r="L57" s="197"/>
      <c r="M57" s="197"/>
      <c r="N57" s="197"/>
      <c r="O57" s="122"/>
      <c r="P57" s="1"/>
    </row>
    <row r="58" s="4" customFormat="1" spans="1:16">
      <c r="A58" s="8" t="s">
        <v>33</v>
      </c>
      <c r="B58" s="8"/>
      <c r="C58" s="164"/>
      <c r="E58" s="1"/>
      <c r="F58" s="161"/>
      <c r="G58" s="165"/>
      <c r="H58" s="165"/>
      <c r="I58" s="165"/>
      <c r="J58" s="165"/>
      <c r="K58" s="165"/>
      <c r="L58" s="198"/>
      <c r="M58" s="198"/>
      <c r="N58" s="198"/>
      <c r="O58" s="122"/>
      <c r="P58" s="1"/>
    </row>
    <row r="59" s="4" customFormat="1" spans="1:16">
      <c r="A59" s="8" t="s">
        <v>38</v>
      </c>
      <c r="B59" s="8"/>
      <c r="C59" s="45"/>
      <c r="D59" s="45"/>
      <c r="E59" s="42"/>
      <c r="F59" s="173"/>
      <c r="G59" s="45"/>
      <c r="J59" s="45"/>
      <c r="K59" s="45"/>
      <c r="N59" s="45"/>
      <c r="O59" s="205"/>
      <c r="P59" s="45"/>
    </row>
    <row r="60" s="4" customFormat="1" spans="1:16">
      <c r="A60" s="174"/>
      <c r="B60" s="174"/>
      <c r="C60" s="175"/>
      <c r="E60" s="1"/>
      <c r="F60" s="161"/>
      <c r="G60" s="123"/>
      <c r="H60" s="123"/>
      <c r="I60" s="123"/>
      <c r="J60" s="165"/>
      <c r="K60" s="206"/>
      <c r="L60" s="197"/>
      <c r="M60" s="207"/>
      <c r="N60" s="198"/>
      <c r="O60" s="195"/>
      <c r="P60" s="1"/>
    </row>
    <row r="61" s="4" customFormat="1" spans="1:16">
      <c r="A61" s="174"/>
      <c r="B61" s="174"/>
      <c r="C61" s="175"/>
      <c r="E61" s="1"/>
      <c r="F61" s="161"/>
      <c r="G61" s="123"/>
      <c r="H61" s="123"/>
      <c r="I61" s="165"/>
      <c r="J61" s="165"/>
      <c r="K61" s="165"/>
      <c r="L61" s="197"/>
      <c r="M61" s="207"/>
      <c r="N61" s="198"/>
      <c r="O61" s="195"/>
      <c r="P61" s="1"/>
    </row>
    <row r="62" s="4" customFormat="1" spans="1:16">
      <c r="A62" s="174"/>
      <c r="B62" s="174"/>
      <c r="C62" s="175"/>
      <c r="E62" s="1"/>
      <c r="F62" s="161"/>
      <c r="G62" s="123"/>
      <c r="H62" s="123"/>
      <c r="I62" s="123"/>
      <c r="J62" s="165"/>
      <c r="K62" s="206"/>
      <c r="L62" s="197"/>
      <c r="M62" s="207"/>
      <c r="N62" s="198"/>
      <c r="O62" s="195"/>
      <c r="P62" s="1"/>
    </row>
    <row r="63" s="4" customFormat="1" spans="1:16">
      <c r="A63" s="174"/>
      <c r="B63" s="174"/>
      <c r="C63" s="175"/>
      <c r="E63" s="1"/>
      <c r="F63" s="161"/>
      <c r="G63" s="123"/>
      <c r="H63" s="123"/>
      <c r="I63" s="123"/>
      <c r="J63" s="165"/>
      <c r="K63" s="206"/>
      <c r="L63" s="197"/>
      <c r="M63" s="207"/>
      <c r="N63" s="198"/>
      <c r="O63" s="195"/>
      <c r="P63" s="1"/>
    </row>
    <row r="64" s="4" customFormat="1" spans="1:16">
      <c r="A64" s="174"/>
      <c r="B64" s="174"/>
      <c r="C64" s="175"/>
      <c r="E64" s="1"/>
      <c r="F64" s="161"/>
      <c r="G64" s="176"/>
      <c r="H64" s="176"/>
      <c r="I64" s="176"/>
      <c r="J64" s="165"/>
      <c r="K64" s="176"/>
      <c r="L64" s="198"/>
      <c r="M64" s="198"/>
      <c r="N64" s="198"/>
      <c r="O64" s="195"/>
      <c r="P64" s="1"/>
    </row>
    <row r="65" s="4" customFormat="1" spans="1:16">
      <c r="A65" s="174"/>
      <c r="B65" s="174"/>
      <c r="C65" s="175"/>
      <c r="E65" s="1"/>
      <c r="F65" s="161"/>
      <c r="G65" s="176"/>
      <c r="H65" s="176"/>
      <c r="I65" s="176"/>
      <c r="J65" s="165"/>
      <c r="K65" s="176"/>
      <c r="L65" s="198"/>
      <c r="M65" s="198"/>
      <c r="N65" s="198"/>
      <c r="O65" s="122"/>
      <c r="P65" s="1"/>
    </row>
    <row r="66" s="4" customFormat="1" spans="1:16">
      <c r="A66" s="174"/>
      <c r="B66" s="174"/>
      <c r="C66" s="175"/>
      <c r="E66" s="1"/>
      <c r="F66" s="161"/>
      <c r="G66" s="176"/>
      <c r="H66" s="176"/>
      <c r="I66" s="176"/>
      <c r="J66" s="208"/>
      <c r="K66" s="208"/>
      <c r="L66" s="209"/>
      <c r="M66" s="209"/>
      <c r="N66" s="209"/>
      <c r="O66" s="210"/>
      <c r="P66" s="1"/>
    </row>
    <row r="67" s="4" customFormat="1" spans="1:16">
      <c r="A67" s="174"/>
      <c r="B67" s="174"/>
      <c r="C67" s="123"/>
      <c r="E67" s="1"/>
      <c r="F67" s="161"/>
      <c r="G67" s="123"/>
      <c r="H67" s="123"/>
      <c r="I67" s="123"/>
      <c r="J67" s="123"/>
      <c r="K67" s="123"/>
      <c r="L67" s="197"/>
      <c r="M67" s="197"/>
      <c r="N67" s="197"/>
      <c r="O67" s="122"/>
      <c r="P67" s="1"/>
    </row>
    <row r="68" s="1" customFormat="1" spans="1:17">
      <c r="A68" s="117"/>
      <c r="B68" s="117"/>
      <c r="C68" s="118"/>
      <c r="D68" s="119"/>
      <c r="E68" s="7"/>
      <c r="F68" s="120"/>
      <c r="G68" s="118"/>
      <c r="H68" s="118"/>
      <c r="I68" s="118"/>
      <c r="J68" s="118"/>
      <c r="K68" s="118"/>
      <c r="L68" s="121"/>
      <c r="M68" s="121"/>
      <c r="N68" s="121"/>
      <c r="O68" s="122"/>
      <c r="Q68" s="123"/>
    </row>
  </sheetData>
  <sortState ref="A8:Q26">
    <sortCondition ref="F8:F26"/>
  </sortState>
  <mergeCells count="41">
    <mergeCell ref="H6:I6"/>
    <mergeCell ref="L6:M6"/>
    <mergeCell ref="H34:I34"/>
    <mergeCell ref="L34:M34"/>
    <mergeCell ref="A44:B44"/>
    <mergeCell ref="H51:I51"/>
    <mergeCell ref="L51:M51"/>
    <mergeCell ref="A59:B59"/>
    <mergeCell ref="A6:A7"/>
    <mergeCell ref="A34:A35"/>
    <mergeCell ref="A51:A52"/>
    <mergeCell ref="B6:B7"/>
    <mergeCell ref="B34:B35"/>
    <mergeCell ref="B51:B52"/>
    <mergeCell ref="C6:C7"/>
    <mergeCell ref="C34:C35"/>
    <mergeCell ref="C51:C52"/>
    <mergeCell ref="D6:D7"/>
    <mergeCell ref="D34:D35"/>
    <mergeCell ref="D51:D52"/>
    <mergeCell ref="F6:F7"/>
    <mergeCell ref="F34:F35"/>
    <mergeCell ref="F51:F52"/>
    <mergeCell ref="G6:G7"/>
    <mergeCell ref="G34:G35"/>
    <mergeCell ref="G51:G52"/>
    <mergeCell ref="J6:J7"/>
    <mergeCell ref="J34:J35"/>
    <mergeCell ref="J51:J52"/>
    <mergeCell ref="K6:K7"/>
    <mergeCell ref="K34:K35"/>
    <mergeCell ref="K51:K52"/>
    <mergeCell ref="N6:N7"/>
    <mergeCell ref="N34:N35"/>
    <mergeCell ref="N51:N52"/>
    <mergeCell ref="O6:O7"/>
    <mergeCell ref="O34:O35"/>
    <mergeCell ref="O51:O52"/>
    <mergeCell ref="P6:P7"/>
    <mergeCell ref="P34:P35"/>
    <mergeCell ref="P51:P52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zoomScaleSheetLayoutView="60" topLeftCell="A7" workbookViewId="0">
      <selection activeCell="E30" sqref="E30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53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24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2.75" spans="1:16">
      <c r="A8" s="70">
        <v>45936</v>
      </c>
      <c r="B8" s="70">
        <v>45944</v>
      </c>
      <c r="C8" s="71">
        <v>275862</v>
      </c>
      <c r="D8" s="72" t="s">
        <v>54</v>
      </c>
      <c r="E8" s="214">
        <v>45946</v>
      </c>
      <c r="F8" s="134">
        <v>146746</v>
      </c>
      <c r="G8" s="73"/>
      <c r="H8" s="73"/>
      <c r="I8" s="73"/>
      <c r="J8" s="73"/>
      <c r="K8" s="73"/>
      <c r="L8" s="88">
        <v>0</v>
      </c>
      <c r="M8" s="88">
        <v>400</v>
      </c>
      <c r="N8" s="89">
        <f t="shared" ref="N8:N15" si="0">L8+M8</f>
        <v>400</v>
      </c>
      <c r="O8" s="44"/>
      <c r="P8" s="167" t="s">
        <v>24</v>
      </c>
    </row>
    <row r="9" s="4" customFormat="1" spans="1:17">
      <c r="A9" s="70">
        <v>45940</v>
      </c>
      <c r="B9" s="70">
        <v>45947</v>
      </c>
      <c r="C9" s="71">
        <v>276481</v>
      </c>
      <c r="D9" s="72" t="s">
        <v>55</v>
      </c>
      <c r="E9" s="214">
        <v>45947</v>
      </c>
      <c r="F9" s="134">
        <v>146772</v>
      </c>
      <c r="G9" s="73"/>
      <c r="H9" s="73"/>
      <c r="I9" s="73"/>
      <c r="J9" s="73"/>
      <c r="K9" s="73"/>
      <c r="L9" s="88">
        <v>2250</v>
      </c>
      <c r="M9" s="88">
        <v>1615</v>
      </c>
      <c r="N9" s="89">
        <f t="shared" si="0"/>
        <v>3865</v>
      </c>
      <c r="O9" s="44"/>
      <c r="P9" s="167" t="s">
        <v>24</v>
      </c>
      <c r="Q9" s="123"/>
    </row>
    <row r="10" s="116" customFormat="1" ht="12.75" spans="1:17">
      <c r="A10" s="70">
        <v>45951</v>
      </c>
      <c r="B10" s="70">
        <v>45954</v>
      </c>
      <c r="C10" s="71">
        <v>277701</v>
      </c>
      <c r="D10" s="72" t="s">
        <v>56</v>
      </c>
      <c r="E10" s="214">
        <v>45958</v>
      </c>
      <c r="F10" s="134">
        <v>146851</v>
      </c>
      <c r="G10" s="73"/>
      <c r="H10" s="73"/>
      <c r="I10" s="73"/>
      <c r="J10" s="73"/>
      <c r="K10" s="73"/>
      <c r="L10" s="88">
        <v>660</v>
      </c>
      <c r="M10" s="88">
        <v>800</v>
      </c>
      <c r="N10" s="89">
        <f t="shared" si="0"/>
        <v>1460</v>
      </c>
      <c r="O10" s="44"/>
      <c r="P10" s="167" t="s">
        <v>24</v>
      </c>
      <c r="Q10" s="4"/>
    </row>
    <row r="11" s="116" customFormat="1" ht="12.75" spans="1:17">
      <c r="A11" s="70">
        <v>45925</v>
      </c>
      <c r="B11" s="70">
        <v>45936</v>
      </c>
      <c r="C11" s="71">
        <v>274583</v>
      </c>
      <c r="D11" s="72" t="s">
        <v>57</v>
      </c>
      <c r="E11" s="214">
        <v>45936</v>
      </c>
      <c r="F11" s="134">
        <v>147168</v>
      </c>
      <c r="G11" s="73"/>
      <c r="H11" s="73"/>
      <c r="I11" s="73"/>
      <c r="J11" s="73"/>
      <c r="K11" s="73"/>
      <c r="L11" s="88">
        <v>0</v>
      </c>
      <c r="M11" s="88">
        <v>1600</v>
      </c>
      <c r="N11" s="89">
        <f t="shared" si="0"/>
        <v>1600</v>
      </c>
      <c r="O11" s="167"/>
      <c r="P11" s="167" t="s">
        <v>22</v>
      </c>
      <c r="Q11" s="4"/>
    </row>
    <row r="12" s="4" customFormat="1" spans="1:16">
      <c r="A12" s="70">
        <v>45911</v>
      </c>
      <c r="B12" s="70">
        <v>45937</v>
      </c>
      <c r="C12" s="71">
        <v>272723</v>
      </c>
      <c r="D12" s="72" t="s">
        <v>25</v>
      </c>
      <c r="E12" s="214">
        <v>45937</v>
      </c>
      <c r="F12" s="134">
        <v>147181</v>
      </c>
      <c r="G12" s="73"/>
      <c r="H12" s="73"/>
      <c r="I12" s="73"/>
      <c r="J12" s="73"/>
      <c r="K12" s="73"/>
      <c r="L12" s="88">
        <v>5000</v>
      </c>
      <c r="M12" s="88">
        <v>1236.61</v>
      </c>
      <c r="N12" s="89">
        <f t="shared" si="0"/>
        <v>6236.61</v>
      </c>
      <c r="O12" s="167"/>
      <c r="P12" s="167" t="s">
        <v>24</v>
      </c>
    </row>
    <row r="13" s="4" customFormat="1" spans="1:16">
      <c r="A13" s="70">
        <v>45837</v>
      </c>
      <c r="B13" s="70">
        <v>45936</v>
      </c>
      <c r="C13" s="71">
        <v>274926</v>
      </c>
      <c r="D13" s="72" t="s">
        <v>58</v>
      </c>
      <c r="E13" s="214">
        <v>45937</v>
      </c>
      <c r="F13" s="134">
        <v>147211</v>
      </c>
      <c r="G13" s="73"/>
      <c r="H13" s="73"/>
      <c r="I13" s="73"/>
      <c r="J13" s="73"/>
      <c r="K13" s="73"/>
      <c r="L13" s="88">
        <v>0</v>
      </c>
      <c r="M13" s="88">
        <v>500</v>
      </c>
      <c r="N13" s="89">
        <f t="shared" si="0"/>
        <v>500</v>
      </c>
      <c r="O13" s="44"/>
      <c r="P13" s="167" t="s">
        <v>22</v>
      </c>
    </row>
    <row r="14" s="116" customFormat="1" ht="12.75" spans="1:17">
      <c r="A14" s="70">
        <v>45925</v>
      </c>
      <c r="B14" s="70">
        <v>45936</v>
      </c>
      <c r="C14" s="71">
        <v>274583</v>
      </c>
      <c r="D14" s="72" t="s">
        <v>57</v>
      </c>
      <c r="E14" s="214">
        <v>45937</v>
      </c>
      <c r="F14" s="134">
        <v>147223</v>
      </c>
      <c r="G14" s="73"/>
      <c r="H14" s="73"/>
      <c r="I14" s="73"/>
      <c r="J14" s="73"/>
      <c r="K14" s="73"/>
      <c r="L14" s="88">
        <v>0</v>
      </c>
      <c r="M14" s="88">
        <v>1500</v>
      </c>
      <c r="N14" s="89">
        <f t="shared" si="0"/>
        <v>1500</v>
      </c>
      <c r="O14" s="44"/>
      <c r="P14" s="167" t="s">
        <v>22</v>
      </c>
      <c r="Q14" s="123"/>
    </row>
    <row r="15" s="116" customFormat="1" ht="12.75" spans="1:17">
      <c r="A15" s="70">
        <v>45932</v>
      </c>
      <c r="B15" s="70">
        <v>45938</v>
      </c>
      <c r="C15" s="71">
        <v>275361</v>
      </c>
      <c r="D15" s="72" t="s">
        <v>59</v>
      </c>
      <c r="E15" s="214">
        <v>45938</v>
      </c>
      <c r="F15" s="134">
        <v>147228</v>
      </c>
      <c r="G15" s="73"/>
      <c r="H15" s="73"/>
      <c r="I15" s="73"/>
      <c r="J15" s="73"/>
      <c r="K15" s="73"/>
      <c r="L15" s="88">
        <v>800</v>
      </c>
      <c r="M15" s="88">
        <v>800</v>
      </c>
      <c r="N15" s="89">
        <f t="shared" si="0"/>
        <v>1600</v>
      </c>
      <c r="O15" s="167"/>
      <c r="P15" s="167" t="s">
        <v>24</v>
      </c>
      <c r="Q15" s="123"/>
    </row>
    <row r="16" s="4" customFormat="1" spans="1:16">
      <c r="A16" s="70">
        <v>45920</v>
      </c>
      <c r="B16" s="70">
        <v>45939</v>
      </c>
      <c r="C16" s="71">
        <v>273927</v>
      </c>
      <c r="D16" s="72" t="s">
        <v>60</v>
      </c>
      <c r="E16" s="214">
        <v>45940</v>
      </c>
      <c r="F16" s="134">
        <v>147259</v>
      </c>
      <c r="G16" s="73"/>
      <c r="H16" s="73"/>
      <c r="I16" s="73"/>
      <c r="J16" s="73"/>
      <c r="K16" s="73"/>
      <c r="L16" s="88">
        <v>440</v>
      </c>
      <c r="M16" s="88">
        <v>1621</v>
      </c>
      <c r="N16" s="89">
        <v>2061</v>
      </c>
      <c r="O16" s="44"/>
      <c r="P16" s="167" t="s">
        <v>22</v>
      </c>
    </row>
    <row r="17" s="4" customFormat="1" spans="1:17">
      <c r="A17" s="70">
        <v>45940</v>
      </c>
      <c r="B17" s="70">
        <v>45947</v>
      </c>
      <c r="C17" s="71">
        <v>276481</v>
      </c>
      <c r="D17" s="72" t="s">
        <v>55</v>
      </c>
      <c r="E17" s="214">
        <v>45947</v>
      </c>
      <c r="F17" s="134">
        <v>147281</v>
      </c>
      <c r="G17" s="73"/>
      <c r="H17" s="73"/>
      <c r="I17" s="73"/>
      <c r="J17" s="73"/>
      <c r="K17" s="73"/>
      <c r="L17" s="88">
        <v>5000</v>
      </c>
      <c r="M17" s="88">
        <v>0</v>
      </c>
      <c r="N17" s="89">
        <f>L17+M17</f>
        <v>5000</v>
      </c>
      <c r="O17" s="44"/>
      <c r="P17" s="167" t="s">
        <v>24</v>
      </c>
      <c r="Q17" s="123"/>
    </row>
    <row r="18" s="116" customFormat="1" ht="12.75" spans="1:17">
      <c r="A18" s="135" t="s">
        <v>27</v>
      </c>
      <c r="B18" s="136"/>
      <c r="C18" s="137"/>
      <c r="D18" s="138"/>
      <c r="E18" s="139"/>
      <c r="F18" s="140"/>
      <c r="G18" s="141">
        <f t="shared" ref="G18:N18" si="1">SUM(G8:G17)</f>
        <v>0</v>
      </c>
      <c r="H18" s="141">
        <f t="shared" si="1"/>
        <v>0</v>
      </c>
      <c r="I18" s="141">
        <f t="shared" si="1"/>
        <v>0</v>
      </c>
      <c r="J18" s="141">
        <f t="shared" si="1"/>
        <v>0</v>
      </c>
      <c r="K18" s="141">
        <f t="shared" si="1"/>
        <v>0</v>
      </c>
      <c r="L18" s="226">
        <f t="shared" si="1"/>
        <v>14150</v>
      </c>
      <c r="M18" s="226">
        <f t="shared" si="1"/>
        <v>10072.61</v>
      </c>
      <c r="N18" s="226">
        <f t="shared" si="1"/>
        <v>24222.61</v>
      </c>
      <c r="O18" s="187"/>
      <c r="P18" s="40"/>
      <c r="Q18" s="123"/>
    </row>
    <row r="19" s="116" customFormat="1" ht="12.75" spans="1:17">
      <c r="A19" s="142"/>
      <c r="B19" s="142"/>
      <c r="C19" s="143"/>
      <c r="D19" s="144"/>
      <c r="E19" s="145"/>
      <c r="F19" s="146"/>
      <c r="G19" s="147"/>
      <c r="H19" s="147"/>
      <c r="I19" s="147"/>
      <c r="J19" s="147"/>
      <c r="K19" s="147"/>
      <c r="L19" s="188"/>
      <c r="M19" s="188"/>
      <c r="N19" s="189"/>
      <c r="O19" s="190"/>
      <c r="P19" s="1"/>
      <c r="Q19" s="123"/>
    </row>
    <row r="20" s="116" customFormat="1" ht="11.25" customHeight="1" spans="1:17">
      <c r="A20" s="117" t="s">
        <v>0</v>
      </c>
      <c r="B20" s="117"/>
      <c r="C20" s="148"/>
      <c r="D20" s="119"/>
      <c r="E20" s="7"/>
      <c r="F20" s="149"/>
      <c r="G20" s="118"/>
      <c r="H20" s="118"/>
      <c r="I20" s="118"/>
      <c r="J20" s="118"/>
      <c r="K20" s="118"/>
      <c r="L20" s="121"/>
      <c r="M20" s="121"/>
      <c r="N20" s="121"/>
      <c r="O20" s="122"/>
      <c r="P20" s="1"/>
      <c r="Q20" s="123"/>
    </row>
    <row r="21" s="116" customFormat="1" ht="12.75" spans="1:17">
      <c r="A21" s="117" t="s">
        <v>1</v>
      </c>
      <c r="B21" s="117"/>
      <c r="C21" s="148"/>
      <c r="D21" s="119"/>
      <c r="E21" s="7"/>
      <c r="F21" s="149"/>
      <c r="G21" s="118"/>
      <c r="H21" s="118"/>
      <c r="I21" s="118"/>
      <c r="J21" s="118"/>
      <c r="K21" s="118"/>
      <c r="L21" s="121"/>
      <c r="M21" s="121"/>
      <c r="N21" s="121"/>
      <c r="O21" s="122"/>
      <c r="P21" s="1"/>
      <c r="Q21" s="123"/>
    </row>
    <row r="22" s="116" customFormat="1" ht="12.75" spans="1:17">
      <c r="A22" s="117" t="s">
        <v>53</v>
      </c>
      <c r="B22" s="117"/>
      <c r="C22" s="148"/>
      <c r="D22" s="119"/>
      <c r="E22" s="7"/>
      <c r="F22" s="149"/>
      <c r="G22" s="118"/>
      <c r="H22" s="118"/>
      <c r="I22" s="118"/>
      <c r="J22" s="118"/>
      <c r="K22" s="118"/>
      <c r="L22" s="121"/>
      <c r="M22" s="121"/>
      <c r="N22" s="121"/>
      <c r="O22" s="122"/>
      <c r="P22" s="1"/>
      <c r="Q22" s="123"/>
    </row>
    <row r="23" s="116" customFormat="1" ht="12.75" spans="1:17">
      <c r="A23" s="117"/>
      <c r="B23" s="117"/>
      <c r="C23" s="148"/>
      <c r="D23" s="119"/>
      <c r="E23" s="7"/>
      <c r="F23" s="149"/>
      <c r="G23" s="118"/>
      <c r="H23" s="118"/>
      <c r="I23" s="118"/>
      <c r="J23" s="118"/>
      <c r="K23" s="118"/>
      <c r="L23" s="121"/>
      <c r="M23" s="121"/>
      <c r="N23" s="121"/>
      <c r="O23" s="122"/>
      <c r="P23" s="1"/>
      <c r="Q23" s="123"/>
    </row>
    <row r="24" s="116" customFormat="1" ht="12.75" spans="1:17">
      <c r="A24" s="124" t="s">
        <v>28</v>
      </c>
      <c r="B24" s="117"/>
      <c r="C24" s="148"/>
      <c r="D24" s="119"/>
      <c r="E24" s="7"/>
      <c r="F24" s="149"/>
      <c r="G24" s="118"/>
      <c r="H24" s="118"/>
      <c r="I24" s="118"/>
      <c r="J24" s="118"/>
      <c r="K24" s="118"/>
      <c r="L24" s="121"/>
      <c r="M24" s="121"/>
      <c r="N24" s="121"/>
      <c r="O24" s="122"/>
      <c r="P24" s="1"/>
      <c r="Q24" s="123"/>
    </row>
    <row r="25" s="116" customFormat="1" ht="15" customHeight="1" spans="1:17">
      <c r="A25" s="11" t="s">
        <v>4</v>
      </c>
      <c r="B25" s="11" t="s">
        <v>40</v>
      </c>
      <c r="C25" s="150" t="s">
        <v>6</v>
      </c>
      <c r="D25" s="125" t="s">
        <v>7</v>
      </c>
      <c r="E25" s="12" t="s">
        <v>8</v>
      </c>
      <c r="F25" s="126" t="s">
        <v>9</v>
      </c>
      <c r="G25" s="12" t="s">
        <v>10</v>
      </c>
      <c r="H25" s="127" t="s">
        <v>11</v>
      </c>
      <c r="I25" s="127"/>
      <c r="J25" s="12" t="s">
        <v>12</v>
      </c>
      <c r="K25" s="12" t="s">
        <v>13</v>
      </c>
      <c r="L25" s="127" t="s">
        <v>14</v>
      </c>
      <c r="M25" s="127"/>
      <c r="N25" s="12" t="s">
        <v>15</v>
      </c>
      <c r="O25" s="177" t="s">
        <v>16</v>
      </c>
      <c r="P25" s="191" t="s">
        <v>17</v>
      </c>
      <c r="Q25" s="123"/>
    </row>
    <row r="26" s="1" customFormat="1" ht="18.75" customHeight="1" spans="1:16">
      <c r="A26" s="151"/>
      <c r="B26" s="151"/>
      <c r="C26" s="152"/>
      <c r="D26" s="153"/>
      <c r="E26" s="16" t="s">
        <v>18</v>
      </c>
      <c r="F26" s="154"/>
      <c r="G26" s="16"/>
      <c r="H26" s="17" t="s">
        <v>19</v>
      </c>
      <c r="I26" s="17" t="s">
        <v>20</v>
      </c>
      <c r="J26" s="16"/>
      <c r="K26" s="16"/>
      <c r="L26" s="17" t="s">
        <v>19</v>
      </c>
      <c r="M26" s="17" t="s">
        <v>20</v>
      </c>
      <c r="N26" s="16"/>
      <c r="O26" s="192"/>
      <c r="P26" s="191"/>
    </row>
    <row r="27" s="4" customFormat="1" spans="1:16">
      <c r="A27" s="70"/>
      <c r="B27" s="70"/>
      <c r="C27" s="71"/>
      <c r="D27" s="72"/>
      <c r="E27" s="73"/>
      <c r="F27" s="74"/>
      <c r="G27" s="73"/>
      <c r="H27" s="73"/>
      <c r="I27" s="73"/>
      <c r="J27" s="73"/>
      <c r="K27" s="73"/>
      <c r="L27" s="88"/>
      <c r="M27" s="88"/>
      <c r="N27" s="89">
        <f>L27+M27</f>
        <v>0</v>
      </c>
      <c r="O27" s="44"/>
      <c r="P27" s="167"/>
    </row>
    <row r="28" s="116" customFormat="1" ht="12.75" spans="1:17">
      <c r="A28" s="135" t="s">
        <v>27</v>
      </c>
      <c r="B28" s="155"/>
      <c r="C28" s="156"/>
      <c r="D28" s="157"/>
      <c r="E28" s="158"/>
      <c r="F28" s="140"/>
      <c r="G28" s="141">
        <f t="shared" ref="G28:K28" si="2">SUM(G21:G26)</f>
        <v>0</v>
      </c>
      <c r="H28" s="141">
        <f t="shared" si="2"/>
        <v>0</v>
      </c>
      <c r="I28" s="141">
        <f t="shared" si="2"/>
        <v>0</v>
      </c>
      <c r="J28" s="141">
        <f t="shared" si="2"/>
        <v>0</v>
      </c>
      <c r="K28" s="141">
        <f t="shared" si="2"/>
        <v>0</v>
      </c>
      <c r="L28" s="172">
        <f>SUM(L27:L27)</f>
        <v>0</v>
      </c>
      <c r="M28" s="172">
        <f>SUM(M27:M27)</f>
        <v>0</v>
      </c>
      <c r="N28" s="172">
        <f>SUM(N27:N27)</f>
        <v>0</v>
      </c>
      <c r="O28" s="193"/>
      <c r="P28" s="40"/>
      <c r="Q28" s="123"/>
    </row>
    <row r="29" s="116" customFormat="1" ht="13.5" spans="1:17">
      <c r="A29" s="159" t="s">
        <v>61</v>
      </c>
      <c r="B29" s="159"/>
      <c r="C29" s="160"/>
      <c r="D29" s="144"/>
      <c r="E29" s="1"/>
      <c r="F29" s="161"/>
      <c r="G29" s="162">
        <f t="shared" ref="G29:M29" si="3">G28+G18</f>
        <v>0</v>
      </c>
      <c r="H29" s="162">
        <f t="shared" si="3"/>
        <v>0</v>
      </c>
      <c r="I29" s="162">
        <f t="shared" si="3"/>
        <v>0</v>
      </c>
      <c r="J29" s="162">
        <f t="shared" si="3"/>
        <v>0</v>
      </c>
      <c r="K29" s="162">
        <f t="shared" si="3"/>
        <v>0</v>
      </c>
      <c r="L29" s="194">
        <f t="shared" si="3"/>
        <v>14150</v>
      </c>
      <c r="M29" s="194">
        <f t="shared" si="3"/>
        <v>10072.61</v>
      </c>
      <c r="N29" s="194">
        <f>SUM(G29:M29)</f>
        <v>24222.61</v>
      </c>
      <c r="O29" s="195"/>
      <c r="P29" s="1"/>
      <c r="Q29" s="123"/>
    </row>
    <row r="30" s="116" customFormat="1" ht="13.5" spans="1:17">
      <c r="A30" s="159"/>
      <c r="B30" s="159"/>
      <c r="C30" s="160"/>
      <c r="D30" s="144"/>
      <c r="E30" s="1"/>
      <c r="F30" s="161"/>
      <c r="G30" s="147"/>
      <c r="H30" s="147"/>
      <c r="I30" s="147"/>
      <c r="J30" s="147"/>
      <c r="K30" s="147"/>
      <c r="L30" s="188"/>
      <c r="M30" s="188"/>
      <c r="N30" s="188"/>
      <c r="O30" s="196"/>
      <c r="P30" s="1"/>
      <c r="Q30" s="123"/>
    </row>
    <row r="31" s="1" customFormat="1" spans="1:15">
      <c r="A31" s="8" t="s">
        <v>32</v>
      </c>
      <c r="B31" s="9"/>
      <c r="C31" s="160"/>
      <c r="D31" s="144"/>
      <c r="F31" s="161"/>
      <c r="G31" s="147"/>
      <c r="H31" s="147"/>
      <c r="I31" s="147"/>
      <c r="J31" s="147"/>
      <c r="K31" s="147"/>
      <c r="L31" s="188"/>
      <c r="M31" s="188"/>
      <c r="N31" s="188"/>
      <c r="O31" s="196"/>
    </row>
    <row r="32" s="116" customFormat="1" ht="12.75" spans="1:17">
      <c r="A32" s="9"/>
      <c r="B32" s="9"/>
      <c r="C32" s="123"/>
      <c r="D32" s="4"/>
      <c r="E32" s="1"/>
      <c r="F32" s="161"/>
      <c r="G32" s="123"/>
      <c r="H32" s="123"/>
      <c r="I32" s="123"/>
      <c r="J32" s="123"/>
      <c r="K32" s="123"/>
      <c r="L32" s="197"/>
      <c r="M32" s="197"/>
      <c r="N32" s="197"/>
      <c r="O32" s="122"/>
      <c r="P32" s="1"/>
      <c r="Q32" s="123"/>
    </row>
    <row r="33" s="116" customFormat="1" ht="12.75" spans="1:17">
      <c r="A33" s="9"/>
      <c r="B33" s="9"/>
      <c r="C33" s="123"/>
      <c r="D33" s="4"/>
      <c r="E33" s="1"/>
      <c r="F33" s="161"/>
      <c r="G33" s="123"/>
      <c r="H33" s="123"/>
      <c r="I33" s="123"/>
      <c r="J33" s="123"/>
      <c r="K33" s="123"/>
      <c r="L33" s="197"/>
      <c r="M33" s="197"/>
      <c r="N33" s="197"/>
      <c r="O33" s="122"/>
      <c r="P33" s="1"/>
      <c r="Q33" s="123"/>
    </row>
    <row r="34" s="116" customFormat="1" ht="12.75" spans="1:17">
      <c r="A34" s="8" t="s">
        <v>33</v>
      </c>
      <c r="B34" s="8"/>
      <c r="C34" s="123"/>
      <c r="D34" s="4"/>
      <c r="E34" s="1"/>
      <c r="F34" s="161"/>
      <c r="G34" s="123"/>
      <c r="H34" s="123"/>
      <c r="I34" s="123"/>
      <c r="J34" s="123"/>
      <c r="K34" s="123"/>
      <c r="L34" s="197"/>
      <c r="M34" s="197"/>
      <c r="N34" s="197"/>
      <c r="O34" s="122"/>
      <c r="P34" s="1"/>
      <c r="Q34" s="123"/>
    </row>
    <row r="35" s="1" customFormat="1" spans="1:15">
      <c r="A35" s="8" t="s">
        <v>34</v>
      </c>
      <c r="B35" s="8"/>
      <c r="C35" s="123"/>
      <c r="D35" s="4"/>
      <c r="F35" s="161"/>
      <c r="G35" s="123"/>
      <c r="H35" s="123"/>
      <c r="I35" s="123"/>
      <c r="J35" s="123"/>
      <c r="K35" s="123"/>
      <c r="L35" s="197"/>
      <c r="M35" s="197"/>
      <c r="N35" s="197"/>
      <c r="O35" s="122"/>
    </row>
    <row r="36" s="116" customFormat="1" ht="12.75" spans="1:17">
      <c r="A36" s="163"/>
      <c r="B36" s="163"/>
      <c r="C36" s="164"/>
      <c r="D36" s="4"/>
      <c r="E36" s="1"/>
      <c r="F36" s="161"/>
      <c r="G36" s="165"/>
      <c r="H36" s="165"/>
      <c r="I36" s="165"/>
      <c r="J36" s="165"/>
      <c r="K36" s="165"/>
      <c r="L36" s="198"/>
      <c r="M36" s="198"/>
      <c r="N36" s="198"/>
      <c r="O36" s="122"/>
      <c r="P36" s="1"/>
      <c r="Q36" s="123"/>
    </row>
    <row r="37" s="1" customFormat="1" ht="11.25" customHeight="1" spans="1:15">
      <c r="A37" s="117" t="s">
        <v>0</v>
      </c>
      <c r="B37" s="117"/>
      <c r="C37" s="118"/>
      <c r="D37" s="119"/>
      <c r="E37" s="7"/>
      <c r="F37" s="149"/>
      <c r="G37" s="118"/>
      <c r="H37" s="118"/>
      <c r="I37" s="118"/>
      <c r="J37" s="118"/>
      <c r="K37" s="118"/>
      <c r="L37" s="121"/>
      <c r="M37" s="121"/>
      <c r="N37" s="121"/>
      <c r="O37" s="122"/>
    </row>
    <row r="38" s="4" customFormat="1" ht="13.5" customHeight="1" spans="1:16">
      <c r="A38" s="117" t="s">
        <v>1</v>
      </c>
      <c r="B38" s="117"/>
      <c r="C38" s="118"/>
      <c r="D38" s="119"/>
      <c r="E38" s="7"/>
      <c r="F38" s="149"/>
      <c r="G38" s="118"/>
      <c r="H38" s="118"/>
      <c r="I38" s="118"/>
      <c r="J38" s="118"/>
      <c r="K38" s="118"/>
      <c r="L38" s="121"/>
      <c r="M38" s="121"/>
      <c r="N38" s="121"/>
      <c r="O38" s="122"/>
      <c r="P38" s="1"/>
    </row>
    <row r="39" s="1" customFormat="1" spans="1:17">
      <c r="A39" s="117" t="s">
        <v>53</v>
      </c>
      <c r="B39" s="117"/>
      <c r="C39" s="118"/>
      <c r="D39" s="119"/>
      <c r="E39" s="7"/>
      <c r="F39" s="149"/>
      <c r="G39" s="118"/>
      <c r="H39" s="118"/>
      <c r="I39" s="118"/>
      <c r="J39" s="118"/>
      <c r="K39" s="118"/>
      <c r="L39" s="121"/>
      <c r="M39" s="121"/>
      <c r="N39" s="121"/>
      <c r="O39" s="122"/>
      <c r="Q39" s="123"/>
    </row>
    <row r="40" s="4" customFormat="1" spans="1:16">
      <c r="A40" s="117"/>
      <c r="B40" s="117"/>
      <c r="C40" s="118"/>
      <c r="D40" s="119"/>
      <c r="E40" s="7"/>
      <c r="F40" s="149"/>
      <c r="G40" s="118"/>
      <c r="H40" s="118"/>
      <c r="I40" s="118"/>
      <c r="J40" s="118"/>
      <c r="K40" s="118"/>
      <c r="L40" s="121"/>
      <c r="M40" s="121"/>
      <c r="N40" s="121"/>
      <c r="O40" s="122"/>
      <c r="P40" s="1"/>
    </row>
    <row r="41" s="4" customFormat="1" spans="1:16">
      <c r="A41" s="124" t="s">
        <v>35</v>
      </c>
      <c r="B41" s="124"/>
      <c r="C41" s="118"/>
      <c r="D41" s="119"/>
      <c r="E41" s="7"/>
      <c r="F41" s="149"/>
      <c r="G41" s="118"/>
      <c r="H41" s="118"/>
      <c r="I41" s="118"/>
      <c r="J41" s="118"/>
      <c r="K41" s="118"/>
      <c r="L41" s="121"/>
      <c r="M41" s="121"/>
      <c r="N41" s="121"/>
      <c r="O41" s="122"/>
      <c r="P41" s="1"/>
    </row>
    <row r="42" s="4" customFormat="1" spans="1:16">
      <c r="A42" s="166" t="s">
        <v>4</v>
      </c>
      <c r="B42" s="166" t="s">
        <v>40</v>
      </c>
      <c r="C42" s="167" t="s">
        <v>6</v>
      </c>
      <c r="D42" s="168" t="s">
        <v>7</v>
      </c>
      <c r="E42" s="167" t="s">
        <v>8</v>
      </c>
      <c r="F42" s="169" t="s">
        <v>9</v>
      </c>
      <c r="G42" s="167" t="s">
        <v>10</v>
      </c>
      <c r="H42" s="127" t="s">
        <v>11</v>
      </c>
      <c r="I42" s="127"/>
      <c r="J42" s="167" t="s">
        <v>12</v>
      </c>
      <c r="K42" s="167" t="s">
        <v>13</v>
      </c>
      <c r="L42" s="127" t="s">
        <v>14</v>
      </c>
      <c r="M42" s="127"/>
      <c r="N42" s="199" t="s">
        <v>15</v>
      </c>
      <c r="O42" s="177" t="s">
        <v>16</v>
      </c>
      <c r="P42" s="191" t="s">
        <v>17</v>
      </c>
    </row>
    <row r="43" s="4" customFormat="1" spans="1:16">
      <c r="A43" s="166"/>
      <c r="B43" s="166"/>
      <c r="C43" s="167"/>
      <c r="D43" s="168"/>
      <c r="E43" s="167" t="s">
        <v>18</v>
      </c>
      <c r="F43" s="169"/>
      <c r="G43" s="167"/>
      <c r="H43" s="127" t="s">
        <v>19</v>
      </c>
      <c r="I43" s="127" t="s">
        <v>20</v>
      </c>
      <c r="J43" s="167"/>
      <c r="K43" s="167"/>
      <c r="L43" s="127" t="s">
        <v>19</v>
      </c>
      <c r="M43" s="127" t="s">
        <v>20</v>
      </c>
      <c r="N43" s="199"/>
      <c r="O43" s="177"/>
      <c r="P43" s="191"/>
    </row>
    <row r="44" s="4" customFormat="1" spans="1:16">
      <c r="A44" s="70">
        <v>45919</v>
      </c>
      <c r="B44" s="70">
        <v>45926</v>
      </c>
      <c r="C44" s="71">
        <v>273848</v>
      </c>
      <c r="D44" s="72" t="s">
        <v>62</v>
      </c>
      <c r="E44" s="214">
        <v>45936</v>
      </c>
      <c r="F44" s="74">
        <v>146669</v>
      </c>
      <c r="G44" s="73"/>
      <c r="H44" s="73"/>
      <c r="I44" s="73"/>
      <c r="J44" s="73"/>
      <c r="K44" s="73"/>
      <c r="L44" s="88">
        <v>0</v>
      </c>
      <c r="M44" s="88">
        <v>2300</v>
      </c>
      <c r="N44" s="89">
        <f>L44+M44</f>
        <v>2300</v>
      </c>
      <c r="O44" s="44"/>
      <c r="P44" s="167" t="s">
        <v>24</v>
      </c>
    </row>
    <row r="45" s="1" customFormat="1" spans="1:16">
      <c r="A45" s="135" t="s">
        <v>27</v>
      </c>
      <c r="B45" s="155"/>
      <c r="C45" s="156"/>
      <c r="D45" s="157"/>
      <c r="E45" s="158"/>
      <c r="F45" s="140"/>
      <c r="G45" s="172">
        <f t="shared" ref="G45:N45" si="4">SUM(G44:G44)</f>
        <v>0</v>
      </c>
      <c r="H45" s="172">
        <f t="shared" si="4"/>
        <v>0</v>
      </c>
      <c r="I45" s="172">
        <f t="shared" si="4"/>
        <v>0</v>
      </c>
      <c r="J45" s="172">
        <f t="shared" si="4"/>
        <v>0</v>
      </c>
      <c r="K45" s="172">
        <f t="shared" si="4"/>
        <v>0</v>
      </c>
      <c r="L45" s="172">
        <f t="shared" si="4"/>
        <v>0</v>
      </c>
      <c r="M45" s="172">
        <f t="shared" si="4"/>
        <v>2300</v>
      </c>
      <c r="N45" s="172">
        <f t="shared" si="4"/>
        <v>2300</v>
      </c>
      <c r="O45" s="182"/>
      <c r="P45" s="127"/>
    </row>
    <row r="46" s="1" customFormat="1" spans="1:15">
      <c r="A46" s="8" t="s">
        <v>32</v>
      </c>
      <c r="B46" s="9"/>
      <c r="C46" s="123"/>
      <c r="D46" s="4"/>
      <c r="F46" s="161"/>
      <c r="G46" s="123"/>
      <c r="H46" s="123"/>
      <c r="I46" s="123"/>
      <c r="J46" s="123"/>
      <c r="K46" s="123"/>
      <c r="L46" s="197"/>
      <c r="M46" s="197"/>
      <c r="N46" s="197"/>
      <c r="O46" s="122"/>
    </row>
    <row r="47" s="4" customFormat="1" spans="1:16">
      <c r="A47" s="9"/>
      <c r="B47" s="9"/>
      <c r="C47" s="123"/>
      <c r="E47" s="1"/>
      <c r="F47" s="161"/>
      <c r="G47" s="123"/>
      <c r="H47" s="123"/>
      <c r="I47" s="123"/>
      <c r="J47" s="123"/>
      <c r="K47" s="123"/>
      <c r="L47" s="197"/>
      <c r="M47" s="197"/>
      <c r="N47" s="197"/>
      <c r="O47" s="122"/>
      <c r="P47" s="1"/>
    </row>
    <row r="48" s="4" customFormat="1" spans="1:16">
      <c r="A48" s="8" t="s">
        <v>33</v>
      </c>
      <c r="B48" s="8"/>
      <c r="C48" s="164"/>
      <c r="E48" s="1"/>
      <c r="F48" s="161"/>
      <c r="G48" s="165"/>
      <c r="H48" s="165"/>
      <c r="I48" s="165"/>
      <c r="J48" s="165"/>
      <c r="K48" s="165"/>
      <c r="L48" s="198"/>
      <c r="M48" s="198"/>
      <c r="N48" s="198"/>
      <c r="O48" s="122"/>
      <c r="P48" s="1"/>
    </row>
    <row r="49" s="4" customFormat="1" spans="1:16">
      <c r="A49" s="8" t="s">
        <v>34</v>
      </c>
      <c r="B49" s="8"/>
      <c r="C49" s="45"/>
      <c r="D49" s="45"/>
      <c r="E49" s="42"/>
      <c r="F49" s="173"/>
      <c r="G49" s="45"/>
      <c r="J49" s="45"/>
      <c r="K49" s="45"/>
      <c r="N49" s="45"/>
      <c r="O49" s="205"/>
      <c r="P49" s="45"/>
    </row>
    <row r="50" s="4" customFormat="1" spans="1:16">
      <c r="A50" s="174"/>
      <c r="B50" s="174"/>
      <c r="C50" s="175"/>
      <c r="E50" s="1"/>
      <c r="F50" s="161"/>
      <c r="G50" s="123"/>
      <c r="H50" s="123"/>
      <c r="I50" s="123"/>
      <c r="J50" s="165"/>
      <c r="K50" s="206"/>
      <c r="L50" s="197"/>
      <c r="M50" s="207"/>
      <c r="N50" s="198"/>
      <c r="O50" s="195"/>
      <c r="P50" s="1"/>
    </row>
    <row r="51" s="4" customFormat="1" spans="1:16">
      <c r="A51" s="174"/>
      <c r="B51" s="174"/>
      <c r="C51" s="175"/>
      <c r="E51" s="1"/>
      <c r="F51" s="161"/>
      <c r="G51" s="123"/>
      <c r="H51" s="123"/>
      <c r="I51" s="165"/>
      <c r="J51" s="165"/>
      <c r="K51" s="165"/>
      <c r="L51" s="197"/>
      <c r="M51" s="207"/>
      <c r="N51" s="198"/>
      <c r="O51" s="195"/>
      <c r="P51" s="1"/>
    </row>
    <row r="52" s="4" customFormat="1" spans="1:16">
      <c r="A52" s="174"/>
      <c r="B52" s="174"/>
      <c r="C52" s="175"/>
      <c r="E52" s="1"/>
      <c r="F52" s="161"/>
      <c r="G52" s="123"/>
      <c r="H52" s="123"/>
      <c r="I52" s="123"/>
      <c r="J52" s="165"/>
      <c r="K52" s="206"/>
      <c r="L52" s="197"/>
      <c r="M52" s="207"/>
      <c r="N52" s="198"/>
      <c r="O52" s="195"/>
      <c r="P52" s="1"/>
    </row>
    <row r="53" s="4" customFormat="1" spans="1:16">
      <c r="A53" s="174"/>
      <c r="B53" s="174"/>
      <c r="C53" s="175"/>
      <c r="E53" s="1"/>
      <c r="F53" s="161"/>
      <c r="G53" s="123"/>
      <c r="H53" s="123"/>
      <c r="I53" s="123"/>
      <c r="J53" s="165"/>
      <c r="K53" s="206"/>
      <c r="L53" s="197"/>
      <c r="M53" s="207"/>
      <c r="N53" s="198"/>
      <c r="O53" s="195"/>
      <c r="P53" s="1"/>
    </row>
    <row r="54" s="4" customFormat="1" spans="1:16">
      <c r="A54" s="174"/>
      <c r="B54" s="174"/>
      <c r="C54" s="175"/>
      <c r="E54" s="1"/>
      <c r="F54" s="161"/>
      <c r="G54" s="176"/>
      <c r="H54" s="176"/>
      <c r="I54" s="176"/>
      <c r="J54" s="165"/>
      <c r="K54" s="176"/>
      <c r="L54" s="198"/>
      <c r="M54" s="198"/>
      <c r="N54" s="198"/>
      <c r="O54" s="195"/>
      <c r="P54" s="1"/>
    </row>
    <row r="55" s="4" customFormat="1" spans="1:16">
      <c r="A55" s="174"/>
      <c r="B55" s="174"/>
      <c r="C55" s="175"/>
      <c r="E55" s="1"/>
      <c r="F55" s="161"/>
      <c r="G55" s="176"/>
      <c r="H55" s="176"/>
      <c r="I55" s="176"/>
      <c r="J55" s="165"/>
      <c r="K55" s="176"/>
      <c r="L55" s="198"/>
      <c r="M55" s="198"/>
      <c r="N55" s="198"/>
      <c r="O55" s="122"/>
      <c r="P55" s="1"/>
    </row>
    <row r="56" s="4" customFormat="1" spans="1:16">
      <c r="A56" s="174"/>
      <c r="B56" s="174"/>
      <c r="C56" s="175"/>
      <c r="E56" s="1"/>
      <c r="F56" s="161"/>
      <c r="G56" s="176"/>
      <c r="H56" s="176"/>
      <c r="I56" s="176"/>
      <c r="J56" s="208"/>
      <c r="K56" s="208"/>
      <c r="L56" s="209"/>
      <c r="M56" s="209"/>
      <c r="N56" s="209"/>
      <c r="O56" s="210"/>
      <c r="P56" s="1"/>
    </row>
    <row r="57" s="4" customFormat="1" spans="1:16">
      <c r="A57" s="174"/>
      <c r="B57" s="174"/>
      <c r="C57" s="123"/>
      <c r="E57" s="1"/>
      <c r="F57" s="161"/>
      <c r="G57" s="123"/>
      <c r="H57" s="123"/>
      <c r="I57" s="123"/>
      <c r="J57" s="123"/>
      <c r="K57" s="123"/>
      <c r="L57" s="197"/>
      <c r="M57" s="197"/>
      <c r="N57" s="197"/>
      <c r="O57" s="122"/>
      <c r="P57" s="1"/>
    </row>
    <row r="58" s="1" customFormat="1" spans="1:17">
      <c r="A58" s="117"/>
      <c r="B58" s="117"/>
      <c r="C58" s="118"/>
      <c r="D58" s="119"/>
      <c r="E58" s="7"/>
      <c r="F58" s="120"/>
      <c r="G58" s="118"/>
      <c r="H58" s="118"/>
      <c r="I58" s="118"/>
      <c r="J58" s="118"/>
      <c r="K58" s="118"/>
      <c r="L58" s="121"/>
      <c r="M58" s="121"/>
      <c r="N58" s="121"/>
      <c r="O58" s="122"/>
      <c r="Q58" s="123"/>
    </row>
  </sheetData>
  <sortState ref="A8:R17">
    <sortCondition ref="F8:F17"/>
  </sortState>
  <mergeCells count="41">
    <mergeCell ref="H6:I6"/>
    <mergeCell ref="L6:M6"/>
    <mergeCell ref="H25:I25"/>
    <mergeCell ref="L25:M25"/>
    <mergeCell ref="A35:B35"/>
    <mergeCell ref="H42:I42"/>
    <mergeCell ref="L42:M42"/>
    <mergeCell ref="A49:B49"/>
    <mergeCell ref="A6:A7"/>
    <mergeCell ref="A25:A26"/>
    <mergeCell ref="A42:A43"/>
    <mergeCell ref="B6:B7"/>
    <mergeCell ref="B25:B26"/>
    <mergeCell ref="B42:B43"/>
    <mergeCell ref="C6:C7"/>
    <mergeCell ref="C25:C26"/>
    <mergeCell ref="C42:C43"/>
    <mergeCell ref="D6:D7"/>
    <mergeCell ref="D25:D26"/>
    <mergeCell ref="D42:D43"/>
    <mergeCell ref="F6:F7"/>
    <mergeCell ref="F25:F26"/>
    <mergeCell ref="F42:F43"/>
    <mergeCell ref="G6:G7"/>
    <mergeCell ref="G25:G26"/>
    <mergeCell ref="G42:G43"/>
    <mergeCell ref="J6:J7"/>
    <mergeCell ref="J25:J26"/>
    <mergeCell ref="J42:J43"/>
    <mergeCell ref="K6:K7"/>
    <mergeCell ref="K25:K26"/>
    <mergeCell ref="K42:K43"/>
    <mergeCell ref="N6:N7"/>
    <mergeCell ref="N25:N26"/>
    <mergeCell ref="N42:N43"/>
    <mergeCell ref="O6:O7"/>
    <mergeCell ref="O25:O26"/>
    <mergeCell ref="O42:O43"/>
    <mergeCell ref="P6:P7"/>
    <mergeCell ref="P25:P26"/>
    <mergeCell ref="P42:P4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zoomScaleSheetLayoutView="60" topLeftCell="A7" workbookViewId="0">
      <selection activeCell="D28" sqref="D28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63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24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2.75" spans="1:16">
      <c r="A8" s="70">
        <v>45846</v>
      </c>
      <c r="B8" s="70">
        <v>45904</v>
      </c>
      <c r="C8" s="71">
        <v>264179</v>
      </c>
      <c r="D8" s="72" t="s">
        <v>25</v>
      </c>
      <c r="E8" s="214">
        <v>45904</v>
      </c>
      <c r="F8" s="134">
        <v>145742</v>
      </c>
      <c r="G8" s="73"/>
      <c r="H8" s="73"/>
      <c r="I8" s="73"/>
      <c r="J8" s="73"/>
      <c r="K8" s="73"/>
      <c r="L8" s="88">
        <v>3475</v>
      </c>
      <c r="M8" s="88">
        <v>0</v>
      </c>
      <c r="N8" s="89">
        <f t="shared" ref="N8:N18" si="0">L8+M8</f>
        <v>3475</v>
      </c>
      <c r="O8" s="44"/>
      <c r="P8" s="167" t="s">
        <v>24</v>
      </c>
    </row>
    <row r="9" s="4" customFormat="1" spans="1:16">
      <c r="A9" s="70">
        <v>45883</v>
      </c>
      <c r="B9" s="70">
        <v>45909</v>
      </c>
      <c r="C9" s="71">
        <v>269229</v>
      </c>
      <c r="D9" s="72" t="s">
        <v>64</v>
      </c>
      <c r="E9" s="214">
        <v>45909</v>
      </c>
      <c r="F9" s="134">
        <v>145771</v>
      </c>
      <c r="G9" s="73"/>
      <c r="H9" s="73"/>
      <c r="I9" s="73"/>
      <c r="J9" s="73"/>
      <c r="K9" s="73"/>
      <c r="L9" s="88">
        <v>0</v>
      </c>
      <c r="M9" s="88">
        <v>2600</v>
      </c>
      <c r="N9" s="89">
        <f t="shared" si="0"/>
        <v>2600</v>
      </c>
      <c r="O9" s="44"/>
      <c r="P9" s="167" t="s">
        <v>24</v>
      </c>
    </row>
    <row r="10" s="116" customFormat="1" ht="12.75" spans="1:17">
      <c r="A10" s="70">
        <v>45883</v>
      </c>
      <c r="B10" s="70">
        <v>45909</v>
      </c>
      <c r="C10" s="71" t="s">
        <v>65</v>
      </c>
      <c r="D10" s="72" t="s">
        <v>64</v>
      </c>
      <c r="E10" s="214">
        <v>45909</v>
      </c>
      <c r="F10" s="134">
        <v>145771</v>
      </c>
      <c r="G10" s="73"/>
      <c r="H10" s="73"/>
      <c r="I10" s="73"/>
      <c r="J10" s="73"/>
      <c r="K10" s="73"/>
      <c r="L10" s="88">
        <v>2980</v>
      </c>
      <c r="M10" s="88">
        <v>0</v>
      </c>
      <c r="N10" s="89">
        <f t="shared" si="0"/>
        <v>2980</v>
      </c>
      <c r="O10" s="44"/>
      <c r="P10" s="167" t="s">
        <v>24</v>
      </c>
      <c r="Q10" s="123"/>
    </row>
    <row r="11" s="4" customFormat="1" spans="1:16">
      <c r="A11" s="70">
        <v>45897</v>
      </c>
      <c r="B11" s="70">
        <v>45902</v>
      </c>
      <c r="C11" s="71">
        <v>270941</v>
      </c>
      <c r="D11" s="72" t="s">
        <v>66</v>
      </c>
      <c r="E11" s="214">
        <v>45904</v>
      </c>
      <c r="F11" s="134">
        <v>146401</v>
      </c>
      <c r="G11" s="73"/>
      <c r="H11" s="73"/>
      <c r="I11" s="73"/>
      <c r="J11" s="73"/>
      <c r="K11" s="73"/>
      <c r="L11" s="88">
        <v>0</v>
      </c>
      <c r="M11" s="88">
        <v>450</v>
      </c>
      <c r="N11" s="89">
        <f t="shared" si="0"/>
        <v>450</v>
      </c>
      <c r="O11" s="44"/>
      <c r="P11" s="167" t="s">
        <v>24</v>
      </c>
    </row>
    <row r="12" s="4" customFormat="1" spans="1:16">
      <c r="A12" s="70">
        <v>45897</v>
      </c>
      <c r="B12" s="70">
        <v>45902</v>
      </c>
      <c r="C12" s="71">
        <v>270939</v>
      </c>
      <c r="D12" s="72" t="s">
        <v>66</v>
      </c>
      <c r="E12" s="214">
        <v>45904</v>
      </c>
      <c r="F12" s="134">
        <v>146401</v>
      </c>
      <c r="G12" s="73"/>
      <c r="H12" s="73"/>
      <c r="I12" s="73"/>
      <c r="J12" s="73"/>
      <c r="K12" s="73"/>
      <c r="L12" s="88">
        <v>0</v>
      </c>
      <c r="M12" s="88">
        <v>450</v>
      </c>
      <c r="N12" s="89">
        <f t="shared" si="0"/>
        <v>450</v>
      </c>
      <c r="O12" s="44"/>
      <c r="P12" s="167" t="s">
        <v>24</v>
      </c>
    </row>
    <row r="13" s="4" customFormat="1" spans="1:16">
      <c r="A13" s="70">
        <v>45846</v>
      </c>
      <c r="B13" s="70">
        <v>45904</v>
      </c>
      <c r="C13" s="71">
        <v>264179</v>
      </c>
      <c r="D13" s="72" t="s">
        <v>25</v>
      </c>
      <c r="E13" s="214">
        <v>45909</v>
      </c>
      <c r="F13" s="134">
        <v>146463</v>
      </c>
      <c r="G13" s="73"/>
      <c r="H13" s="73"/>
      <c r="I13" s="73"/>
      <c r="J13" s="73"/>
      <c r="K13" s="73"/>
      <c r="L13" s="88">
        <v>2185</v>
      </c>
      <c r="M13" s="88">
        <v>1350</v>
      </c>
      <c r="N13" s="89">
        <f t="shared" si="0"/>
        <v>3535</v>
      </c>
      <c r="O13" s="44"/>
      <c r="P13" s="167" t="s">
        <v>24</v>
      </c>
    </row>
    <row r="14" s="116" customFormat="1" ht="12.75" spans="1:17">
      <c r="A14" s="70">
        <v>45901</v>
      </c>
      <c r="B14" s="70">
        <v>45908</v>
      </c>
      <c r="C14" s="71">
        <v>271404</v>
      </c>
      <c r="D14" s="72" t="s">
        <v>67</v>
      </c>
      <c r="E14" s="214">
        <v>45912</v>
      </c>
      <c r="F14" s="134">
        <v>146484</v>
      </c>
      <c r="G14" s="73"/>
      <c r="H14" s="73"/>
      <c r="I14" s="73"/>
      <c r="J14" s="73"/>
      <c r="K14" s="73"/>
      <c r="L14" s="88">
        <v>0</v>
      </c>
      <c r="M14" s="88">
        <v>500</v>
      </c>
      <c r="N14" s="89">
        <f t="shared" si="0"/>
        <v>500</v>
      </c>
      <c r="O14" s="44"/>
      <c r="P14" s="167" t="s">
        <v>24</v>
      </c>
      <c r="Q14" s="123"/>
    </row>
    <row r="15" s="116" customFormat="1" ht="12.75" spans="1:17">
      <c r="A15" s="70">
        <v>45901</v>
      </c>
      <c r="B15" s="70">
        <v>45908</v>
      </c>
      <c r="C15" s="71" t="s">
        <v>68</v>
      </c>
      <c r="D15" s="72" t="s">
        <v>67</v>
      </c>
      <c r="E15" s="214">
        <v>45912</v>
      </c>
      <c r="F15" s="134">
        <v>146484</v>
      </c>
      <c r="G15" s="73"/>
      <c r="H15" s="73"/>
      <c r="I15" s="73"/>
      <c r="J15" s="73"/>
      <c r="K15" s="73"/>
      <c r="L15" s="88">
        <v>0</v>
      </c>
      <c r="M15" s="88">
        <v>500</v>
      </c>
      <c r="N15" s="89">
        <f t="shared" si="0"/>
        <v>500</v>
      </c>
      <c r="O15" s="44"/>
      <c r="P15" s="167" t="s">
        <v>24</v>
      </c>
      <c r="Q15" s="123"/>
    </row>
    <row r="16" s="4" customFormat="1" spans="1:16">
      <c r="A16" s="70">
        <v>45849</v>
      </c>
      <c r="B16" s="70">
        <v>45922</v>
      </c>
      <c r="C16" s="71">
        <v>264655</v>
      </c>
      <c r="D16" s="72" t="s">
        <v>69</v>
      </c>
      <c r="E16" s="214">
        <v>45922</v>
      </c>
      <c r="F16" s="134">
        <v>146562</v>
      </c>
      <c r="G16" s="73"/>
      <c r="H16" s="73"/>
      <c r="I16" s="73"/>
      <c r="J16" s="73"/>
      <c r="K16" s="73"/>
      <c r="L16" s="88"/>
      <c r="M16" s="88">
        <v>450</v>
      </c>
      <c r="N16" s="89">
        <f t="shared" si="0"/>
        <v>450</v>
      </c>
      <c r="O16" s="44"/>
      <c r="P16" s="167" t="s">
        <v>24</v>
      </c>
    </row>
    <row r="17" s="4" customFormat="1" spans="1:16">
      <c r="A17" s="70">
        <v>45889</v>
      </c>
      <c r="B17" s="70">
        <v>45923</v>
      </c>
      <c r="C17" s="71">
        <v>269253</v>
      </c>
      <c r="D17" s="72" t="s">
        <v>70</v>
      </c>
      <c r="E17" s="214">
        <v>45925</v>
      </c>
      <c r="F17" s="134">
        <v>146585</v>
      </c>
      <c r="G17" s="73"/>
      <c r="H17" s="73"/>
      <c r="I17" s="73"/>
      <c r="J17" s="73"/>
      <c r="K17" s="73"/>
      <c r="L17" s="88">
        <f>600-160</f>
        <v>440</v>
      </c>
      <c r="M17" s="88">
        <v>0</v>
      </c>
      <c r="N17" s="89">
        <f t="shared" si="0"/>
        <v>440</v>
      </c>
      <c r="O17" s="44"/>
      <c r="P17" s="167" t="s">
        <v>24</v>
      </c>
    </row>
    <row r="18" s="116" customFormat="1" ht="12.75" spans="1:17">
      <c r="A18" s="70">
        <v>45911</v>
      </c>
      <c r="B18" s="70">
        <v>45918</v>
      </c>
      <c r="C18" s="71">
        <v>273100</v>
      </c>
      <c r="D18" s="72" t="s">
        <v>71</v>
      </c>
      <c r="E18" s="214">
        <v>45926</v>
      </c>
      <c r="F18" s="134">
        <v>146594</v>
      </c>
      <c r="G18" s="73"/>
      <c r="H18" s="73"/>
      <c r="I18" s="73"/>
      <c r="J18" s="73"/>
      <c r="K18" s="73"/>
      <c r="L18" s="88">
        <v>0</v>
      </c>
      <c r="M18" s="88">
        <v>800</v>
      </c>
      <c r="N18" s="89">
        <f t="shared" si="0"/>
        <v>800</v>
      </c>
      <c r="O18" s="44"/>
      <c r="P18" s="167" t="s">
        <v>24</v>
      </c>
      <c r="Q18" s="123"/>
    </row>
    <row r="19" s="116" customFormat="1" ht="12.75" spans="1:17">
      <c r="A19" s="70">
        <v>45904</v>
      </c>
      <c r="B19" s="70">
        <v>45925</v>
      </c>
      <c r="C19" s="71">
        <v>271857</v>
      </c>
      <c r="D19" s="72" t="s">
        <v>72</v>
      </c>
      <c r="E19" s="214">
        <v>45925</v>
      </c>
      <c r="F19" s="134">
        <v>146595</v>
      </c>
      <c r="G19" s="73"/>
      <c r="H19" s="73"/>
      <c r="I19" s="73"/>
      <c r="J19" s="73"/>
      <c r="K19" s="73"/>
      <c r="L19" s="88">
        <v>300</v>
      </c>
      <c r="M19" s="88">
        <v>0</v>
      </c>
      <c r="N19" s="89">
        <f t="shared" ref="N19:N25" si="1">L19+M19</f>
        <v>300</v>
      </c>
      <c r="O19" s="44"/>
      <c r="P19" s="167" t="s">
        <v>24</v>
      </c>
      <c r="Q19" s="123"/>
    </row>
    <row r="20" s="116" customFormat="1" ht="12.75" spans="1:17">
      <c r="A20" s="70">
        <v>45909</v>
      </c>
      <c r="B20" s="70">
        <v>45910</v>
      </c>
      <c r="C20" s="71">
        <v>272415</v>
      </c>
      <c r="D20" s="72" t="s">
        <v>64</v>
      </c>
      <c r="E20" s="214">
        <v>45911</v>
      </c>
      <c r="F20" s="134">
        <v>147015</v>
      </c>
      <c r="G20" s="73"/>
      <c r="H20" s="73"/>
      <c r="I20" s="73"/>
      <c r="J20" s="73"/>
      <c r="K20" s="73"/>
      <c r="L20" s="88">
        <v>2080</v>
      </c>
      <c r="M20" s="88">
        <v>0</v>
      </c>
      <c r="N20" s="89">
        <f t="shared" si="1"/>
        <v>2080</v>
      </c>
      <c r="O20" s="44"/>
      <c r="P20" s="167" t="s">
        <v>24</v>
      </c>
      <c r="Q20" s="123"/>
    </row>
    <row r="21" s="116" customFormat="1" ht="12.75" spans="1:17">
      <c r="A21" s="70">
        <v>45883</v>
      </c>
      <c r="B21" s="70">
        <v>45909</v>
      </c>
      <c r="C21" s="71" t="s">
        <v>65</v>
      </c>
      <c r="D21" s="72" t="s">
        <v>64</v>
      </c>
      <c r="E21" s="214">
        <v>45911</v>
      </c>
      <c r="F21" s="134">
        <v>147015</v>
      </c>
      <c r="G21" s="73"/>
      <c r="H21" s="73"/>
      <c r="I21" s="73"/>
      <c r="J21" s="73"/>
      <c r="K21" s="73"/>
      <c r="L21" s="88">
        <v>320</v>
      </c>
      <c r="M21" s="88">
        <v>2600</v>
      </c>
      <c r="N21" s="89">
        <f t="shared" si="1"/>
        <v>2920</v>
      </c>
      <c r="O21" s="44"/>
      <c r="P21" s="167" t="s">
        <v>24</v>
      </c>
      <c r="Q21" s="123"/>
    </row>
    <row r="22" s="116" customFormat="1" ht="12.75" spans="1:17">
      <c r="A22" s="70">
        <v>45915</v>
      </c>
      <c r="B22" s="70">
        <v>45918</v>
      </c>
      <c r="C22" s="71" t="s">
        <v>73</v>
      </c>
      <c r="D22" s="72" t="s">
        <v>74</v>
      </c>
      <c r="E22" s="214">
        <v>45918</v>
      </c>
      <c r="F22" s="134">
        <v>147036</v>
      </c>
      <c r="G22" s="73"/>
      <c r="H22" s="73"/>
      <c r="I22" s="73"/>
      <c r="J22" s="73"/>
      <c r="K22" s="73"/>
      <c r="L22" s="88">
        <v>0</v>
      </c>
      <c r="M22" s="88">
        <v>800</v>
      </c>
      <c r="N22" s="89">
        <f t="shared" si="1"/>
        <v>800</v>
      </c>
      <c r="O22" s="44"/>
      <c r="P22" s="167" t="s">
        <v>24</v>
      </c>
      <c r="Q22" s="123"/>
    </row>
    <row r="23" s="4" customFormat="1" spans="1:16">
      <c r="A23" s="70">
        <v>45910</v>
      </c>
      <c r="B23" s="70">
        <v>45925</v>
      </c>
      <c r="C23" s="71">
        <v>272671</v>
      </c>
      <c r="D23" s="72" t="s">
        <v>75</v>
      </c>
      <c r="E23" s="214">
        <v>45918</v>
      </c>
      <c r="F23" s="134">
        <v>147078</v>
      </c>
      <c r="G23" s="73"/>
      <c r="H23" s="73"/>
      <c r="I23" s="73"/>
      <c r="J23" s="73"/>
      <c r="K23" s="73"/>
      <c r="L23" s="88">
        <v>3789.75</v>
      </c>
      <c r="M23" s="88">
        <v>0</v>
      </c>
      <c r="N23" s="89">
        <f t="shared" si="1"/>
        <v>3789.75</v>
      </c>
      <c r="O23" s="44"/>
      <c r="P23" s="167" t="s">
        <v>22</v>
      </c>
    </row>
    <row r="24" s="116" customFormat="1" ht="12.75" spans="1:17">
      <c r="A24" s="70">
        <v>45915</v>
      </c>
      <c r="B24" s="70">
        <v>45918</v>
      </c>
      <c r="C24" s="71" t="s">
        <v>73</v>
      </c>
      <c r="D24" s="72" t="s">
        <v>74</v>
      </c>
      <c r="E24" s="214">
        <v>45918</v>
      </c>
      <c r="F24" s="134">
        <v>147081</v>
      </c>
      <c r="G24" s="73"/>
      <c r="H24" s="73"/>
      <c r="I24" s="73"/>
      <c r="J24" s="73"/>
      <c r="K24" s="73"/>
      <c r="L24" s="88">
        <v>800</v>
      </c>
      <c r="M24" s="88">
        <v>0</v>
      </c>
      <c r="N24" s="89">
        <f t="shared" si="1"/>
        <v>800</v>
      </c>
      <c r="O24" s="44"/>
      <c r="P24" s="167" t="s">
        <v>24</v>
      </c>
      <c r="Q24" s="123"/>
    </row>
    <row r="25" s="116" customFormat="1" ht="12.75" spans="1:17">
      <c r="A25" s="70">
        <v>45910</v>
      </c>
      <c r="B25" s="70">
        <v>45925</v>
      </c>
      <c r="C25" s="71">
        <v>272671</v>
      </c>
      <c r="D25" s="72" t="s">
        <v>75</v>
      </c>
      <c r="E25" s="214">
        <v>45927</v>
      </c>
      <c r="F25" s="134">
        <v>147162</v>
      </c>
      <c r="G25" s="73"/>
      <c r="H25" s="73"/>
      <c r="I25" s="73"/>
      <c r="J25" s="73"/>
      <c r="K25" s="73"/>
      <c r="L25" s="88">
        <v>1710.25</v>
      </c>
      <c r="M25" s="88">
        <v>2079.5</v>
      </c>
      <c r="N25" s="89">
        <f t="shared" si="1"/>
        <v>3789.75</v>
      </c>
      <c r="O25" s="44"/>
      <c r="P25" s="167" t="s">
        <v>22</v>
      </c>
      <c r="Q25" s="123"/>
    </row>
    <row r="26" s="116" customFormat="1" ht="12.75" spans="1:17">
      <c r="A26" s="135" t="s">
        <v>27</v>
      </c>
      <c r="B26" s="136"/>
      <c r="C26" s="137"/>
      <c r="D26" s="138"/>
      <c r="E26" s="139"/>
      <c r="F26" s="140"/>
      <c r="G26" s="141">
        <f t="shared" ref="G26:N26" si="2">SUM(G8:G25)</f>
        <v>0</v>
      </c>
      <c r="H26" s="141">
        <f t="shared" si="2"/>
        <v>0</v>
      </c>
      <c r="I26" s="141">
        <f t="shared" si="2"/>
        <v>0</v>
      </c>
      <c r="J26" s="141">
        <f t="shared" si="2"/>
        <v>0</v>
      </c>
      <c r="K26" s="141">
        <f t="shared" si="2"/>
        <v>0</v>
      </c>
      <c r="L26" s="226">
        <f t="shared" si="2"/>
        <v>18080</v>
      </c>
      <c r="M26" s="226">
        <f t="shared" si="2"/>
        <v>12579.5</v>
      </c>
      <c r="N26" s="226">
        <f t="shared" si="2"/>
        <v>30659.5</v>
      </c>
      <c r="O26" s="187"/>
      <c r="P26" s="40"/>
      <c r="Q26" s="123"/>
    </row>
    <row r="27" s="116" customFormat="1" ht="12.75" spans="1:17">
      <c r="A27" s="142"/>
      <c r="B27" s="142"/>
      <c r="C27" s="143"/>
      <c r="D27" s="144"/>
      <c r="E27" s="145"/>
      <c r="F27" s="146"/>
      <c r="G27" s="147"/>
      <c r="H27" s="147"/>
      <c r="I27" s="147"/>
      <c r="J27" s="147"/>
      <c r="K27" s="147"/>
      <c r="L27" s="188"/>
      <c r="M27" s="188"/>
      <c r="N27" s="189"/>
      <c r="O27" s="190"/>
      <c r="P27" s="1"/>
      <c r="Q27" s="123"/>
    </row>
    <row r="28" s="116" customFormat="1" ht="11.25" customHeight="1" spans="1:17">
      <c r="A28" s="117" t="s">
        <v>0</v>
      </c>
      <c r="B28" s="117"/>
      <c r="C28" s="148"/>
      <c r="D28" s="119"/>
      <c r="E28" s="7"/>
      <c r="F28" s="149"/>
      <c r="G28" s="118"/>
      <c r="H28" s="118"/>
      <c r="I28" s="118"/>
      <c r="J28" s="118"/>
      <c r="K28" s="118"/>
      <c r="L28" s="121"/>
      <c r="M28" s="121"/>
      <c r="N28" s="121"/>
      <c r="O28" s="122"/>
      <c r="P28" s="1"/>
      <c r="Q28" s="123"/>
    </row>
    <row r="29" s="116" customFormat="1" ht="12.75" spans="1:17">
      <c r="A29" s="117" t="s">
        <v>1</v>
      </c>
      <c r="B29" s="117"/>
      <c r="C29" s="148"/>
      <c r="D29" s="119"/>
      <c r="E29" s="7"/>
      <c r="F29" s="149"/>
      <c r="G29" s="118"/>
      <c r="H29" s="118"/>
      <c r="I29" s="118"/>
      <c r="J29" s="118"/>
      <c r="K29" s="118"/>
      <c r="L29" s="121"/>
      <c r="M29" s="121"/>
      <c r="N29" s="121"/>
      <c r="O29" s="122"/>
      <c r="P29" s="1"/>
      <c r="Q29" s="123"/>
    </row>
    <row r="30" s="116" customFormat="1" ht="12.75" spans="1:17">
      <c r="A30" s="117" t="s">
        <v>63</v>
      </c>
      <c r="B30" s="117"/>
      <c r="C30" s="148"/>
      <c r="D30" s="119"/>
      <c r="E30" s="7"/>
      <c r="F30" s="149"/>
      <c r="G30" s="118"/>
      <c r="H30" s="118"/>
      <c r="I30" s="118"/>
      <c r="J30" s="118"/>
      <c r="K30" s="118"/>
      <c r="L30" s="121"/>
      <c r="M30" s="121"/>
      <c r="N30" s="121"/>
      <c r="O30" s="122"/>
      <c r="P30" s="1"/>
      <c r="Q30" s="123"/>
    </row>
    <row r="31" s="116" customFormat="1" ht="12.75" spans="1:17">
      <c r="A31" s="117"/>
      <c r="B31" s="117"/>
      <c r="C31" s="148"/>
      <c r="D31" s="119"/>
      <c r="E31" s="7"/>
      <c r="F31" s="149"/>
      <c r="G31" s="118"/>
      <c r="H31" s="118"/>
      <c r="I31" s="118"/>
      <c r="J31" s="118"/>
      <c r="K31" s="118"/>
      <c r="L31" s="121"/>
      <c r="M31" s="121"/>
      <c r="N31" s="121"/>
      <c r="O31" s="122"/>
      <c r="P31" s="1"/>
      <c r="Q31" s="123"/>
    </row>
    <row r="32" s="116" customFormat="1" ht="12.75" spans="1:17">
      <c r="A32" s="124" t="s">
        <v>28</v>
      </c>
      <c r="B32" s="117"/>
      <c r="C32" s="148"/>
      <c r="D32" s="119"/>
      <c r="E32" s="7"/>
      <c r="F32" s="149"/>
      <c r="G32" s="118"/>
      <c r="H32" s="118"/>
      <c r="I32" s="118"/>
      <c r="J32" s="118"/>
      <c r="K32" s="118"/>
      <c r="L32" s="121"/>
      <c r="M32" s="121"/>
      <c r="N32" s="121"/>
      <c r="O32" s="122"/>
      <c r="P32" s="1"/>
      <c r="Q32" s="123"/>
    </row>
    <row r="33" s="116" customFormat="1" ht="15" customHeight="1" spans="1:17">
      <c r="A33" s="11" t="s">
        <v>4</v>
      </c>
      <c r="B33" s="11" t="s">
        <v>40</v>
      </c>
      <c r="C33" s="150" t="s">
        <v>6</v>
      </c>
      <c r="D33" s="125" t="s">
        <v>7</v>
      </c>
      <c r="E33" s="12" t="s">
        <v>8</v>
      </c>
      <c r="F33" s="126" t="s">
        <v>9</v>
      </c>
      <c r="G33" s="12" t="s">
        <v>10</v>
      </c>
      <c r="H33" s="127" t="s">
        <v>11</v>
      </c>
      <c r="I33" s="127"/>
      <c r="J33" s="12" t="s">
        <v>12</v>
      </c>
      <c r="K33" s="12" t="s">
        <v>13</v>
      </c>
      <c r="L33" s="127" t="s">
        <v>14</v>
      </c>
      <c r="M33" s="127"/>
      <c r="N33" s="12" t="s">
        <v>15</v>
      </c>
      <c r="O33" s="177" t="s">
        <v>16</v>
      </c>
      <c r="P33" s="191" t="s">
        <v>17</v>
      </c>
      <c r="Q33" s="123"/>
    </row>
    <row r="34" s="1" customFormat="1" ht="18.75" customHeight="1" spans="1:16">
      <c r="A34" s="151"/>
      <c r="B34" s="151"/>
      <c r="C34" s="152"/>
      <c r="D34" s="153"/>
      <c r="E34" s="16" t="s">
        <v>18</v>
      </c>
      <c r="F34" s="154"/>
      <c r="G34" s="16"/>
      <c r="H34" s="17" t="s">
        <v>19</v>
      </c>
      <c r="I34" s="17" t="s">
        <v>20</v>
      </c>
      <c r="J34" s="16"/>
      <c r="K34" s="16"/>
      <c r="L34" s="17" t="s">
        <v>19</v>
      </c>
      <c r="M34" s="17" t="s">
        <v>20</v>
      </c>
      <c r="N34" s="16"/>
      <c r="O34" s="192"/>
      <c r="P34" s="191"/>
    </row>
    <row r="35" s="116" customFormat="1" ht="12.75" spans="1:17">
      <c r="A35" s="70">
        <v>45861</v>
      </c>
      <c r="B35" s="70">
        <v>45902</v>
      </c>
      <c r="C35" s="71">
        <v>266234</v>
      </c>
      <c r="D35" s="72" t="s">
        <v>76</v>
      </c>
      <c r="E35" s="73"/>
      <c r="F35" s="74"/>
      <c r="G35" s="73"/>
      <c r="H35" s="73"/>
      <c r="I35" s="73"/>
      <c r="J35" s="73"/>
      <c r="K35" s="73"/>
      <c r="L35" s="88">
        <v>0</v>
      </c>
      <c r="M35" s="88">
        <v>800</v>
      </c>
      <c r="N35" s="89">
        <f>L35+M35</f>
        <v>800</v>
      </c>
      <c r="O35" s="44"/>
      <c r="P35" s="167" t="s">
        <v>22</v>
      </c>
      <c r="Q35" s="123"/>
    </row>
    <row r="36" s="116" customFormat="1" ht="12.75" spans="1:17">
      <c r="A36" s="70">
        <v>45903</v>
      </c>
      <c r="B36" s="70">
        <v>45904</v>
      </c>
      <c r="C36" s="71" t="s">
        <v>77</v>
      </c>
      <c r="D36" s="72" t="s">
        <v>78</v>
      </c>
      <c r="E36" s="73"/>
      <c r="F36" s="74"/>
      <c r="G36" s="73"/>
      <c r="H36" s="73"/>
      <c r="I36" s="73"/>
      <c r="J36" s="73"/>
      <c r="K36" s="73"/>
      <c r="L36" s="88">
        <v>800</v>
      </c>
      <c r="M36" s="88">
        <v>720</v>
      </c>
      <c r="N36" s="89">
        <f>L36+M36</f>
        <v>1520</v>
      </c>
      <c r="O36" s="44"/>
      <c r="P36" s="167" t="s">
        <v>24</v>
      </c>
      <c r="Q36" s="123"/>
    </row>
    <row r="37" s="4" customFormat="1" spans="1:16">
      <c r="A37" s="70">
        <v>45806</v>
      </c>
      <c r="B37" s="70">
        <v>45911</v>
      </c>
      <c r="C37" s="71">
        <v>258828</v>
      </c>
      <c r="D37" s="72" t="s">
        <v>76</v>
      </c>
      <c r="E37" s="73"/>
      <c r="F37" s="74"/>
      <c r="G37" s="73"/>
      <c r="H37" s="73"/>
      <c r="I37" s="73"/>
      <c r="J37" s="73"/>
      <c r="K37" s="73"/>
      <c r="L37" s="88">
        <v>0</v>
      </c>
      <c r="M37" s="88">
        <v>1500</v>
      </c>
      <c r="N37" s="89">
        <f>L37+M37</f>
        <v>1500</v>
      </c>
      <c r="O37" s="44"/>
      <c r="P37" s="167" t="s">
        <v>22</v>
      </c>
    </row>
    <row r="38" s="4" customFormat="1" spans="1:16">
      <c r="A38" s="70">
        <v>45919</v>
      </c>
      <c r="B38" s="70">
        <v>45926</v>
      </c>
      <c r="C38" s="71">
        <v>273848</v>
      </c>
      <c r="D38" s="72" t="s">
        <v>62</v>
      </c>
      <c r="E38" s="73"/>
      <c r="F38" s="74"/>
      <c r="G38" s="73"/>
      <c r="H38" s="73"/>
      <c r="I38" s="73"/>
      <c r="J38" s="73"/>
      <c r="K38" s="73"/>
      <c r="L38" s="88">
        <v>0</v>
      </c>
      <c r="M38" s="88">
        <v>2300</v>
      </c>
      <c r="N38" s="89">
        <f>L38+M38</f>
        <v>2300</v>
      </c>
      <c r="O38" s="44"/>
      <c r="P38" s="167" t="s">
        <v>24</v>
      </c>
    </row>
    <row r="39" s="116" customFormat="1" ht="12.75" spans="1:17">
      <c r="A39" s="135" t="s">
        <v>27</v>
      </c>
      <c r="B39" s="155"/>
      <c r="C39" s="156"/>
      <c r="D39" s="157"/>
      <c r="E39" s="158"/>
      <c r="F39" s="140"/>
      <c r="G39" s="141">
        <f t="shared" ref="G39:K39" si="3">SUM(G29:G34)</f>
        <v>0</v>
      </c>
      <c r="H39" s="141">
        <f t="shared" si="3"/>
        <v>0</v>
      </c>
      <c r="I39" s="141">
        <f t="shared" si="3"/>
        <v>0</v>
      </c>
      <c r="J39" s="141">
        <f t="shared" si="3"/>
        <v>0</v>
      </c>
      <c r="K39" s="141">
        <f t="shared" si="3"/>
        <v>0</v>
      </c>
      <c r="L39" s="172">
        <f>SUM(L35:L38)</f>
        <v>800</v>
      </c>
      <c r="M39" s="172">
        <f>SUM(M35:M38)</f>
        <v>5320</v>
      </c>
      <c r="N39" s="172">
        <f>SUM(N35:N38)</f>
        <v>6120</v>
      </c>
      <c r="O39" s="193"/>
      <c r="P39" s="40"/>
      <c r="Q39" s="123"/>
    </row>
    <row r="40" s="116" customFormat="1" ht="13.5" spans="1:17">
      <c r="A40" s="159" t="s">
        <v>79</v>
      </c>
      <c r="B40" s="159"/>
      <c r="C40" s="160"/>
      <c r="D40" s="144"/>
      <c r="E40" s="1"/>
      <c r="F40" s="161"/>
      <c r="G40" s="162">
        <f t="shared" ref="G40:M40" si="4">G39+G26</f>
        <v>0</v>
      </c>
      <c r="H40" s="162">
        <f t="shared" si="4"/>
        <v>0</v>
      </c>
      <c r="I40" s="162">
        <f t="shared" si="4"/>
        <v>0</v>
      </c>
      <c r="J40" s="162">
        <f t="shared" si="4"/>
        <v>0</v>
      </c>
      <c r="K40" s="162">
        <f t="shared" si="4"/>
        <v>0</v>
      </c>
      <c r="L40" s="194">
        <f t="shared" si="4"/>
        <v>18880</v>
      </c>
      <c r="M40" s="194">
        <f t="shared" si="4"/>
        <v>17899.5</v>
      </c>
      <c r="N40" s="194">
        <f>SUM(G40:M40)</f>
        <v>36779.5</v>
      </c>
      <c r="O40" s="195"/>
      <c r="P40" s="1"/>
      <c r="Q40" s="123"/>
    </row>
    <row r="41" s="116" customFormat="1" ht="13.5" spans="1:17">
      <c r="A41" s="159"/>
      <c r="B41" s="159"/>
      <c r="C41" s="160"/>
      <c r="D41" s="144"/>
      <c r="E41" s="1"/>
      <c r="F41" s="161"/>
      <c r="G41" s="147"/>
      <c r="H41" s="147"/>
      <c r="I41" s="147"/>
      <c r="J41" s="147"/>
      <c r="K41" s="147"/>
      <c r="L41" s="188"/>
      <c r="M41" s="188"/>
      <c r="N41" s="188"/>
      <c r="O41" s="196"/>
      <c r="P41" s="1"/>
      <c r="Q41" s="123"/>
    </row>
    <row r="42" s="1" customFormat="1" spans="1:15">
      <c r="A42" s="8" t="s">
        <v>32</v>
      </c>
      <c r="B42" s="9"/>
      <c r="C42" s="160"/>
      <c r="D42" s="144"/>
      <c r="F42" s="161"/>
      <c r="G42" s="147"/>
      <c r="H42" s="147"/>
      <c r="I42" s="147"/>
      <c r="J42" s="147"/>
      <c r="K42" s="147"/>
      <c r="L42" s="188"/>
      <c r="M42" s="188"/>
      <c r="N42" s="188"/>
      <c r="O42" s="196"/>
    </row>
    <row r="43" s="116" customFormat="1" ht="12.75" spans="1:17">
      <c r="A43" s="9"/>
      <c r="B43" s="9"/>
      <c r="C43" s="123"/>
      <c r="D43" s="4"/>
      <c r="E43" s="1"/>
      <c r="F43" s="161"/>
      <c r="G43" s="123"/>
      <c r="H43" s="123"/>
      <c r="I43" s="123"/>
      <c r="J43" s="123"/>
      <c r="K43" s="123"/>
      <c r="L43" s="197"/>
      <c r="M43" s="197"/>
      <c r="N43" s="197"/>
      <c r="O43" s="122"/>
      <c r="P43" s="1"/>
      <c r="Q43" s="123"/>
    </row>
    <row r="44" s="116" customFormat="1" ht="12.75" spans="1:17">
      <c r="A44" s="9"/>
      <c r="B44" s="9"/>
      <c r="C44" s="123"/>
      <c r="D44" s="4"/>
      <c r="E44" s="1"/>
      <c r="F44" s="161"/>
      <c r="G44" s="123"/>
      <c r="H44" s="123"/>
      <c r="I44" s="123"/>
      <c r="J44" s="123"/>
      <c r="K44" s="123"/>
      <c r="L44" s="197"/>
      <c r="M44" s="197"/>
      <c r="N44" s="197"/>
      <c r="O44" s="122"/>
      <c r="P44" s="1"/>
      <c r="Q44" s="123"/>
    </row>
    <row r="45" s="116" customFormat="1" ht="12.75" spans="1:17">
      <c r="A45" s="8" t="s">
        <v>33</v>
      </c>
      <c r="B45" s="8"/>
      <c r="C45" s="123"/>
      <c r="D45" s="4"/>
      <c r="E45" s="1"/>
      <c r="F45" s="161"/>
      <c r="G45" s="123"/>
      <c r="H45" s="123"/>
      <c r="I45" s="123"/>
      <c r="J45" s="123"/>
      <c r="K45" s="123"/>
      <c r="L45" s="197"/>
      <c r="M45" s="197"/>
      <c r="N45" s="197"/>
      <c r="O45" s="122"/>
      <c r="P45" s="1"/>
      <c r="Q45" s="123"/>
    </row>
    <row r="46" s="1" customFormat="1" spans="1:15">
      <c r="A46" s="8" t="s">
        <v>34</v>
      </c>
      <c r="B46" s="8"/>
      <c r="C46" s="123"/>
      <c r="D46" s="4"/>
      <c r="F46" s="161"/>
      <c r="G46" s="123"/>
      <c r="H46" s="123"/>
      <c r="I46" s="123"/>
      <c r="J46" s="123"/>
      <c r="K46" s="123"/>
      <c r="L46" s="197"/>
      <c r="M46" s="197"/>
      <c r="N46" s="197"/>
      <c r="O46" s="122"/>
    </row>
    <row r="47" s="116" customFormat="1" ht="12.75" spans="1:17">
      <c r="A47" s="163"/>
      <c r="B47" s="163"/>
      <c r="C47" s="164"/>
      <c r="D47" s="4"/>
      <c r="E47" s="1"/>
      <c r="F47" s="161"/>
      <c r="G47" s="165"/>
      <c r="H47" s="165"/>
      <c r="I47" s="165"/>
      <c r="J47" s="165"/>
      <c r="K47" s="165"/>
      <c r="L47" s="198"/>
      <c r="M47" s="198"/>
      <c r="N47" s="198"/>
      <c r="O47" s="122"/>
      <c r="P47" s="1"/>
      <c r="Q47" s="123"/>
    </row>
    <row r="48" s="1" customFormat="1" ht="11.25" customHeight="1" spans="1:15">
      <c r="A48" s="117" t="s">
        <v>0</v>
      </c>
      <c r="B48" s="117"/>
      <c r="C48" s="118"/>
      <c r="D48" s="119"/>
      <c r="E48" s="7"/>
      <c r="F48" s="149"/>
      <c r="G48" s="118"/>
      <c r="H48" s="118"/>
      <c r="I48" s="118"/>
      <c r="J48" s="118"/>
      <c r="K48" s="118"/>
      <c r="L48" s="121"/>
      <c r="M48" s="121"/>
      <c r="N48" s="121"/>
      <c r="O48" s="122"/>
    </row>
    <row r="49" s="4" customFormat="1" ht="13.5" customHeight="1" spans="1:16">
      <c r="A49" s="117" t="s">
        <v>1</v>
      </c>
      <c r="B49" s="117"/>
      <c r="C49" s="118"/>
      <c r="D49" s="119"/>
      <c r="E49" s="7"/>
      <c r="F49" s="149"/>
      <c r="G49" s="118"/>
      <c r="H49" s="118"/>
      <c r="I49" s="118"/>
      <c r="J49" s="118"/>
      <c r="K49" s="118"/>
      <c r="L49" s="121"/>
      <c r="M49" s="121"/>
      <c r="N49" s="121"/>
      <c r="O49" s="122"/>
      <c r="P49" s="1"/>
    </row>
    <row r="50" s="1" customFormat="1" spans="1:17">
      <c r="A50" s="117" t="s">
        <v>63</v>
      </c>
      <c r="B50" s="117"/>
      <c r="C50" s="118"/>
      <c r="D50" s="119"/>
      <c r="E50" s="7"/>
      <c r="F50" s="149"/>
      <c r="G50" s="118"/>
      <c r="H50" s="118"/>
      <c r="I50" s="118"/>
      <c r="J50" s="118"/>
      <c r="K50" s="118"/>
      <c r="L50" s="121"/>
      <c r="M50" s="121"/>
      <c r="N50" s="121"/>
      <c r="O50" s="122"/>
      <c r="Q50" s="123"/>
    </row>
    <row r="51" s="4" customFormat="1" spans="1:16">
      <c r="A51" s="117"/>
      <c r="B51" s="117"/>
      <c r="C51" s="118"/>
      <c r="D51" s="119"/>
      <c r="E51" s="7"/>
      <c r="F51" s="149"/>
      <c r="G51" s="118"/>
      <c r="H51" s="118"/>
      <c r="I51" s="118"/>
      <c r="J51" s="118"/>
      <c r="K51" s="118"/>
      <c r="L51" s="121"/>
      <c r="M51" s="121"/>
      <c r="N51" s="121"/>
      <c r="O51" s="122"/>
      <c r="P51" s="1"/>
    </row>
    <row r="52" s="4" customFormat="1" spans="1:16">
      <c r="A52" s="124" t="s">
        <v>35</v>
      </c>
      <c r="B52" s="124"/>
      <c r="C52" s="118"/>
      <c r="D52" s="119"/>
      <c r="E52" s="7"/>
      <c r="F52" s="149"/>
      <c r="G52" s="118"/>
      <c r="H52" s="118"/>
      <c r="I52" s="118"/>
      <c r="J52" s="118"/>
      <c r="K52" s="118"/>
      <c r="L52" s="121"/>
      <c r="M52" s="121"/>
      <c r="N52" s="121"/>
      <c r="O52" s="122"/>
      <c r="P52" s="1"/>
    </row>
    <row r="53" s="4" customFormat="1" spans="1:16">
      <c r="A53" s="166" t="s">
        <v>4</v>
      </c>
      <c r="B53" s="166" t="s">
        <v>40</v>
      </c>
      <c r="C53" s="167" t="s">
        <v>6</v>
      </c>
      <c r="D53" s="168" t="s">
        <v>7</v>
      </c>
      <c r="E53" s="167" t="s">
        <v>8</v>
      </c>
      <c r="F53" s="169" t="s">
        <v>9</v>
      </c>
      <c r="G53" s="167" t="s">
        <v>10</v>
      </c>
      <c r="H53" s="127" t="s">
        <v>11</v>
      </c>
      <c r="I53" s="127"/>
      <c r="J53" s="167" t="s">
        <v>12</v>
      </c>
      <c r="K53" s="167" t="s">
        <v>13</v>
      </c>
      <c r="L53" s="127" t="s">
        <v>14</v>
      </c>
      <c r="M53" s="127"/>
      <c r="N53" s="199" t="s">
        <v>15</v>
      </c>
      <c r="O53" s="177" t="s">
        <v>16</v>
      </c>
      <c r="P53" s="191" t="s">
        <v>17</v>
      </c>
    </row>
    <row r="54" s="4" customFormat="1" spans="1:16">
      <c r="A54" s="166"/>
      <c r="B54" s="166"/>
      <c r="C54" s="167"/>
      <c r="D54" s="168"/>
      <c r="E54" s="167" t="s">
        <v>18</v>
      </c>
      <c r="F54" s="169"/>
      <c r="G54" s="167"/>
      <c r="H54" s="127" t="s">
        <v>19</v>
      </c>
      <c r="I54" s="127" t="s">
        <v>20</v>
      </c>
      <c r="J54" s="167"/>
      <c r="K54" s="167"/>
      <c r="L54" s="127" t="s">
        <v>19</v>
      </c>
      <c r="M54" s="127" t="s">
        <v>20</v>
      </c>
      <c r="N54" s="199"/>
      <c r="O54" s="177"/>
      <c r="P54" s="191"/>
    </row>
    <row r="55" s="4" customFormat="1" spans="1:16">
      <c r="A55" s="70">
        <v>45870</v>
      </c>
      <c r="B55" s="70">
        <v>45898</v>
      </c>
      <c r="C55" s="71">
        <v>267394</v>
      </c>
      <c r="D55" s="72" t="s">
        <v>80</v>
      </c>
      <c r="E55" s="214">
        <v>45903</v>
      </c>
      <c r="F55" s="134">
        <v>146396</v>
      </c>
      <c r="G55" s="73"/>
      <c r="H55" s="73"/>
      <c r="I55" s="73"/>
      <c r="J55" s="73"/>
      <c r="K55" s="73"/>
      <c r="L55" s="88">
        <v>2075</v>
      </c>
      <c r="M55" s="88">
        <v>1350</v>
      </c>
      <c r="N55" s="89">
        <f>L55+M55</f>
        <v>3425</v>
      </c>
      <c r="O55" s="44"/>
      <c r="P55" s="167" t="s">
        <v>24</v>
      </c>
    </row>
    <row r="56" s="116" customFormat="1" ht="12.75" spans="1:17">
      <c r="A56" s="70">
        <v>45838</v>
      </c>
      <c r="B56" s="70">
        <v>45859</v>
      </c>
      <c r="C56" s="71">
        <v>263283</v>
      </c>
      <c r="D56" s="72" t="s">
        <v>81</v>
      </c>
      <c r="E56" s="214">
        <v>45913</v>
      </c>
      <c r="F56" s="134">
        <v>147031</v>
      </c>
      <c r="G56" s="73"/>
      <c r="H56" s="73"/>
      <c r="I56" s="73"/>
      <c r="J56" s="73"/>
      <c r="K56" s="73"/>
      <c r="L56" s="88">
        <v>0</v>
      </c>
      <c r="M56" s="88">
        <v>2790</v>
      </c>
      <c r="N56" s="89">
        <f>L56+M56</f>
        <v>2790</v>
      </c>
      <c r="O56" s="44"/>
      <c r="P56" s="167" t="s">
        <v>22</v>
      </c>
      <c r="Q56" s="123"/>
    </row>
    <row r="57" s="1" customFormat="1" spans="1:16">
      <c r="A57" s="135" t="s">
        <v>27</v>
      </c>
      <c r="B57" s="155"/>
      <c r="C57" s="156"/>
      <c r="D57" s="157"/>
      <c r="E57" s="158"/>
      <c r="F57" s="140"/>
      <c r="G57" s="172">
        <f t="shared" ref="G57:K57" si="5">SUM(G55:G55)</f>
        <v>0</v>
      </c>
      <c r="H57" s="172">
        <f t="shared" si="5"/>
        <v>0</v>
      </c>
      <c r="I57" s="172">
        <f t="shared" si="5"/>
        <v>0</v>
      </c>
      <c r="J57" s="172">
        <f t="shared" si="5"/>
        <v>0</v>
      </c>
      <c r="K57" s="172">
        <f t="shared" si="5"/>
        <v>0</v>
      </c>
      <c r="L57" s="172">
        <f>SUM(L55:L56)</f>
        <v>2075</v>
      </c>
      <c r="M57" s="172">
        <f>SUM(M55:M56)</f>
        <v>4140</v>
      </c>
      <c r="N57" s="172">
        <f>SUM(N55:N56)</f>
        <v>6215</v>
      </c>
      <c r="O57" s="182"/>
      <c r="P57" s="127"/>
    </row>
    <row r="58" s="1" customFormat="1" spans="1:15">
      <c r="A58" s="8" t="s">
        <v>32</v>
      </c>
      <c r="B58" s="9"/>
      <c r="C58" s="123"/>
      <c r="D58" s="4"/>
      <c r="F58" s="161"/>
      <c r="G58" s="123"/>
      <c r="H58" s="123"/>
      <c r="I58" s="123"/>
      <c r="J58" s="123"/>
      <c r="K58" s="123"/>
      <c r="L58" s="197"/>
      <c r="M58" s="197"/>
      <c r="N58" s="197"/>
      <c r="O58" s="122"/>
    </row>
    <row r="59" s="4" customFormat="1" spans="1:16">
      <c r="A59" s="9"/>
      <c r="B59" s="9"/>
      <c r="C59" s="123"/>
      <c r="E59" s="1"/>
      <c r="F59" s="161"/>
      <c r="G59" s="123"/>
      <c r="H59" s="123"/>
      <c r="I59" s="123"/>
      <c r="J59" s="123"/>
      <c r="K59" s="123"/>
      <c r="L59" s="197"/>
      <c r="M59" s="197"/>
      <c r="N59" s="197"/>
      <c r="O59" s="122"/>
      <c r="P59" s="1"/>
    </row>
    <row r="60" s="4" customFormat="1" spans="1:16">
      <c r="A60" s="8" t="s">
        <v>33</v>
      </c>
      <c r="B60" s="8"/>
      <c r="C60" s="164"/>
      <c r="E60" s="1"/>
      <c r="F60" s="161"/>
      <c r="G60" s="165"/>
      <c r="H60" s="165"/>
      <c r="I60" s="165"/>
      <c r="J60" s="165"/>
      <c r="K60" s="165"/>
      <c r="L60" s="198"/>
      <c r="M60" s="198"/>
      <c r="N60" s="198"/>
      <c r="O60" s="122"/>
      <c r="P60" s="1"/>
    </row>
    <row r="61" s="4" customFormat="1" spans="1:16">
      <c r="A61" s="8" t="s">
        <v>34</v>
      </c>
      <c r="B61" s="8"/>
      <c r="C61" s="45"/>
      <c r="D61" s="45"/>
      <c r="E61" s="42"/>
      <c r="F61" s="173"/>
      <c r="G61" s="45"/>
      <c r="J61" s="45"/>
      <c r="K61" s="45"/>
      <c r="N61" s="45"/>
      <c r="O61" s="205"/>
      <c r="P61" s="45"/>
    </row>
    <row r="62" s="4" customFormat="1" spans="1:16">
      <c r="A62" s="174"/>
      <c r="B62" s="174"/>
      <c r="C62" s="175"/>
      <c r="E62" s="1"/>
      <c r="F62" s="161"/>
      <c r="G62" s="123"/>
      <c r="H62" s="123"/>
      <c r="I62" s="123"/>
      <c r="J62" s="165"/>
      <c r="K62" s="206"/>
      <c r="L62" s="197"/>
      <c r="M62" s="207"/>
      <c r="N62" s="198"/>
      <c r="O62" s="195"/>
      <c r="P62" s="1"/>
    </row>
    <row r="63" s="4" customFormat="1" spans="1:16">
      <c r="A63" s="174"/>
      <c r="B63" s="174"/>
      <c r="C63" s="175"/>
      <c r="E63" s="1"/>
      <c r="F63" s="161"/>
      <c r="G63" s="123"/>
      <c r="H63" s="123"/>
      <c r="I63" s="165"/>
      <c r="J63" s="165"/>
      <c r="K63" s="165"/>
      <c r="L63" s="197"/>
      <c r="M63" s="207"/>
      <c r="N63" s="198"/>
      <c r="O63" s="195"/>
      <c r="P63" s="1"/>
    </row>
    <row r="64" s="4" customFormat="1" spans="1:16">
      <c r="A64" s="174"/>
      <c r="B64" s="174"/>
      <c r="C64" s="175"/>
      <c r="E64" s="1"/>
      <c r="F64" s="161"/>
      <c r="G64" s="123"/>
      <c r="H64" s="123"/>
      <c r="I64" s="123"/>
      <c r="J64" s="165"/>
      <c r="K64" s="206"/>
      <c r="L64" s="197"/>
      <c r="M64" s="207"/>
      <c r="N64" s="198"/>
      <c r="O64" s="195"/>
      <c r="P64" s="1"/>
    </row>
    <row r="65" s="4" customFormat="1" spans="1:16">
      <c r="A65" s="174"/>
      <c r="B65" s="174"/>
      <c r="C65" s="175"/>
      <c r="E65" s="1"/>
      <c r="F65" s="161"/>
      <c r="G65" s="123"/>
      <c r="H65" s="123"/>
      <c r="I65" s="123"/>
      <c r="J65" s="165"/>
      <c r="K65" s="206"/>
      <c r="L65" s="197"/>
      <c r="M65" s="207"/>
      <c r="N65" s="198"/>
      <c r="O65" s="195"/>
      <c r="P65" s="1"/>
    </row>
    <row r="66" s="4" customFormat="1" spans="1:16">
      <c r="A66" s="174"/>
      <c r="B66" s="174"/>
      <c r="C66" s="175"/>
      <c r="E66" s="1"/>
      <c r="F66" s="161"/>
      <c r="G66" s="176"/>
      <c r="H66" s="176"/>
      <c r="I66" s="176"/>
      <c r="J66" s="165"/>
      <c r="K66" s="176"/>
      <c r="L66" s="198"/>
      <c r="M66" s="198"/>
      <c r="N66" s="198"/>
      <c r="O66" s="195"/>
      <c r="P66" s="1"/>
    </row>
    <row r="67" s="4" customFormat="1" spans="1:16">
      <c r="A67" s="174"/>
      <c r="B67" s="174"/>
      <c r="C67" s="175"/>
      <c r="E67" s="1"/>
      <c r="F67" s="161"/>
      <c r="G67" s="176"/>
      <c r="H67" s="176"/>
      <c r="I67" s="176"/>
      <c r="J67" s="165"/>
      <c r="K67" s="176"/>
      <c r="L67" s="198"/>
      <c r="M67" s="198"/>
      <c r="N67" s="198"/>
      <c r="O67" s="122"/>
      <c r="P67" s="1"/>
    </row>
    <row r="68" s="4" customFormat="1" spans="1:16">
      <c r="A68" s="174"/>
      <c r="B68" s="174"/>
      <c r="C68" s="175"/>
      <c r="E68" s="1"/>
      <c r="F68" s="161"/>
      <c r="G68" s="176"/>
      <c r="H68" s="176"/>
      <c r="I68" s="176"/>
      <c r="J68" s="208"/>
      <c r="K68" s="208"/>
      <c r="L68" s="209"/>
      <c r="M68" s="209"/>
      <c r="N68" s="209"/>
      <c r="O68" s="210"/>
      <c r="P68" s="1"/>
    </row>
    <row r="69" s="4" customFormat="1" spans="1:16">
      <c r="A69" s="174"/>
      <c r="B69" s="174"/>
      <c r="C69" s="123"/>
      <c r="E69" s="1"/>
      <c r="F69" s="161"/>
      <c r="G69" s="123"/>
      <c r="H69" s="123"/>
      <c r="I69" s="123"/>
      <c r="J69" s="123"/>
      <c r="K69" s="123"/>
      <c r="L69" s="197"/>
      <c r="M69" s="197"/>
      <c r="N69" s="197"/>
      <c r="O69" s="122"/>
      <c r="P69" s="1"/>
    </row>
    <row r="70" s="1" customFormat="1" spans="1:17">
      <c r="A70" s="117"/>
      <c r="B70" s="117"/>
      <c r="C70" s="118"/>
      <c r="D70" s="119"/>
      <c r="E70" s="7"/>
      <c r="F70" s="120"/>
      <c r="G70" s="118"/>
      <c r="H70" s="118"/>
      <c r="I70" s="118"/>
      <c r="J70" s="118"/>
      <c r="K70" s="118"/>
      <c r="L70" s="121"/>
      <c r="M70" s="121"/>
      <c r="N70" s="121"/>
      <c r="O70" s="122"/>
      <c r="Q70" s="123"/>
    </row>
  </sheetData>
  <sortState ref="A55:Q56">
    <sortCondition ref="F55:F56"/>
  </sortState>
  <mergeCells count="41">
    <mergeCell ref="H6:I6"/>
    <mergeCell ref="L6:M6"/>
    <mergeCell ref="H33:I33"/>
    <mergeCell ref="L33:M33"/>
    <mergeCell ref="A46:B46"/>
    <mergeCell ref="H53:I53"/>
    <mergeCell ref="L53:M53"/>
    <mergeCell ref="A61:B61"/>
    <mergeCell ref="A6:A7"/>
    <mergeCell ref="A33:A34"/>
    <mergeCell ref="A53:A54"/>
    <mergeCell ref="B6:B7"/>
    <mergeCell ref="B33:B34"/>
    <mergeCell ref="B53:B54"/>
    <mergeCell ref="C6:C7"/>
    <mergeCell ref="C33:C34"/>
    <mergeCell ref="C53:C54"/>
    <mergeCell ref="D6:D7"/>
    <mergeCell ref="D33:D34"/>
    <mergeCell ref="D53:D54"/>
    <mergeCell ref="F6:F7"/>
    <mergeCell ref="F33:F34"/>
    <mergeCell ref="F53:F54"/>
    <mergeCell ref="G6:G7"/>
    <mergeCell ref="G33:G34"/>
    <mergeCell ref="G53:G54"/>
    <mergeCell ref="J6:J7"/>
    <mergeCell ref="J33:J34"/>
    <mergeCell ref="J53:J54"/>
    <mergeCell ref="K6:K7"/>
    <mergeCell ref="K33:K34"/>
    <mergeCell ref="K53:K54"/>
    <mergeCell ref="N6:N7"/>
    <mergeCell ref="N33:N34"/>
    <mergeCell ref="N53:N54"/>
    <mergeCell ref="O6:O7"/>
    <mergeCell ref="O33:O34"/>
    <mergeCell ref="O53:O54"/>
    <mergeCell ref="P6:P7"/>
    <mergeCell ref="P33:P34"/>
    <mergeCell ref="P53:P54"/>
  </mergeCells>
  <pageMargins left="0.22" right="0.18" top="0" bottom="0.25" header="0.22" footer="0.5"/>
  <pageSetup paperSize="1" scale="70" orientation="landscape" horizontalDpi="600" verticalDpi="600"/>
  <headerFooter alignWithMargins="0" scaleWithDoc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zoomScaleSheetLayoutView="60" workbookViewId="0">
      <selection activeCell="O30" sqref="O30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82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3.5" spans="1:16">
      <c r="A8" s="70">
        <v>45873</v>
      </c>
      <c r="B8" s="70">
        <v>45882</v>
      </c>
      <c r="C8" s="71">
        <v>267576</v>
      </c>
      <c r="D8" s="72" t="s">
        <v>83</v>
      </c>
      <c r="E8" s="214">
        <v>45882</v>
      </c>
      <c r="F8" s="134">
        <v>145676</v>
      </c>
      <c r="G8" s="73"/>
      <c r="H8" s="73"/>
      <c r="I8" s="73"/>
      <c r="J8" s="73"/>
      <c r="K8" s="73"/>
      <c r="L8" s="230">
        <v>0</v>
      </c>
      <c r="M8" s="230">
        <v>500</v>
      </c>
      <c r="N8" s="89">
        <f t="shared" ref="N8:N15" si="0">L8+M8</f>
        <v>500</v>
      </c>
      <c r="O8" s="89"/>
      <c r="P8" s="231" t="s">
        <v>24</v>
      </c>
    </row>
    <row r="9" s="116" customFormat="1" ht="12.75" spans="1:17">
      <c r="A9" s="70">
        <v>45854</v>
      </c>
      <c r="B9" s="70">
        <v>45895</v>
      </c>
      <c r="C9" s="71">
        <v>265414</v>
      </c>
      <c r="D9" s="72" t="s">
        <v>84</v>
      </c>
      <c r="E9" s="214">
        <v>45895</v>
      </c>
      <c r="F9" s="134">
        <v>145683</v>
      </c>
      <c r="G9" s="73"/>
      <c r="H9" s="73"/>
      <c r="I9" s="73"/>
      <c r="J9" s="73"/>
      <c r="K9" s="73"/>
      <c r="L9" s="88">
        <v>3500</v>
      </c>
      <c r="M9" s="88">
        <v>0</v>
      </c>
      <c r="N9" s="89">
        <f t="shared" si="0"/>
        <v>3500</v>
      </c>
      <c r="O9" s="89"/>
      <c r="P9" s="231" t="s">
        <v>24</v>
      </c>
      <c r="Q9" s="4"/>
    </row>
    <row r="10" s="4" customFormat="1" spans="1:16">
      <c r="A10" s="70">
        <v>45883</v>
      </c>
      <c r="B10" s="70">
        <v>45895</v>
      </c>
      <c r="C10" s="71">
        <v>269327</v>
      </c>
      <c r="D10" s="72" t="s">
        <v>83</v>
      </c>
      <c r="E10" s="214">
        <v>45895</v>
      </c>
      <c r="F10" s="134">
        <v>145703</v>
      </c>
      <c r="G10" s="73"/>
      <c r="H10" s="73"/>
      <c r="I10" s="73"/>
      <c r="J10" s="73"/>
      <c r="K10" s="73"/>
      <c r="L10" s="88">
        <v>800</v>
      </c>
      <c r="M10" s="88">
        <v>800</v>
      </c>
      <c r="N10" s="89">
        <f t="shared" si="0"/>
        <v>1600</v>
      </c>
      <c r="O10" s="89"/>
      <c r="P10" s="231" t="s">
        <v>24</v>
      </c>
    </row>
    <row r="11" s="4" customFormat="1" spans="1:17">
      <c r="A11" s="70">
        <v>45880</v>
      </c>
      <c r="B11" s="70">
        <v>45889</v>
      </c>
      <c r="C11" s="71">
        <v>268678</v>
      </c>
      <c r="D11" s="72" t="s">
        <v>85</v>
      </c>
      <c r="E11" s="214">
        <v>45891</v>
      </c>
      <c r="F11" s="134">
        <v>145711</v>
      </c>
      <c r="G11" s="73"/>
      <c r="H11" s="73"/>
      <c r="I11" s="73"/>
      <c r="J11" s="73"/>
      <c r="K11" s="73"/>
      <c r="L11" s="88"/>
      <c r="M11" s="88">
        <v>1170</v>
      </c>
      <c r="N11" s="89">
        <f t="shared" si="0"/>
        <v>1170</v>
      </c>
      <c r="O11" s="44"/>
      <c r="P11" s="167" t="s">
        <v>22</v>
      </c>
      <c r="Q11" s="123"/>
    </row>
    <row r="12" s="4" customFormat="1" spans="1:16">
      <c r="A12" s="70">
        <v>45870</v>
      </c>
      <c r="B12" s="70">
        <v>45898</v>
      </c>
      <c r="C12" s="71">
        <v>267394</v>
      </c>
      <c r="D12" s="72" t="s">
        <v>80</v>
      </c>
      <c r="E12" s="214">
        <v>45898</v>
      </c>
      <c r="F12" s="134">
        <v>145721</v>
      </c>
      <c r="G12" s="73"/>
      <c r="H12" s="73"/>
      <c r="I12" s="73"/>
      <c r="J12" s="73"/>
      <c r="K12" s="73"/>
      <c r="L12" s="88">
        <v>3425</v>
      </c>
      <c r="M12" s="88">
        <v>0</v>
      </c>
      <c r="N12" s="89">
        <f t="shared" si="0"/>
        <v>3425</v>
      </c>
      <c r="O12" s="89"/>
      <c r="P12" s="231" t="s">
        <v>24</v>
      </c>
    </row>
    <row r="13" s="4" customFormat="1" spans="1:16">
      <c r="A13" s="70">
        <v>45873</v>
      </c>
      <c r="B13" s="70">
        <v>45896</v>
      </c>
      <c r="C13" s="71">
        <v>267579</v>
      </c>
      <c r="D13" s="72" t="s">
        <v>23</v>
      </c>
      <c r="E13" s="214">
        <v>45896</v>
      </c>
      <c r="F13" s="134">
        <v>145722</v>
      </c>
      <c r="G13" s="73"/>
      <c r="H13" s="73"/>
      <c r="I13" s="73"/>
      <c r="J13" s="73"/>
      <c r="K13" s="73"/>
      <c r="L13" s="88">
        <v>660</v>
      </c>
      <c r="M13" s="88">
        <v>800</v>
      </c>
      <c r="N13" s="89">
        <f t="shared" si="0"/>
        <v>1460</v>
      </c>
      <c r="O13" s="89"/>
      <c r="P13" s="231" t="s">
        <v>24</v>
      </c>
    </row>
    <row r="14" s="4" customFormat="1" spans="1:16">
      <c r="A14" s="70">
        <v>45873</v>
      </c>
      <c r="B14" s="70">
        <v>45896</v>
      </c>
      <c r="C14" s="71">
        <v>267582</v>
      </c>
      <c r="D14" s="72" t="s">
        <v>23</v>
      </c>
      <c r="E14" s="214">
        <v>45896</v>
      </c>
      <c r="F14" s="134">
        <v>145722</v>
      </c>
      <c r="G14" s="73"/>
      <c r="H14" s="73"/>
      <c r="I14" s="73"/>
      <c r="J14" s="73"/>
      <c r="K14" s="73"/>
      <c r="L14" s="88">
        <v>660</v>
      </c>
      <c r="M14" s="88">
        <v>800</v>
      </c>
      <c r="N14" s="89">
        <f t="shared" si="0"/>
        <v>1460</v>
      </c>
      <c r="O14" s="89"/>
      <c r="P14" s="231" t="s">
        <v>24</v>
      </c>
    </row>
    <row r="15" s="4" customFormat="1" spans="1:16">
      <c r="A15" s="70">
        <v>45854</v>
      </c>
      <c r="B15" s="70">
        <v>45895</v>
      </c>
      <c r="C15" s="71">
        <v>265414</v>
      </c>
      <c r="D15" s="72" t="s">
        <v>84</v>
      </c>
      <c r="E15" s="214">
        <v>45896</v>
      </c>
      <c r="F15" s="134">
        <v>146333</v>
      </c>
      <c r="G15" s="73"/>
      <c r="H15" s="73"/>
      <c r="I15" s="73"/>
      <c r="J15" s="73"/>
      <c r="K15" s="73"/>
      <c r="L15" s="88">
        <v>2630</v>
      </c>
      <c r="M15" s="88">
        <v>826.4</v>
      </c>
      <c r="N15" s="89">
        <f t="shared" si="0"/>
        <v>3456.4</v>
      </c>
      <c r="O15" s="89"/>
      <c r="P15" s="231" t="s">
        <v>24</v>
      </c>
    </row>
    <row r="16" s="116" customFormat="1" ht="12.75" spans="1:17">
      <c r="A16" s="135" t="s">
        <v>27</v>
      </c>
      <c r="B16" s="136" t="s">
        <v>86</v>
      </c>
      <c r="C16" s="137"/>
      <c r="D16" s="138"/>
      <c r="E16" s="139"/>
      <c r="F16" s="140"/>
      <c r="G16" s="141">
        <f t="shared" ref="G16:N16" si="1">SUM(G8:G15)</f>
        <v>0</v>
      </c>
      <c r="H16" s="141">
        <f t="shared" si="1"/>
        <v>0</v>
      </c>
      <c r="I16" s="141">
        <f t="shared" si="1"/>
        <v>0</v>
      </c>
      <c r="J16" s="141">
        <f t="shared" si="1"/>
        <v>0</v>
      </c>
      <c r="K16" s="141">
        <f t="shared" si="1"/>
        <v>0</v>
      </c>
      <c r="L16" s="226">
        <f t="shared" si="1"/>
        <v>11675</v>
      </c>
      <c r="M16" s="226">
        <f t="shared" si="1"/>
        <v>4896.4</v>
      </c>
      <c r="N16" s="226">
        <f t="shared" si="1"/>
        <v>16571.4</v>
      </c>
      <c r="O16" s="187"/>
      <c r="P16" s="40"/>
      <c r="Q16" s="123"/>
    </row>
    <row r="17" s="116" customFormat="1" ht="12.75" spans="1:17">
      <c r="A17" s="142"/>
      <c r="B17" s="142"/>
      <c r="C17" s="143"/>
      <c r="D17" s="144"/>
      <c r="E17" s="145"/>
      <c r="F17" s="146"/>
      <c r="G17" s="147"/>
      <c r="H17" s="147"/>
      <c r="I17" s="147"/>
      <c r="J17" s="147"/>
      <c r="K17" s="147"/>
      <c r="L17" s="188"/>
      <c r="M17" s="188"/>
      <c r="N17" s="189"/>
      <c r="O17" s="190"/>
      <c r="P17" s="1"/>
      <c r="Q17" s="123"/>
    </row>
    <row r="18" s="116" customFormat="1" ht="11.25" customHeight="1" spans="1:17">
      <c r="A18" s="117" t="s">
        <v>0</v>
      </c>
      <c r="B18" s="117"/>
      <c r="C18" s="148"/>
      <c r="D18" s="119"/>
      <c r="E18" s="7"/>
      <c r="F18" s="149"/>
      <c r="G18" s="118"/>
      <c r="H18" s="118"/>
      <c r="I18" s="118"/>
      <c r="J18" s="118"/>
      <c r="K18" s="118"/>
      <c r="L18" s="121"/>
      <c r="M18" s="121"/>
      <c r="N18" s="121"/>
      <c r="O18" s="122"/>
      <c r="P18" s="1"/>
      <c r="Q18" s="123"/>
    </row>
    <row r="19" s="116" customFormat="1" ht="12.75" spans="1:17">
      <c r="A19" s="117" t="s">
        <v>1</v>
      </c>
      <c r="B19" s="117"/>
      <c r="C19" s="148"/>
      <c r="D19" s="119"/>
      <c r="E19" s="7"/>
      <c r="F19" s="149"/>
      <c r="G19" s="118"/>
      <c r="H19" s="118"/>
      <c r="I19" s="118"/>
      <c r="J19" s="118"/>
      <c r="K19" s="118"/>
      <c r="L19" s="121"/>
      <c r="M19" s="121"/>
      <c r="N19" s="121"/>
      <c r="O19" s="122"/>
      <c r="P19" s="1"/>
      <c r="Q19" s="123"/>
    </row>
    <row r="20" s="116" customFormat="1" ht="12.75" spans="1:17">
      <c r="A20" s="117" t="s">
        <v>82</v>
      </c>
      <c r="B20" s="117"/>
      <c r="C20" s="148"/>
      <c r="D20" s="119"/>
      <c r="E20" s="7"/>
      <c r="F20" s="149"/>
      <c r="G20" s="118"/>
      <c r="H20" s="118"/>
      <c r="I20" s="118"/>
      <c r="J20" s="118"/>
      <c r="K20" s="118"/>
      <c r="L20" s="121"/>
      <c r="M20" s="121"/>
      <c r="N20" s="121"/>
      <c r="O20" s="122"/>
      <c r="P20" s="1"/>
      <c r="Q20" s="123"/>
    </row>
    <row r="21" s="116" customFormat="1" ht="12.75" spans="1:17">
      <c r="A21" s="117"/>
      <c r="B21" s="117"/>
      <c r="C21" s="148"/>
      <c r="D21" s="119"/>
      <c r="E21" s="7"/>
      <c r="F21" s="149"/>
      <c r="G21" s="118"/>
      <c r="H21" s="118"/>
      <c r="I21" s="118"/>
      <c r="J21" s="118"/>
      <c r="K21" s="118"/>
      <c r="L21" s="121"/>
      <c r="M21" s="121"/>
      <c r="N21" s="121"/>
      <c r="O21" s="122"/>
      <c r="P21" s="1"/>
      <c r="Q21" s="123"/>
    </row>
    <row r="22" s="116" customFormat="1" ht="12.75" spans="1:17">
      <c r="A22" s="124" t="s">
        <v>28</v>
      </c>
      <c r="B22" s="117"/>
      <c r="C22" s="148"/>
      <c r="D22" s="119"/>
      <c r="E22" s="7"/>
      <c r="F22" s="149"/>
      <c r="G22" s="118"/>
      <c r="H22" s="118"/>
      <c r="I22" s="118"/>
      <c r="J22" s="118"/>
      <c r="K22" s="118"/>
      <c r="L22" s="121"/>
      <c r="M22" s="121"/>
      <c r="N22" s="121"/>
      <c r="O22" s="122"/>
      <c r="P22" s="1"/>
      <c r="Q22" s="123"/>
    </row>
    <row r="23" s="116" customFormat="1" ht="15" customHeight="1" spans="1:17">
      <c r="A23" s="11" t="s">
        <v>4</v>
      </c>
      <c r="B23" s="11" t="s">
        <v>40</v>
      </c>
      <c r="C23" s="150" t="s">
        <v>6</v>
      </c>
      <c r="D23" s="125" t="s">
        <v>7</v>
      </c>
      <c r="E23" s="12" t="s">
        <v>87</v>
      </c>
      <c r="F23" s="126" t="s">
        <v>9</v>
      </c>
      <c r="G23" s="12" t="s">
        <v>10</v>
      </c>
      <c r="H23" s="127" t="s">
        <v>11</v>
      </c>
      <c r="I23" s="127"/>
      <c r="J23" s="12" t="s">
        <v>12</v>
      </c>
      <c r="K23" s="12" t="s">
        <v>13</v>
      </c>
      <c r="L23" s="127" t="s">
        <v>14</v>
      </c>
      <c r="M23" s="127"/>
      <c r="N23" s="12" t="s">
        <v>15</v>
      </c>
      <c r="O23" s="177" t="s">
        <v>16</v>
      </c>
      <c r="P23" s="191" t="s">
        <v>17</v>
      </c>
      <c r="Q23" s="123"/>
    </row>
    <row r="24" s="1" customFormat="1" ht="18.75" customHeight="1" spans="1:16">
      <c r="A24" s="151"/>
      <c r="B24" s="151"/>
      <c r="C24" s="152"/>
      <c r="D24" s="153"/>
      <c r="E24" s="16" t="s">
        <v>18</v>
      </c>
      <c r="F24" s="154"/>
      <c r="G24" s="16"/>
      <c r="H24" s="17" t="s">
        <v>19</v>
      </c>
      <c r="I24" s="17" t="s">
        <v>20</v>
      </c>
      <c r="J24" s="16"/>
      <c r="K24" s="16"/>
      <c r="L24" s="17" t="s">
        <v>19</v>
      </c>
      <c r="M24" s="17" t="s">
        <v>20</v>
      </c>
      <c r="N24" s="16"/>
      <c r="O24" s="192"/>
      <c r="P24" s="191"/>
    </row>
    <row r="25" s="4" customFormat="1" spans="1:16">
      <c r="A25" s="70">
        <v>45861</v>
      </c>
      <c r="B25" s="70">
        <v>45889</v>
      </c>
      <c r="C25" s="71">
        <v>266222</v>
      </c>
      <c r="D25" s="72" t="s">
        <v>76</v>
      </c>
      <c r="E25" s="73"/>
      <c r="F25" s="74"/>
      <c r="G25" s="73"/>
      <c r="H25" s="73"/>
      <c r="I25" s="73"/>
      <c r="J25" s="73"/>
      <c r="K25" s="73"/>
      <c r="L25" s="88">
        <v>0</v>
      </c>
      <c r="M25" s="88">
        <v>800</v>
      </c>
      <c r="N25" s="89">
        <f>L25+M25</f>
        <v>800</v>
      </c>
      <c r="O25" s="44"/>
      <c r="P25" s="167" t="s">
        <v>22</v>
      </c>
    </row>
    <row r="26" s="116" customFormat="1" ht="12.75" spans="1:17">
      <c r="A26" s="70">
        <v>45821</v>
      </c>
      <c r="B26" s="70">
        <v>45895</v>
      </c>
      <c r="C26" s="71">
        <v>260930</v>
      </c>
      <c r="D26" s="72" t="s">
        <v>88</v>
      </c>
      <c r="E26" s="73"/>
      <c r="F26" s="74"/>
      <c r="G26" s="73"/>
      <c r="H26" s="73"/>
      <c r="I26" s="73"/>
      <c r="J26" s="73"/>
      <c r="K26" s="73"/>
      <c r="L26" s="88">
        <v>0</v>
      </c>
      <c r="M26" s="88">
        <v>650</v>
      </c>
      <c r="N26" s="89">
        <f>L26+M26</f>
        <v>650</v>
      </c>
      <c r="O26" s="44"/>
      <c r="P26" s="167" t="s">
        <v>22</v>
      </c>
      <c r="Q26" s="123"/>
    </row>
    <row r="27" s="4" customFormat="1" spans="1:16">
      <c r="A27" s="70">
        <v>45870</v>
      </c>
      <c r="B27" s="70">
        <v>45898</v>
      </c>
      <c r="C27" s="71">
        <v>267394</v>
      </c>
      <c r="D27" s="72" t="s">
        <v>80</v>
      </c>
      <c r="E27" s="73"/>
      <c r="F27" s="74"/>
      <c r="G27" s="73"/>
      <c r="H27" s="73"/>
      <c r="I27" s="73"/>
      <c r="J27" s="73"/>
      <c r="K27" s="73"/>
      <c r="L27" s="88">
        <v>2075</v>
      </c>
      <c r="M27" s="88">
        <v>1350</v>
      </c>
      <c r="N27" s="89">
        <f>L27+M27</f>
        <v>3425</v>
      </c>
      <c r="O27" s="44"/>
      <c r="P27" s="167" t="s">
        <v>24</v>
      </c>
    </row>
    <row r="28" s="116" customFormat="1" ht="12.75" spans="1:17">
      <c r="A28" s="135" t="s">
        <v>27</v>
      </c>
      <c r="B28" s="155"/>
      <c r="C28" s="156"/>
      <c r="D28" s="157"/>
      <c r="E28" s="158"/>
      <c r="F28" s="140"/>
      <c r="G28" s="141">
        <f t="shared" ref="G28:K28" si="2">SUM(G19:G24)</f>
        <v>0</v>
      </c>
      <c r="H28" s="141">
        <f t="shared" si="2"/>
        <v>0</v>
      </c>
      <c r="I28" s="141">
        <f t="shared" si="2"/>
        <v>0</v>
      </c>
      <c r="J28" s="141">
        <f t="shared" si="2"/>
        <v>0</v>
      </c>
      <c r="K28" s="141">
        <f t="shared" si="2"/>
        <v>0</v>
      </c>
      <c r="L28" s="172">
        <f>SUM(L25:L27)</f>
        <v>2075</v>
      </c>
      <c r="M28" s="172">
        <f>SUM(M25:M27)</f>
        <v>2800</v>
      </c>
      <c r="N28" s="172">
        <f>SUM(N25:N27)</f>
        <v>4875</v>
      </c>
      <c r="O28" s="193"/>
      <c r="P28" s="40"/>
      <c r="Q28" s="123"/>
    </row>
    <row r="29" s="116" customFormat="1" ht="13.5" spans="1:17">
      <c r="A29" s="159" t="s">
        <v>89</v>
      </c>
      <c r="B29" s="159"/>
      <c r="C29" s="160"/>
      <c r="D29" s="144"/>
      <c r="E29" s="1"/>
      <c r="F29" s="161"/>
      <c r="G29" s="162">
        <f t="shared" ref="G29:M29" si="3">G28+G16</f>
        <v>0</v>
      </c>
      <c r="H29" s="162">
        <f t="shared" si="3"/>
        <v>0</v>
      </c>
      <c r="I29" s="162">
        <f t="shared" si="3"/>
        <v>0</v>
      </c>
      <c r="J29" s="162">
        <f t="shared" si="3"/>
        <v>0</v>
      </c>
      <c r="K29" s="162">
        <f t="shared" si="3"/>
        <v>0</v>
      </c>
      <c r="L29" s="194">
        <f t="shared" si="3"/>
        <v>13750</v>
      </c>
      <c r="M29" s="194">
        <f t="shared" si="3"/>
        <v>7696.4</v>
      </c>
      <c r="N29" s="194">
        <f>SUM(G29:M29)</f>
        <v>21446.4</v>
      </c>
      <c r="O29" s="195"/>
      <c r="P29" s="1"/>
      <c r="Q29" s="123"/>
    </row>
    <row r="30" s="116" customFormat="1" ht="13.5" spans="1:17">
      <c r="A30" s="159"/>
      <c r="B30" s="159"/>
      <c r="C30" s="160"/>
      <c r="D30" s="144"/>
      <c r="E30" s="1"/>
      <c r="F30" s="161"/>
      <c r="G30" s="147"/>
      <c r="H30" s="147"/>
      <c r="I30" s="147"/>
      <c r="J30" s="147"/>
      <c r="K30" s="147"/>
      <c r="L30" s="188"/>
      <c r="M30" s="188"/>
      <c r="N30" s="188"/>
      <c r="O30" s="196"/>
      <c r="P30" s="1"/>
      <c r="Q30" s="123"/>
    </row>
    <row r="31" s="1" customFormat="1" spans="1:15">
      <c r="A31" s="8" t="s">
        <v>32</v>
      </c>
      <c r="B31" s="9"/>
      <c r="C31" s="160"/>
      <c r="D31" s="144"/>
      <c r="F31" s="161"/>
      <c r="G31" s="147"/>
      <c r="H31" s="147"/>
      <c r="I31" s="147"/>
      <c r="J31" s="147"/>
      <c r="K31" s="147"/>
      <c r="L31" s="188"/>
      <c r="M31" s="188"/>
      <c r="N31" s="188"/>
      <c r="O31" s="196"/>
    </row>
    <row r="32" s="116" customFormat="1" ht="12.75" spans="1:17">
      <c r="A32" s="9"/>
      <c r="B32" s="9"/>
      <c r="C32" s="123"/>
      <c r="D32" s="4"/>
      <c r="E32" s="1"/>
      <c r="F32" s="161"/>
      <c r="G32" s="123"/>
      <c r="H32" s="123"/>
      <c r="I32" s="123"/>
      <c r="J32" s="123"/>
      <c r="K32" s="123"/>
      <c r="L32" s="197"/>
      <c r="M32" s="197"/>
      <c r="N32" s="197"/>
      <c r="O32" s="122"/>
      <c r="P32" s="1"/>
      <c r="Q32" s="123"/>
    </row>
    <row r="33" s="116" customFormat="1" ht="12.75" spans="1:17">
      <c r="A33" s="9"/>
      <c r="B33" s="9"/>
      <c r="C33" s="123"/>
      <c r="D33" s="4"/>
      <c r="E33" s="1"/>
      <c r="F33" s="161"/>
      <c r="G33" s="123"/>
      <c r="H33" s="123"/>
      <c r="I33" s="123"/>
      <c r="J33" s="123"/>
      <c r="K33" s="123"/>
      <c r="L33" s="197"/>
      <c r="M33" s="197"/>
      <c r="N33" s="197"/>
      <c r="O33" s="122"/>
      <c r="P33" s="1"/>
      <c r="Q33" s="123"/>
    </row>
    <row r="34" s="116" customFormat="1" ht="12.75" spans="1:17">
      <c r="A34" s="8" t="s">
        <v>33</v>
      </c>
      <c r="B34" s="8"/>
      <c r="C34" s="123"/>
      <c r="D34" s="4"/>
      <c r="E34" s="1"/>
      <c r="F34" s="161"/>
      <c r="G34" s="123"/>
      <c r="H34" s="123"/>
      <c r="I34" s="123"/>
      <c r="J34" s="123"/>
      <c r="K34" s="123"/>
      <c r="L34" s="197"/>
      <c r="M34" s="197"/>
      <c r="N34" s="197"/>
      <c r="O34" s="122"/>
      <c r="P34" s="1"/>
      <c r="Q34" s="123"/>
    </row>
    <row r="35" s="1" customFormat="1" spans="1:15">
      <c r="A35" s="8" t="s">
        <v>34</v>
      </c>
      <c r="B35" s="8"/>
      <c r="C35" s="123"/>
      <c r="D35" s="4"/>
      <c r="F35" s="161"/>
      <c r="G35" s="123"/>
      <c r="H35" s="123"/>
      <c r="I35" s="123"/>
      <c r="J35" s="123"/>
      <c r="K35" s="123"/>
      <c r="L35" s="197"/>
      <c r="M35" s="197"/>
      <c r="N35" s="197"/>
      <c r="O35" s="122"/>
    </row>
    <row r="36" s="116" customFormat="1" ht="12.75" spans="1:17">
      <c r="A36" s="163"/>
      <c r="B36" s="163"/>
      <c r="C36" s="164"/>
      <c r="D36" s="4"/>
      <c r="E36" s="1"/>
      <c r="F36" s="161"/>
      <c r="G36" s="165"/>
      <c r="H36" s="165"/>
      <c r="I36" s="165"/>
      <c r="J36" s="165"/>
      <c r="K36" s="165"/>
      <c r="L36" s="198"/>
      <c r="M36" s="198"/>
      <c r="N36" s="198"/>
      <c r="O36" s="122"/>
      <c r="P36" s="1"/>
      <c r="Q36" s="123"/>
    </row>
    <row r="37" s="1" customFormat="1" ht="11.25" customHeight="1" spans="1:15">
      <c r="A37" s="117" t="s">
        <v>0</v>
      </c>
      <c r="B37" s="117"/>
      <c r="C37" s="118"/>
      <c r="D37" s="119"/>
      <c r="E37" s="7"/>
      <c r="F37" s="149"/>
      <c r="G37" s="118"/>
      <c r="H37" s="118"/>
      <c r="I37" s="118"/>
      <c r="J37" s="118"/>
      <c r="K37" s="118"/>
      <c r="L37" s="121"/>
      <c r="M37" s="121"/>
      <c r="N37" s="121"/>
      <c r="O37" s="122"/>
    </row>
    <row r="38" s="4" customFormat="1" ht="13.5" customHeight="1" spans="1:16">
      <c r="A38" s="117" t="s">
        <v>1</v>
      </c>
      <c r="B38" s="117"/>
      <c r="C38" s="118"/>
      <c r="D38" s="119"/>
      <c r="E38" s="7"/>
      <c r="F38" s="149"/>
      <c r="G38" s="118"/>
      <c r="H38" s="118"/>
      <c r="I38" s="118"/>
      <c r="J38" s="118"/>
      <c r="K38" s="118"/>
      <c r="L38" s="121"/>
      <c r="M38" s="121"/>
      <c r="N38" s="121"/>
      <c r="O38" s="122"/>
      <c r="P38" s="1"/>
    </row>
    <row r="39" s="1" customFormat="1" spans="1:17">
      <c r="A39" s="117" t="s">
        <v>82</v>
      </c>
      <c r="B39" s="117"/>
      <c r="C39" s="118"/>
      <c r="D39" s="119"/>
      <c r="E39" s="7"/>
      <c r="F39" s="149"/>
      <c r="G39" s="118"/>
      <c r="H39" s="118"/>
      <c r="I39" s="118"/>
      <c r="J39" s="118"/>
      <c r="K39" s="118"/>
      <c r="L39" s="121"/>
      <c r="M39" s="121"/>
      <c r="N39" s="121"/>
      <c r="O39" s="122"/>
      <c r="Q39" s="123"/>
    </row>
    <row r="40" s="4" customFormat="1" spans="1:16">
      <c r="A40" s="117"/>
      <c r="B40" s="117"/>
      <c r="C40" s="118"/>
      <c r="D40" s="119"/>
      <c r="E40" s="7"/>
      <c r="F40" s="149"/>
      <c r="G40" s="118"/>
      <c r="H40" s="118"/>
      <c r="I40" s="118"/>
      <c r="J40" s="118"/>
      <c r="K40" s="118"/>
      <c r="L40" s="121"/>
      <c r="M40" s="121"/>
      <c r="N40" s="121"/>
      <c r="O40" s="122"/>
      <c r="P40" s="1"/>
    </row>
    <row r="41" s="4" customFormat="1" spans="1:16">
      <c r="A41" s="124" t="s">
        <v>35</v>
      </c>
      <c r="B41" s="124"/>
      <c r="C41" s="118"/>
      <c r="D41" s="119"/>
      <c r="E41" s="7"/>
      <c r="F41" s="149"/>
      <c r="G41" s="118"/>
      <c r="H41" s="118"/>
      <c r="I41" s="118"/>
      <c r="J41" s="118"/>
      <c r="K41" s="118"/>
      <c r="L41" s="121"/>
      <c r="M41" s="121"/>
      <c r="N41" s="121"/>
      <c r="O41" s="122"/>
      <c r="P41" s="1"/>
    </row>
    <row r="42" s="4" customFormat="1" spans="1:16">
      <c r="A42" s="166" t="s">
        <v>4</v>
      </c>
      <c r="B42" s="166" t="s">
        <v>40</v>
      </c>
      <c r="C42" s="167" t="s">
        <v>6</v>
      </c>
      <c r="D42" s="168" t="s">
        <v>7</v>
      </c>
      <c r="E42" s="167" t="s">
        <v>8</v>
      </c>
      <c r="F42" s="169" t="s">
        <v>9</v>
      </c>
      <c r="G42" s="167" t="s">
        <v>10</v>
      </c>
      <c r="H42" s="127" t="s">
        <v>11</v>
      </c>
      <c r="I42" s="127"/>
      <c r="J42" s="167" t="s">
        <v>12</v>
      </c>
      <c r="K42" s="167" t="s">
        <v>13</v>
      </c>
      <c r="L42" s="127" t="s">
        <v>14</v>
      </c>
      <c r="M42" s="127"/>
      <c r="N42" s="199" t="s">
        <v>15</v>
      </c>
      <c r="O42" s="177" t="s">
        <v>16</v>
      </c>
      <c r="P42" s="191" t="s">
        <v>17</v>
      </c>
    </row>
    <row r="43" s="4" customFormat="1" spans="1:16">
      <c r="A43" s="166"/>
      <c r="B43" s="166"/>
      <c r="C43" s="167"/>
      <c r="D43" s="168"/>
      <c r="E43" s="167" t="s">
        <v>18</v>
      </c>
      <c r="F43" s="169"/>
      <c r="G43" s="167"/>
      <c r="H43" s="127" t="s">
        <v>19</v>
      </c>
      <c r="I43" s="127" t="s">
        <v>20</v>
      </c>
      <c r="J43" s="167"/>
      <c r="K43" s="167"/>
      <c r="L43" s="127" t="s">
        <v>19</v>
      </c>
      <c r="M43" s="127" t="s">
        <v>20</v>
      </c>
      <c r="N43" s="199"/>
      <c r="O43" s="177"/>
      <c r="P43" s="191"/>
    </row>
    <row r="44" s="116" customFormat="1" ht="12.75" spans="1:17">
      <c r="A44" s="70">
        <v>45853</v>
      </c>
      <c r="B44" s="70">
        <v>45866</v>
      </c>
      <c r="C44" s="71">
        <v>265144</v>
      </c>
      <c r="D44" s="72" t="s">
        <v>23</v>
      </c>
      <c r="E44" s="214">
        <v>45873</v>
      </c>
      <c r="F44" s="134">
        <v>145586</v>
      </c>
      <c r="G44" s="73"/>
      <c r="H44" s="73"/>
      <c r="I44" s="73"/>
      <c r="J44" s="73"/>
      <c r="K44" s="73"/>
      <c r="L44" s="88">
        <v>0</v>
      </c>
      <c r="M44" s="88">
        <v>400</v>
      </c>
      <c r="N44" s="89">
        <f>L44+M44</f>
        <v>400</v>
      </c>
      <c r="O44" s="44"/>
      <c r="P44" s="167" t="s">
        <v>24</v>
      </c>
      <c r="Q44" s="123"/>
    </row>
    <row r="45" s="116" customFormat="1" ht="12.75" spans="1:17">
      <c r="A45" s="70">
        <v>45856</v>
      </c>
      <c r="B45" s="70">
        <v>45866</v>
      </c>
      <c r="C45" s="71">
        <v>265744</v>
      </c>
      <c r="D45" s="72" t="s">
        <v>90</v>
      </c>
      <c r="E45" s="214">
        <v>45875</v>
      </c>
      <c r="F45" s="134">
        <v>146165</v>
      </c>
      <c r="G45" s="73"/>
      <c r="H45" s="73"/>
      <c r="I45" s="73"/>
      <c r="J45" s="73"/>
      <c r="K45" s="73"/>
      <c r="L45" s="88">
        <v>0</v>
      </c>
      <c r="M45" s="88">
        <v>400</v>
      </c>
      <c r="N45" s="89">
        <f>L45+M45</f>
        <v>400</v>
      </c>
      <c r="O45" s="44"/>
      <c r="P45" s="167" t="s">
        <v>24</v>
      </c>
      <c r="Q45" s="123"/>
    </row>
    <row r="46" s="1" customFormat="1" spans="1:16">
      <c r="A46" s="135" t="s">
        <v>27</v>
      </c>
      <c r="B46" s="155"/>
      <c r="C46" s="156"/>
      <c r="D46" s="157"/>
      <c r="E46" s="158"/>
      <c r="F46" s="140"/>
      <c r="G46" s="172">
        <f t="shared" ref="G46:K46" si="4">SUM(G44:G44)</f>
        <v>0</v>
      </c>
      <c r="H46" s="172">
        <f t="shared" si="4"/>
        <v>0</v>
      </c>
      <c r="I46" s="172">
        <f t="shared" si="4"/>
        <v>0</v>
      </c>
      <c r="J46" s="172">
        <f t="shared" si="4"/>
        <v>0</v>
      </c>
      <c r="K46" s="172">
        <f t="shared" si="4"/>
        <v>0</v>
      </c>
      <c r="L46" s="172">
        <f>SUM(L44:L45)</f>
        <v>0</v>
      </c>
      <c r="M46" s="172">
        <f>SUM(M44:M45)</f>
        <v>800</v>
      </c>
      <c r="N46" s="172">
        <f>SUM(N44:N45)</f>
        <v>800</v>
      </c>
      <c r="O46" s="182"/>
      <c r="P46" s="127"/>
    </row>
    <row r="47" s="1" customFormat="1" spans="1:15">
      <c r="A47" s="8" t="s">
        <v>32</v>
      </c>
      <c r="B47" s="9"/>
      <c r="C47" s="123"/>
      <c r="D47" s="4"/>
      <c r="F47" s="161"/>
      <c r="G47" s="123"/>
      <c r="H47" s="123"/>
      <c r="I47" s="123"/>
      <c r="J47" s="123"/>
      <c r="K47" s="123"/>
      <c r="L47" s="197"/>
      <c r="M47" s="197"/>
      <c r="N47" s="197"/>
      <c r="O47" s="122"/>
    </row>
    <row r="48" s="4" customFormat="1" spans="1:16">
      <c r="A48" s="9"/>
      <c r="B48" s="9"/>
      <c r="C48" s="123"/>
      <c r="E48" s="1"/>
      <c r="F48" s="161"/>
      <c r="G48" s="123"/>
      <c r="H48" s="123"/>
      <c r="I48" s="123"/>
      <c r="J48" s="123"/>
      <c r="K48" s="123"/>
      <c r="L48" s="197"/>
      <c r="M48" s="197"/>
      <c r="N48" s="197"/>
      <c r="O48" s="122"/>
      <c r="P48" s="1"/>
    </row>
    <row r="49" s="4" customFormat="1" spans="1:16">
      <c r="A49" s="8" t="s">
        <v>33</v>
      </c>
      <c r="B49" s="8"/>
      <c r="C49" s="164"/>
      <c r="E49" s="1"/>
      <c r="F49" s="161"/>
      <c r="G49" s="165"/>
      <c r="H49" s="165"/>
      <c r="I49" s="165"/>
      <c r="J49" s="165"/>
      <c r="K49" s="165"/>
      <c r="L49" s="198"/>
      <c r="M49" s="198"/>
      <c r="N49" s="198"/>
      <c r="O49" s="122"/>
      <c r="P49" s="1"/>
    </row>
    <row r="50" s="4" customFormat="1" spans="1:16">
      <c r="A50" s="8" t="s">
        <v>34</v>
      </c>
      <c r="B50" s="8"/>
      <c r="C50" s="45"/>
      <c r="D50" s="45"/>
      <c r="E50" s="42"/>
      <c r="F50" s="173"/>
      <c r="G50" s="45"/>
      <c r="J50" s="45"/>
      <c r="K50" s="45"/>
      <c r="N50" s="45"/>
      <c r="O50" s="205"/>
      <c r="P50" s="45"/>
    </row>
    <row r="51" s="4" customFormat="1" spans="1:16">
      <c r="A51" s="174"/>
      <c r="B51" s="174"/>
      <c r="C51" s="175"/>
      <c r="E51" s="1"/>
      <c r="F51" s="161"/>
      <c r="G51" s="123"/>
      <c r="H51" s="123"/>
      <c r="I51" s="123"/>
      <c r="J51" s="165"/>
      <c r="K51" s="206"/>
      <c r="L51" s="197"/>
      <c r="M51" s="207"/>
      <c r="N51" s="198"/>
      <c r="O51" s="195"/>
      <c r="P51" s="1"/>
    </row>
    <row r="52" s="4" customFormat="1" spans="1:16">
      <c r="A52" s="174"/>
      <c r="B52" s="174"/>
      <c r="C52" s="175"/>
      <c r="E52" s="1"/>
      <c r="F52" s="161"/>
      <c r="G52" s="123"/>
      <c r="H52" s="123"/>
      <c r="I52" s="165"/>
      <c r="J52" s="165"/>
      <c r="K52" s="165"/>
      <c r="L52" s="197"/>
      <c r="M52" s="207"/>
      <c r="N52" s="198"/>
      <c r="O52" s="195"/>
      <c r="P52" s="1"/>
    </row>
    <row r="53" s="4" customFormat="1" spans="1:16">
      <c r="A53" s="174"/>
      <c r="B53" s="174"/>
      <c r="C53" s="175"/>
      <c r="E53" s="1"/>
      <c r="F53" s="161"/>
      <c r="G53" s="123"/>
      <c r="H53" s="123"/>
      <c r="I53" s="123"/>
      <c r="J53" s="165"/>
      <c r="K53" s="206"/>
      <c r="L53" s="197"/>
      <c r="M53" s="207"/>
      <c r="N53" s="198"/>
      <c r="O53" s="195"/>
      <c r="P53" s="1"/>
    </row>
    <row r="54" s="4" customFormat="1" spans="1:16">
      <c r="A54" s="174"/>
      <c r="B54" s="174"/>
      <c r="C54" s="175"/>
      <c r="E54" s="1"/>
      <c r="F54" s="161"/>
      <c r="G54" s="123"/>
      <c r="H54" s="123"/>
      <c r="I54" s="123"/>
      <c r="J54" s="165"/>
      <c r="K54" s="206"/>
      <c r="L54" s="197"/>
      <c r="M54" s="207"/>
      <c r="N54" s="198"/>
      <c r="O54" s="195"/>
      <c r="P54" s="1"/>
    </row>
    <row r="55" s="4" customFormat="1" spans="1:16">
      <c r="A55" s="174"/>
      <c r="B55" s="174"/>
      <c r="C55" s="175"/>
      <c r="E55" s="1"/>
      <c r="F55" s="161"/>
      <c r="G55" s="176"/>
      <c r="H55" s="176"/>
      <c r="I55" s="176"/>
      <c r="J55" s="165"/>
      <c r="K55" s="176"/>
      <c r="L55" s="198"/>
      <c r="M55" s="198"/>
      <c r="N55" s="198"/>
      <c r="O55" s="195"/>
      <c r="P55" s="1"/>
    </row>
    <row r="56" s="4" customFormat="1" spans="1:16">
      <c r="A56" s="174"/>
      <c r="B56" s="174"/>
      <c r="C56" s="175"/>
      <c r="E56" s="1"/>
      <c r="F56" s="161"/>
      <c r="G56" s="176"/>
      <c r="H56" s="176"/>
      <c r="I56" s="176"/>
      <c r="J56" s="165"/>
      <c r="K56" s="176"/>
      <c r="L56" s="198"/>
      <c r="M56" s="198"/>
      <c r="N56" s="198"/>
      <c r="O56" s="122"/>
      <c r="P56" s="1"/>
    </row>
    <row r="57" s="4" customFormat="1" spans="1:16">
      <c r="A57" s="174"/>
      <c r="B57" s="174"/>
      <c r="C57" s="175"/>
      <c r="E57" s="1"/>
      <c r="F57" s="161"/>
      <c r="G57" s="176"/>
      <c r="H57" s="176"/>
      <c r="I57" s="176"/>
      <c r="J57" s="208"/>
      <c r="K57" s="208"/>
      <c r="L57" s="209"/>
      <c r="M57" s="209"/>
      <c r="N57" s="209"/>
      <c r="O57" s="210"/>
      <c r="P57" s="1"/>
    </row>
    <row r="58" s="4" customFormat="1" spans="1:16">
      <c r="A58" s="174"/>
      <c r="B58" s="174"/>
      <c r="C58" s="123"/>
      <c r="E58" s="1"/>
      <c r="F58" s="161"/>
      <c r="G58" s="123"/>
      <c r="H58" s="123"/>
      <c r="I58" s="123"/>
      <c r="J58" s="123"/>
      <c r="K58" s="123"/>
      <c r="L58" s="197"/>
      <c r="M58" s="197"/>
      <c r="N58" s="197"/>
      <c r="O58" s="122"/>
      <c r="P58" s="1"/>
    </row>
    <row r="59" s="1" customFormat="1" spans="1:17">
      <c r="A59" s="117"/>
      <c r="B59" s="117"/>
      <c r="C59" s="118"/>
      <c r="D59" s="119"/>
      <c r="E59" s="7"/>
      <c r="F59" s="120"/>
      <c r="G59" s="118"/>
      <c r="H59" s="118"/>
      <c r="I59" s="118"/>
      <c r="J59" s="118"/>
      <c r="K59" s="118"/>
      <c r="L59" s="121"/>
      <c r="M59" s="121"/>
      <c r="N59" s="121"/>
      <c r="O59" s="122"/>
      <c r="Q59" s="123"/>
    </row>
  </sheetData>
  <sortState ref="A44:Q45">
    <sortCondition ref="F44:F45"/>
  </sortState>
  <mergeCells count="41">
    <mergeCell ref="H6:I6"/>
    <mergeCell ref="L6:M6"/>
    <mergeCell ref="H23:I23"/>
    <mergeCell ref="L23:M23"/>
    <mergeCell ref="A35:B35"/>
    <mergeCell ref="H42:I42"/>
    <mergeCell ref="L42:M42"/>
    <mergeCell ref="A50:B50"/>
    <mergeCell ref="A6:A7"/>
    <mergeCell ref="A23:A24"/>
    <mergeCell ref="A42:A43"/>
    <mergeCell ref="B6:B7"/>
    <mergeCell ref="B23:B24"/>
    <mergeCell ref="B42:B43"/>
    <mergeCell ref="C6:C7"/>
    <mergeCell ref="C23:C24"/>
    <mergeCell ref="C42:C43"/>
    <mergeCell ref="D6:D7"/>
    <mergeCell ref="D23:D24"/>
    <mergeCell ref="D42:D43"/>
    <mergeCell ref="F6:F7"/>
    <mergeCell ref="F23:F24"/>
    <mergeCell ref="F42:F43"/>
    <mergeCell ref="G6:G7"/>
    <mergeCell ref="G23:G24"/>
    <mergeCell ref="G42:G43"/>
    <mergeCell ref="J6:J7"/>
    <mergeCell ref="J23:J24"/>
    <mergeCell ref="J42:J43"/>
    <mergeCell ref="K6:K7"/>
    <mergeCell ref="K23:K24"/>
    <mergeCell ref="K42:K43"/>
    <mergeCell ref="N6:N7"/>
    <mergeCell ref="N23:N24"/>
    <mergeCell ref="N42:N43"/>
    <mergeCell ref="O6:O7"/>
    <mergeCell ref="O23:O24"/>
    <mergeCell ref="O42:O43"/>
    <mergeCell ref="P6:P7"/>
    <mergeCell ref="P23:P24"/>
    <mergeCell ref="P42:P4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zoomScaleSheetLayoutView="60" topLeftCell="A28" workbookViewId="0">
      <selection activeCell="K36" sqref="K36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91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3.5" spans="1:16">
      <c r="A8" s="70">
        <v>45846</v>
      </c>
      <c r="B8" s="70">
        <v>45848</v>
      </c>
      <c r="C8" s="71">
        <v>264140</v>
      </c>
      <c r="D8" s="72" t="s">
        <v>92</v>
      </c>
      <c r="E8" s="214">
        <v>45848</v>
      </c>
      <c r="F8" s="134">
        <v>145418</v>
      </c>
      <c r="G8" s="73"/>
      <c r="H8" s="73"/>
      <c r="I8" s="73"/>
      <c r="J8" s="73"/>
      <c r="K8" s="73"/>
      <c r="L8" s="228">
        <v>1430</v>
      </c>
      <c r="M8" s="228">
        <v>0</v>
      </c>
      <c r="N8" s="89">
        <f t="shared" ref="N8:N12" si="0">L8+M8</f>
        <v>1430</v>
      </c>
      <c r="O8" s="44"/>
      <c r="P8" s="167" t="s">
        <v>24</v>
      </c>
    </row>
    <row r="9" s="4" customFormat="1" ht="12.75" spans="1:16">
      <c r="A9" s="70">
        <v>45846</v>
      </c>
      <c r="B9" s="70">
        <v>45848</v>
      </c>
      <c r="C9" s="71">
        <v>264140</v>
      </c>
      <c r="D9" s="72" t="s">
        <v>92</v>
      </c>
      <c r="E9" s="214">
        <v>45853</v>
      </c>
      <c r="F9" s="134">
        <v>144984</v>
      </c>
      <c r="G9" s="73"/>
      <c r="H9" s="73"/>
      <c r="I9" s="73"/>
      <c r="J9" s="73"/>
      <c r="K9" s="73"/>
      <c r="L9" s="228">
        <v>630</v>
      </c>
      <c r="M9" s="228">
        <v>800</v>
      </c>
      <c r="N9" s="89">
        <f t="shared" si="0"/>
        <v>1430</v>
      </c>
      <c r="O9" s="44"/>
      <c r="P9" s="167" t="s">
        <v>24</v>
      </c>
    </row>
    <row r="10" s="4" customFormat="1" spans="1:16">
      <c r="A10" s="70">
        <v>45821</v>
      </c>
      <c r="B10" s="70">
        <v>45840</v>
      </c>
      <c r="C10" s="71">
        <v>261101</v>
      </c>
      <c r="D10" s="72" t="s">
        <v>93</v>
      </c>
      <c r="E10" s="214">
        <v>45862</v>
      </c>
      <c r="F10" s="134">
        <v>145520</v>
      </c>
      <c r="G10" s="73"/>
      <c r="H10" s="73"/>
      <c r="I10" s="73"/>
      <c r="J10" s="73"/>
      <c r="K10" s="73"/>
      <c r="L10" s="183">
        <v>3300</v>
      </c>
      <c r="M10" s="183">
        <v>2460</v>
      </c>
      <c r="N10" s="89">
        <f t="shared" si="0"/>
        <v>5760</v>
      </c>
      <c r="O10" s="44"/>
      <c r="P10" s="167" t="s">
        <v>22</v>
      </c>
    </row>
    <row r="11" s="4" customFormat="1" spans="1:16">
      <c r="A11" s="70">
        <v>45853</v>
      </c>
      <c r="B11" s="70">
        <v>45866</v>
      </c>
      <c r="C11" s="71">
        <v>265144</v>
      </c>
      <c r="D11" s="72" t="s">
        <v>23</v>
      </c>
      <c r="E11" s="214">
        <v>45866</v>
      </c>
      <c r="F11" s="134">
        <v>145530</v>
      </c>
      <c r="G11" s="73"/>
      <c r="H11" s="73"/>
      <c r="I11" s="73"/>
      <c r="J11" s="73"/>
      <c r="K11" s="73"/>
      <c r="L11" s="183">
        <v>0</v>
      </c>
      <c r="M11" s="183">
        <v>400</v>
      </c>
      <c r="N11" s="89">
        <f t="shared" si="0"/>
        <v>400</v>
      </c>
      <c r="O11" s="44"/>
      <c r="P11" s="167" t="s">
        <v>24</v>
      </c>
    </row>
    <row r="12" s="116" customFormat="1" ht="12.75" spans="1:17">
      <c r="A12" s="70">
        <v>45856</v>
      </c>
      <c r="B12" s="70">
        <v>45866</v>
      </c>
      <c r="C12" s="71">
        <v>265744</v>
      </c>
      <c r="D12" s="72" t="s">
        <v>90</v>
      </c>
      <c r="E12" s="214">
        <v>45867</v>
      </c>
      <c r="F12" s="134">
        <v>145555</v>
      </c>
      <c r="G12" s="73"/>
      <c r="H12" s="73"/>
      <c r="I12" s="73"/>
      <c r="J12" s="73"/>
      <c r="K12" s="73"/>
      <c r="L12" s="88">
        <v>0</v>
      </c>
      <c r="M12" s="88">
        <v>400</v>
      </c>
      <c r="N12" s="89">
        <f t="shared" si="0"/>
        <v>400</v>
      </c>
      <c r="O12" s="44"/>
      <c r="P12" s="167" t="s">
        <v>24</v>
      </c>
      <c r="Q12" s="123"/>
    </row>
    <row r="13" s="116" customFormat="1" ht="12.75" spans="1:17">
      <c r="A13" s="135" t="s">
        <v>27</v>
      </c>
      <c r="B13" s="136"/>
      <c r="C13" s="137"/>
      <c r="D13" s="138"/>
      <c r="E13" s="139"/>
      <c r="F13" s="140"/>
      <c r="G13" s="141">
        <f t="shared" ref="G13:N13" si="1">SUM(G8:G12)</f>
        <v>0</v>
      </c>
      <c r="H13" s="141">
        <f t="shared" si="1"/>
        <v>0</v>
      </c>
      <c r="I13" s="141">
        <f t="shared" si="1"/>
        <v>0</v>
      </c>
      <c r="J13" s="141">
        <f t="shared" si="1"/>
        <v>0</v>
      </c>
      <c r="K13" s="141">
        <f t="shared" si="1"/>
        <v>0</v>
      </c>
      <c r="L13" s="226">
        <f t="shared" si="1"/>
        <v>5360</v>
      </c>
      <c r="M13" s="226">
        <f t="shared" si="1"/>
        <v>4060</v>
      </c>
      <c r="N13" s="226">
        <f t="shared" si="1"/>
        <v>9420</v>
      </c>
      <c r="O13" s="187"/>
      <c r="P13" s="40"/>
      <c r="Q13" s="123"/>
    </row>
    <row r="14" s="116" customFormat="1" ht="12.75" spans="1:17">
      <c r="A14" s="142"/>
      <c r="B14" s="142"/>
      <c r="C14" s="143"/>
      <c r="D14" s="144"/>
      <c r="E14" s="145"/>
      <c r="F14" s="146"/>
      <c r="G14" s="147"/>
      <c r="H14" s="147"/>
      <c r="I14" s="147"/>
      <c r="J14" s="147"/>
      <c r="K14" s="147"/>
      <c r="L14" s="188"/>
      <c r="M14" s="188"/>
      <c r="N14" s="189"/>
      <c r="O14" s="190"/>
      <c r="P14" s="1"/>
      <c r="Q14" s="123"/>
    </row>
    <row r="15" s="116" customFormat="1" ht="11.25" customHeight="1" spans="1:17">
      <c r="A15" s="117" t="s">
        <v>0</v>
      </c>
      <c r="B15" s="117"/>
      <c r="C15" s="148"/>
      <c r="D15" s="119"/>
      <c r="E15" s="7"/>
      <c r="F15" s="149"/>
      <c r="G15" s="118"/>
      <c r="H15" s="118"/>
      <c r="I15" s="118"/>
      <c r="J15" s="118"/>
      <c r="K15" s="118"/>
      <c r="L15" s="121"/>
      <c r="M15" s="121"/>
      <c r="N15" s="121"/>
      <c r="O15" s="122"/>
      <c r="P15" s="1"/>
      <c r="Q15" s="123"/>
    </row>
    <row r="16" s="116" customFormat="1" ht="12.75" spans="1:17">
      <c r="A16" s="117" t="s">
        <v>1</v>
      </c>
      <c r="B16" s="117"/>
      <c r="C16" s="148"/>
      <c r="D16" s="119"/>
      <c r="E16" s="7"/>
      <c r="F16" s="149"/>
      <c r="G16" s="118"/>
      <c r="H16" s="118"/>
      <c r="I16" s="118"/>
      <c r="J16" s="118"/>
      <c r="K16" s="118"/>
      <c r="L16" s="121"/>
      <c r="M16" s="121"/>
      <c r="N16" s="121"/>
      <c r="O16" s="122"/>
      <c r="P16" s="1"/>
      <c r="Q16" s="123"/>
    </row>
    <row r="17" s="116" customFormat="1" ht="12.75" spans="1:17">
      <c r="A17" s="117" t="s">
        <v>91</v>
      </c>
      <c r="B17" s="117"/>
      <c r="C17" s="148"/>
      <c r="D17" s="119"/>
      <c r="E17" s="7"/>
      <c r="F17" s="149"/>
      <c r="G17" s="118"/>
      <c r="H17" s="118"/>
      <c r="I17" s="118"/>
      <c r="J17" s="118"/>
      <c r="K17" s="118"/>
      <c r="L17" s="121"/>
      <c r="M17" s="121"/>
      <c r="N17" s="121"/>
      <c r="O17" s="122"/>
      <c r="P17" s="1"/>
      <c r="Q17" s="123"/>
    </row>
    <row r="18" s="116" customFormat="1" ht="12.75" spans="1:17">
      <c r="A18" s="117"/>
      <c r="B18" s="117"/>
      <c r="C18" s="148"/>
      <c r="D18" s="119"/>
      <c r="E18" s="7"/>
      <c r="F18" s="149"/>
      <c r="G18" s="118"/>
      <c r="H18" s="118"/>
      <c r="I18" s="118"/>
      <c r="J18" s="118"/>
      <c r="K18" s="118"/>
      <c r="L18" s="121"/>
      <c r="M18" s="121"/>
      <c r="N18" s="121"/>
      <c r="O18" s="122"/>
      <c r="P18" s="1"/>
      <c r="Q18" s="123"/>
    </row>
    <row r="19" s="116" customFormat="1" ht="12.75" spans="1:17">
      <c r="A19" s="124" t="s">
        <v>28</v>
      </c>
      <c r="B19" s="117"/>
      <c r="C19" s="148"/>
      <c r="D19" s="119"/>
      <c r="E19" s="7"/>
      <c r="F19" s="149"/>
      <c r="G19" s="118"/>
      <c r="H19" s="118"/>
      <c r="I19" s="118"/>
      <c r="J19" s="118"/>
      <c r="K19" s="118"/>
      <c r="L19" s="121"/>
      <c r="M19" s="121"/>
      <c r="N19" s="121"/>
      <c r="O19" s="122"/>
      <c r="P19" s="1"/>
      <c r="Q19" s="123"/>
    </row>
    <row r="20" s="116" customFormat="1" ht="15" customHeight="1" spans="1:17">
      <c r="A20" s="11" t="s">
        <v>4</v>
      </c>
      <c r="B20" s="11" t="s">
        <v>40</v>
      </c>
      <c r="C20" s="150" t="s">
        <v>6</v>
      </c>
      <c r="D20" s="125" t="s">
        <v>7</v>
      </c>
      <c r="E20" s="12" t="s">
        <v>87</v>
      </c>
      <c r="F20" s="126" t="s">
        <v>9</v>
      </c>
      <c r="G20" s="12" t="s">
        <v>10</v>
      </c>
      <c r="H20" s="127" t="s">
        <v>11</v>
      </c>
      <c r="I20" s="127"/>
      <c r="J20" s="12" t="s">
        <v>12</v>
      </c>
      <c r="K20" s="12" t="s">
        <v>13</v>
      </c>
      <c r="L20" s="127" t="s">
        <v>14</v>
      </c>
      <c r="M20" s="127"/>
      <c r="N20" s="12" t="s">
        <v>15</v>
      </c>
      <c r="O20" s="177" t="s">
        <v>16</v>
      </c>
      <c r="P20" s="191" t="s">
        <v>17</v>
      </c>
      <c r="Q20" s="123"/>
    </row>
    <row r="21" s="1" customFormat="1" ht="18.75" customHeight="1" spans="1:16">
      <c r="A21" s="151"/>
      <c r="B21" s="151"/>
      <c r="C21" s="152"/>
      <c r="D21" s="153"/>
      <c r="E21" s="16" t="s">
        <v>18</v>
      </c>
      <c r="F21" s="154"/>
      <c r="G21" s="16"/>
      <c r="H21" s="17" t="s">
        <v>19</v>
      </c>
      <c r="I21" s="17" t="s">
        <v>20</v>
      </c>
      <c r="J21" s="16"/>
      <c r="K21" s="16"/>
      <c r="L21" s="17" t="s">
        <v>19</v>
      </c>
      <c r="M21" s="17" t="s">
        <v>20</v>
      </c>
      <c r="N21" s="16"/>
      <c r="O21" s="192"/>
      <c r="P21" s="191"/>
    </row>
    <row r="22" s="4" customFormat="1" ht="15" spans="1:16">
      <c r="A22" s="70">
        <v>45838</v>
      </c>
      <c r="B22" s="70">
        <v>45859</v>
      </c>
      <c r="C22" s="71">
        <v>263283</v>
      </c>
      <c r="D22" s="72" t="s">
        <v>81</v>
      </c>
      <c r="E22" s="73"/>
      <c r="F22" s="74"/>
      <c r="G22" s="73"/>
      <c r="H22" s="73"/>
      <c r="I22" s="73"/>
      <c r="J22" s="73"/>
      <c r="K22" s="73"/>
      <c r="L22" s="54">
        <v>0</v>
      </c>
      <c r="M22" s="229">
        <v>2840</v>
      </c>
      <c r="N22" s="89">
        <f t="shared" ref="N22:N28" si="2">L22+M22</f>
        <v>2840</v>
      </c>
      <c r="O22" s="44"/>
      <c r="P22" s="167" t="s">
        <v>22</v>
      </c>
    </row>
    <row r="23" s="116" customFormat="1" ht="12.75" spans="1:17">
      <c r="A23" s="70">
        <v>45806</v>
      </c>
      <c r="B23" s="70">
        <v>45861</v>
      </c>
      <c r="C23" s="71">
        <v>258829</v>
      </c>
      <c r="D23" s="72" t="s">
        <v>76</v>
      </c>
      <c r="E23" s="73"/>
      <c r="F23" s="74"/>
      <c r="G23" s="73"/>
      <c r="H23" s="73"/>
      <c r="I23" s="73"/>
      <c r="J23" s="73"/>
      <c r="K23" s="73"/>
      <c r="L23" s="88">
        <v>0</v>
      </c>
      <c r="M23" s="88">
        <v>1500</v>
      </c>
      <c r="N23" s="89">
        <f t="shared" si="2"/>
        <v>1500</v>
      </c>
      <c r="O23" s="44"/>
      <c r="P23" s="167" t="s">
        <v>22</v>
      </c>
      <c r="Q23" s="123"/>
    </row>
    <row r="24" s="116" customFormat="1" ht="12.75" spans="1:17">
      <c r="A24" s="70">
        <v>45797</v>
      </c>
      <c r="B24" s="70">
        <v>45861</v>
      </c>
      <c r="C24" s="71">
        <v>256941</v>
      </c>
      <c r="D24" s="72" t="s">
        <v>76</v>
      </c>
      <c r="E24" s="73"/>
      <c r="F24" s="74"/>
      <c r="G24" s="73"/>
      <c r="H24" s="73"/>
      <c r="I24" s="73"/>
      <c r="J24" s="73"/>
      <c r="K24" s="73"/>
      <c r="L24" s="88">
        <v>0</v>
      </c>
      <c r="M24" s="88">
        <v>800</v>
      </c>
      <c r="N24" s="89">
        <f t="shared" si="2"/>
        <v>800</v>
      </c>
      <c r="O24" s="44"/>
      <c r="P24" s="167" t="s">
        <v>22</v>
      </c>
      <c r="Q24" s="123"/>
    </row>
    <row r="25" s="116" customFormat="1" ht="12.75" spans="1:17">
      <c r="A25" s="70">
        <v>45797</v>
      </c>
      <c r="B25" s="70">
        <v>45861</v>
      </c>
      <c r="C25" s="71">
        <v>256939</v>
      </c>
      <c r="D25" s="72" t="s">
        <v>76</v>
      </c>
      <c r="E25" s="73"/>
      <c r="F25" s="74"/>
      <c r="G25" s="73"/>
      <c r="H25" s="73"/>
      <c r="I25" s="73"/>
      <c r="J25" s="73"/>
      <c r="K25" s="73"/>
      <c r="L25" s="88"/>
      <c r="M25" s="88">
        <v>800</v>
      </c>
      <c r="N25" s="89">
        <f t="shared" si="2"/>
        <v>800</v>
      </c>
      <c r="O25" s="44"/>
      <c r="P25" s="167" t="s">
        <v>22</v>
      </c>
      <c r="Q25" s="123"/>
    </row>
    <row r="26" s="116" customFormat="1" ht="12.75" spans="1:17">
      <c r="A26" s="70">
        <v>45797</v>
      </c>
      <c r="B26" s="70">
        <v>45861</v>
      </c>
      <c r="C26" s="71">
        <v>256938</v>
      </c>
      <c r="D26" s="72" t="s">
        <v>76</v>
      </c>
      <c r="E26" s="73"/>
      <c r="F26" s="74"/>
      <c r="G26" s="73"/>
      <c r="H26" s="73"/>
      <c r="I26" s="73"/>
      <c r="J26" s="73"/>
      <c r="K26" s="73"/>
      <c r="L26" s="88">
        <v>0</v>
      </c>
      <c r="M26" s="88">
        <v>1500</v>
      </c>
      <c r="N26" s="89">
        <f t="shared" si="2"/>
        <v>1500</v>
      </c>
      <c r="O26" s="44"/>
      <c r="P26" s="167" t="s">
        <v>22</v>
      </c>
      <c r="Q26" s="123"/>
    </row>
    <row r="27" s="116" customFormat="1" ht="12.75" spans="1:17">
      <c r="A27" s="70">
        <v>45853</v>
      </c>
      <c r="B27" s="70">
        <v>45866</v>
      </c>
      <c r="C27" s="71">
        <v>265144</v>
      </c>
      <c r="D27" s="72" t="s">
        <v>23</v>
      </c>
      <c r="E27" s="73"/>
      <c r="F27" s="74"/>
      <c r="G27" s="73"/>
      <c r="H27" s="73"/>
      <c r="I27" s="73"/>
      <c r="J27" s="73"/>
      <c r="K27" s="73"/>
      <c r="L27" s="88">
        <v>0</v>
      </c>
      <c r="M27" s="88">
        <v>400</v>
      </c>
      <c r="N27" s="89">
        <f t="shared" si="2"/>
        <v>400</v>
      </c>
      <c r="O27" s="44"/>
      <c r="P27" s="167" t="s">
        <v>24</v>
      </c>
      <c r="Q27" s="123"/>
    </row>
    <row r="28" s="116" customFormat="1" ht="12.75" spans="1:17">
      <c r="A28" s="70">
        <v>45856</v>
      </c>
      <c r="B28" s="70">
        <v>45866</v>
      </c>
      <c r="C28" s="71">
        <v>265744</v>
      </c>
      <c r="D28" s="72" t="s">
        <v>90</v>
      </c>
      <c r="E28" s="73"/>
      <c r="F28" s="74"/>
      <c r="G28" s="73"/>
      <c r="H28" s="73"/>
      <c r="I28" s="73"/>
      <c r="J28" s="73"/>
      <c r="K28" s="73"/>
      <c r="L28" s="88">
        <v>0</v>
      </c>
      <c r="M28" s="88">
        <v>400</v>
      </c>
      <c r="N28" s="89">
        <f t="shared" si="2"/>
        <v>400</v>
      </c>
      <c r="O28" s="44"/>
      <c r="P28" s="167" t="s">
        <v>24</v>
      </c>
      <c r="Q28" s="123"/>
    </row>
    <row r="29" s="116" customFormat="1" ht="12.75" spans="1:17">
      <c r="A29" s="135" t="s">
        <v>27</v>
      </c>
      <c r="B29" s="155"/>
      <c r="C29" s="156"/>
      <c r="D29" s="157"/>
      <c r="E29" s="158"/>
      <c r="F29" s="140"/>
      <c r="G29" s="141">
        <f t="shared" ref="G29:K29" si="3">SUM(G16:G21)</f>
        <v>0</v>
      </c>
      <c r="H29" s="141">
        <f t="shared" si="3"/>
        <v>0</v>
      </c>
      <c r="I29" s="141">
        <f t="shared" si="3"/>
        <v>0</v>
      </c>
      <c r="J29" s="141">
        <f t="shared" si="3"/>
        <v>0</v>
      </c>
      <c r="K29" s="141">
        <f t="shared" si="3"/>
        <v>0</v>
      </c>
      <c r="L29" s="172">
        <f>SUM(L22:L28)</f>
        <v>0</v>
      </c>
      <c r="M29" s="172">
        <f>SUM(M22:M28)</f>
        <v>8240</v>
      </c>
      <c r="N29" s="172">
        <f>SUM(N22:N28)</f>
        <v>8240</v>
      </c>
      <c r="O29" s="193"/>
      <c r="P29" s="40"/>
      <c r="Q29" s="123"/>
    </row>
    <row r="30" s="116" customFormat="1" ht="13.5" spans="1:17">
      <c r="A30" s="159" t="s">
        <v>94</v>
      </c>
      <c r="B30" s="159"/>
      <c r="C30" s="160"/>
      <c r="D30" s="144"/>
      <c r="E30" s="1"/>
      <c r="F30" s="161"/>
      <c r="G30" s="162">
        <f t="shared" ref="G30:M30" si="4">G29+G13</f>
        <v>0</v>
      </c>
      <c r="H30" s="162">
        <f t="shared" si="4"/>
        <v>0</v>
      </c>
      <c r="I30" s="162">
        <f t="shared" si="4"/>
        <v>0</v>
      </c>
      <c r="J30" s="162">
        <f t="shared" si="4"/>
        <v>0</v>
      </c>
      <c r="K30" s="162">
        <f t="shared" si="4"/>
        <v>0</v>
      </c>
      <c r="L30" s="194">
        <f t="shared" si="4"/>
        <v>5360</v>
      </c>
      <c r="M30" s="194">
        <f t="shared" si="4"/>
        <v>12300</v>
      </c>
      <c r="N30" s="194">
        <f>SUM(G30:M30)</f>
        <v>17660</v>
      </c>
      <c r="O30" s="195"/>
      <c r="P30" s="1"/>
      <c r="Q30" s="123"/>
    </row>
    <row r="31" s="116" customFormat="1" ht="13.5" spans="1:17">
      <c r="A31" s="159"/>
      <c r="B31" s="159"/>
      <c r="C31" s="160"/>
      <c r="D31" s="144"/>
      <c r="E31" s="1"/>
      <c r="F31" s="161"/>
      <c r="G31" s="147"/>
      <c r="H31" s="147"/>
      <c r="I31" s="147"/>
      <c r="J31" s="147"/>
      <c r="K31" s="147"/>
      <c r="L31" s="188"/>
      <c r="M31" s="188"/>
      <c r="N31" s="188"/>
      <c r="O31" s="196"/>
      <c r="P31" s="1"/>
      <c r="Q31" s="123"/>
    </row>
    <row r="32" s="1" customFormat="1" spans="1:15">
      <c r="A32" s="8" t="s">
        <v>32</v>
      </c>
      <c r="B32" s="9"/>
      <c r="C32" s="160"/>
      <c r="D32" s="144"/>
      <c r="F32" s="161"/>
      <c r="G32" s="147"/>
      <c r="H32" s="147"/>
      <c r="I32" s="147"/>
      <c r="J32" s="147"/>
      <c r="K32" s="147"/>
      <c r="L32" s="188"/>
      <c r="M32" s="188"/>
      <c r="N32" s="188"/>
      <c r="O32" s="196"/>
    </row>
    <row r="33" s="116" customFormat="1" ht="12.75" spans="1:17">
      <c r="A33" s="9"/>
      <c r="B33" s="9"/>
      <c r="C33" s="123"/>
      <c r="D33" s="4"/>
      <c r="E33" s="1"/>
      <c r="F33" s="161"/>
      <c r="G33" s="123"/>
      <c r="H33" s="123"/>
      <c r="I33" s="123"/>
      <c r="J33" s="123"/>
      <c r="K33" s="123"/>
      <c r="L33" s="197"/>
      <c r="M33" s="197"/>
      <c r="N33" s="197"/>
      <c r="O33" s="122"/>
      <c r="P33" s="1"/>
      <c r="Q33" s="123"/>
    </row>
    <row r="34" s="116" customFormat="1" ht="12.75" spans="1:17">
      <c r="A34" s="9"/>
      <c r="B34" s="9"/>
      <c r="C34" s="123"/>
      <c r="D34" s="4"/>
      <c r="E34" s="1"/>
      <c r="F34" s="161"/>
      <c r="G34" s="123"/>
      <c r="H34" s="123"/>
      <c r="I34" s="123"/>
      <c r="J34" s="123"/>
      <c r="K34" s="123"/>
      <c r="L34" s="197"/>
      <c r="M34" s="197"/>
      <c r="N34" s="197"/>
      <c r="O34" s="122"/>
      <c r="P34" s="1"/>
      <c r="Q34" s="123"/>
    </row>
    <row r="35" s="116" customFormat="1" ht="12.75" spans="1:17">
      <c r="A35" s="8" t="s">
        <v>33</v>
      </c>
      <c r="B35" s="8"/>
      <c r="C35" s="123"/>
      <c r="D35" s="4"/>
      <c r="E35" s="1"/>
      <c r="F35" s="161"/>
      <c r="G35" s="123"/>
      <c r="H35" s="123"/>
      <c r="I35" s="123"/>
      <c r="J35" s="123"/>
      <c r="K35" s="123"/>
      <c r="L35" s="197"/>
      <c r="M35" s="197"/>
      <c r="N35" s="197"/>
      <c r="O35" s="122"/>
      <c r="P35" s="1"/>
      <c r="Q35" s="123"/>
    </row>
    <row r="36" s="1" customFormat="1" spans="1:15">
      <c r="A36" s="8" t="s">
        <v>34</v>
      </c>
      <c r="B36" s="8"/>
      <c r="C36" s="123"/>
      <c r="D36" s="4"/>
      <c r="F36" s="161"/>
      <c r="G36" s="123"/>
      <c r="H36" s="123"/>
      <c r="I36" s="123"/>
      <c r="J36" s="123"/>
      <c r="K36" s="123"/>
      <c r="L36" s="197"/>
      <c r="M36" s="197"/>
      <c r="N36" s="197"/>
      <c r="O36" s="122"/>
    </row>
    <row r="37" s="116" customFormat="1" ht="12.75" spans="1:17">
      <c r="A37" s="163"/>
      <c r="B37" s="163"/>
      <c r="C37" s="164"/>
      <c r="D37" s="4"/>
      <c r="E37" s="1"/>
      <c r="F37" s="161"/>
      <c r="G37" s="165"/>
      <c r="H37" s="165"/>
      <c r="I37" s="165"/>
      <c r="J37" s="165"/>
      <c r="K37" s="165"/>
      <c r="L37" s="198"/>
      <c r="M37" s="198"/>
      <c r="N37" s="198"/>
      <c r="O37" s="122"/>
      <c r="P37" s="1"/>
      <c r="Q37" s="123"/>
    </row>
    <row r="38" s="1" customFormat="1" ht="11.25" customHeight="1" spans="1:15">
      <c r="A38" s="117" t="s">
        <v>0</v>
      </c>
      <c r="B38" s="117"/>
      <c r="C38" s="118"/>
      <c r="D38" s="119"/>
      <c r="E38" s="7"/>
      <c r="F38" s="149"/>
      <c r="G38" s="118"/>
      <c r="H38" s="118"/>
      <c r="I38" s="118"/>
      <c r="J38" s="118"/>
      <c r="K38" s="118"/>
      <c r="L38" s="121"/>
      <c r="M38" s="121"/>
      <c r="N38" s="121"/>
      <c r="O38" s="122"/>
    </row>
    <row r="39" s="4" customFormat="1" ht="13.5" customHeight="1" spans="1:16">
      <c r="A39" s="117" t="s">
        <v>1</v>
      </c>
      <c r="B39" s="117"/>
      <c r="C39" s="118"/>
      <c r="D39" s="119"/>
      <c r="E39" s="7"/>
      <c r="F39" s="149"/>
      <c r="G39" s="118"/>
      <c r="H39" s="118"/>
      <c r="I39" s="118"/>
      <c r="J39" s="118"/>
      <c r="K39" s="118"/>
      <c r="L39" s="121"/>
      <c r="M39" s="121"/>
      <c r="N39" s="121"/>
      <c r="O39" s="122"/>
      <c r="P39" s="1"/>
    </row>
    <row r="40" s="1" customFormat="1" spans="1:17">
      <c r="A40" s="117" t="s">
        <v>91</v>
      </c>
      <c r="B40" s="117"/>
      <c r="C40" s="118"/>
      <c r="D40" s="119"/>
      <c r="E40" s="7"/>
      <c r="F40" s="149"/>
      <c r="G40" s="118"/>
      <c r="H40" s="118"/>
      <c r="I40" s="118"/>
      <c r="J40" s="118"/>
      <c r="K40" s="118"/>
      <c r="L40" s="121"/>
      <c r="M40" s="121"/>
      <c r="N40" s="121"/>
      <c r="O40" s="122"/>
      <c r="Q40" s="123"/>
    </row>
    <row r="41" s="4" customFormat="1" spans="1:16">
      <c r="A41" s="117"/>
      <c r="B41" s="117"/>
      <c r="C41" s="118"/>
      <c r="D41" s="119"/>
      <c r="E41" s="7"/>
      <c r="F41" s="149"/>
      <c r="G41" s="118"/>
      <c r="H41" s="118"/>
      <c r="I41" s="118"/>
      <c r="J41" s="118"/>
      <c r="K41" s="118"/>
      <c r="L41" s="121"/>
      <c r="M41" s="121"/>
      <c r="N41" s="121"/>
      <c r="O41" s="122"/>
      <c r="P41" s="1"/>
    </row>
    <row r="42" s="4" customFormat="1" spans="1:16">
      <c r="A42" s="124" t="s">
        <v>35</v>
      </c>
      <c r="B42" s="124"/>
      <c r="C42" s="118"/>
      <c r="D42" s="119"/>
      <c r="E42" s="7"/>
      <c r="F42" s="149"/>
      <c r="G42" s="118"/>
      <c r="H42" s="118"/>
      <c r="I42" s="118"/>
      <c r="J42" s="118"/>
      <c r="K42" s="118"/>
      <c r="L42" s="121"/>
      <c r="M42" s="121"/>
      <c r="N42" s="121"/>
      <c r="O42" s="122"/>
      <c r="P42" s="1"/>
    </row>
    <row r="43" s="4" customFormat="1" spans="1:16">
      <c r="A43" s="166" t="s">
        <v>4</v>
      </c>
      <c r="B43" s="166" t="s">
        <v>40</v>
      </c>
      <c r="C43" s="167" t="s">
        <v>6</v>
      </c>
      <c r="D43" s="168" t="s">
        <v>7</v>
      </c>
      <c r="E43" s="167" t="s">
        <v>8</v>
      </c>
      <c r="F43" s="169" t="s">
        <v>9</v>
      </c>
      <c r="G43" s="167" t="s">
        <v>10</v>
      </c>
      <c r="H43" s="127" t="s">
        <v>11</v>
      </c>
      <c r="I43" s="127"/>
      <c r="J43" s="167" t="s">
        <v>12</v>
      </c>
      <c r="K43" s="167" t="s">
        <v>13</v>
      </c>
      <c r="L43" s="127" t="s">
        <v>14</v>
      </c>
      <c r="M43" s="127"/>
      <c r="N43" s="199" t="s">
        <v>15</v>
      </c>
      <c r="O43" s="177" t="s">
        <v>16</v>
      </c>
      <c r="P43" s="191" t="s">
        <v>17</v>
      </c>
    </row>
    <row r="44" s="4" customFormat="1" spans="1:16">
      <c r="A44" s="166"/>
      <c r="B44" s="166"/>
      <c r="C44" s="167"/>
      <c r="D44" s="168"/>
      <c r="E44" s="167" t="s">
        <v>18</v>
      </c>
      <c r="F44" s="169"/>
      <c r="G44" s="167"/>
      <c r="H44" s="127" t="s">
        <v>19</v>
      </c>
      <c r="I44" s="127" t="s">
        <v>20</v>
      </c>
      <c r="J44" s="167"/>
      <c r="K44" s="167"/>
      <c r="L44" s="127" t="s">
        <v>19</v>
      </c>
      <c r="M44" s="127" t="s">
        <v>20</v>
      </c>
      <c r="N44" s="199"/>
      <c r="O44" s="177"/>
      <c r="P44" s="191"/>
    </row>
    <row r="45" s="116" customFormat="1" ht="12.75" spans="1:17">
      <c r="A45" s="70">
        <v>45821</v>
      </c>
      <c r="B45" s="70">
        <v>45828</v>
      </c>
      <c r="C45" s="71">
        <v>261077</v>
      </c>
      <c r="D45" s="72" t="s">
        <v>30</v>
      </c>
      <c r="E45" s="214">
        <v>45841</v>
      </c>
      <c r="F45" s="134">
        <v>145342</v>
      </c>
      <c r="G45" s="73"/>
      <c r="H45" s="73"/>
      <c r="I45" s="73"/>
      <c r="J45" s="73"/>
      <c r="K45" s="73"/>
      <c r="L45" s="88">
        <v>600</v>
      </c>
      <c r="M45" s="88">
        <v>800</v>
      </c>
      <c r="N45" s="89">
        <f t="shared" ref="N45:N48" si="5">L45+M45</f>
        <v>1400</v>
      </c>
      <c r="O45" s="44"/>
      <c r="P45" s="167" t="s">
        <v>24</v>
      </c>
      <c r="Q45" s="123"/>
    </row>
    <row r="46" s="4" customFormat="1" spans="1:16">
      <c r="A46" s="70">
        <v>45824</v>
      </c>
      <c r="B46" s="70">
        <v>45826</v>
      </c>
      <c r="C46" s="71">
        <v>261303</v>
      </c>
      <c r="D46" s="72" t="s">
        <v>25</v>
      </c>
      <c r="E46" s="214">
        <v>45845</v>
      </c>
      <c r="F46" s="134">
        <v>144901</v>
      </c>
      <c r="G46" s="73"/>
      <c r="H46" s="73"/>
      <c r="I46" s="73"/>
      <c r="J46" s="73"/>
      <c r="K46" s="73"/>
      <c r="L46" s="88">
        <v>4070</v>
      </c>
      <c r="M46" s="88">
        <v>1250</v>
      </c>
      <c r="N46" s="89">
        <f t="shared" si="5"/>
        <v>5320</v>
      </c>
      <c r="O46" s="44"/>
      <c r="P46" s="167" t="s">
        <v>24</v>
      </c>
    </row>
    <row r="47" s="4" customFormat="1" spans="1:16">
      <c r="A47" s="70">
        <v>45824</v>
      </c>
      <c r="B47" s="70">
        <v>45826</v>
      </c>
      <c r="C47" s="71">
        <v>261303</v>
      </c>
      <c r="D47" s="72" t="s">
        <v>25</v>
      </c>
      <c r="E47" s="214">
        <v>45845</v>
      </c>
      <c r="F47" s="134">
        <v>144902</v>
      </c>
      <c r="G47" s="73"/>
      <c r="H47" s="73"/>
      <c r="I47" s="73"/>
      <c r="J47" s="73"/>
      <c r="K47" s="73"/>
      <c r="L47" s="88">
        <v>0</v>
      </c>
      <c r="M47" s="88">
        <v>100</v>
      </c>
      <c r="N47" s="89">
        <f t="shared" si="5"/>
        <v>100</v>
      </c>
      <c r="O47" s="44"/>
      <c r="P47" s="167" t="s">
        <v>24</v>
      </c>
    </row>
    <row r="48" s="116" customFormat="1" ht="12.75" spans="1:17">
      <c r="A48" s="70">
        <v>45819</v>
      </c>
      <c r="B48" s="70">
        <v>45832</v>
      </c>
      <c r="C48" s="71">
        <v>260864</v>
      </c>
      <c r="D48" s="72" t="s">
        <v>95</v>
      </c>
      <c r="E48" s="214">
        <v>45861</v>
      </c>
      <c r="F48" s="134">
        <v>145518</v>
      </c>
      <c r="G48" s="73"/>
      <c r="H48" s="73"/>
      <c r="I48" s="73"/>
      <c r="J48" s="73"/>
      <c r="K48" s="73"/>
      <c r="L48" s="88">
        <v>1000</v>
      </c>
      <c r="M48" s="88">
        <v>2149.5</v>
      </c>
      <c r="N48" s="89">
        <f t="shared" si="5"/>
        <v>3149.5</v>
      </c>
      <c r="O48" s="44"/>
      <c r="P48" s="167" t="s">
        <v>22</v>
      </c>
      <c r="Q48" s="123"/>
    </row>
    <row r="49" s="1" customFormat="1" spans="1:16">
      <c r="A49" s="135" t="s">
        <v>27</v>
      </c>
      <c r="B49" s="155"/>
      <c r="C49" s="156"/>
      <c r="D49" s="157"/>
      <c r="E49" s="158"/>
      <c r="F49" s="140"/>
      <c r="G49" s="172">
        <f t="shared" ref="G49:K49" si="6">SUM(G45:G45)</f>
        <v>0</v>
      </c>
      <c r="H49" s="172">
        <f t="shared" si="6"/>
        <v>0</v>
      </c>
      <c r="I49" s="172">
        <f t="shared" si="6"/>
        <v>0</v>
      </c>
      <c r="J49" s="172">
        <f t="shared" si="6"/>
        <v>0</v>
      </c>
      <c r="K49" s="172">
        <f t="shared" si="6"/>
        <v>0</v>
      </c>
      <c r="L49" s="172">
        <f>SUM(L45:L48)</f>
        <v>5670</v>
      </c>
      <c r="M49" s="172">
        <f>SUM(M45:M48)</f>
        <v>4299.5</v>
      </c>
      <c r="N49" s="172">
        <f>SUM(N45:N48)</f>
        <v>9969.5</v>
      </c>
      <c r="O49" s="182"/>
      <c r="P49" s="127"/>
    </row>
    <row r="50" s="1" customFormat="1" spans="1:15">
      <c r="A50" s="8" t="s">
        <v>32</v>
      </c>
      <c r="B50" s="9"/>
      <c r="C50" s="123"/>
      <c r="D50" s="4"/>
      <c r="F50" s="161"/>
      <c r="G50" s="123"/>
      <c r="H50" s="123"/>
      <c r="I50" s="123"/>
      <c r="J50" s="123"/>
      <c r="K50" s="123"/>
      <c r="L50" s="197"/>
      <c r="M50" s="197"/>
      <c r="N50" s="197"/>
      <c r="O50" s="122"/>
    </row>
    <row r="51" s="4" customFormat="1" spans="1:16">
      <c r="A51" s="9"/>
      <c r="B51" s="9"/>
      <c r="C51" s="123"/>
      <c r="E51" s="1"/>
      <c r="F51" s="161"/>
      <c r="G51" s="123"/>
      <c r="H51" s="123"/>
      <c r="I51" s="123"/>
      <c r="J51" s="123"/>
      <c r="K51" s="123"/>
      <c r="L51" s="197"/>
      <c r="M51" s="197"/>
      <c r="N51" s="197"/>
      <c r="O51" s="122"/>
      <c r="P51" s="1"/>
    </row>
    <row r="52" s="4" customFormat="1" spans="1:16">
      <c r="A52" s="8" t="s">
        <v>33</v>
      </c>
      <c r="B52" s="8"/>
      <c r="C52" s="164"/>
      <c r="E52" s="1"/>
      <c r="F52" s="161"/>
      <c r="G52" s="165"/>
      <c r="H52" s="165"/>
      <c r="I52" s="165"/>
      <c r="J52" s="165"/>
      <c r="K52" s="165"/>
      <c r="L52" s="198"/>
      <c r="M52" s="198"/>
      <c r="N52" s="198"/>
      <c r="O52" s="122"/>
      <c r="P52" s="1"/>
    </row>
    <row r="53" s="4" customFormat="1" spans="1:16">
      <c r="A53" s="8" t="s">
        <v>34</v>
      </c>
      <c r="B53" s="8"/>
      <c r="C53" s="45"/>
      <c r="D53" s="45"/>
      <c r="E53" s="42"/>
      <c r="F53" s="173"/>
      <c r="G53" s="45"/>
      <c r="J53" s="45"/>
      <c r="K53" s="45"/>
      <c r="N53" s="45"/>
      <c r="O53" s="205"/>
      <c r="P53" s="45"/>
    </row>
    <row r="54" s="4" customFormat="1" spans="1:16">
      <c r="A54" s="174"/>
      <c r="B54" s="174"/>
      <c r="C54" s="175"/>
      <c r="E54" s="1"/>
      <c r="F54" s="161"/>
      <c r="G54" s="123"/>
      <c r="H54" s="123"/>
      <c r="I54" s="123"/>
      <c r="J54" s="165"/>
      <c r="K54" s="206"/>
      <c r="L54" s="197"/>
      <c r="M54" s="207"/>
      <c r="N54" s="198"/>
      <c r="O54" s="195"/>
      <c r="P54" s="1"/>
    </row>
    <row r="55" s="4" customFormat="1" spans="1:16">
      <c r="A55" s="174"/>
      <c r="B55" s="174"/>
      <c r="C55" s="175"/>
      <c r="E55" s="1"/>
      <c r="F55" s="161"/>
      <c r="G55" s="123"/>
      <c r="H55" s="123"/>
      <c r="I55" s="165"/>
      <c r="J55" s="165"/>
      <c r="K55" s="165"/>
      <c r="L55" s="197"/>
      <c r="M55" s="207"/>
      <c r="N55" s="198"/>
      <c r="O55" s="195"/>
      <c r="P55" s="1"/>
    </row>
    <row r="56" s="4" customFormat="1" spans="1:16">
      <c r="A56" s="174"/>
      <c r="B56" s="174"/>
      <c r="C56" s="175"/>
      <c r="E56" s="1"/>
      <c r="F56" s="161"/>
      <c r="G56" s="123"/>
      <c r="H56" s="123"/>
      <c r="I56" s="123"/>
      <c r="J56" s="165"/>
      <c r="K56" s="206"/>
      <c r="L56" s="197"/>
      <c r="M56" s="207"/>
      <c r="N56" s="198"/>
      <c r="O56" s="195"/>
      <c r="P56" s="1"/>
    </row>
    <row r="57" s="4" customFormat="1" spans="1:16">
      <c r="A57" s="174"/>
      <c r="B57" s="174"/>
      <c r="C57" s="175"/>
      <c r="E57" s="1"/>
      <c r="F57" s="161"/>
      <c r="G57" s="123"/>
      <c r="H57" s="123"/>
      <c r="I57" s="123"/>
      <c r="J57" s="165"/>
      <c r="K57" s="206"/>
      <c r="L57" s="197"/>
      <c r="M57" s="207"/>
      <c r="N57" s="198"/>
      <c r="O57" s="195"/>
      <c r="P57" s="1"/>
    </row>
    <row r="58" s="4" customFormat="1" spans="1:16">
      <c r="A58" s="174"/>
      <c r="B58" s="174"/>
      <c r="C58" s="175"/>
      <c r="E58" s="1"/>
      <c r="F58" s="161"/>
      <c r="G58" s="176"/>
      <c r="H58" s="176"/>
      <c r="I58" s="176"/>
      <c r="J58" s="165"/>
      <c r="K58" s="176"/>
      <c r="L58" s="198"/>
      <c r="M58" s="198"/>
      <c r="N58" s="198"/>
      <c r="O58" s="195"/>
      <c r="P58" s="1"/>
    </row>
    <row r="59" s="4" customFormat="1" spans="1:16">
      <c r="A59" s="174"/>
      <c r="B59" s="174"/>
      <c r="C59" s="175"/>
      <c r="E59" s="1"/>
      <c r="F59" s="161"/>
      <c r="G59" s="176"/>
      <c r="H59" s="176"/>
      <c r="I59" s="176"/>
      <c r="J59" s="165"/>
      <c r="K59" s="176"/>
      <c r="L59" s="198"/>
      <c r="M59" s="198"/>
      <c r="N59" s="198"/>
      <c r="O59" s="122"/>
      <c r="P59" s="1"/>
    </row>
    <row r="60" s="4" customFormat="1" spans="1:16">
      <c r="A60" s="174"/>
      <c r="B60" s="174"/>
      <c r="C60" s="175"/>
      <c r="E60" s="1"/>
      <c r="F60" s="161"/>
      <c r="G60" s="176"/>
      <c r="H60" s="176"/>
      <c r="I60" s="176"/>
      <c r="J60" s="208"/>
      <c r="K60" s="208"/>
      <c r="L60" s="209"/>
      <c r="M60" s="209"/>
      <c r="N60" s="209"/>
      <c r="O60" s="210"/>
      <c r="P60" s="1"/>
    </row>
    <row r="61" s="4" customFormat="1" spans="1:16">
      <c r="A61" s="174"/>
      <c r="B61" s="174"/>
      <c r="C61" s="123"/>
      <c r="E61" s="1"/>
      <c r="F61" s="161"/>
      <c r="G61" s="123"/>
      <c r="H61" s="123"/>
      <c r="I61" s="123"/>
      <c r="J61" s="123"/>
      <c r="K61" s="123"/>
      <c r="L61" s="197"/>
      <c r="M61" s="197"/>
      <c r="N61" s="197"/>
      <c r="O61" s="122"/>
      <c r="P61" s="1"/>
    </row>
    <row r="62" s="1" customFormat="1" spans="1:17">
      <c r="A62" s="117"/>
      <c r="B62" s="117"/>
      <c r="C62" s="118"/>
      <c r="D62" s="119"/>
      <c r="E62" s="7"/>
      <c r="F62" s="120"/>
      <c r="G62" s="118"/>
      <c r="H62" s="118"/>
      <c r="I62" s="118"/>
      <c r="J62" s="118"/>
      <c r="K62" s="118"/>
      <c r="L62" s="121"/>
      <c r="M62" s="121"/>
      <c r="N62" s="121"/>
      <c r="O62" s="122"/>
      <c r="Q62" s="123"/>
    </row>
  </sheetData>
  <mergeCells count="41">
    <mergeCell ref="H6:I6"/>
    <mergeCell ref="L6:M6"/>
    <mergeCell ref="H20:I20"/>
    <mergeCell ref="L20:M20"/>
    <mergeCell ref="A36:B36"/>
    <mergeCell ref="H43:I43"/>
    <mergeCell ref="L43:M43"/>
    <mergeCell ref="A53:B53"/>
    <mergeCell ref="A6:A7"/>
    <mergeCell ref="A20:A21"/>
    <mergeCell ref="A43:A44"/>
    <mergeCell ref="B6:B7"/>
    <mergeCell ref="B20:B21"/>
    <mergeCell ref="B43:B44"/>
    <mergeCell ref="C6:C7"/>
    <mergeCell ref="C20:C21"/>
    <mergeCell ref="C43:C44"/>
    <mergeCell ref="D6:D7"/>
    <mergeCell ref="D20:D21"/>
    <mergeCell ref="D43:D44"/>
    <mergeCell ref="F6:F7"/>
    <mergeCell ref="F20:F21"/>
    <mergeCell ref="F43:F44"/>
    <mergeCell ref="G6:G7"/>
    <mergeCell ref="G20:G21"/>
    <mergeCell ref="G43:G44"/>
    <mergeCell ref="J6:J7"/>
    <mergeCell ref="J20:J21"/>
    <mergeCell ref="J43:J44"/>
    <mergeCell ref="K6:K7"/>
    <mergeCell ref="K20:K21"/>
    <mergeCell ref="K43:K44"/>
    <mergeCell ref="N6:N7"/>
    <mergeCell ref="N20:N21"/>
    <mergeCell ref="N43:N44"/>
    <mergeCell ref="O6:O7"/>
    <mergeCell ref="O20:O21"/>
    <mergeCell ref="O43:O44"/>
    <mergeCell ref="P6:P7"/>
    <mergeCell ref="P20:P21"/>
    <mergeCell ref="P43:P44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zoomScaleSheetLayoutView="60" topLeftCell="A10" workbookViewId="0">
      <selection activeCell="H33" sqref="H33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96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2.75" spans="1:16">
      <c r="A8" s="70">
        <v>45824</v>
      </c>
      <c r="B8" s="70">
        <v>45826</v>
      </c>
      <c r="C8" s="71">
        <v>261303</v>
      </c>
      <c r="D8" s="72" t="s">
        <v>25</v>
      </c>
      <c r="E8" s="214">
        <v>45826</v>
      </c>
      <c r="F8" s="134">
        <v>143998</v>
      </c>
      <c r="G8" s="73"/>
      <c r="H8" s="73"/>
      <c r="I8" s="73"/>
      <c r="J8" s="73"/>
      <c r="K8" s="73"/>
      <c r="L8" s="88">
        <v>4500</v>
      </c>
      <c r="M8" s="88">
        <v>0</v>
      </c>
      <c r="N8" s="89">
        <f t="shared" ref="N8:N16" si="0">L8+M8</f>
        <v>4500</v>
      </c>
      <c r="O8" s="44"/>
      <c r="P8" s="167" t="s">
        <v>24</v>
      </c>
    </row>
    <row r="9" s="4" customFormat="1" spans="1:17">
      <c r="A9" s="70">
        <v>45821</v>
      </c>
      <c r="B9" s="70">
        <v>45826</v>
      </c>
      <c r="C9" s="71">
        <v>261041</v>
      </c>
      <c r="D9" s="72" t="s">
        <v>97</v>
      </c>
      <c r="E9" s="214">
        <v>45838</v>
      </c>
      <c r="F9" s="134">
        <v>144844</v>
      </c>
      <c r="G9" s="73"/>
      <c r="H9" s="73"/>
      <c r="I9" s="73"/>
      <c r="J9" s="73"/>
      <c r="K9" s="73"/>
      <c r="L9" s="88"/>
      <c r="M9" s="88">
        <v>900</v>
      </c>
      <c r="N9" s="89">
        <f t="shared" si="0"/>
        <v>900</v>
      </c>
      <c r="O9" s="44"/>
      <c r="P9" s="167" t="s">
        <v>24</v>
      </c>
      <c r="Q9" s="123"/>
    </row>
    <row r="10" s="4" customFormat="1" spans="1:17">
      <c r="A10" s="70">
        <v>45817</v>
      </c>
      <c r="B10" s="70">
        <v>45821</v>
      </c>
      <c r="C10" s="71">
        <v>260591</v>
      </c>
      <c r="D10" s="72" t="s">
        <v>98</v>
      </c>
      <c r="E10" s="214">
        <v>45838</v>
      </c>
      <c r="F10" s="134">
        <v>144853</v>
      </c>
      <c r="G10" s="73"/>
      <c r="H10" s="73"/>
      <c r="I10" s="73"/>
      <c r="J10" s="73"/>
      <c r="K10" s="73"/>
      <c r="L10" s="88">
        <v>3040</v>
      </c>
      <c r="M10" s="88">
        <v>0</v>
      </c>
      <c r="N10" s="89">
        <f t="shared" si="0"/>
        <v>3040</v>
      </c>
      <c r="O10" s="44"/>
      <c r="P10" s="167" t="s">
        <v>24</v>
      </c>
      <c r="Q10" s="123"/>
    </row>
    <row r="11" s="4" customFormat="1" spans="1:17">
      <c r="A11" s="70">
        <v>45817</v>
      </c>
      <c r="B11" s="70">
        <v>45821</v>
      </c>
      <c r="C11" s="71">
        <v>260591</v>
      </c>
      <c r="D11" s="72" t="s">
        <v>98</v>
      </c>
      <c r="E11" s="214">
        <v>45838</v>
      </c>
      <c r="F11" s="134">
        <v>145176</v>
      </c>
      <c r="G11" s="73"/>
      <c r="H11" s="73"/>
      <c r="I11" s="73"/>
      <c r="J11" s="73"/>
      <c r="K11" s="73"/>
      <c r="L11" s="88">
        <v>1744</v>
      </c>
      <c r="M11" s="88">
        <v>1350</v>
      </c>
      <c r="N11" s="89">
        <f t="shared" si="0"/>
        <v>3094</v>
      </c>
      <c r="O11" s="44"/>
      <c r="P11" s="167" t="s">
        <v>24</v>
      </c>
      <c r="Q11" s="123"/>
    </row>
    <row r="12" s="116" customFormat="1" ht="12.75" spans="1:17">
      <c r="A12" s="70">
        <v>45805</v>
      </c>
      <c r="B12" s="70">
        <v>45812</v>
      </c>
      <c r="C12" s="71">
        <v>258668</v>
      </c>
      <c r="D12" s="72" t="s">
        <v>99</v>
      </c>
      <c r="E12" s="214">
        <v>45812</v>
      </c>
      <c r="F12" s="134">
        <v>145107</v>
      </c>
      <c r="G12" s="73"/>
      <c r="H12" s="73"/>
      <c r="I12" s="73"/>
      <c r="J12" s="73"/>
      <c r="K12" s="73"/>
      <c r="L12" s="88">
        <v>0</v>
      </c>
      <c r="M12" s="88">
        <v>650</v>
      </c>
      <c r="N12" s="89">
        <f t="shared" si="0"/>
        <v>650</v>
      </c>
      <c r="O12" s="44"/>
      <c r="P12" s="167" t="s">
        <v>22</v>
      </c>
      <c r="Q12" s="4"/>
    </row>
    <row r="13" s="4" customFormat="1" spans="1:16">
      <c r="A13" s="70">
        <v>45805</v>
      </c>
      <c r="B13" s="70">
        <v>45812</v>
      </c>
      <c r="C13" s="71">
        <v>258668</v>
      </c>
      <c r="D13" s="72" t="s">
        <v>99</v>
      </c>
      <c r="E13" s="214">
        <v>45813</v>
      </c>
      <c r="F13" s="134">
        <v>145122</v>
      </c>
      <c r="G13" s="73"/>
      <c r="H13" s="73"/>
      <c r="I13" s="73"/>
      <c r="J13" s="73"/>
      <c r="K13" s="73"/>
      <c r="L13" s="88">
        <v>0</v>
      </c>
      <c r="M13" s="88">
        <v>650</v>
      </c>
      <c r="N13" s="89">
        <f t="shared" si="0"/>
        <v>650</v>
      </c>
      <c r="O13" s="44"/>
      <c r="P13" s="167" t="s">
        <v>22</v>
      </c>
    </row>
    <row r="14" s="1" customFormat="1" ht="13.5" customHeight="1" spans="1:17">
      <c r="A14" s="70">
        <v>45811</v>
      </c>
      <c r="B14" s="70">
        <v>45821</v>
      </c>
      <c r="C14" s="71">
        <v>259506</v>
      </c>
      <c r="D14" s="72" t="s">
        <v>100</v>
      </c>
      <c r="E14" s="214">
        <v>45818</v>
      </c>
      <c r="F14" s="134">
        <v>145163</v>
      </c>
      <c r="G14" s="73"/>
      <c r="H14" s="73"/>
      <c r="I14" s="73"/>
      <c r="J14" s="73"/>
      <c r="K14" s="73"/>
      <c r="L14" s="88">
        <v>0</v>
      </c>
      <c r="M14" s="88">
        <v>500</v>
      </c>
      <c r="N14" s="227">
        <f t="shared" si="0"/>
        <v>500</v>
      </c>
      <c r="O14" s="44"/>
      <c r="P14" s="167" t="s">
        <v>24</v>
      </c>
      <c r="Q14" s="4"/>
    </row>
    <row r="15" s="116" customFormat="1" ht="12.75" spans="1:17">
      <c r="A15" s="70">
        <v>45819</v>
      </c>
      <c r="B15" s="70">
        <v>45832</v>
      </c>
      <c r="C15" s="71">
        <v>260864</v>
      </c>
      <c r="D15" s="72" t="s">
        <v>95</v>
      </c>
      <c r="E15" s="214">
        <v>45832</v>
      </c>
      <c r="F15" s="134">
        <v>145213</v>
      </c>
      <c r="G15" s="73"/>
      <c r="H15" s="73"/>
      <c r="I15" s="73"/>
      <c r="J15" s="73"/>
      <c r="K15" s="73"/>
      <c r="L15" s="88">
        <v>3500</v>
      </c>
      <c r="M15" s="88">
        <v>0</v>
      </c>
      <c r="N15" s="225">
        <f t="shared" si="0"/>
        <v>3500</v>
      </c>
      <c r="O15" s="185"/>
      <c r="P15" s="167" t="s">
        <v>22</v>
      </c>
      <c r="Q15" s="1"/>
    </row>
    <row r="16" s="116" customFormat="1" ht="12.75" spans="1:17">
      <c r="A16" s="135" t="s">
        <v>27</v>
      </c>
      <c r="B16" s="136"/>
      <c r="C16" s="137"/>
      <c r="D16" s="138"/>
      <c r="E16" s="139"/>
      <c r="F16" s="140"/>
      <c r="G16" s="141">
        <f t="shared" ref="G16:N16" si="1">SUM(G8:G15)</f>
        <v>0</v>
      </c>
      <c r="H16" s="141">
        <f t="shared" si="1"/>
        <v>0</v>
      </c>
      <c r="I16" s="141">
        <f t="shared" si="1"/>
        <v>0</v>
      </c>
      <c r="J16" s="141">
        <f t="shared" si="1"/>
        <v>0</v>
      </c>
      <c r="K16" s="141">
        <f t="shared" si="1"/>
        <v>0</v>
      </c>
      <c r="L16" s="226">
        <f t="shared" si="1"/>
        <v>12784</v>
      </c>
      <c r="M16" s="226">
        <f t="shared" si="1"/>
        <v>4050</v>
      </c>
      <c r="N16" s="226">
        <f t="shared" si="1"/>
        <v>16834</v>
      </c>
      <c r="O16" s="187"/>
      <c r="P16" s="40"/>
      <c r="Q16" s="123"/>
    </row>
    <row r="17" s="116" customFormat="1" ht="12.75" spans="1:17">
      <c r="A17" s="142"/>
      <c r="B17" s="142"/>
      <c r="C17" s="143"/>
      <c r="D17" s="144"/>
      <c r="E17" s="145"/>
      <c r="F17" s="146"/>
      <c r="G17" s="147"/>
      <c r="H17" s="147"/>
      <c r="I17" s="147"/>
      <c r="J17" s="147"/>
      <c r="K17" s="147"/>
      <c r="L17" s="188"/>
      <c r="M17" s="188"/>
      <c r="N17" s="189"/>
      <c r="O17" s="190"/>
      <c r="P17" s="1"/>
      <c r="Q17" s="123"/>
    </row>
    <row r="18" s="116" customFormat="1" ht="11.25" customHeight="1" spans="1:17">
      <c r="A18" s="117" t="s">
        <v>0</v>
      </c>
      <c r="B18" s="117"/>
      <c r="C18" s="148"/>
      <c r="D18" s="119"/>
      <c r="E18" s="7"/>
      <c r="F18" s="149"/>
      <c r="G18" s="118"/>
      <c r="H18" s="118"/>
      <c r="I18" s="118"/>
      <c r="J18" s="118"/>
      <c r="K18" s="118"/>
      <c r="L18" s="121"/>
      <c r="M18" s="121"/>
      <c r="N18" s="121"/>
      <c r="O18" s="122"/>
      <c r="P18" s="1"/>
      <c r="Q18" s="123"/>
    </row>
    <row r="19" s="116" customFormat="1" ht="12.75" spans="1:17">
      <c r="A19" s="117" t="s">
        <v>1</v>
      </c>
      <c r="B19" s="117"/>
      <c r="C19" s="148"/>
      <c r="D19" s="119"/>
      <c r="E19" s="7"/>
      <c r="F19" s="149"/>
      <c r="G19" s="118"/>
      <c r="H19" s="118"/>
      <c r="I19" s="118"/>
      <c r="J19" s="118"/>
      <c r="K19" s="118"/>
      <c r="L19" s="121"/>
      <c r="M19" s="121"/>
      <c r="N19" s="121"/>
      <c r="O19" s="122"/>
      <c r="P19" s="1"/>
      <c r="Q19" s="123"/>
    </row>
    <row r="20" s="116" customFormat="1" ht="12.75" spans="1:17">
      <c r="A20" s="117" t="s">
        <v>96</v>
      </c>
      <c r="B20" s="117"/>
      <c r="C20" s="148"/>
      <c r="D20" s="119"/>
      <c r="E20" s="7"/>
      <c r="F20" s="149"/>
      <c r="G20" s="118"/>
      <c r="H20" s="118"/>
      <c r="I20" s="118"/>
      <c r="J20" s="118"/>
      <c r="K20" s="118"/>
      <c r="L20" s="121"/>
      <c r="M20" s="121"/>
      <c r="N20" s="121"/>
      <c r="O20" s="122"/>
      <c r="P20" s="1"/>
      <c r="Q20" s="123"/>
    </row>
    <row r="21" s="116" customFormat="1" ht="12.75" spans="1:17">
      <c r="A21" s="117"/>
      <c r="B21" s="117"/>
      <c r="C21" s="148"/>
      <c r="D21" s="119"/>
      <c r="E21" s="7"/>
      <c r="F21" s="149"/>
      <c r="G21" s="118"/>
      <c r="H21" s="118"/>
      <c r="I21" s="118"/>
      <c r="J21" s="118"/>
      <c r="K21" s="118"/>
      <c r="L21" s="121"/>
      <c r="M21" s="121"/>
      <c r="N21" s="121"/>
      <c r="O21" s="122"/>
      <c r="P21" s="1"/>
      <c r="Q21" s="123"/>
    </row>
    <row r="22" s="116" customFormat="1" ht="12.75" spans="1:17">
      <c r="A22" s="124" t="s">
        <v>28</v>
      </c>
      <c r="B22" s="117"/>
      <c r="C22" s="148"/>
      <c r="D22" s="119"/>
      <c r="E22" s="7"/>
      <c r="F22" s="149"/>
      <c r="G22" s="118"/>
      <c r="H22" s="118"/>
      <c r="I22" s="118"/>
      <c r="J22" s="118"/>
      <c r="K22" s="118"/>
      <c r="L22" s="121"/>
      <c r="M22" s="121"/>
      <c r="N22" s="121"/>
      <c r="O22" s="122"/>
      <c r="P22" s="1"/>
      <c r="Q22" s="123"/>
    </row>
    <row r="23" s="116" customFormat="1" ht="15" customHeight="1" spans="1:17">
      <c r="A23" s="11" t="s">
        <v>4</v>
      </c>
      <c r="B23" s="11" t="s">
        <v>40</v>
      </c>
      <c r="C23" s="150" t="s">
        <v>6</v>
      </c>
      <c r="D23" s="125" t="s">
        <v>7</v>
      </c>
      <c r="E23" s="12" t="s">
        <v>87</v>
      </c>
      <c r="F23" s="126" t="s">
        <v>9</v>
      </c>
      <c r="G23" s="12" t="s">
        <v>10</v>
      </c>
      <c r="H23" s="127" t="s">
        <v>11</v>
      </c>
      <c r="I23" s="127"/>
      <c r="J23" s="12" t="s">
        <v>12</v>
      </c>
      <c r="K23" s="12" t="s">
        <v>13</v>
      </c>
      <c r="L23" s="127" t="s">
        <v>14</v>
      </c>
      <c r="M23" s="127"/>
      <c r="N23" s="12" t="s">
        <v>15</v>
      </c>
      <c r="O23" s="177" t="s">
        <v>16</v>
      </c>
      <c r="P23" s="191" t="s">
        <v>17</v>
      </c>
      <c r="Q23" s="123"/>
    </row>
    <row r="24" s="1" customFormat="1" ht="18.75" customHeight="1" spans="1:16">
      <c r="A24" s="151"/>
      <c r="B24" s="151"/>
      <c r="C24" s="152"/>
      <c r="D24" s="153"/>
      <c r="E24" s="16" t="s">
        <v>18</v>
      </c>
      <c r="F24" s="154"/>
      <c r="G24" s="16"/>
      <c r="H24" s="17" t="s">
        <v>19</v>
      </c>
      <c r="I24" s="17" t="s">
        <v>20</v>
      </c>
      <c r="J24" s="16"/>
      <c r="K24" s="16"/>
      <c r="L24" s="17" t="s">
        <v>19</v>
      </c>
      <c r="M24" s="17" t="s">
        <v>20</v>
      </c>
      <c r="N24" s="16"/>
      <c r="O24" s="192"/>
      <c r="P24" s="191"/>
    </row>
    <row r="25" s="4" customFormat="1" spans="1:16">
      <c r="A25" s="70">
        <v>45824</v>
      </c>
      <c r="B25" s="70">
        <v>45826</v>
      </c>
      <c r="C25" s="71">
        <v>261303</v>
      </c>
      <c r="D25" s="72" t="s">
        <v>25</v>
      </c>
      <c r="E25" s="73"/>
      <c r="F25" s="74"/>
      <c r="G25" s="73"/>
      <c r="H25" s="73"/>
      <c r="I25" s="73"/>
      <c r="J25" s="73"/>
      <c r="K25" s="73"/>
      <c r="L25" s="88">
        <v>4070</v>
      </c>
      <c r="M25" s="88">
        <v>1350</v>
      </c>
      <c r="N25" s="89">
        <f>L25+M25</f>
        <v>5420</v>
      </c>
      <c r="O25" s="44"/>
      <c r="P25" s="167" t="s">
        <v>24</v>
      </c>
    </row>
    <row r="26" s="116" customFormat="1" ht="12.75" spans="1:17">
      <c r="A26" s="70">
        <v>45821</v>
      </c>
      <c r="B26" s="70">
        <v>45828</v>
      </c>
      <c r="C26" s="71">
        <v>261077</v>
      </c>
      <c r="D26" s="72" t="s">
        <v>30</v>
      </c>
      <c r="E26" s="73"/>
      <c r="F26" s="74"/>
      <c r="G26" s="73"/>
      <c r="H26" s="73"/>
      <c r="I26" s="73"/>
      <c r="J26" s="73"/>
      <c r="K26" s="73"/>
      <c r="L26" s="88">
        <v>600</v>
      </c>
      <c r="M26" s="88">
        <v>800</v>
      </c>
      <c r="N26" s="89">
        <f>L26+M26</f>
        <v>1400</v>
      </c>
      <c r="O26" s="44"/>
      <c r="P26" s="167" t="s">
        <v>24</v>
      </c>
      <c r="Q26" s="123"/>
    </row>
    <row r="27" s="116" customFormat="1" ht="12.75" spans="1:17">
      <c r="A27" s="70">
        <v>45819</v>
      </c>
      <c r="B27" s="70">
        <v>45832</v>
      </c>
      <c r="C27" s="71">
        <v>260864</v>
      </c>
      <c r="D27" s="72" t="s">
        <v>95</v>
      </c>
      <c r="E27" s="214"/>
      <c r="F27" s="134"/>
      <c r="G27" s="73"/>
      <c r="H27" s="73"/>
      <c r="I27" s="73"/>
      <c r="J27" s="73"/>
      <c r="K27" s="73"/>
      <c r="L27" s="88">
        <v>1000</v>
      </c>
      <c r="M27" s="88">
        <v>2149.5</v>
      </c>
      <c r="N27" s="89">
        <f>L27+M27</f>
        <v>3149.5</v>
      </c>
      <c r="O27" s="44"/>
      <c r="P27" s="167" t="s">
        <v>22</v>
      </c>
      <c r="Q27" s="123"/>
    </row>
    <row r="28" s="116" customFormat="1" ht="12.75" spans="1:17">
      <c r="A28" s="135" t="s">
        <v>27</v>
      </c>
      <c r="B28" s="155"/>
      <c r="C28" s="156"/>
      <c r="D28" s="157"/>
      <c r="E28" s="158"/>
      <c r="F28" s="140"/>
      <c r="G28" s="141">
        <f t="shared" ref="G28:K28" si="2">SUM(G19:G24)</f>
        <v>0</v>
      </c>
      <c r="H28" s="141">
        <f t="shared" si="2"/>
        <v>0</v>
      </c>
      <c r="I28" s="141">
        <f t="shared" si="2"/>
        <v>0</v>
      </c>
      <c r="J28" s="141">
        <f t="shared" si="2"/>
        <v>0</v>
      </c>
      <c r="K28" s="141">
        <f t="shared" si="2"/>
        <v>0</v>
      </c>
      <c r="L28" s="172">
        <f>SUM(L25:L27)</f>
        <v>5670</v>
      </c>
      <c r="M28" s="172">
        <f>SUM(M25:M27)</f>
        <v>4299.5</v>
      </c>
      <c r="N28" s="172">
        <f>SUM(N25:N27)</f>
        <v>9969.5</v>
      </c>
      <c r="O28" s="193"/>
      <c r="P28" s="40"/>
      <c r="Q28" s="123"/>
    </row>
    <row r="29" s="116" customFormat="1" ht="13.5" spans="1:17">
      <c r="A29" s="159" t="s">
        <v>101</v>
      </c>
      <c r="B29" s="159"/>
      <c r="C29" s="160"/>
      <c r="D29" s="144"/>
      <c r="E29" s="1"/>
      <c r="F29" s="161"/>
      <c r="G29" s="162">
        <f t="shared" ref="G29:M29" si="3">G28+G16</f>
        <v>0</v>
      </c>
      <c r="H29" s="162">
        <f t="shared" si="3"/>
        <v>0</v>
      </c>
      <c r="I29" s="162">
        <f t="shared" si="3"/>
        <v>0</v>
      </c>
      <c r="J29" s="162">
        <f t="shared" si="3"/>
        <v>0</v>
      </c>
      <c r="K29" s="162">
        <f t="shared" si="3"/>
        <v>0</v>
      </c>
      <c r="L29" s="194">
        <f t="shared" si="3"/>
        <v>18454</v>
      </c>
      <c r="M29" s="194">
        <f t="shared" si="3"/>
        <v>8349.5</v>
      </c>
      <c r="N29" s="194">
        <f>SUM(G29:M29)</f>
        <v>26803.5</v>
      </c>
      <c r="O29" s="195"/>
      <c r="P29" s="1"/>
      <c r="Q29" s="123"/>
    </row>
    <row r="30" s="116" customFormat="1" ht="13.5" spans="1:17">
      <c r="A30" s="159"/>
      <c r="B30" s="159"/>
      <c r="C30" s="160"/>
      <c r="D30" s="144"/>
      <c r="E30" s="1"/>
      <c r="F30" s="161"/>
      <c r="G30" s="147"/>
      <c r="H30" s="147"/>
      <c r="I30" s="147"/>
      <c r="J30" s="147"/>
      <c r="K30" s="147"/>
      <c r="L30" s="188"/>
      <c r="M30" s="188"/>
      <c r="N30" s="188"/>
      <c r="O30" s="196"/>
      <c r="P30" s="1"/>
      <c r="Q30" s="123"/>
    </row>
    <row r="31" s="1" customFormat="1" spans="1:15">
      <c r="A31" s="8" t="s">
        <v>32</v>
      </c>
      <c r="B31" s="9"/>
      <c r="C31" s="160"/>
      <c r="D31" s="144"/>
      <c r="F31" s="161"/>
      <c r="G31" s="147"/>
      <c r="H31" s="147"/>
      <c r="I31" s="147"/>
      <c r="J31" s="147"/>
      <c r="K31" s="147"/>
      <c r="L31" s="188"/>
      <c r="M31" s="188"/>
      <c r="N31" s="188"/>
      <c r="O31" s="196"/>
    </row>
    <row r="32" s="116" customFormat="1" ht="12.75" spans="1:17">
      <c r="A32" s="9"/>
      <c r="B32" s="9"/>
      <c r="C32" s="123"/>
      <c r="D32" s="4"/>
      <c r="E32" s="1"/>
      <c r="F32" s="161"/>
      <c r="G32" s="123"/>
      <c r="H32" s="123"/>
      <c r="I32" s="123"/>
      <c r="J32" s="123"/>
      <c r="K32" s="123"/>
      <c r="L32" s="197"/>
      <c r="M32" s="197"/>
      <c r="N32" s="197"/>
      <c r="O32" s="122"/>
      <c r="P32" s="1"/>
      <c r="Q32" s="123"/>
    </row>
    <row r="33" s="116" customFormat="1" ht="12.75" spans="1:17">
      <c r="A33" s="9"/>
      <c r="B33" s="9"/>
      <c r="C33" s="123"/>
      <c r="D33" s="4"/>
      <c r="E33" s="1"/>
      <c r="F33" s="161"/>
      <c r="G33" s="123"/>
      <c r="H33" s="123"/>
      <c r="I33" s="123"/>
      <c r="J33" s="123"/>
      <c r="K33" s="123"/>
      <c r="L33" s="197"/>
      <c r="M33" s="197"/>
      <c r="N33" s="197"/>
      <c r="O33" s="122"/>
      <c r="P33" s="1"/>
      <c r="Q33" s="123"/>
    </row>
    <row r="34" s="116" customFormat="1" ht="12.75" spans="1:17">
      <c r="A34" s="8" t="s">
        <v>33</v>
      </c>
      <c r="B34" s="8"/>
      <c r="C34" s="123"/>
      <c r="D34" s="4"/>
      <c r="E34" s="1"/>
      <c r="F34" s="161"/>
      <c r="G34" s="123"/>
      <c r="H34" s="123"/>
      <c r="I34" s="123"/>
      <c r="J34" s="123"/>
      <c r="K34" s="123"/>
      <c r="L34" s="197"/>
      <c r="M34" s="197"/>
      <c r="N34" s="197"/>
      <c r="O34" s="122"/>
      <c r="P34" s="1"/>
      <c r="Q34" s="123"/>
    </row>
    <row r="35" s="1" customFormat="1" spans="1:15">
      <c r="A35" s="8" t="s">
        <v>34</v>
      </c>
      <c r="B35" s="8"/>
      <c r="C35" s="123"/>
      <c r="D35" s="4"/>
      <c r="F35" s="161"/>
      <c r="G35" s="123"/>
      <c r="H35" s="123"/>
      <c r="I35" s="123"/>
      <c r="J35" s="123"/>
      <c r="K35" s="123"/>
      <c r="L35" s="197"/>
      <c r="M35" s="197"/>
      <c r="N35" s="197"/>
      <c r="O35" s="122"/>
    </row>
    <row r="36" s="116" customFormat="1" ht="12.75" spans="1:17">
      <c r="A36" s="163"/>
      <c r="B36" s="163"/>
      <c r="C36" s="164"/>
      <c r="D36" s="4"/>
      <c r="E36" s="1"/>
      <c r="F36" s="161"/>
      <c r="G36" s="165"/>
      <c r="H36" s="165"/>
      <c r="I36" s="165"/>
      <c r="J36" s="165"/>
      <c r="K36" s="165"/>
      <c r="L36" s="198"/>
      <c r="M36" s="198"/>
      <c r="N36" s="198"/>
      <c r="O36" s="122"/>
      <c r="P36" s="1"/>
      <c r="Q36" s="123"/>
    </row>
    <row r="37" s="1" customFormat="1" ht="11.25" customHeight="1" spans="1:15">
      <c r="A37" s="117" t="s">
        <v>0</v>
      </c>
      <c r="B37" s="117"/>
      <c r="C37" s="118"/>
      <c r="D37" s="119"/>
      <c r="E37" s="7"/>
      <c r="F37" s="149"/>
      <c r="G37" s="118"/>
      <c r="H37" s="118"/>
      <c r="I37" s="118"/>
      <c r="J37" s="118"/>
      <c r="K37" s="118"/>
      <c r="L37" s="121"/>
      <c r="M37" s="121"/>
      <c r="N37" s="121"/>
      <c r="O37" s="122"/>
    </row>
    <row r="38" s="4" customFormat="1" ht="13.5" customHeight="1" spans="1:16">
      <c r="A38" s="117" t="s">
        <v>1</v>
      </c>
      <c r="B38" s="117"/>
      <c r="C38" s="118"/>
      <c r="D38" s="119"/>
      <c r="E38" s="7"/>
      <c r="F38" s="149"/>
      <c r="G38" s="118"/>
      <c r="H38" s="118"/>
      <c r="I38" s="118"/>
      <c r="J38" s="118"/>
      <c r="K38" s="118"/>
      <c r="L38" s="121"/>
      <c r="M38" s="121"/>
      <c r="N38" s="121"/>
      <c r="O38" s="122"/>
      <c r="P38" s="1"/>
    </row>
    <row r="39" s="1" customFormat="1" spans="1:17">
      <c r="A39" s="117" t="s">
        <v>96</v>
      </c>
      <c r="B39" s="117"/>
      <c r="C39" s="118"/>
      <c r="D39" s="119"/>
      <c r="E39" s="7"/>
      <c r="F39" s="149"/>
      <c r="G39" s="118"/>
      <c r="H39" s="118"/>
      <c r="I39" s="118"/>
      <c r="J39" s="118"/>
      <c r="K39" s="118"/>
      <c r="L39" s="121"/>
      <c r="M39" s="121"/>
      <c r="N39" s="121"/>
      <c r="O39" s="122"/>
      <c r="Q39" s="123"/>
    </row>
    <row r="40" s="4" customFormat="1" spans="1:16">
      <c r="A40" s="117"/>
      <c r="B40" s="117"/>
      <c r="C40" s="118"/>
      <c r="D40" s="119"/>
      <c r="E40" s="7"/>
      <c r="F40" s="149"/>
      <c r="G40" s="118"/>
      <c r="H40" s="118"/>
      <c r="I40" s="118"/>
      <c r="J40" s="118"/>
      <c r="K40" s="118"/>
      <c r="L40" s="121"/>
      <c r="M40" s="121"/>
      <c r="N40" s="121"/>
      <c r="O40" s="122"/>
      <c r="P40" s="1"/>
    </row>
    <row r="41" s="4" customFormat="1" spans="1:16">
      <c r="A41" s="124" t="s">
        <v>35</v>
      </c>
      <c r="B41" s="124"/>
      <c r="C41" s="118"/>
      <c r="D41" s="119"/>
      <c r="E41" s="7"/>
      <c r="F41" s="149"/>
      <c r="G41" s="118"/>
      <c r="H41" s="118"/>
      <c r="I41" s="118"/>
      <c r="J41" s="118"/>
      <c r="K41" s="118"/>
      <c r="L41" s="121"/>
      <c r="M41" s="121"/>
      <c r="N41" s="121"/>
      <c r="O41" s="122"/>
      <c r="P41" s="1"/>
    </row>
    <row r="42" s="4" customFormat="1" spans="1:16">
      <c r="A42" s="166" t="s">
        <v>4</v>
      </c>
      <c r="B42" s="166" t="s">
        <v>40</v>
      </c>
      <c r="C42" s="167" t="s">
        <v>6</v>
      </c>
      <c r="D42" s="168" t="s">
        <v>7</v>
      </c>
      <c r="E42" s="167" t="s">
        <v>8</v>
      </c>
      <c r="F42" s="169" t="s">
        <v>9</v>
      </c>
      <c r="G42" s="167" t="s">
        <v>10</v>
      </c>
      <c r="H42" s="127" t="s">
        <v>11</v>
      </c>
      <c r="I42" s="127"/>
      <c r="J42" s="167" t="s">
        <v>12</v>
      </c>
      <c r="K42" s="167" t="s">
        <v>13</v>
      </c>
      <c r="L42" s="127" t="s">
        <v>14</v>
      </c>
      <c r="M42" s="127"/>
      <c r="N42" s="199" t="s">
        <v>15</v>
      </c>
      <c r="O42" s="177" t="s">
        <v>16</v>
      </c>
      <c r="P42" s="191" t="s">
        <v>17</v>
      </c>
    </row>
    <row r="43" s="4" customFormat="1" spans="1:16">
      <c r="A43" s="166"/>
      <c r="B43" s="166"/>
      <c r="C43" s="167"/>
      <c r="D43" s="168"/>
      <c r="E43" s="167" t="s">
        <v>18</v>
      </c>
      <c r="F43" s="169"/>
      <c r="G43" s="167"/>
      <c r="H43" s="127" t="s">
        <v>19</v>
      </c>
      <c r="I43" s="127" t="s">
        <v>20</v>
      </c>
      <c r="J43" s="167"/>
      <c r="K43" s="167"/>
      <c r="L43" s="127" t="s">
        <v>19</v>
      </c>
      <c r="M43" s="127" t="s">
        <v>20</v>
      </c>
      <c r="N43" s="199"/>
      <c r="O43" s="177"/>
      <c r="P43" s="191"/>
    </row>
    <row r="44" s="119" customFormat="1" spans="1:17">
      <c r="A44" s="215"/>
      <c r="B44" s="215"/>
      <c r="C44" s="213"/>
      <c r="D44" s="191"/>
      <c r="E44" s="214"/>
      <c r="F44" s="134"/>
      <c r="G44" s="20"/>
      <c r="H44" s="20"/>
      <c r="I44" s="20"/>
      <c r="J44" s="20"/>
      <c r="K44" s="20"/>
      <c r="L44" s="183"/>
      <c r="M44" s="183"/>
      <c r="N44" s="44">
        <f t="shared" ref="N44:N46" si="4">L44+M44</f>
        <v>0</v>
      </c>
      <c r="O44" s="44"/>
      <c r="P44" s="167"/>
      <c r="Q44" s="4"/>
    </row>
    <row r="45" s="4" customFormat="1" ht="15" spans="1:16">
      <c r="A45" s="56"/>
      <c r="B45" s="56"/>
      <c r="C45" s="22"/>
      <c r="D45" s="57"/>
      <c r="E45" s="214"/>
      <c r="F45" s="134"/>
      <c r="G45" s="20"/>
      <c r="H45" s="20"/>
      <c r="I45" s="20"/>
      <c r="J45" s="20"/>
      <c r="K45" s="20"/>
      <c r="L45" s="183"/>
      <c r="M45" s="183"/>
      <c r="N45" s="44">
        <f t="shared" si="4"/>
        <v>0</v>
      </c>
      <c r="O45" s="44"/>
      <c r="P45" s="167"/>
    </row>
    <row r="46" s="4" customFormat="1" ht="15" spans="1:16">
      <c r="A46" s="56"/>
      <c r="B46" s="56"/>
      <c r="C46" s="22"/>
      <c r="D46" s="57"/>
      <c r="E46" s="214"/>
      <c r="F46" s="134"/>
      <c r="G46" s="20"/>
      <c r="H46" s="20"/>
      <c r="I46" s="20"/>
      <c r="J46" s="20"/>
      <c r="K46" s="20"/>
      <c r="L46" s="183"/>
      <c r="M46" s="183"/>
      <c r="N46" s="44">
        <f t="shared" si="4"/>
        <v>0</v>
      </c>
      <c r="O46" s="44"/>
      <c r="P46" s="167"/>
    </row>
    <row r="47" s="1" customFormat="1" spans="1:16">
      <c r="A47" s="135" t="s">
        <v>27</v>
      </c>
      <c r="B47" s="155"/>
      <c r="C47" s="156"/>
      <c r="D47" s="157"/>
      <c r="E47" s="158"/>
      <c r="F47" s="140"/>
      <c r="G47" s="172">
        <f t="shared" ref="G47:K47" si="5">SUM(G44:G44)</f>
        <v>0</v>
      </c>
      <c r="H47" s="172">
        <f t="shared" si="5"/>
        <v>0</v>
      </c>
      <c r="I47" s="172">
        <f t="shared" si="5"/>
        <v>0</v>
      </c>
      <c r="J47" s="172">
        <f t="shared" si="5"/>
        <v>0</v>
      </c>
      <c r="K47" s="172">
        <f t="shared" si="5"/>
        <v>0</v>
      </c>
      <c r="L47" s="172">
        <f t="shared" ref="L47:N47" si="6">SUM(L44:L46)</f>
        <v>0</v>
      </c>
      <c r="M47" s="172">
        <f t="shared" si="6"/>
        <v>0</v>
      </c>
      <c r="N47" s="172">
        <f t="shared" si="6"/>
        <v>0</v>
      </c>
      <c r="O47" s="182"/>
      <c r="P47" s="127"/>
    </row>
    <row r="48" s="1" customFormat="1" spans="1:15">
      <c r="A48" s="8" t="s">
        <v>32</v>
      </c>
      <c r="B48" s="9"/>
      <c r="C48" s="123"/>
      <c r="D48" s="4"/>
      <c r="F48" s="161"/>
      <c r="G48" s="123"/>
      <c r="H48" s="123"/>
      <c r="I48" s="123"/>
      <c r="J48" s="123"/>
      <c r="K48" s="123"/>
      <c r="L48" s="197"/>
      <c r="M48" s="197"/>
      <c r="N48" s="197"/>
      <c r="O48" s="122"/>
    </row>
    <row r="49" s="4" customFormat="1" spans="1:16">
      <c r="A49" s="9"/>
      <c r="B49" s="9"/>
      <c r="C49" s="123"/>
      <c r="E49" s="1"/>
      <c r="F49" s="161"/>
      <c r="G49" s="123"/>
      <c r="H49" s="123"/>
      <c r="I49" s="123"/>
      <c r="J49" s="123"/>
      <c r="K49" s="123"/>
      <c r="L49" s="197"/>
      <c r="M49" s="197"/>
      <c r="N49" s="197"/>
      <c r="O49" s="122"/>
      <c r="P49" s="1"/>
    </row>
    <row r="50" s="4" customFormat="1" spans="1:16">
      <c r="A50" s="8" t="s">
        <v>33</v>
      </c>
      <c r="B50" s="8"/>
      <c r="C50" s="164"/>
      <c r="E50" s="1"/>
      <c r="F50" s="161"/>
      <c r="G50" s="165"/>
      <c r="H50" s="165"/>
      <c r="I50" s="165"/>
      <c r="J50" s="165"/>
      <c r="K50" s="165"/>
      <c r="L50" s="198"/>
      <c r="M50" s="198"/>
      <c r="N50" s="198"/>
      <c r="O50" s="122"/>
      <c r="P50" s="1"/>
    </row>
    <row r="51" s="4" customFormat="1" spans="1:16">
      <c r="A51" s="8" t="s">
        <v>34</v>
      </c>
      <c r="B51" s="8"/>
      <c r="C51" s="45"/>
      <c r="D51" s="45"/>
      <c r="E51" s="42"/>
      <c r="F51" s="173"/>
      <c r="G51" s="45"/>
      <c r="J51" s="45"/>
      <c r="K51" s="45"/>
      <c r="N51" s="45"/>
      <c r="O51" s="205"/>
      <c r="P51" s="45"/>
    </row>
    <row r="52" s="4" customFormat="1" spans="1:16">
      <c r="A52" s="174"/>
      <c r="B52" s="174"/>
      <c r="C52" s="175"/>
      <c r="E52" s="1"/>
      <c r="F52" s="161"/>
      <c r="G52" s="123"/>
      <c r="H52" s="123"/>
      <c r="I52" s="123"/>
      <c r="J52" s="165"/>
      <c r="K52" s="206"/>
      <c r="L52" s="197"/>
      <c r="M52" s="207"/>
      <c r="N52" s="198"/>
      <c r="O52" s="195"/>
      <c r="P52" s="1"/>
    </row>
    <row r="53" s="4" customFormat="1" spans="1:16">
      <c r="A53" s="174"/>
      <c r="B53" s="174"/>
      <c r="C53" s="175"/>
      <c r="E53" s="1"/>
      <c r="F53" s="161"/>
      <c r="G53" s="123"/>
      <c r="H53" s="123"/>
      <c r="I53" s="165"/>
      <c r="J53" s="165"/>
      <c r="K53" s="165"/>
      <c r="L53" s="197"/>
      <c r="M53" s="207"/>
      <c r="N53" s="198"/>
      <c r="O53" s="195"/>
      <c r="P53" s="1"/>
    </row>
    <row r="54" s="4" customFormat="1" spans="1:16">
      <c r="A54" s="174"/>
      <c r="B54" s="174"/>
      <c r="C54" s="175"/>
      <c r="E54" s="1"/>
      <c r="F54" s="161"/>
      <c r="G54" s="123"/>
      <c r="H54" s="123"/>
      <c r="I54" s="123"/>
      <c r="J54" s="165"/>
      <c r="K54" s="206"/>
      <c r="L54" s="197"/>
      <c r="M54" s="207"/>
      <c r="N54" s="198"/>
      <c r="O54" s="195"/>
      <c r="P54" s="1"/>
    </row>
    <row r="55" s="4" customFormat="1" spans="1:16">
      <c r="A55" s="174"/>
      <c r="B55" s="174"/>
      <c r="C55" s="175"/>
      <c r="E55" s="1"/>
      <c r="F55" s="161"/>
      <c r="G55" s="123"/>
      <c r="H55" s="123"/>
      <c r="I55" s="123"/>
      <c r="J55" s="165"/>
      <c r="K55" s="206"/>
      <c r="L55" s="197"/>
      <c r="M55" s="207"/>
      <c r="N55" s="198"/>
      <c r="O55" s="195"/>
      <c r="P55" s="1"/>
    </row>
    <row r="56" s="4" customFormat="1" spans="1:16">
      <c r="A56" s="174"/>
      <c r="B56" s="174"/>
      <c r="C56" s="175"/>
      <c r="E56" s="1"/>
      <c r="F56" s="161"/>
      <c r="G56" s="176"/>
      <c r="H56" s="176"/>
      <c r="I56" s="176"/>
      <c r="J56" s="165"/>
      <c r="K56" s="176"/>
      <c r="L56" s="198"/>
      <c r="M56" s="198"/>
      <c r="N56" s="198"/>
      <c r="O56" s="195"/>
      <c r="P56" s="1"/>
    </row>
    <row r="57" s="4" customFormat="1" spans="1:16">
      <c r="A57" s="174"/>
      <c r="B57" s="174"/>
      <c r="C57" s="175"/>
      <c r="E57" s="1"/>
      <c r="F57" s="161"/>
      <c r="G57" s="176"/>
      <c r="H57" s="176"/>
      <c r="I57" s="176"/>
      <c r="J57" s="165"/>
      <c r="K57" s="176"/>
      <c r="L57" s="198"/>
      <c r="M57" s="198"/>
      <c r="N57" s="198"/>
      <c r="O57" s="122"/>
      <c r="P57" s="1"/>
    </row>
    <row r="58" s="4" customFormat="1" spans="1:16">
      <c r="A58" s="174"/>
      <c r="B58" s="174"/>
      <c r="C58" s="175"/>
      <c r="E58" s="1"/>
      <c r="F58" s="161"/>
      <c r="G58" s="176"/>
      <c r="H58" s="176"/>
      <c r="I58" s="176"/>
      <c r="J58" s="208"/>
      <c r="K58" s="208"/>
      <c r="L58" s="209"/>
      <c r="M58" s="209"/>
      <c r="N58" s="209"/>
      <c r="O58" s="210"/>
      <c r="P58" s="1"/>
    </row>
    <row r="59" s="4" customFormat="1" spans="1:16">
      <c r="A59" s="174"/>
      <c r="B59" s="174"/>
      <c r="C59" s="123"/>
      <c r="E59" s="1"/>
      <c r="F59" s="161"/>
      <c r="G59" s="123"/>
      <c r="H59" s="123"/>
      <c r="I59" s="123"/>
      <c r="J59" s="123"/>
      <c r="K59" s="123"/>
      <c r="L59" s="197"/>
      <c r="M59" s="197"/>
      <c r="N59" s="197"/>
      <c r="O59" s="122"/>
      <c r="P59" s="1"/>
    </row>
    <row r="60" s="1" customFormat="1" spans="1:17">
      <c r="A60" s="117"/>
      <c r="B60" s="117"/>
      <c r="C60" s="118"/>
      <c r="D60" s="119"/>
      <c r="E60" s="7"/>
      <c r="F60" s="120"/>
      <c r="G60" s="118"/>
      <c r="H60" s="118"/>
      <c r="I60" s="118"/>
      <c r="J60" s="118"/>
      <c r="K60" s="118"/>
      <c r="L60" s="121"/>
      <c r="M60" s="121"/>
      <c r="N60" s="121"/>
      <c r="O60" s="122"/>
      <c r="Q60" s="123"/>
    </row>
  </sheetData>
  <sortState ref="A8:R16">
    <sortCondition ref="F8:F16"/>
  </sortState>
  <mergeCells count="41">
    <mergeCell ref="H6:I6"/>
    <mergeCell ref="L6:M6"/>
    <mergeCell ref="H23:I23"/>
    <mergeCell ref="L23:M23"/>
    <mergeCell ref="A35:B35"/>
    <mergeCell ref="H42:I42"/>
    <mergeCell ref="L42:M42"/>
    <mergeCell ref="A51:B51"/>
    <mergeCell ref="A6:A7"/>
    <mergeCell ref="A23:A24"/>
    <mergeCell ref="A42:A43"/>
    <mergeCell ref="B6:B7"/>
    <mergeCell ref="B23:B24"/>
    <mergeCell ref="B42:B43"/>
    <mergeCell ref="C6:C7"/>
    <mergeCell ref="C23:C24"/>
    <mergeCell ref="C42:C43"/>
    <mergeCell ref="D6:D7"/>
    <mergeCell ref="D23:D24"/>
    <mergeCell ref="D42:D43"/>
    <mergeCell ref="F6:F7"/>
    <mergeCell ref="F23:F24"/>
    <mergeCell ref="F42:F43"/>
    <mergeCell ref="G6:G7"/>
    <mergeCell ref="G23:G24"/>
    <mergeCell ref="G42:G43"/>
    <mergeCell ref="J6:J7"/>
    <mergeCell ref="J23:J24"/>
    <mergeCell ref="J42:J43"/>
    <mergeCell ref="K6:K7"/>
    <mergeCell ref="K23:K24"/>
    <mergeCell ref="K42:K43"/>
    <mergeCell ref="N6:N7"/>
    <mergeCell ref="N23:N24"/>
    <mergeCell ref="N42:N43"/>
    <mergeCell ref="O6:O7"/>
    <mergeCell ref="O23:O24"/>
    <mergeCell ref="O42:O43"/>
    <mergeCell ref="P6:P7"/>
    <mergeCell ref="P23:P24"/>
    <mergeCell ref="P42:P4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zoomScaleSheetLayoutView="60" topLeftCell="A12" workbookViewId="0">
      <selection activeCell="H22" sqref="H22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102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29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4" customFormat="1" ht="15.75" spans="1:16">
      <c r="A8" s="56">
        <v>45768</v>
      </c>
      <c r="B8" s="56">
        <v>45770</v>
      </c>
      <c r="C8" s="22">
        <v>251225</v>
      </c>
      <c r="D8" s="57" t="s">
        <v>103</v>
      </c>
      <c r="E8" s="214">
        <v>45779</v>
      </c>
      <c r="F8" s="134">
        <v>143694</v>
      </c>
      <c r="G8" s="20"/>
      <c r="H8" s="20"/>
      <c r="I8" s="20"/>
      <c r="J8" s="20"/>
      <c r="K8" s="20"/>
      <c r="L8" s="88"/>
      <c r="M8" s="88">
        <v>1000</v>
      </c>
      <c r="N8" s="89">
        <f t="shared" ref="N8:N27" si="0">L8+M8</f>
        <v>1000</v>
      </c>
      <c r="O8" s="44"/>
      <c r="P8" s="167" t="s">
        <v>22</v>
      </c>
    </row>
    <row r="9" s="4" customFormat="1" ht="15" spans="1:16">
      <c r="A9" s="56">
        <v>45773</v>
      </c>
      <c r="B9" s="56">
        <v>45775</v>
      </c>
      <c r="C9" s="22">
        <v>252816</v>
      </c>
      <c r="D9" s="57" t="s">
        <v>104</v>
      </c>
      <c r="E9" s="214">
        <v>45779</v>
      </c>
      <c r="F9" s="134">
        <v>143696</v>
      </c>
      <c r="G9" s="20"/>
      <c r="H9" s="20"/>
      <c r="I9" s="20"/>
      <c r="J9" s="20"/>
      <c r="K9" s="20"/>
      <c r="L9" s="88">
        <v>2627.25</v>
      </c>
      <c r="M9" s="88"/>
      <c r="N9" s="89">
        <f t="shared" si="0"/>
        <v>2627.25</v>
      </c>
      <c r="O9" s="44"/>
      <c r="P9" s="167" t="s">
        <v>22</v>
      </c>
    </row>
    <row r="10" s="4" customFormat="1" ht="15" spans="1:16">
      <c r="A10" s="56">
        <v>45775</v>
      </c>
      <c r="B10" s="56">
        <v>45776</v>
      </c>
      <c r="C10" s="22">
        <v>253056</v>
      </c>
      <c r="D10" s="57" t="s">
        <v>105</v>
      </c>
      <c r="E10" s="214">
        <v>45782</v>
      </c>
      <c r="F10" s="134">
        <v>143715</v>
      </c>
      <c r="G10" s="20"/>
      <c r="H10" s="20"/>
      <c r="I10" s="20"/>
      <c r="J10" s="20"/>
      <c r="K10" s="20"/>
      <c r="L10" s="88"/>
      <c r="M10" s="88">
        <v>3100</v>
      </c>
      <c r="N10" s="89">
        <f t="shared" si="0"/>
        <v>3100</v>
      </c>
      <c r="O10" s="44"/>
      <c r="P10" s="167" t="s">
        <v>22</v>
      </c>
    </row>
    <row r="11" s="4" customFormat="1" ht="15" spans="1:16">
      <c r="A11" s="56">
        <v>45768</v>
      </c>
      <c r="B11" s="56">
        <v>45770</v>
      </c>
      <c r="C11" s="22">
        <v>251225</v>
      </c>
      <c r="D11" s="57" t="s">
        <v>103</v>
      </c>
      <c r="E11" s="214">
        <v>45780</v>
      </c>
      <c r="F11" s="134">
        <v>143771</v>
      </c>
      <c r="G11" s="20"/>
      <c r="H11" s="20"/>
      <c r="I11" s="20"/>
      <c r="J11" s="20"/>
      <c r="K11" s="20"/>
      <c r="L11" s="88"/>
      <c r="M11" s="88">
        <v>1000</v>
      </c>
      <c r="N11" s="89">
        <f t="shared" si="0"/>
        <v>1000</v>
      </c>
      <c r="O11" s="44"/>
      <c r="P11" s="167" t="s">
        <v>22</v>
      </c>
    </row>
    <row r="12" s="4" customFormat="1" spans="1:16">
      <c r="A12" s="70">
        <v>45779</v>
      </c>
      <c r="B12" s="70">
        <v>45790</v>
      </c>
      <c r="C12" s="71">
        <v>253750</v>
      </c>
      <c r="D12" s="72" t="s">
        <v>106</v>
      </c>
      <c r="E12" s="214">
        <v>45790</v>
      </c>
      <c r="F12" s="223">
        <v>143796</v>
      </c>
      <c r="G12" s="73"/>
      <c r="H12" s="73"/>
      <c r="I12" s="73"/>
      <c r="J12" s="73"/>
      <c r="K12" s="73"/>
      <c r="L12" s="88">
        <v>930</v>
      </c>
      <c r="M12" s="88">
        <v>920</v>
      </c>
      <c r="N12" s="89">
        <f t="shared" si="0"/>
        <v>1850</v>
      </c>
      <c r="O12" s="44"/>
      <c r="P12" s="167" t="s">
        <v>24</v>
      </c>
    </row>
    <row r="13" s="1" customFormat="1" ht="13.5" customHeight="1" spans="1:16">
      <c r="A13" s="70">
        <v>45775</v>
      </c>
      <c r="B13" s="70">
        <v>45784</v>
      </c>
      <c r="C13" s="71">
        <v>252946</v>
      </c>
      <c r="D13" s="72" t="s">
        <v>107</v>
      </c>
      <c r="E13" s="214">
        <v>45784</v>
      </c>
      <c r="F13" s="134">
        <v>143797</v>
      </c>
      <c r="G13" s="73"/>
      <c r="H13" s="73"/>
      <c r="I13" s="73"/>
      <c r="J13" s="73"/>
      <c r="K13" s="73"/>
      <c r="L13" s="88">
        <v>0</v>
      </c>
      <c r="M13" s="88">
        <v>400</v>
      </c>
      <c r="N13" s="224">
        <f t="shared" si="0"/>
        <v>400</v>
      </c>
      <c r="O13" s="185"/>
      <c r="P13" s="167" t="s">
        <v>24</v>
      </c>
    </row>
    <row r="14" s="4" customFormat="1" spans="1:17">
      <c r="A14" s="70">
        <v>45775</v>
      </c>
      <c r="B14" s="70">
        <v>45784</v>
      </c>
      <c r="C14" s="71">
        <v>252944</v>
      </c>
      <c r="D14" s="72" t="s">
        <v>107</v>
      </c>
      <c r="E14" s="214">
        <v>45784</v>
      </c>
      <c r="F14" s="134">
        <v>143797</v>
      </c>
      <c r="G14" s="73"/>
      <c r="H14" s="73"/>
      <c r="I14" s="73"/>
      <c r="J14" s="73"/>
      <c r="K14" s="73"/>
      <c r="L14" s="88">
        <v>0</v>
      </c>
      <c r="M14" s="88">
        <v>400</v>
      </c>
      <c r="N14" s="225">
        <f t="shared" si="0"/>
        <v>400</v>
      </c>
      <c r="O14" s="185"/>
      <c r="P14" s="167" t="s">
        <v>24</v>
      </c>
      <c r="Q14" s="1"/>
    </row>
    <row r="15" s="4" customFormat="1" ht="15" spans="1:16">
      <c r="A15" s="56">
        <v>45773</v>
      </c>
      <c r="B15" s="56">
        <v>45775</v>
      </c>
      <c r="C15" s="22">
        <v>252816</v>
      </c>
      <c r="D15" s="57" t="s">
        <v>104</v>
      </c>
      <c r="E15" s="214">
        <v>45784</v>
      </c>
      <c r="F15" s="134">
        <v>143807</v>
      </c>
      <c r="G15" s="20"/>
      <c r="H15" s="20"/>
      <c r="I15" s="20"/>
      <c r="J15" s="20"/>
      <c r="K15" s="20"/>
      <c r="L15" s="88">
        <v>672.75</v>
      </c>
      <c r="M15" s="88">
        <v>1954.5</v>
      </c>
      <c r="N15" s="89">
        <f t="shared" si="0"/>
        <v>2627.25</v>
      </c>
      <c r="O15" s="44"/>
      <c r="P15" s="167" t="s">
        <v>22</v>
      </c>
    </row>
    <row r="16" s="116" customFormat="1" ht="12.75" spans="1:17">
      <c r="A16" s="70">
        <v>45777</v>
      </c>
      <c r="B16" s="70">
        <v>45790</v>
      </c>
      <c r="C16" s="71">
        <v>253677</v>
      </c>
      <c r="D16" s="72" t="s">
        <v>108</v>
      </c>
      <c r="E16" s="214">
        <v>45784</v>
      </c>
      <c r="F16" s="223">
        <v>143823</v>
      </c>
      <c r="G16" s="73"/>
      <c r="H16" s="73"/>
      <c r="I16" s="73"/>
      <c r="J16" s="73"/>
      <c r="K16" s="73"/>
      <c r="L16" s="88">
        <v>850</v>
      </c>
      <c r="M16" s="88">
        <v>0</v>
      </c>
      <c r="N16" s="89">
        <f t="shared" si="0"/>
        <v>850</v>
      </c>
      <c r="O16" s="182"/>
      <c r="P16" s="167" t="s">
        <v>24</v>
      </c>
      <c r="Q16" s="123"/>
    </row>
    <row r="17" s="4" customFormat="1" spans="1:16">
      <c r="A17" s="70">
        <v>45779</v>
      </c>
      <c r="B17" s="70">
        <v>45797</v>
      </c>
      <c r="C17" s="71">
        <v>253806</v>
      </c>
      <c r="D17" s="72" t="s">
        <v>109</v>
      </c>
      <c r="E17" s="214">
        <v>45797</v>
      </c>
      <c r="F17" s="223">
        <v>143891</v>
      </c>
      <c r="G17" s="73"/>
      <c r="H17" s="73"/>
      <c r="I17" s="73"/>
      <c r="J17" s="73"/>
      <c r="K17" s="73"/>
      <c r="L17" s="88">
        <v>2642.5</v>
      </c>
      <c r="M17" s="88">
        <v>0</v>
      </c>
      <c r="N17" s="89">
        <f t="shared" si="0"/>
        <v>2642.5</v>
      </c>
      <c r="O17" s="89"/>
      <c r="P17" s="167" t="s">
        <v>24</v>
      </c>
    </row>
    <row r="18" s="4" customFormat="1" spans="1:17">
      <c r="A18" s="70">
        <v>45777</v>
      </c>
      <c r="B18" s="70">
        <v>45790</v>
      </c>
      <c r="C18" s="71">
        <v>253677</v>
      </c>
      <c r="D18" s="72" t="s">
        <v>108</v>
      </c>
      <c r="E18" s="214">
        <v>45798</v>
      </c>
      <c r="F18" s="223">
        <v>143923</v>
      </c>
      <c r="G18" s="73"/>
      <c r="H18" s="73"/>
      <c r="I18" s="73"/>
      <c r="J18" s="73"/>
      <c r="K18" s="73"/>
      <c r="L18" s="88">
        <v>50</v>
      </c>
      <c r="M18" s="88">
        <v>800</v>
      </c>
      <c r="N18" s="89">
        <f t="shared" si="0"/>
        <v>850</v>
      </c>
      <c r="O18" s="182"/>
      <c r="P18" s="167" t="s">
        <v>24</v>
      </c>
      <c r="Q18" s="123"/>
    </row>
    <row r="19" s="4" customFormat="1" spans="1:17">
      <c r="A19" s="70">
        <v>45784</v>
      </c>
      <c r="B19" s="70">
        <v>45800</v>
      </c>
      <c r="C19" s="71">
        <v>254883</v>
      </c>
      <c r="D19" s="72" t="s">
        <v>110</v>
      </c>
      <c r="E19" s="214">
        <v>45800</v>
      </c>
      <c r="F19" s="223">
        <v>143983</v>
      </c>
      <c r="G19" s="73"/>
      <c r="H19" s="73"/>
      <c r="I19" s="73"/>
      <c r="J19" s="73"/>
      <c r="K19" s="73"/>
      <c r="L19" s="88">
        <v>5170</v>
      </c>
      <c r="M19" s="88">
        <v>1674.8</v>
      </c>
      <c r="N19" s="89">
        <f t="shared" si="0"/>
        <v>6844.8</v>
      </c>
      <c r="O19" s="182"/>
      <c r="P19" s="167" t="s">
        <v>22</v>
      </c>
      <c r="Q19" s="123"/>
    </row>
    <row r="20" s="4" customFormat="1" spans="1:16">
      <c r="A20" s="70">
        <v>45779</v>
      </c>
      <c r="B20" s="70">
        <v>45790</v>
      </c>
      <c r="C20" s="71">
        <v>253750</v>
      </c>
      <c r="D20" s="72" t="s">
        <v>106</v>
      </c>
      <c r="E20" s="214">
        <v>45784</v>
      </c>
      <c r="F20" s="223">
        <v>144476</v>
      </c>
      <c r="G20" s="73"/>
      <c r="H20" s="73"/>
      <c r="I20" s="73"/>
      <c r="J20" s="73"/>
      <c r="K20" s="73"/>
      <c r="L20" s="88">
        <v>0</v>
      </c>
      <c r="M20" s="88">
        <v>177.4</v>
      </c>
      <c r="N20" s="89">
        <f t="shared" si="0"/>
        <v>177.4</v>
      </c>
      <c r="O20" s="44"/>
      <c r="P20" s="167" t="s">
        <v>24</v>
      </c>
    </row>
    <row r="21" s="116" customFormat="1" ht="12.75" spans="1:17">
      <c r="A21" s="70">
        <v>45786</v>
      </c>
      <c r="B21" s="70">
        <v>45790</v>
      </c>
      <c r="C21" s="71">
        <v>255445</v>
      </c>
      <c r="D21" s="72" t="s">
        <v>106</v>
      </c>
      <c r="E21" s="214">
        <v>45784</v>
      </c>
      <c r="F21" s="223">
        <v>144476</v>
      </c>
      <c r="G21" s="73"/>
      <c r="H21" s="73"/>
      <c r="I21" s="73"/>
      <c r="J21" s="73"/>
      <c r="K21" s="73"/>
      <c r="L21" s="88">
        <v>4650</v>
      </c>
      <c r="M21" s="88">
        <v>0</v>
      </c>
      <c r="N21" s="89">
        <f t="shared" si="0"/>
        <v>4650</v>
      </c>
      <c r="O21" s="44"/>
      <c r="P21" s="167" t="s">
        <v>24</v>
      </c>
      <c r="Q21" s="4"/>
    </row>
    <row r="22" s="4" customFormat="1" spans="1:16">
      <c r="A22" s="70">
        <v>45790</v>
      </c>
      <c r="B22" s="70">
        <v>45797</v>
      </c>
      <c r="C22" s="71">
        <v>255713</v>
      </c>
      <c r="D22" s="72" t="s">
        <v>111</v>
      </c>
      <c r="E22" s="214">
        <v>45797</v>
      </c>
      <c r="F22" s="223">
        <v>144529</v>
      </c>
      <c r="G22" s="73"/>
      <c r="H22" s="73"/>
      <c r="I22" s="73"/>
      <c r="J22" s="73"/>
      <c r="K22" s="73"/>
      <c r="L22" s="88">
        <v>0</v>
      </c>
      <c r="M22" s="88">
        <v>500</v>
      </c>
      <c r="N22" s="89">
        <f t="shared" si="0"/>
        <v>500</v>
      </c>
      <c r="O22" s="89"/>
      <c r="P22" s="167" t="s">
        <v>24</v>
      </c>
    </row>
    <row r="23" s="116" customFormat="1" ht="12.75" spans="1:17">
      <c r="A23" s="70">
        <v>45779</v>
      </c>
      <c r="B23" s="70">
        <v>45797</v>
      </c>
      <c r="C23" s="71">
        <v>253806</v>
      </c>
      <c r="D23" s="72" t="s">
        <v>109</v>
      </c>
      <c r="E23" s="214">
        <v>45798</v>
      </c>
      <c r="F23" s="223">
        <v>144542</v>
      </c>
      <c r="G23" s="73"/>
      <c r="H23" s="73"/>
      <c r="I23" s="73"/>
      <c r="J23" s="73"/>
      <c r="K23" s="73"/>
      <c r="L23" s="88">
        <f>4485-2642.5</f>
        <v>1842.5</v>
      </c>
      <c r="M23" s="88">
        <v>800</v>
      </c>
      <c r="N23" s="89">
        <f t="shared" si="0"/>
        <v>2642.5</v>
      </c>
      <c r="O23" s="89"/>
      <c r="P23" s="167" t="s">
        <v>24</v>
      </c>
      <c r="Q23" s="4"/>
    </row>
    <row r="24" s="116" customFormat="1" ht="12.75" spans="1:17">
      <c r="A24" s="70">
        <v>45784</v>
      </c>
      <c r="B24" s="70">
        <v>45800</v>
      </c>
      <c r="C24" s="71">
        <v>254883</v>
      </c>
      <c r="D24" s="72" t="s">
        <v>110</v>
      </c>
      <c r="E24" s="214">
        <v>45803</v>
      </c>
      <c r="F24" s="223">
        <v>145029</v>
      </c>
      <c r="G24" s="73"/>
      <c r="H24" s="73"/>
      <c r="I24" s="73"/>
      <c r="J24" s="73"/>
      <c r="K24" s="73"/>
      <c r="L24" s="88">
        <v>0</v>
      </c>
      <c r="M24" s="88">
        <v>427.8</v>
      </c>
      <c r="N24" s="89">
        <f t="shared" si="0"/>
        <v>427.8</v>
      </c>
      <c r="O24" s="182"/>
      <c r="P24" s="167" t="s">
        <v>22</v>
      </c>
      <c r="Q24" s="123"/>
    </row>
    <row r="25" s="116" customFormat="1" ht="12.75" spans="1:17">
      <c r="A25" s="70">
        <v>45784</v>
      </c>
      <c r="B25" s="70">
        <v>45800</v>
      </c>
      <c r="C25" s="71">
        <v>254879</v>
      </c>
      <c r="D25" s="72" t="s">
        <v>110</v>
      </c>
      <c r="E25" s="214">
        <v>45803</v>
      </c>
      <c r="F25" s="223">
        <v>145029</v>
      </c>
      <c r="G25" s="73"/>
      <c r="H25" s="73"/>
      <c r="I25" s="73"/>
      <c r="J25" s="73"/>
      <c r="K25" s="73"/>
      <c r="L25" s="88">
        <v>7</v>
      </c>
      <c r="M25" s="88">
        <v>0</v>
      </c>
      <c r="N25" s="89">
        <f t="shared" si="0"/>
        <v>7</v>
      </c>
      <c r="O25" s="44"/>
      <c r="P25" s="167" t="s">
        <v>22</v>
      </c>
      <c r="Q25" s="123"/>
    </row>
    <row r="26" s="116" customFormat="1" ht="12.75" spans="1:17">
      <c r="A26" s="70">
        <v>45784</v>
      </c>
      <c r="B26" s="70">
        <v>45800</v>
      </c>
      <c r="C26" s="71">
        <v>254879</v>
      </c>
      <c r="D26" s="72" t="s">
        <v>110</v>
      </c>
      <c r="E26" s="214">
        <v>45803</v>
      </c>
      <c r="F26" s="223">
        <v>145058</v>
      </c>
      <c r="G26" s="73"/>
      <c r="H26" s="73"/>
      <c r="I26" s="73"/>
      <c r="J26" s="73"/>
      <c r="K26" s="73"/>
      <c r="L26" s="88">
        <f>3800-7</f>
        <v>3793</v>
      </c>
      <c r="M26" s="88">
        <f>2617-689.6</f>
        <v>1927.4</v>
      </c>
      <c r="N26" s="89">
        <f t="shared" si="0"/>
        <v>5720.4</v>
      </c>
      <c r="O26" s="44"/>
      <c r="P26" s="167" t="s">
        <v>22</v>
      </c>
      <c r="Q26" s="123"/>
    </row>
    <row r="27" s="4" customFormat="1" spans="1:16">
      <c r="A27" s="70">
        <v>45786</v>
      </c>
      <c r="B27" s="70">
        <v>45806</v>
      </c>
      <c r="C27" s="71">
        <v>255194</v>
      </c>
      <c r="D27" s="72" t="s">
        <v>112</v>
      </c>
      <c r="E27" s="214">
        <v>45803</v>
      </c>
      <c r="F27" s="223">
        <v>145059</v>
      </c>
      <c r="G27" s="73"/>
      <c r="H27" s="73"/>
      <c r="I27" s="73"/>
      <c r="J27" s="73"/>
      <c r="K27" s="73"/>
      <c r="L27" s="88">
        <v>3740</v>
      </c>
      <c r="M27" s="88">
        <v>2371</v>
      </c>
      <c r="N27" s="89">
        <f t="shared" si="0"/>
        <v>6111</v>
      </c>
      <c r="O27" s="89"/>
      <c r="P27" s="167" t="s">
        <v>22</v>
      </c>
    </row>
    <row r="28" s="116" customFormat="1" ht="12.75" spans="1:17">
      <c r="A28" s="135" t="s">
        <v>27</v>
      </c>
      <c r="B28" s="136"/>
      <c r="C28" s="137"/>
      <c r="D28" s="138"/>
      <c r="E28" s="139"/>
      <c r="F28" s="140"/>
      <c r="G28" s="141">
        <f>SUM(G8:G15)</f>
        <v>0</v>
      </c>
      <c r="H28" s="141">
        <f>SUM(H8:H15)</f>
        <v>0</v>
      </c>
      <c r="I28" s="141">
        <f>SUM(I8:I15)</f>
        <v>0</v>
      </c>
      <c r="J28" s="141">
        <f>SUM(J8:J15)</f>
        <v>0</v>
      </c>
      <c r="K28" s="141">
        <f>SUM(K8:K15)</f>
        <v>0</v>
      </c>
      <c r="L28" s="226">
        <f>SUM(L8:L27)</f>
        <v>26975</v>
      </c>
      <c r="M28" s="226">
        <f>SUM(M8:M27)</f>
        <v>17452.9</v>
      </c>
      <c r="N28" s="226">
        <f>SUM(N8:N27)</f>
        <v>44427.9</v>
      </c>
      <c r="O28" s="187"/>
      <c r="P28" s="40"/>
      <c r="Q28" s="123"/>
    </row>
    <row r="29" s="116" customFormat="1" ht="12.75" spans="1:17">
      <c r="A29" s="142"/>
      <c r="B29" s="142"/>
      <c r="C29" s="143"/>
      <c r="D29" s="144"/>
      <c r="E29" s="145"/>
      <c r="F29" s="146"/>
      <c r="G29" s="147"/>
      <c r="H29" s="147"/>
      <c r="I29" s="147"/>
      <c r="J29" s="147"/>
      <c r="K29" s="147"/>
      <c r="L29" s="188"/>
      <c r="M29" s="188"/>
      <c r="N29" s="189"/>
      <c r="O29" s="190"/>
      <c r="P29" s="1"/>
      <c r="Q29" s="123"/>
    </row>
    <row r="30" s="116" customFormat="1" ht="11.25" customHeight="1" spans="1:17">
      <c r="A30" s="117" t="s">
        <v>0</v>
      </c>
      <c r="B30" s="117"/>
      <c r="C30" s="148"/>
      <c r="D30" s="119"/>
      <c r="E30" s="7"/>
      <c r="F30" s="149"/>
      <c r="G30" s="118"/>
      <c r="H30" s="118"/>
      <c r="I30" s="118"/>
      <c r="J30" s="118"/>
      <c r="K30" s="118"/>
      <c r="L30" s="121"/>
      <c r="M30" s="121"/>
      <c r="N30" s="121"/>
      <c r="O30" s="122"/>
      <c r="P30" s="1"/>
      <c r="Q30" s="123"/>
    </row>
    <row r="31" s="116" customFormat="1" ht="12.75" spans="1:17">
      <c r="A31" s="117" t="s">
        <v>1</v>
      </c>
      <c r="B31" s="117"/>
      <c r="C31" s="148"/>
      <c r="D31" s="119"/>
      <c r="E31" s="7"/>
      <c r="F31" s="149"/>
      <c r="G31" s="118"/>
      <c r="H31" s="118"/>
      <c r="I31" s="118"/>
      <c r="J31" s="118"/>
      <c r="K31" s="118"/>
      <c r="L31" s="121"/>
      <c r="M31" s="121"/>
      <c r="N31" s="121"/>
      <c r="O31" s="122"/>
      <c r="P31" s="1"/>
      <c r="Q31" s="123"/>
    </row>
    <row r="32" s="116" customFormat="1" ht="12.75" spans="1:17">
      <c r="A32" s="117" t="s">
        <v>102</v>
      </c>
      <c r="B32" s="117"/>
      <c r="C32" s="148"/>
      <c r="D32" s="119"/>
      <c r="E32" s="7"/>
      <c r="F32" s="149"/>
      <c r="G32" s="118"/>
      <c r="H32" s="118"/>
      <c r="I32" s="118"/>
      <c r="J32" s="118"/>
      <c r="K32" s="118"/>
      <c r="L32" s="121"/>
      <c r="M32" s="121"/>
      <c r="N32" s="121"/>
      <c r="O32" s="122"/>
      <c r="P32" s="1"/>
      <c r="Q32" s="123"/>
    </row>
    <row r="33" s="116" customFormat="1" ht="12.75" spans="1:17">
      <c r="A33" s="117"/>
      <c r="B33" s="117"/>
      <c r="C33" s="148"/>
      <c r="D33" s="119"/>
      <c r="E33" s="7"/>
      <c r="F33" s="149"/>
      <c r="G33" s="118"/>
      <c r="H33" s="118"/>
      <c r="I33" s="118"/>
      <c r="J33" s="118"/>
      <c r="K33" s="118"/>
      <c r="L33" s="121"/>
      <c r="M33" s="121"/>
      <c r="N33" s="121"/>
      <c r="O33" s="122"/>
      <c r="P33" s="1"/>
      <c r="Q33" s="123"/>
    </row>
    <row r="34" s="116" customFormat="1" ht="12.75" spans="1:17">
      <c r="A34" s="124" t="s">
        <v>28</v>
      </c>
      <c r="B34" s="117"/>
      <c r="C34" s="148"/>
      <c r="D34" s="119"/>
      <c r="E34" s="7"/>
      <c r="F34" s="149"/>
      <c r="G34" s="118"/>
      <c r="H34" s="118"/>
      <c r="I34" s="118"/>
      <c r="J34" s="118"/>
      <c r="K34" s="118"/>
      <c r="L34" s="121"/>
      <c r="M34" s="121"/>
      <c r="N34" s="121"/>
      <c r="O34" s="122"/>
      <c r="P34" s="1"/>
      <c r="Q34" s="123"/>
    </row>
    <row r="35" s="116" customFormat="1" ht="15" customHeight="1" spans="1:17">
      <c r="A35" s="11" t="s">
        <v>4</v>
      </c>
      <c r="B35" s="11" t="s">
        <v>40</v>
      </c>
      <c r="C35" s="150" t="s">
        <v>6</v>
      </c>
      <c r="D35" s="125" t="s">
        <v>7</v>
      </c>
      <c r="E35" s="12" t="s">
        <v>87</v>
      </c>
      <c r="F35" s="126" t="s">
        <v>9</v>
      </c>
      <c r="G35" s="12" t="s">
        <v>10</v>
      </c>
      <c r="H35" s="127" t="s">
        <v>11</v>
      </c>
      <c r="I35" s="127"/>
      <c r="J35" s="12" t="s">
        <v>12</v>
      </c>
      <c r="K35" s="12" t="s">
        <v>13</v>
      </c>
      <c r="L35" s="127" t="s">
        <v>14</v>
      </c>
      <c r="M35" s="127"/>
      <c r="N35" s="12" t="s">
        <v>15</v>
      </c>
      <c r="O35" s="177" t="s">
        <v>16</v>
      </c>
      <c r="P35" s="191" t="s">
        <v>17</v>
      </c>
      <c r="Q35" s="123"/>
    </row>
    <row r="36" s="1" customFormat="1" ht="18.75" customHeight="1" spans="1:16">
      <c r="A36" s="151"/>
      <c r="B36" s="151"/>
      <c r="C36" s="152"/>
      <c r="D36" s="153"/>
      <c r="E36" s="16" t="s">
        <v>18</v>
      </c>
      <c r="F36" s="154"/>
      <c r="G36" s="16"/>
      <c r="H36" s="17" t="s">
        <v>19</v>
      </c>
      <c r="I36" s="17" t="s">
        <v>20</v>
      </c>
      <c r="J36" s="16"/>
      <c r="K36" s="16"/>
      <c r="L36" s="17" t="s">
        <v>19</v>
      </c>
      <c r="M36" s="17" t="s">
        <v>20</v>
      </c>
      <c r="N36" s="16"/>
      <c r="O36" s="192"/>
      <c r="P36" s="191"/>
    </row>
    <row r="37" s="4" customFormat="1" ht="15" spans="1:16">
      <c r="A37" s="56">
        <v>45757</v>
      </c>
      <c r="B37" s="56">
        <v>45779</v>
      </c>
      <c r="C37" s="22">
        <v>249944</v>
      </c>
      <c r="D37" s="57" t="s">
        <v>113</v>
      </c>
      <c r="E37" s="20"/>
      <c r="F37" s="211"/>
      <c r="G37" s="20"/>
      <c r="H37" s="20"/>
      <c r="I37" s="20"/>
      <c r="J37" s="20"/>
      <c r="K37" s="20"/>
      <c r="L37" s="183"/>
      <c r="M37" s="183">
        <v>1250</v>
      </c>
      <c r="N37" s="44">
        <f>L37+M37</f>
        <v>1250</v>
      </c>
      <c r="O37" s="44"/>
      <c r="P37" s="167" t="s">
        <v>22</v>
      </c>
    </row>
    <row r="38" s="116" customFormat="1" ht="12.75" spans="1:17">
      <c r="A38" s="135" t="s">
        <v>27</v>
      </c>
      <c r="B38" s="155"/>
      <c r="C38" s="156"/>
      <c r="D38" s="157"/>
      <c r="E38" s="158"/>
      <c r="F38" s="140"/>
      <c r="G38" s="141">
        <f t="shared" ref="G38:K38" si="1">SUM(G31:G36)</f>
        <v>0</v>
      </c>
      <c r="H38" s="141">
        <f t="shared" si="1"/>
        <v>0</v>
      </c>
      <c r="I38" s="141">
        <f t="shared" si="1"/>
        <v>0</v>
      </c>
      <c r="J38" s="141">
        <f t="shared" si="1"/>
        <v>0</v>
      </c>
      <c r="K38" s="141">
        <f t="shared" si="1"/>
        <v>0</v>
      </c>
      <c r="L38" s="172">
        <f>SUM(L37:L37)</f>
        <v>0</v>
      </c>
      <c r="M38" s="172">
        <f>SUM(M37:M37)</f>
        <v>1250</v>
      </c>
      <c r="N38" s="172">
        <f>SUM(N37:N37)</f>
        <v>1250</v>
      </c>
      <c r="O38" s="193"/>
      <c r="P38" s="40"/>
      <c r="Q38" s="123"/>
    </row>
    <row r="39" s="116" customFormat="1" ht="13.5" spans="1:17">
      <c r="A39" s="159" t="s">
        <v>114</v>
      </c>
      <c r="B39" s="159"/>
      <c r="C39" s="160"/>
      <c r="D39" s="144"/>
      <c r="E39" s="1"/>
      <c r="F39" s="161"/>
      <c r="G39" s="162">
        <f t="shared" ref="G39:M39" si="2">G38+G28</f>
        <v>0</v>
      </c>
      <c r="H39" s="162">
        <f t="shared" si="2"/>
        <v>0</v>
      </c>
      <c r="I39" s="162">
        <f t="shared" si="2"/>
        <v>0</v>
      </c>
      <c r="J39" s="162">
        <f t="shared" si="2"/>
        <v>0</v>
      </c>
      <c r="K39" s="162">
        <f t="shared" si="2"/>
        <v>0</v>
      </c>
      <c r="L39" s="194">
        <f t="shared" si="2"/>
        <v>26975</v>
      </c>
      <c r="M39" s="194">
        <f t="shared" si="2"/>
        <v>18702.9</v>
      </c>
      <c r="N39" s="194">
        <f>SUM(G39:M39)</f>
        <v>45677.9</v>
      </c>
      <c r="O39" s="195"/>
      <c r="P39" s="1"/>
      <c r="Q39" s="123"/>
    </row>
    <row r="40" s="116" customFormat="1" ht="13.5" spans="1:17">
      <c r="A40" s="159"/>
      <c r="B40" s="159"/>
      <c r="C40" s="160"/>
      <c r="D40" s="144"/>
      <c r="E40" s="1"/>
      <c r="F40" s="161"/>
      <c r="G40" s="147"/>
      <c r="H40" s="147"/>
      <c r="I40" s="147"/>
      <c r="J40" s="147"/>
      <c r="K40" s="147"/>
      <c r="L40" s="188"/>
      <c r="M40" s="188"/>
      <c r="N40" s="188"/>
      <c r="O40" s="196"/>
      <c r="P40" s="1"/>
      <c r="Q40" s="123"/>
    </row>
    <row r="41" s="1" customFormat="1" spans="1:15">
      <c r="A41" s="8" t="s">
        <v>32</v>
      </c>
      <c r="B41" s="9"/>
      <c r="C41" s="160"/>
      <c r="D41" s="144"/>
      <c r="F41" s="161"/>
      <c r="G41" s="147"/>
      <c r="H41" s="147"/>
      <c r="I41" s="147"/>
      <c r="J41" s="147"/>
      <c r="K41" s="147"/>
      <c r="L41" s="188"/>
      <c r="M41" s="188"/>
      <c r="N41" s="188"/>
      <c r="O41" s="196"/>
    </row>
    <row r="42" s="116" customFormat="1" ht="12.75" spans="1:17">
      <c r="A42" s="9"/>
      <c r="B42" s="9"/>
      <c r="C42" s="123"/>
      <c r="D42" s="4"/>
      <c r="E42" s="1"/>
      <c r="F42" s="161"/>
      <c r="G42" s="123"/>
      <c r="H42" s="123"/>
      <c r="I42" s="123"/>
      <c r="J42" s="123"/>
      <c r="K42" s="123"/>
      <c r="L42" s="197"/>
      <c r="M42" s="197"/>
      <c r="N42" s="197"/>
      <c r="O42" s="122"/>
      <c r="P42" s="1"/>
      <c r="Q42" s="123"/>
    </row>
    <row r="43" s="116" customFormat="1" ht="12.75" spans="1:17">
      <c r="A43" s="9"/>
      <c r="B43" s="9"/>
      <c r="C43" s="123"/>
      <c r="D43" s="4"/>
      <c r="E43" s="1"/>
      <c r="F43" s="161"/>
      <c r="G43" s="123"/>
      <c r="H43" s="123"/>
      <c r="I43" s="123"/>
      <c r="J43" s="123"/>
      <c r="K43" s="123"/>
      <c r="L43" s="197"/>
      <c r="M43" s="197"/>
      <c r="N43" s="197"/>
      <c r="O43" s="122"/>
      <c r="P43" s="1"/>
      <c r="Q43" s="123"/>
    </row>
    <row r="44" s="116" customFormat="1" ht="12.75" spans="1:17">
      <c r="A44" s="8" t="s">
        <v>33</v>
      </c>
      <c r="B44" s="8"/>
      <c r="C44" s="123"/>
      <c r="D44" s="4"/>
      <c r="E44" s="1"/>
      <c r="F44" s="161"/>
      <c r="G44" s="123"/>
      <c r="H44" s="123"/>
      <c r="I44" s="123"/>
      <c r="J44" s="123"/>
      <c r="K44" s="123"/>
      <c r="L44" s="197"/>
      <c r="M44" s="197"/>
      <c r="N44" s="197"/>
      <c r="O44" s="122"/>
      <c r="P44" s="1"/>
      <c r="Q44" s="123"/>
    </row>
    <row r="45" s="1" customFormat="1" spans="1:15">
      <c r="A45" s="8" t="s">
        <v>34</v>
      </c>
      <c r="B45" s="8"/>
      <c r="C45" s="123"/>
      <c r="D45" s="4"/>
      <c r="F45" s="161"/>
      <c r="G45" s="123"/>
      <c r="H45" s="123"/>
      <c r="I45" s="123"/>
      <c r="J45" s="123"/>
      <c r="K45" s="123"/>
      <c r="L45" s="197"/>
      <c r="M45" s="197"/>
      <c r="N45" s="197"/>
      <c r="O45" s="122"/>
    </row>
    <row r="46" s="116" customFormat="1" ht="12.75" spans="1:17">
      <c r="A46" s="163"/>
      <c r="B46" s="163"/>
      <c r="C46" s="164"/>
      <c r="D46" s="4"/>
      <c r="E46" s="1"/>
      <c r="F46" s="161"/>
      <c r="G46" s="165"/>
      <c r="H46" s="165"/>
      <c r="I46" s="165"/>
      <c r="J46" s="165"/>
      <c r="K46" s="165"/>
      <c r="L46" s="198"/>
      <c r="M46" s="198"/>
      <c r="N46" s="198"/>
      <c r="O46" s="122"/>
      <c r="P46" s="1"/>
      <c r="Q46" s="123"/>
    </row>
    <row r="47" s="1" customFormat="1" ht="11.25" customHeight="1" spans="1:15">
      <c r="A47" s="117" t="s">
        <v>0</v>
      </c>
      <c r="B47" s="117"/>
      <c r="C47" s="118"/>
      <c r="D47" s="119"/>
      <c r="E47" s="7"/>
      <c r="F47" s="149"/>
      <c r="G47" s="118"/>
      <c r="H47" s="118"/>
      <c r="I47" s="118"/>
      <c r="J47" s="118"/>
      <c r="K47" s="118"/>
      <c r="L47" s="121"/>
      <c r="M47" s="121"/>
      <c r="N47" s="121"/>
      <c r="O47" s="122"/>
    </row>
    <row r="48" s="4" customFormat="1" ht="13.5" customHeight="1" spans="1:16">
      <c r="A48" s="117" t="s">
        <v>1</v>
      </c>
      <c r="B48" s="117"/>
      <c r="C48" s="118"/>
      <c r="D48" s="119"/>
      <c r="E48" s="7"/>
      <c r="F48" s="149"/>
      <c r="G48" s="118"/>
      <c r="H48" s="118"/>
      <c r="I48" s="118"/>
      <c r="J48" s="118"/>
      <c r="K48" s="118"/>
      <c r="L48" s="121"/>
      <c r="M48" s="121"/>
      <c r="N48" s="121"/>
      <c r="O48" s="122"/>
      <c r="P48" s="1"/>
    </row>
    <row r="49" s="1" customFormat="1" spans="1:17">
      <c r="A49" s="117" t="s">
        <v>102</v>
      </c>
      <c r="B49" s="117"/>
      <c r="C49" s="118"/>
      <c r="D49" s="119"/>
      <c r="E49" s="7"/>
      <c r="F49" s="149"/>
      <c r="G49" s="118"/>
      <c r="H49" s="118"/>
      <c r="I49" s="118"/>
      <c r="J49" s="118"/>
      <c r="K49" s="118"/>
      <c r="L49" s="121"/>
      <c r="M49" s="121"/>
      <c r="N49" s="121"/>
      <c r="O49" s="122"/>
      <c r="Q49" s="123"/>
    </row>
    <row r="50" s="4" customFormat="1" spans="1:16">
      <c r="A50" s="117"/>
      <c r="B50" s="117"/>
      <c r="C50" s="118"/>
      <c r="D50" s="119"/>
      <c r="E50" s="7"/>
      <c r="F50" s="149"/>
      <c r="G50" s="118"/>
      <c r="H50" s="118"/>
      <c r="I50" s="118"/>
      <c r="J50" s="118"/>
      <c r="K50" s="118"/>
      <c r="L50" s="121"/>
      <c r="M50" s="121"/>
      <c r="N50" s="121"/>
      <c r="O50" s="122"/>
      <c r="P50" s="1"/>
    </row>
    <row r="51" s="4" customFormat="1" spans="1:16">
      <c r="A51" s="124" t="s">
        <v>35</v>
      </c>
      <c r="B51" s="124"/>
      <c r="C51" s="118"/>
      <c r="D51" s="119"/>
      <c r="E51" s="7"/>
      <c r="F51" s="149"/>
      <c r="G51" s="118"/>
      <c r="H51" s="118"/>
      <c r="I51" s="118"/>
      <c r="J51" s="118"/>
      <c r="K51" s="118"/>
      <c r="L51" s="121"/>
      <c r="M51" s="121"/>
      <c r="N51" s="121"/>
      <c r="O51" s="122"/>
      <c r="P51" s="1"/>
    </row>
    <row r="52" s="4" customFormat="1" spans="1:16">
      <c r="A52" s="166" t="s">
        <v>4</v>
      </c>
      <c r="B52" s="166" t="s">
        <v>40</v>
      </c>
      <c r="C52" s="167" t="s">
        <v>6</v>
      </c>
      <c r="D52" s="168" t="s">
        <v>7</v>
      </c>
      <c r="E52" s="167" t="s">
        <v>8</v>
      </c>
      <c r="F52" s="169" t="s">
        <v>9</v>
      </c>
      <c r="G52" s="167" t="s">
        <v>10</v>
      </c>
      <c r="H52" s="127" t="s">
        <v>11</v>
      </c>
      <c r="I52" s="127"/>
      <c r="J52" s="167" t="s">
        <v>12</v>
      </c>
      <c r="K52" s="167" t="s">
        <v>13</v>
      </c>
      <c r="L52" s="127" t="s">
        <v>14</v>
      </c>
      <c r="M52" s="127"/>
      <c r="N52" s="199" t="s">
        <v>15</v>
      </c>
      <c r="O52" s="177" t="s">
        <v>16</v>
      </c>
      <c r="P52" s="191" t="s">
        <v>17</v>
      </c>
    </row>
    <row r="53" s="4" customFormat="1" spans="1:16">
      <c r="A53" s="166"/>
      <c r="B53" s="166"/>
      <c r="C53" s="167"/>
      <c r="D53" s="168"/>
      <c r="E53" s="167" t="s">
        <v>18</v>
      </c>
      <c r="F53" s="169"/>
      <c r="G53" s="167"/>
      <c r="H53" s="127" t="s">
        <v>19</v>
      </c>
      <c r="I53" s="127" t="s">
        <v>20</v>
      </c>
      <c r="J53" s="167"/>
      <c r="K53" s="167"/>
      <c r="L53" s="127" t="s">
        <v>19</v>
      </c>
      <c r="M53" s="127" t="s">
        <v>20</v>
      </c>
      <c r="N53" s="199"/>
      <c r="O53" s="177"/>
      <c r="P53" s="191"/>
    </row>
    <row r="54" s="119" customFormat="1" spans="1:17">
      <c r="A54" s="215">
        <v>45266</v>
      </c>
      <c r="B54" s="215">
        <v>45271</v>
      </c>
      <c r="C54" s="213">
        <v>180798</v>
      </c>
      <c r="D54" s="191" t="s">
        <v>115</v>
      </c>
      <c r="E54" s="214">
        <v>45782</v>
      </c>
      <c r="F54" s="134">
        <v>143779</v>
      </c>
      <c r="G54" s="20"/>
      <c r="H54" s="20"/>
      <c r="I54" s="20"/>
      <c r="J54" s="20"/>
      <c r="K54" s="20"/>
      <c r="L54" s="183">
        <v>4860</v>
      </c>
      <c r="M54" s="183">
        <v>2356.8</v>
      </c>
      <c r="N54" s="44">
        <f>L54+M54</f>
        <v>7216.8</v>
      </c>
      <c r="O54" s="44"/>
      <c r="P54" s="167" t="s">
        <v>116</v>
      </c>
      <c r="Q54" s="4"/>
    </row>
    <row r="55" s="4" customFormat="1" ht="15" spans="1:16">
      <c r="A55" s="56">
        <v>45769</v>
      </c>
      <c r="B55" s="56">
        <v>45777</v>
      </c>
      <c r="C55" s="22">
        <v>251674</v>
      </c>
      <c r="D55" s="57" t="s">
        <v>117</v>
      </c>
      <c r="E55" s="214">
        <v>45779</v>
      </c>
      <c r="F55" s="134">
        <v>143782</v>
      </c>
      <c r="G55" s="20"/>
      <c r="H55" s="20"/>
      <c r="I55" s="20"/>
      <c r="J55" s="20"/>
      <c r="K55" s="20"/>
      <c r="L55" s="183">
        <v>0</v>
      </c>
      <c r="M55" s="183">
        <v>3285</v>
      </c>
      <c r="N55" s="44">
        <f>L55+M55</f>
        <v>3285</v>
      </c>
      <c r="O55" s="44"/>
      <c r="P55" s="167" t="s">
        <v>22</v>
      </c>
    </row>
    <row r="56" s="4" customFormat="1" ht="15" spans="1:16">
      <c r="A56" s="56">
        <v>45749</v>
      </c>
      <c r="B56" s="56">
        <v>45772</v>
      </c>
      <c r="C56" s="22" t="s">
        <v>118</v>
      </c>
      <c r="D56" s="57" t="s">
        <v>119</v>
      </c>
      <c r="E56" s="214">
        <v>45784</v>
      </c>
      <c r="F56" s="134">
        <v>143799</v>
      </c>
      <c r="G56" s="20"/>
      <c r="H56" s="20"/>
      <c r="I56" s="20"/>
      <c r="J56" s="20"/>
      <c r="K56" s="20"/>
      <c r="L56" s="183">
        <v>1730</v>
      </c>
      <c r="M56" s="183">
        <v>2950</v>
      </c>
      <c r="N56" s="44">
        <f>L56+M56</f>
        <v>4680</v>
      </c>
      <c r="O56" s="44"/>
      <c r="P56" s="167" t="s">
        <v>22</v>
      </c>
    </row>
    <row r="57" s="1" customFormat="1" spans="1:16">
      <c r="A57" s="135" t="s">
        <v>27</v>
      </c>
      <c r="B57" s="155"/>
      <c r="C57" s="156"/>
      <c r="D57" s="157"/>
      <c r="E57" s="158"/>
      <c r="F57" s="140"/>
      <c r="G57" s="172">
        <f t="shared" ref="G57:K57" si="3">SUM(G54:G54)</f>
        <v>0</v>
      </c>
      <c r="H57" s="172">
        <f t="shared" si="3"/>
        <v>0</v>
      </c>
      <c r="I57" s="172">
        <f t="shared" si="3"/>
        <v>0</v>
      </c>
      <c r="J57" s="172">
        <f t="shared" si="3"/>
        <v>0</v>
      </c>
      <c r="K57" s="172">
        <f t="shared" si="3"/>
        <v>0</v>
      </c>
      <c r="L57" s="172">
        <f>SUM(L54:L56)</f>
        <v>6590</v>
      </c>
      <c r="M57" s="172">
        <f>SUM(M54:M56)</f>
        <v>8591.8</v>
      </c>
      <c r="N57" s="172">
        <f>SUM(N54:N56)</f>
        <v>15181.8</v>
      </c>
      <c r="O57" s="182"/>
      <c r="P57" s="127"/>
    </row>
    <row r="58" s="1" customFormat="1" spans="1:15">
      <c r="A58" s="8" t="s">
        <v>32</v>
      </c>
      <c r="B58" s="9"/>
      <c r="C58" s="123"/>
      <c r="D58" s="4"/>
      <c r="F58" s="161"/>
      <c r="G58" s="123"/>
      <c r="H58" s="123"/>
      <c r="I58" s="123"/>
      <c r="J58" s="123"/>
      <c r="K58" s="123"/>
      <c r="L58" s="197"/>
      <c r="M58" s="197"/>
      <c r="N58" s="197"/>
      <c r="O58" s="122"/>
    </row>
    <row r="59" s="4" customFormat="1" spans="1:16">
      <c r="A59" s="9"/>
      <c r="B59" s="9"/>
      <c r="C59" s="123"/>
      <c r="E59" s="1"/>
      <c r="F59" s="161"/>
      <c r="G59" s="123"/>
      <c r="H59" s="123"/>
      <c r="I59" s="123"/>
      <c r="J59" s="123"/>
      <c r="K59" s="123"/>
      <c r="L59" s="197"/>
      <c r="M59" s="197"/>
      <c r="N59" s="197"/>
      <c r="O59" s="122"/>
      <c r="P59" s="1"/>
    </row>
    <row r="60" s="4" customFormat="1" spans="1:16">
      <c r="A60" s="8" t="s">
        <v>33</v>
      </c>
      <c r="B60" s="8"/>
      <c r="C60" s="164"/>
      <c r="E60" s="1"/>
      <c r="F60" s="161"/>
      <c r="G60" s="165"/>
      <c r="H60" s="165"/>
      <c r="I60" s="165"/>
      <c r="J60" s="165"/>
      <c r="K60" s="165"/>
      <c r="L60" s="198"/>
      <c r="M60" s="198"/>
      <c r="N60" s="198"/>
      <c r="O60" s="122"/>
      <c r="P60" s="1"/>
    </row>
    <row r="61" s="4" customFormat="1" spans="1:16">
      <c r="A61" s="8" t="s">
        <v>34</v>
      </c>
      <c r="B61" s="8"/>
      <c r="C61" s="45"/>
      <c r="D61" s="45"/>
      <c r="E61" s="42"/>
      <c r="F61" s="173"/>
      <c r="G61" s="45"/>
      <c r="J61" s="45"/>
      <c r="K61" s="45"/>
      <c r="N61" s="45"/>
      <c r="O61" s="205"/>
      <c r="P61" s="45"/>
    </row>
    <row r="62" s="4" customFormat="1" spans="1:16">
      <c r="A62" s="174"/>
      <c r="B62" s="174"/>
      <c r="C62" s="175"/>
      <c r="E62" s="1"/>
      <c r="F62" s="161"/>
      <c r="G62" s="123"/>
      <c r="H62" s="123"/>
      <c r="I62" s="123"/>
      <c r="J62" s="165"/>
      <c r="K62" s="206"/>
      <c r="L62" s="197"/>
      <c r="M62" s="207"/>
      <c r="N62" s="198"/>
      <c r="O62" s="195"/>
      <c r="P62" s="1"/>
    </row>
    <row r="63" s="4" customFormat="1" spans="1:16">
      <c r="A63" s="174"/>
      <c r="B63" s="174"/>
      <c r="C63" s="175"/>
      <c r="E63" s="1"/>
      <c r="F63" s="161"/>
      <c r="G63" s="123"/>
      <c r="H63" s="123"/>
      <c r="I63" s="165"/>
      <c r="J63" s="165"/>
      <c r="K63" s="165"/>
      <c r="L63" s="197"/>
      <c r="M63" s="207"/>
      <c r="N63" s="198"/>
      <c r="O63" s="195"/>
      <c r="P63" s="1"/>
    </row>
    <row r="64" s="4" customFormat="1" spans="1:16">
      <c r="A64" s="174"/>
      <c r="B64" s="174"/>
      <c r="C64" s="175"/>
      <c r="E64" s="1"/>
      <c r="F64" s="161"/>
      <c r="G64" s="123"/>
      <c r="H64" s="123"/>
      <c r="I64" s="123"/>
      <c r="J64" s="165"/>
      <c r="K64" s="206"/>
      <c r="L64" s="197"/>
      <c r="M64" s="207"/>
      <c r="N64" s="198"/>
      <c r="O64" s="195"/>
      <c r="P64" s="1"/>
    </row>
    <row r="65" s="4" customFormat="1" spans="1:16">
      <c r="A65" s="174"/>
      <c r="B65" s="174"/>
      <c r="C65" s="175"/>
      <c r="E65" s="1"/>
      <c r="F65" s="161"/>
      <c r="G65" s="123"/>
      <c r="H65" s="123"/>
      <c r="I65" s="123"/>
      <c r="J65" s="165"/>
      <c r="K65" s="206"/>
      <c r="L65" s="197"/>
      <c r="M65" s="207"/>
      <c r="N65" s="198"/>
      <c r="O65" s="195"/>
      <c r="P65" s="1"/>
    </row>
    <row r="66" s="4" customFormat="1" spans="1:16">
      <c r="A66" s="174"/>
      <c r="B66" s="174"/>
      <c r="C66" s="175"/>
      <c r="E66" s="1"/>
      <c r="F66" s="161"/>
      <c r="G66" s="176"/>
      <c r="H66" s="176"/>
      <c r="I66" s="176"/>
      <c r="J66" s="165"/>
      <c r="K66" s="176"/>
      <c r="L66" s="198"/>
      <c r="M66" s="198"/>
      <c r="N66" s="198"/>
      <c r="O66" s="195"/>
      <c r="P66" s="1"/>
    </row>
    <row r="67" s="4" customFormat="1" spans="1:16">
      <c r="A67" s="174"/>
      <c r="B67" s="174"/>
      <c r="C67" s="175"/>
      <c r="E67" s="1"/>
      <c r="F67" s="161"/>
      <c r="G67" s="176"/>
      <c r="H67" s="176"/>
      <c r="I67" s="176"/>
      <c r="J67" s="165"/>
      <c r="K67" s="176"/>
      <c r="L67" s="198"/>
      <c r="M67" s="198"/>
      <c r="N67" s="198"/>
      <c r="O67" s="122"/>
      <c r="P67" s="1"/>
    </row>
    <row r="68" s="4" customFormat="1" spans="1:16">
      <c r="A68" s="174"/>
      <c r="B68" s="174"/>
      <c r="C68" s="175"/>
      <c r="E68" s="1"/>
      <c r="F68" s="161"/>
      <c r="G68" s="176"/>
      <c r="H68" s="176"/>
      <c r="I68" s="176"/>
      <c r="J68" s="208"/>
      <c r="K68" s="208"/>
      <c r="L68" s="209"/>
      <c r="M68" s="209"/>
      <c r="N68" s="209"/>
      <c r="O68" s="210"/>
      <c r="P68" s="1"/>
    </row>
    <row r="69" s="4" customFormat="1" spans="1:16">
      <c r="A69" s="174"/>
      <c r="B69" s="174"/>
      <c r="C69" s="123"/>
      <c r="E69" s="1"/>
      <c r="F69" s="161"/>
      <c r="G69" s="123"/>
      <c r="H69" s="123"/>
      <c r="I69" s="123"/>
      <c r="J69" s="123"/>
      <c r="K69" s="123"/>
      <c r="L69" s="197"/>
      <c r="M69" s="197"/>
      <c r="N69" s="197"/>
      <c r="O69" s="122"/>
      <c r="P69" s="1"/>
    </row>
    <row r="70" s="1" customFormat="1" spans="1:17">
      <c r="A70" s="117"/>
      <c r="B70" s="117"/>
      <c r="C70" s="118"/>
      <c r="D70" s="119"/>
      <c r="E70" s="7"/>
      <c r="F70" s="120"/>
      <c r="G70" s="118"/>
      <c r="H70" s="118"/>
      <c r="I70" s="118"/>
      <c r="J70" s="118"/>
      <c r="K70" s="118"/>
      <c r="L70" s="121"/>
      <c r="M70" s="121"/>
      <c r="N70" s="121"/>
      <c r="O70" s="122"/>
      <c r="Q70" s="123"/>
    </row>
  </sheetData>
  <sortState ref="A56:Q58">
    <sortCondition ref="F56:F58"/>
  </sortState>
  <mergeCells count="41">
    <mergeCell ref="H6:I6"/>
    <mergeCell ref="L6:M6"/>
    <mergeCell ref="H35:I35"/>
    <mergeCell ref="L35:M35"/>
    <mergeCell ref="A45:B45"/>
    <mergeCell ref="H52:I52"/>
    <mergeCell ref="L52:M52"/>
    <mergeCell ref="A61:B61"/>
    <mergeCell ref="A6:A7"/>
    <mergeCell ref="A35:A36"/>
    <mergeCell ref="A52:A53"/>
    <mergeCell ref="B6:B7"/>
    <mergeCell ref="B35:B36"/>
    <mergeCell ref="B52:B53"/>
    <mergeCell ref="C6:C7"/>
    <mergeCell ref="C35:C36"/>
    <mergeCell ref="C52:C53"/>
    <mergeCell ref="D6:D7"/>
    <mergeCell ref="D35:D36"/>
    <mergeCell ref="D52:D53"/>
    <mergeCell ref="F6:F7"/>
    <mergeCell ref="F35:F36"/>
    <mergeCell ref="F52:F53"/>
    <mergeCell ref="G6:G7"/>
    <mergeCell ref="G35:G36"/>
    <mergeCell ref="G52:G53"/>
    <mergeCell ref="J6:J7"/>
    <mergeCell ref="J35:J36"/>
    <mergeCell ref="J52:J53"/>
    <mergeCell ref="K6:K7"/>
    <mergeCell ref="K35:K36"/>
    <mergeCell ref="K52:K53"/>
    <mergeCell ref="N6:N7"/>
    <mergeCell ref="N35:N36"/>
    <mergeCell ref="N52:N53"/>
    <mergeCell ref="O6:O7"/>
    <mergeCell ref="O35:O36"/>
    <mergeCell ref="O52:O53"/>
    <mergeCell ref="P6:P7"/>
    <mergeCell ref="P35:P36"/>
    <mergeCell ref="P52:P53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zoomScaleSheetLayoutView="60" topLeftCell="A10" workbookViewId="0">
      <selection activeCell="L11" sqref="L11"/>
    </sheetView>
  </sheetViews>
  <sheetFormatPr defaultColWidth="9.14285714285714" defaultRowHeight="12"/>
  <cols>
    <col min="1" max="2" width="8.71428571428571" style="117" customWidth="1"/>
    <col min="3" max="3" width="13.2857142857143" style="118" customWidth="1"/>
    <col min="4" max="4" width="36.8571428571429" style="119" customWidth="1"/>
    <col min="5" max="5" width="13.7142857142857" style="7"/>
    <col min="6" max="6" width="11.8571428571429" style="120" customWidth="1"/>
    <col min="7" max="7" width="10.8571428571429" style="118" customWidth="1"/>
    <col min="8" max="8" width="9.85714285714286" style="118" customWidth="1"/>
    <col min="9" max="9" width="7.85714285714286" style="118" customWidth="1"/>
    <col min="10" max="10" width="9.28571428571429" style="118" customWidth="1"/>
    <col min="11" max="11" width="10.8571428571429" style="118" customWidth="1"/>
    <col min="12" max="12" width="10.1428571428571" style="121"/>
    <col min="13" max="13" width="10.1428571428571" style="121" customWidth="1"/>
    <col min="14" max="14" width="11.2857142857143" style="121"/>
    <col min="15" max="15" width="12.1428571428571" style="122" customWidth="1"/>
    <col min="16" max="16" width="13.5714285714286" style="1" customWidth="1"/>
    <col min="17" max="16384" width="9.14285714285714" style="123"/>
  </cols>
  <sheetData>
    <row r="1" s="4" customFormat="1" spans="1:16">
      <c r="A1" s="117" t="s">
        <v>0</v>
      </c>
      <c r="B1" s="117"/>
      <c r="C1" s="118"/>
      <c r="D1" s="119"/>
      <c r="E1" s="7"/>
      <c r="F1" s="120"/>
      <c r="G1" s="118"/>
      <c r="H1" s="118"/>
      <c r="I1" s="118"/>
      <c r="J1" s="118"/>
      <c r="K1" s="118"/>
      <c r="L1" s="121"/>
      <c r="M1" s="121"/>
      <c r="N1" s="121"/>
      <c r="O1" s="122"/>
      <c r="P1" s="1"/>
    </row>
    <row r="2" s="4" customFormat="1" spans="1:16">
      <c r="A2" s="117" t="s">
        <v>1</v>
      </c>
      <c r="B2" s="117"/>
      <c r="C2" s="118"/>
      <c r="D2" s="119"/>
      <c r="E2" s="7"/>
      <c r="F2" s="120"/>
      <c r="G2" s="118"/>
      <c r="H2" s="118"/>
      <c r="I2" s="118"/>
      <c r="J2" s="118"/>
      <c r="K2" s="118"/>
      <c r="L2" s="121"/>
      <c r="M2" s="121"/>
      <c r="N2" s="121"/>
      <c r="O2" s="122"/>
      <c r="P2" s="1"/>
    </row>
    <row r="3" s="4" customFormat="1" spans="1:16">
      <c r="A3" s="117" t="s">
        <v>120</v>
      </c>
      <c r="B3" s="117"/>
      <c r="C3" s="118"/>
      <c r="D3" s="119"/>
      <c r="E3" s="7"/>
      <c r="F3" s="120"/>
      <c r="G3" s="118"/>
      <c r="H3" s="118"/>
      <c r="I3" s="118"/>
      <c r="J3" s="118"/>
      <c r="K3" s="118"/>
      <c r="L3" s="121"/>
      <c r="M3" s="121"/>
      <c r="N3" s="121"/>
      <c r="O3" s="122"/>
      <c r="P3" s="1"/>
    </row>
    <row r="4" s="4" customFormat="1" spans="1:16">
      <c r="A4" s="117"/>
      <c r="B4" s="117"/>
      <c r="C4" s="118"/>
      <c r="D4" s="119"/>
      <c r="E4" s="7"/>
      <c r="F4" s="120"/>
      <c r="G4" s="118"/>
      <c r="H4" s="118"/>
      <c r="I4" s="118"/>
      <c r="J4" s="118"/>
      <c r="K4" s="118"/>
      <c r="L4" s="121"/>
      <c r="M4" s="121"/>
      <c r="N4" s="121"/>
      <c r="O4" s="122"/>
      <c r="P4" s="1"/>
    </row>
    <row r="5" s="4" customFormat="1" spans="1:16">
      <c r="A5" s="124" t="s">
        <v>3</v>
      </c>
      <c r="B5" s="117"/>
      <c r="C5" s="118"/>
      <c r="D5" s="119"/>
      <c r="E5" s="7"/>
      <c r="F5" s="120"/>
      <c r="G5" s="118"/>
      <c r="H5" s="118"/>
      <c r="I5" s="118"/>
      <c r="J5" s="118"/>
      <c r="K5" s="118"/>
      <c r="L5" s="121"/>
      <c r="M5" s="121"/>
      <c r="N5" s="121"/>
      <c r="O5" s="122"/>
      <c r="P5" s="1"/>
    </row>
    <row r="6" s="4" customFormat="1" ht="15" customHeight="1" spans="1:16">
      <c r="A6" s="11" t="s">
        <v>4</v>
      </c>
      <c r="B6" s="11" t="s">
        <v>40</v>
      </c>
      <c r="C6" s="12" t="s">
        <v>6</v>
      </c>
      <c r="D6" s="125" t="s">
        <v>7</v>
      </c>
      <c r="E6" s="12" t="s">
        <v>8</v>
      </c>
      <c r="F6" s="126" t="s">
        <v>9</v>
      </c>
      <c r="G6" s="12" t="s">
        <v>10</v>
      </c>
      <c r="H6" s="127" t="s">
        <v>11</v>
      </c>
      <c r="I6" s="127"/>
      <c r="J6" s="12" t="s">
        <v>12</v>
      </c>
      <c r="K6" s="12" t="s">
        <v>13</v>
      </c>
      <c r="L6" s="127" t="s">
        <v>14</v>
      </c>
      <c r="M6" s="127"/>
      <c r="N6" s="12" t="s">
        <v>15</v>
      </c>
      <c r="O6" s="177" t="s">
        <v>16</v>
      </c>
      <c r="P6" s="178" t="s">
        <v>17</v>
      </c>
    </row>
    <row r="7" s="4" customFormat="1" ht="18" customHeight="1" spans="1:16">
      <c r="A7" s="128"/>
      <c r="B7" s="128"/>
      <c r="C7" s="129"/>
      <c r="D7" s="130"/>
      <c r="E7" s="129" t="s">
        <v>18</v>
      </c>
      <c r="F7" s="131"/>
      <c r="G7" s="129"/>
      <c r="H7" s="132" t="s">
        <v>19</v>
      </c>
      <c r="I7" s="132" t="s">
        <v>20</v>
      </c>
      <c r="J7" s="129"/>
      <c r="K7" s="129"/>
      <c r="L7" s="132" t="s">
        <v>19</v>
      </c>
      <c r="M7" s="132" t="s">
        <v>20</v>
      </c>
      <c r="N7" s="129"/>
      <c r="O7" s="179"/>
      <c r="P7" s="180"/>
    </row>
    <row r="8" s="1" customFormat="1" ht="13.5" customHeight="1" spans="1:16">
      <c r="A8" s="56">
        <v>45747</v>
      </c>
      <c r="B8" s="56">
        <v>45754</v>
      </c>
      <c r="C8" s="22">
        <v>248412</v>
      </c>
      <c r="D8" s="57" t="s">
        <v>121</v>
      </c>
      <c r="E8" s="214">
        <v>45754</v>
      </c>
      <c r="F8" s="134">
        <v>143412</v>
      </c>
      <c r="G8" s="20"/>
      <c r="H8" s="20"/>
      <c r="I8" s="20"/>
      <c r="J8" s="20"/>
      <c r="K8" s="20"/>
      <c r="L8" s="55">
        <v>300</v>
      </c>
      <c r="M8" s="55">
        <v>0</v>
      </c>
      <c r="N8" s="181">
        <f t="shared" ref="N8:N16" si="0">L8+M8</f>
        <v>300</v>
      </c>
      <c r="O8" s="185"/>
      <c r="P8" s="167" t="s">
        <v>24</v>
      </c>
    </row>
    <row r="9" s="4" customFormat="1" ht="15" spans="1:17">
      <c r="A9" s="56">
        <v>45744</v>
      </c>
      <c r="B9" s="56">
        <v>45754</v>
      </c>
      <c r="C9" s="22">
        <v>248125</v>
      </c>
      <c r="D9" s="57" t="s">
        <v>122</v>
      </c>
      <c r="E9" s="214">
        <v>45754</v>
      </c>
      <c r="F9" s="134">
        <v>143436</v>
      </c>
      <c r="G9" s="20"/>
      <c r="H9" s="20"/>
      <c r="I9" s="20"/>
      <c r="J9" s="20"/>
      <c r="K9" s="20"/>
      <c r="L9" s="55">
        <v>0</v>
      </c>
      <c r="M9" s="55">
        <v>800</v>
      </c>
      <c r="N9" s="184">
        <f t="shared" si="0"/>
        <v>800</v>
      </c>
      <c r="O9" s="185"/>
      <c r="P9" s="167" t="s">
        <v>22</v>
      </c>
      <c r="Q9" s="1"/>
    </row>
    <row r="10" s="116" customFormat="1" ht="15" spans="1:17">
      <c r="A10" s="56">
        <v>45755</v>
      </c>
      <c r="B10" s="56">
        <v>45758</v>
      </c>
      <c r="C10" s="22">
        <v>249662</v>
      </c>
      <c r="D10" s="57" t="s">
        <v>123</v>
      </c>
      <c r="E10" s="214">
        <v>45758</v>
      </c>
      <c r="F10" s="134">
        <v>143501</v>
      </c>
      <c r="G10" s="20"/>
      <c r="H10" s="20"/>
      <c r="I10" s="20"/>
      <c r="J10" s="20"/>
      <c r="K10" s="20"/>
      <c r="L10" s="55">
        <v>3200</v>
      </c>
      <c r="M10" s="55">
        <v>0</v>
      </c>
      <c r="N10" s="44">
        <f t="shared" si="0"/>
        <v>3200</v>
      </c>
      <c r="O10" s="44"/>
      <c r="P10" s="167" t="s">
        <v>22</v>
      </c>
      <c r="Q10" s="4"/>
    </row>
    <row r="11" s="4" customFormat="1" ht="15" spans="1:17">
      <c r="A11" s="56">
        <v>45743</v>
      </c>
      <c r="B11" s="56">
        <v>45758</v>
      </c>
      <c r="C11" s="22">
        <v>247949</v>
      </c>
      <c r="D11" s="57" t="s">
        <v>21</v>
      </c>
      <c r="E11" s="214">
        <v>45758</v>
      </c>
      <c r="F11" s="134">
        <v>143538</v>
      </c>
      <c r="G11" s="20"/>
      <c r="H11" s="20"/>
      <c r="I11" s="20"/>
      <c r="J11" s="20"/>
      <c r="K11" s="20"/>
      <c r="L11" s="55">
        <v>3300</v>
      </c>
      <c r="M11" s="55">
        <v>750</v>
      </c>
      <c r="N11" s="184">
        <f t="shared" si="0"/>
        <v>4050</v>
      </c>
      <c r="O11" s="185"/>
      <c r="P11" s="167" t="s">
        <v>22</v>
      </c>
      <c r="Q11" s="1"/>
    </row>
    <row r="12" s="1" customFormat="1" ht="13.5" customHeight="1" spans="1:16">
      <c r="A12" s="56">
        <v>45744</v>
      </c>
      <c r="B12" s="56">
        <v>45754</v>
      </c>
      <c r="C12" s="22">
        <v>248125</v>
      </c>
      <c r="D12" s="57" t="s">
        <v>122</v>
      </c>
      <c r="E12" s="214">
        <v>45757</v>
      </c>
      <c r="F12" s="134">
        <v>143549</v>
      </c>
      <c r="G12" s="20"/>
      <c r="H12" s="20"/>
      <c r="I12" s="20"/>
      <c r="J12" s="20"/>
      <c r="K12" s="20"/>
      <c r="L12" s="55">
        <v>0</v>
      </c>
      <c r="M12" s="55">
        <v>800</v>
      </c>
      <c r="N12" s="212">
        <f t="shared" si="0"/>
        <v>800</v>
      </c>
      <c r="O12" s="185"/>
      <c r="P12" s="167" t="s">
        <v>22</v>
      </c>
    </row>
    <row r="13" s="116" customFormat="1" ht="15" spans="1:17">
      <c r="A13" s="56">
        <v>45755</v>
      </c>
      <c r="B13" s="56">
        <v>45758</v>
      </c>
      <c r="C13" s="22">
        <v>249662</v>
      </c>
      <c r="D13" s="57" t="s">
        <v>123</v>
      </c>
      <c r="E13" s="214">
        <v>45758</v>
      </c>
      <c r="F13" s="134">
        <v>143593</v>
      </c>
      <c r="G13" s="20"/>
      <c r="H13" s="20"/>
      <c r="I13" s="20"/>
      <c r="J13" s="20"/>
      <c r="K13" s="20"/>
      <c r="L13" s="55">
        <v>100</v>
      </c>
      <c r="M13" s="55">
        <v>3100</v>
      </c>
      <c r="N13" s="44">
        <f t="shared" si="0"/>
        <v>3200</v>
      </c>
      <c r="O13" s="44"/>
      <c r="P13" s="167" t="s">
        <v>22</v>
      </c>
      <c r="Q13" s="4"/>
    </row>
    <row r="14" s="4" customFormat="1" ht="15" spans="1:17">
      <c r="A14" s="56">
        <v>45743</v>
      </c>
      <c r="B14" s="56">
        <v>45758</v>
      </c>
      <c r="C14" s="22">
        <v>247949</v>
      </c>
      <c r="D14" s="57" t="s">
        <v>21</v>
      </c>
      <c r="E14" s="214">
        <v>45768</v>
      </c>
      <c r="F14" s="134">
        <v>143612</v>
      </c>
      <c r="G14" s="20"/>
      <c r="H14" s="20"/>
      <c r="I14" s="20"/>
      <c r="J14" s="20"/>
      <c r="K14" s="20"/>
      <c r="L14" s="55">
        <v>0</v>
      </c>
      <c r="M14" s="55">
        <v>3800</v>
      </c>
      <c r="N14" s="184">
        <f t="shared" si="0"/>
        <v>3800</v>
      </c>
      <c r="O14" s="185"/>
      <c r="P14" s="167" t="s">
        <v>22</v>
      </c>
      <c r="Q14" s="1"/>
    </row>
    <row r="15" s="4" customFormat="1" ht="15" spans="1:16">
      <c r="A15" s="56">
        <v>45749</v>
      </c>
      <c r="B15" s="56">
        <v>45772</v>
      </c>
      <c r="C15" s="22" t="s">
        <v>118</v>
      </c>
      <c r="D15" s="57" t="s">
        <v>119</v>
      </c>
      <c r="E15" s="214">
        <v>45772</v>
      </c>
      <c r="F15" s="134">
        <v>143636</v>
      </c>
      <c r="G15" s="20"/>
      <c r="H15" s="20"/>
      <c r="I15" s="20"/>
      <c r="J15" s="20"/>
      <c r="K15" s="20"/>
      <c r="L15" s="55">
        <v>4770</v>
      </c>
      <c r="M15" s="55">
        <v>0</v>
      </c>
      <c r="N15" s="44">
        <f t="shared" si="0"/>
        <v>4770</v>
      </c>
      <c r="O15" s="44"/>
      <c r="P15" s="167" t="s">
        <v>22</v>
      </c>
    </row>
    <row r="16" s="4" customFormat="1" ht="15" spans="1:16">
      <c r="A16" s="56">
        <v>45754</v>
      </c>
      <c r="B16" s="56">
        <v>45769</v>
      </c>
      <c r="C16" s="22">
        <v>249291</v>
      </c>
      <c r="D16" s="57" t="s">
        <v>72</v>
      </c>
      <c r="E16" s="214">
        <v>45772</v>
      </c>
      <c r="F16" s="134">
        <v>144357</v>
      </c>
      <c r="G16" s="20"/>
      <c r="H16" s="20"/>
      <c r="I16" s="20"/>
      <c r="J16" s="20"/>
      <c r="K16" s="20"/>
      <c r="L16" s="55">
        <v>240</v>
      </c>
      <c r="M16" s="55">
        <v>720</v>
      </c>
      <c r="N16" s="44">
        <f t="shared" si="0"/>
        <v>960</v>
      </c>
      <c r="O16" s="44"/>
      <c r="P16" s="167" t="s">
        <v>24</v>
      </c>
    </row>
    <row r="17" s="116" customFormat="1" ht="12.75" spans="1:17">
      <c r="A17" s="135" t="s">
        <v>27</v>
      </c>
      <c r="B17" s="136"/>
      <c r="C17" s="137"/>
      <c r="D17" s="138"/>
      <c r="E17" s="139"/>
      <c r="F17" s="140"/>
      <c r="G17" s="141">
        <f t="shared" ref="G17:K17" si="1">SUM(G8:G15)</f>
        <v>0</v>
      </c>
      <c r="H17" s="141">
        <f t="shared" si="1"/>
        <v>0</v>
      </c>
      <c r="I17" s="141">
        <f t="shared" si="1"/>
        <v>0</v>
      </c>
      <c r="J17" s="141">
        <f t="shared" si="1"/>
        <v>0</v>
      </c>
      <c r="K17" s="141">
        <f t="shared" si="1"/>
        <v>0</v>
      </c>
      <c r="L17" s="186">
        <f>SUM(L8:L16)</f>
        <v>11910</v>
      </c>
      <c r="M17" s="186">
        <f>SUM(M8:M16)</f>
        <v>9970</v>
      </c>
      <c r="N17" s="186">
        <f>SUM(N8:N16)</f>
        <v>21880</v>
      </c>
      <c r="O17" s="187"/>
      <c r="P17" s="40"/>
      <c r="Q17" s="123"/>
    </row>
    <row r="18" s="116" customFormat="1" ht="12.75" spans="1:17">
      <c r="A18" s="142"/>
      <c r="B18" s="142"/>
      <c r="C18" s="143"/>
      <c r="D18" s="144"/>
      <c r="E18" s="145"/>
      <c r="F18" s="146"/>
      <c r="G18" s="147"/>
      <c r="H18" s="147"/>
      <c r="I18" s="147"/>
      <c r="J18" s="147"/>
      <c r="K18" s="147"/>
      <c r="L18" s="188"/>
      <c r="M18" s="188"/>
      <c r="N18" s="189"/>
      <c r="O18" s="190"/>
      <c r="P18" s="1"/>
      <c r="Q18" s="123"/>
    </row>
    <row r="19" s="116" customFormat="1" ht="11.25" customHeight="1" spans="1:17">
      <c r="A19" s="117" t="s">
        <v>0</v>
      </c>
      <c r="B19" s="117"/>
      <c r="C19" s="148"/>
      <c r="D19" s="119"/>
      <c r="E19" s="7"/>
      <c r="F19" s="149"/>
      <c r="G19" s="118"/>
      <c r="H19" s="118"/>
      <c r="I19" s="118"/>
      <c r="J19" s="118"/>
      <c r="K19" s="118"/>
      <c r="L19" s="121"/>
      <c r="M19" s="121"/>
      <c r="N19" s="121"/>
      <c r="O19" s="122"/>
      <c r="P19" s="1"/>
      <c r="Q19" s="123"/>
    </row>
    <row r="20" s="116" customFormat="1" ht="12.75" spans="1:17">
      <c r="A20" s="117" t="s">
        <v>1</v>
      </c>
      <c r="B20" s="117"/>
      <c r="C20" s="148"/>
      <c r="D20" s="119"/>
      <c r="E20" s="7"/>
      <c r="F20" s="149"/>
      <c r="G20" s="118"/>
      <c r="H20" s="118"/>
      <c r="I20" s="118"/>
      <c r="J20" s="118"/>
      <c r="K20" s="118"/>
      <c r="L20" s="121"/>
      <c r="M20" s="121"/>
      <c r="N20" s="121"/>
      <c r="O20" s="122"/>
      <c r="P20" s="1"/>
      <c r="Q20" s="123"/>
    </row>
    <row r="21" s="116" customFormat="1" ht="12.75" spans="1:17">
      <c r="A21" s="117" t="s">
        <v>120</v>
      </c>
      <c r="B21" s="117"/>
      <c r="C21" s="148"/>
      <c r="D21" s="119"/>
      <c r="E21" s="7"/>
      <c r="F21" s="149"/>
      <c r="G21" s="118"/>
      <c r="H21" s="118"/>
      <c r="I21" s="118"/>
      <c r="J21" s="118"/>
      <c r="K21" s="118"/>
      <c r="L21" s="121"/>
      <c r="M21" s="121"/>
      <c r="N21" s="121"/>
      <c r="O21" s="122"/>
      <c r="P21" s="1"/>
      <c r="Q21" s="123"/>
    </row>
    <row r="22" s="116" customFormat="1" ht="12.75" spans="1:17">
      <c r="A22" s="117"/>
      <c r="B22" s="117"/>
      <c r="C22" s="148"/>
      <c r="D22" s="119"/>
      <c r="E22" s="7"/>
      <c r="F22" s="149"/>
      <c r="G22" s="118"/>
      <c r="H22" s="118"/>
      <c r="I22" s="118"/>
      <c r="J22" s="118"/>
      <c r="K22" s="118"/>
      <c r="L22" s="121"/>
      <c r="M22" s="121"/>
      <c r="N22" s="121"/>
      <c r="O22" s="122"/>
      <c r="P22" s="1"/>
      <c r="Q22" s="123"/>
    </row>
    <row r="23" s="116" customFormat="1" ht="12.75" spans="1:17">
      <c r="A23" s="124" t="s">
        <v>28</v>
      </c>
      <c r="B23" s="117"/>
      <c r="C23" s="148"/>
      <c r="D23" s="119"/>
      <c r="E23" s="7"/>
      <c r="F23" s="149"/>
      <c r="G23" s="118"/>
      <c r="H23" s="118"/>
      <c r="I23" s="118"/>
      <c r="J23" s="118"/>
      <c r="K23" s="118"/>
      <c r="L23" s="121"/>
      <c r="M23" s="121"/>
      <c r="N23" s="121"/>
      <c r="O23" s="122"/>
      <c r="P23" s="1"/>
      <c r="Q23" s="123"/>
    </row>
    <row r="24" s="116" customFormat="1" ht="15" customHeight="1" spans="1:17">
      <c r="A24" s="11" t="s">
        <v>4</v>
      </c>
      <c r="B24" s="11" t="s">
        <v>40</v>
      </c>
      <c r="C24" s="150" t="s">
        <v>6</v>
      </c>
      <c r="D24" s="125" t="s">
        <v>7</v>
      </c>
      <c r="E24" s="12" t="s">
        <v>87</v>
      </c>
      <c r="F24" s="126" t="s">
        <v>9</v>
      </c>
      <c r="G24" s="12" t="s">
        <v>10</v>
      </c>
      <c r="H24" s="127" t="s">
        <v>11</v>
      </c>
      <c r="I24" s="127"/>
      <c r="J24" s="12" t="s">
        <v>12</v>
      </c>
      <c r="K24" s="12" t="s">
        <v>13</v>
      </c>
      <c r="L24" s="127" t="s">
        <v>14</v>
      </c>
      <c r="M24" s="127"/>
      <c r="N24" s="12" t="s">
        <v>15</v>
      </c>
      <c r="O24" s="177" t="s">
        <v>16</v>
      </c>
      <c r="P24" s="191" t="s">
        <v>17</v>
      </c>
      <c r="Q24" s="123"/>
    </row>
    <row r="25" s="1" customFormat="1" ht="18.75" customHeight="1" spans="1:16">
      <c r="A25" s="151"/>
      <c r="B25" s="151"/>
      <c r="C25" s="152"/>
      <c r="D25" s="153"/>
      <c r="E25" s="16" t="s">
        <v>18</v>
      </c>
      <c r="F25" s="154"/>
      <c r="G25" s="16"/>
      <c r="H25" s="17" t="s">
        <v>19</v>
      </c>
      <c r="I25" s="17" t="s">
        <v>20</v>
      </c>
      <c r="J25" s="16"/>
      <c r="K25" s="16"/>
      <c r="L25" s="17" t="s">
        <v>19</v>
      </c>
      <c r="M25" s="17" t="s">
        <v>20</v>
      </c>
      <c r="N25" s="16"/>
      <c r="O25" s="192"/>
      <c r="P25" s="191"/>
    </row>
    <row r="26" s="4" customFormat="1" ht="15" spans="1:16">
      <c r="A26" s="56">
        <v>45754</v>
      </c>
      <c r="B26" s="56">
        <v>45772</v>
      </c>
      <c r="C26" s="22">
        <v>249233</v>
      </c>
      <c r="D26" s="57" t="s">
        <v>124</v>
      </c>
      <c r="E26" s="20"/>
      <c r="F26" s="21"/>
      <c r="G26" s="20"/>
      <c r="H26" s="20"/>
      <c r="I26" s="20"/>
      <c r="J26" s="20"/>
      <c r="K26" s="20"/>
      <c r="L26" s="55">
        <v>0</v>
      </c>
      <c r="M26" s="55">
        <v>450</v>
      </c>
      <c r="N26" s="44">
        <f>L26+M26</f>
        <v>450</v>
      </c>
      <c r="O26" s="44"/>
      <c r="P26" s="167" t="s">
        <v>22</v>
      </c>
    </row>
    <row r="27" s="4" customFormat="1" ht="15" spans="1:16">
      <c r="A27" s="56">
        <v>45749</v>
      </c>
      <c r="B27" s="56">
        <v>45772</v>
      </c>
      <c r="C27" s="22" t="s">
        <v>118</v>
      </c>
      <c r="D27" s="57" t="s">
        <v>119</v>
      </c>
      <c r="E27" s="214"/>
      <c r="F27" s="134"/>
      <c r="G27" s="20"/>
      <c r="H27" s="20"/>
      <c r="I27" s="20"/>
      <c r="J27" s="20"/>
      <c r="K27" s="20"/>
      <c r="L27" s="55">
        <v>1730</v>
      </c>
      <c r="M27" s="55">
        <v>2950</v>
      </c>
      <c r="N27" s="44">
        <f>L27+M27</f>
        <v>4680</v>
      </c>
      <c r="O27" s="44"/>
      <c r="P27" s="167" t="s">
        <v>22</v>
      </c>
    </row>
    <row r="28" s="119" customFormat="1" ht="15" spans="1:17">
      <c r="A28" s="56">
        <v>45769</v>
      </c>
      <c r="B28" s="56">
        <v>45777</v>
      </c>
      <c r="C28" s="22">
        <v>251674</v>
      </c>
      <c r="D28" s="57" t="s">
        <v>117</v>
      </c>
      <c r="E28" s="214"/>
      <c r="F28" s="134"/>
      <c r="G28" s="20"/>
      <c r="H28" s="20"/>
      <c r="I28" s="20"/>
      <c r="J28" s="20"/>
      <c r="K28" s="20"/>
      <c r="L28" s="55">
        <v>0</v>
      </c>
      <c r="M28" s="55">
        <v>3285</v>
      </c>
      <c r="N28" s="44">
        <f>L28+M28</f>
        <v>3285</v>
      </c>
      <c r="O28" s="44"/>
      <c r="P28" s="167" t="s">
        <v>22</v>
      </c>
      <c r="Q28" s="4"/>
    </row>
    <row r="29" s="116" customFormat="1" ht="12.75" spans="1:17">
      <c r="A29" s="135" t="s">
        <v>27</v>
      </c>
      <c r="B29" s="155"/>
      <c r="C29" s="156"/>
      <c r="D29" s="157"/>
      <c r="E29" s="158"/>
      <c r="F29" s="140"/>
      <c r="G29" s="141">
        <f t="shared" ref="G29:K29" si="2">SUM(G20:G25)</f>
        <v>0</v>
      </c>
      <c r="H29" s="141">
        <f t="shared" si="2"/>
        <v>0</v>
      </c>
      <c r="I29" s="141">
        <f t="shared" si="2"/>
        <v>0</v>
      </c>
      <c r="J29" s="141">
        <f t="shared" si="2"/>
        <v>0</v>
      </c>
      <c r="K29" s="141">
        <f t="shared" si="2"/>
        <v>0</v>
      </c>
      <c r="L29" s="172">
        <f>L26+L27+L28</f>
        <v>1730</v>
      </c>
      <c r="M29" s="172">
        <f>M26+M27+M28</f>
        <v>6685</v>
      </c>
      <c r="N29" s="172">
        <f>N26+N27+N28</f>
        <v>8415</v>
      </c>
      <c r="O29" s="193"/>
      <c r="P29" s="40"/>
      <c r="Q29" s="123"/>
    </row>
    <row r="30" s="116" customFormat="1" ht="13.5" spans="1:17">
      <c r="A30" s="159" t="s">
        <v>125</v>
      </c>
      <c r="B30" s="159"/>
      <c r="C30" s="160"/>
      <c r="D30" s="144"/>
      <c r="E30" s="1"/>
      <c r="F30" s="161"/>
      <c r="G30" s="162">
        <f t="shared" ref="G30:M30" si="3">G29+G17</f>
        <v>0</v>
      </c>
      <c r="H30" s="162">
        <f t="shared" si="3"/>
        <v>0</v>
      </c>
      <c r="I30" s="162">
        <f t="shared" si="3"/>
        <v>0</v>
      </c>
      <c r="J30" s="162">
        <f t="shared" si="3"/>
        <v>0</v>
      </c>
      <c r="K30" s="162">
        <f t="shared" si="3"/>
        <v>0</v>
      </c>
      <c r="L30" s="194">
        <f t="shared" si="3"/>
        <v>13640</v>
      </c>
      <c r="M30" s="194">
        <f t="shared" si="3"/>
        <v>16655</v>
      </c>
      <c r="N30" s="194">
        <f>SUM(G30:M30)</f>
        <v>30295</v>
      </c>
      <c r="O30" s="195"/>
      <c r="P30" s="1"/>
      <c r="Q30" s="123"/>
    </row>
    <row r="31" s="116" customFormat="1" ht="13.5" spans="1:17">
      <c r="A31" s="159"/>
      <c r="B31" s="159"/>
      <c r="C31" s="160"/>
      <c r="D31" s="144"/>
      <c r="E31" s="1"/>
      <c r="F31" s="161"/>
      <c r="G31" s="147"/>
      <c r="H31" s="147"/>
      <c r="I31" s="147"/>
      <c r="J31" s="147"/>
      <c r="K31" s="147"/>
      <c r="L31" s="188"/>
      <c r="M31" s="188"/>
      <c r="N31" s="188"/>
      <c r="O31" s="196"/>
      <c r="P31" s="1"/>
      <c r="Q31" s="123"/>
    </row>
    <row r="32" s="1" customFormat="1" spans="1:15">
      <c r="A32" s="8" t="s">
        <v>32</v>
      </c>
      <c r="B32" s="9"/>
      <c r="C32" s="160"/>
      <c r="D32" s="144"/>
      <c r="F32" s="161"/>
      <c r="G32" s="147"/>
      <c r="H32" s="147"/>
      <c r="I32" s="147"/>
      <c r="J32" s="147"/>
      <c r="K32" s="147"/>
      <c r="L32" s="188"/>
      <c r="M32" s="188"/>
      <c r="N32" s="188"/>
      <c r="O32" s="196"/>
    </row>
    <row r="33" s="116" customFormat="1" ht="12.75" spans="1:17">
      <c r="A33" s="9"/>
      <c r="B33" s="9"/>
      <c r="C33" s="123"/>
      <c r="D33" s="4"/>
      <c r="E33" s="1"/>
      <c r="F33" s="161"/>
      <c r="G33" s="123"/>
      <c r="H33" s="123"/>
      <c r="I33" s="123"/>
      <c r="J33" s="123"/>
      <c r="K33" s="123"/>
      <c r="L33" s="197"/>
      <c r="M33" s="197"/>
      <c r="N33" s="197"/>
      <c r="O33" s="122"/>
      <c r="P33" s="1"/>
      <c r="Q33" s="123"/>
    </row>
    <row r="34" s="116" customFormat="1" ht="12.75" spans="1:17">
      <c r="A34" s="9"/>
      <c r="B34" s="9"/>
      <c r="C34" s="123"/>
      <c r="D34" s="4"/>
      <c r="E34" s="1"/>
      <c r="F34" s="161"/>
      <c r="G34" s="123"/>
      <c r="H34" s="123"/>
      <c r="I34" s="123"/>
      <c r="J34" s="123"/>
      <c r="K34" s="123"/>
      <c r="L34" s="197"/>
      <c r="M34" s="197"/>
      <c r="N34" s="197"/>
      <c r="O34" s="122"/>
      <c r="P34" s="1"/>
      <c r="Q34" s="123"/>
    </row>
    <row r="35" s="116" customFormat="1" ht="12.75" spans="1:17">
      <c r="A35" s="8" t="s">
        <v>33</v>
      </c>
      <c r="B35" s="8"/>
      <c r="C35" s="123"/>
      <c r="D35" s="4"/>
      <c r="E35" s="1"/>
      <c r="F35" s="161"/>
      <c r="G35" s="123"/>
      <c r="H35" s="123"/>
      <c r="I35" s="123"/>
      <c r="J35" s="123"/>
      <c r="K35" s="123"/>
      <c r="L35" s="197"/>
      <c r="M35" s="197"/>
      <c r="N35" s="197"/>
      <c r="O35" s="122"/>
      <c r="P35" s="1"/>
      <c r="Q35" s="123"/>
    </row>
    <row r="36" s="1" customFormat="1" spans="1:15">
      <c r="A36" s="8" t="s">
        <v>34</v>
      </c>
      <c r="B36" s="8"/>
      <c r="C36" s="123"/>
      <c r="D36" s="4"/>
      <c r="F36" s="161"/>
      <c r="G36" s="123"/>
      <c r="H36" s="123"/>
      <c r="I36" s="123"/>
      <c r="J36" s="123"/>
      <c r="K36" s="123"/>
      <c r="L36" s="197"/>
      <c r="M36" s="197"/>
      <c r="N36" s="197"/>
      <c r="O36" s="122"/>
    </row>
    <row r="37" s="116" customFormat="1" ht="12.75" spans="1:17">
      <c r="A37" s="163"/>
      <c r="B37" s="163"/>
      <c r="C37" s="164"/>
      <c r="D37" s="4"/>
      <c r="E37" s="1"/>
      <c r="F37" s="161"/>
      <c r="G37" s="165"/>
      <c r="H37" s="165"/>
      <c r="I37" s="165"/>
      <c r="J37" s="165"/>
      <c r="K37" s="165"/>
      <c r="L37" s="198"/>
      <c r="M37" s="198"/>
      <c r="N37" s="198"/>
      <c r="O37" s="122"/>
      <c r="P37" s="1"/>
      <c r="Q37" s="123"/>
    </row>
    <row r="38" s="1" customFormat="1" ht="11.25" customHeight="1" spans="1:15">
      <c r="A38" s="117" t="s">
        <v>0</v>
      </c>
      <c r="B38" s="117"/>
      <c r="C38" s="118"/>
      <c r="D38" s="119"/>
      <c r="E38" s="7"/>
      <c r="F38" s="149"/>
      <c r="G38" s="118"/>
      <c r="H38" s="118"/>
      <c r="I38" s="118"/>
      <c r="J38" s="118"/>
      <c r="K38" s="118"/>
      <c r="L38" s="121"/>
      <c r="M38" s="121"/>
      <c r="N38" s="121"/>
      <c r="O38" s="122"/>
    </row>
    <row r="39" s="4" customFormat="1" ht="13.5" customHeight="1" spans="1:16">
      <c r="A39" s="117" t="s">
        <v>1</v>
      </c>
      <c r="B39" s="117"/>
      <c r="C39" s="118"/>
      <c r="D39" s="119"/>
      <c r="E39" s="7"/>
      <c r="F39" s="149"/>
      <c r="G39" s="118"/>
      <c r="H39" s="118"/>
      <c r="I39" s="118"/>
      <c r="J39" s="118"/>
      <c r="K39" s="118"/>
      <c r="L39" s="121"/>
      <c r="M39" s="121"/>
      <c r="N39" s="121"/>
      <c r="O39" s="122"/>
      <c r="P39" s="1"/>
    </row>
    <row r="40" s="1" customFormat="1" spans="1:17">
      <c r="A40" s="117" t="s">
        <v>120</v>
      </c>
      <c r="B40" s="117"/>
      <c r="C40" s="118"/>
      <c r="D40" s="119"/>
      <c r="E40" s="7"/>
      <c r="F40" s="149"/>
      <c r="G40" s="118"/>
      <c r="H40" s="118"/>
      <c r="I40" s="118"/>
      <c r="J40" s="118"/>
      <c r="K40" s="118"/>
      <c r="L40" s="121"/>
      <c r="M40" s="121"/>
      <c r="N40" s="121"/>
      <c r="O40" s="122"/>
      <c r="Q40" s="123"/>
    </row>
    <row r="41" s="4" customFormat="1" spans="1:16">
      <c r="A41" s="117"/>
      <c r="B41" s="117"/>
      <c r="C41" s="118"/>
      <c r="D41" s="119"/>
      <c r="E41" s="7"/>
      <c r="F41" s="149"/>
      <c r="G41" s="118"/>
      <c r="H41" s="118"/>
      <c r="I41" s="118"/>
      <c r="J41" s="118"/>
      <c r="K41" s="118"/>
      <c r="L41" s="121"/>
      <c r="M41" s="121"/>
      <c r="N41" s="121"/>
      <c r="O41" s="122"/>
      <c r="P41" s="1"/>
    </row>
    <row r="42" s="4" customFormat="1" spans="1:16">
      <c r="A42" s="124" t="s">
        <v>35</v>
      </c>
      <c r="B42" s="124"/>
      <c r="C42" s="118"/>
      <c r="D42" s="119"/>
      <c r="E42" s="7"/>
      <c r="F42" s="149"/>
      <c r="G42" s="118"/>
      <c r="H42" s="118"/>
      <c r="I42" s="118"/>
      <c r="J42" s="118"/>
      <c r="K42" s="118"/>
      <c r="L42" s="121"/>
      <c r="M42" s="121"/>
      <c r="N42" s="121"/>
      <c r="O42" s="122"/>
      <c r="P42" s="1"/>
    </row>
    <row r="43" s="4" customFormat="1" spans="1:16">
      <c r="A43" s="166" t="s">
        <v>4</v>
      </c>
      <c r="B43" s="166" t="s">
        <v>40</v>
      </c>
      <c r="C43" s="167" t="s">
        <v>6</v>
      </c>
      <c r="D43" s="168" t="s">
        <v>7</v>
      </c>
      <c r="E43" s="167" t="s">
        <v>8</v>
      </c>
      <c r="F43" s="169" t="s">
        <v>9</v>
      </c>
      <c r="G43" s="167" t="s">
        <v>10</v>
      </c>
      <c r="H43" s="127" t="s">
        <v>11</v>
      </c>
      <c r="I43" s="127"/>
      <c r="J43" s="167" t="s">
        <v>12</v>
      </c>
      <c r="K43" s="167" t="s">
        <v>13</v>
      </c>
      <c r="L43" s="127" t="s">
        <v>14</v>
      </c>
      <c r="M43" s="127"/>
      <c r="N43" s="199" t="s">
        <v>15</v>
      </c>
      <c r="O43" s="177" t="s">
        <v>16</v>
      </c>
      <c r="P43" s="191" t="s">
        <v>17</v>
      </c>
    </row>
    <row r="44" s="4" customFormat="1" spans="1:16">
      <c r="A44" s="166"/>
      <c r="B44" s="166"/>
      <c r="C44" s="167"/>
      <c r="D44" s="168"/>
      <c r="E44" s="167" t="s">
        <v>18</v>
      </c>
      <c r="F44" s="169"/>
      <c r="G44" s="167"/>
      <c r="H44" s="127" t="s">
        <v>19</v>
      </c>
      <c r="I44" s="127" t="s">
        <v>20</v>
      </c>
      <c r="J44" s="167"/>
      <c r="K44" s="167"/>
      <c r="L44" s="127" t="s">
        <v>19</v>
      </c>
      <c r="M44" s="127" t="s">
        <v>20</v>
      </c>
      <c r="N44" s="199"/>
      <c r="O44" s="177"/>
      <c r="P44" s="191"/>
    </row>
    <row r="45" s="4" customFormat="1" spans="1:16">
      <c r="A45" s="215">
        <v>45737</v>
      </c>
      <c r="B45" s="215">
        <v>45747</v>
      </c>
      <c r="C45" s="213">
        <v>247059</v>
      </c>
      <c r="D45" s="191" t="s">
        <v>126</v>
      </c>
      <c r="E45" s="214">
        <v>45749</v>
      </c>
      <c r="F45" s="134">
        <v>143424</v>
      </c>
      <c r="G45" s="20"/>
      <c r="H45" s="20"/>
      <c r="I45" s="20"/>
      <c r="J45" s="20"/>
      <c r="K45" s="20"/>
      <c r="L45" s="183">
        <v>4915</v>
      </c>
      <c r="M45" s="183">
        <v>3100</v>
      </c>
      <c r="N45" s="44">
        <f>L45+M45</f>
        <v>8015</v>
      </c>
      <c r="O45" s="44"/>
      <c r="P45" s="167" t="s">
        <v>22</v>
      </c>
    </row>
    <row r="46" s="4" customFormat="1" spans="1:16">
      <c r="A46" s="215">
        <v>45723</v>
      </c>
      <c r="B46" s="215">
        <v>45741</v>
      </c>
      <c r="C46" s="213">
        <v>244739</v>
      </c>
      <c r="D46" s="191" t="s">
        <v>127</v>
      </c>
      <c r="E46" s="214">
        <v>45749</v>
      </c>
      <c r="F46" s="134">
        <v>143435</v>
      </c>
      <c r="G46" s="20"/>
      <c r="H46" s="20"/>
      <c r="I46" s="20"/>
      <c r="J46" s="20"/>
      <c r="K46" s="20"/>
      <c r="L46" s="183">
        <v>0</v>
      </c>
      <c r="M46" s="183">
        <v>1600</v>
      </c>
      <c r="N46" s="44">
        <f>L46+M46</f>
        <v>1600</v>
      </c>
      <c r="O46" s="44"/>
      <c r="P46" s="167" t="s">
        <v>22</v>
      </c>
    </row>
    <row r="47" s="1" customFormat="1" spans="1:16">
      <c r="A47" s="135" t="s">
        <v>27</v>
      </c>
      <c r="B47" s="155"/>
      <c r="C47" s="156"/>
      <c r="D47" s="157"/>
      <c r="E47" s="158"/>
      <c r="F47" s="140"/>
      <c r="G47" s="172">
        <f t="shared" ref="G47:K47" si="4">SUM(G45:G45)</f>
        <v>0</v>
      </c>
      <c r="H47" s="172">
        <f t="shared" si="4"/>
        <v>0</v>
      </c>
      <c r="I47" s="172">
        <f t="shared" si="4"/>
        <v>0</v>
      </c>
      <c r="J47" s="172">
        <f t="shared" si="4"/>
        <v>0</v>
      </c>
      <c r="K47" s="172">
        <f t="shared" si="4"/>
        <v>0</v>
      </c>
      <c r="L47" s="172">
        <f>SUM(L45:L46)</f>
        <v>4915</v>
      </c>
      <c r="M47" s="172">
        <f>SUM(M45:M46)</f>
        <v>4700</v>
      </c>
      <c r="N47" s="172">
        <f>SUM(N45:N46)</f>
        <v>9615</v>
      </c>
      <c r="O47" s="182"/>
      <c r="P47" s="127"/>
    </row>
    <row r="48" s="1" customFormat="1" spans="1:15">
      <c r="A48" s="8" t="s">
        <v>32</v>
      </c>
      <c r="B48" s="9"/>
      <c r="C48" s="123"/>
      <c r="D48" s="4"/>
      <c r="F48" s="161"/>
      <c r="G48" s="123"/>
      <c r="H48" s="123"/>
      <c r="I48" s="123"/>
      <c r="J48" s="123"/>
      <c r="K48" s="123"/>
      <c r="L48" s="197"/>
      <c r="M48" s="197"/>
      <c r="N48" s="197"/>
      <c r="O48" s="122"/>
    </row>
    <row r="49" s="4" customFormat="1" spans="1:16">
      <c r="A49" s="9"/>
      <c r="B49" s="9"/>
      <c r="C49" s="123"/>
      <c r="E49" s="1"/>
      <c r="F49" s="161"/>
      <c r="G49" s="123"/>
      <c r="H49" s="123"/>
      <c r="I49" s="123"/>
      <c r="J49" s="123"/>
      <c r="K49" s="123"/>
      <c r="L49" s="197"/>
      <c r="M49" s="197"/>
      <c r="N49" s="197"/>
      <c r="O49" s="122"/>
      <c r="P49" s="1"/>
    </row>
    <row r="50" s="4" customFormat="1" spans="1:16">
      <c r="A50" s="8" t="s">
        <v>33</v>
      </c>
      <c r="B50" s="8"/>
      <c r="C50" s="164"/>
      <c r="E50" s="1"/>
      <c r="F50" s="161"/>
      <c r="G50" s="165"/>
      <c r="H50" s="165"/>
      <c r="I50" s="165"/>
      <c r="J50" s="165"/>
      <c r="K50" s="165"/>
      <c r="L50" s="198"/>
      <c r="M50" s="198"/>
      <c r="N50" s="198"/>
      <c r="O50" s="122"/>
      <c r="P50" s="1"/>
    </row>
    <row r="51" s="4" customFormat="1" spans="1:16">
      <c r="A51" s="8" t="s">
        <v>34</v>
      </c>
      <c r="B51" s="8"/>
      <c r="C51" s="45"/>
      <c r="D51" s="45"/>
      <c r="E51" s="42"/>
      <c r="F51" s="173"/>
      <c r="G51" s="45"/>
      <c r="J51" s="45"/>
      <c r="K51" s="45"/>
      <c r="N51" s="45"/>
      <c r="O51" s="205"/>
      <c r="P51" s="45"/>
    </row>
    <row r="52" s="4" customFormat="1" spans="1:16">
      <c r="A52" s="174"/>
      <c r="B52" s="174"/>
      <c r="C52" s="175"/>
      <c r="E52" s="1"/>
      <c r="F52" s="161"/>
      <c r="G52" s="123"/>
      <c r="H52" s="123"/>
      <c r="I52" s="123"/>
      <c r="J52" s="165"/>
      <c r="K52" s="206"/>
      <c r="L52" s="197"/>
      <c r="M52" s="207"/>
      <c r="N52" s="198"/>
      <c r="O52" s="195"/>
      <c r="P52" s="1"/>
    </row>
    <row r="53" s="4" customFormat="1" spans="1:16">
      <c r="A53" s="174"/>
      <c r="B53" s="174"/>
      <c r="C53" s="175"/>
      <c r="E53" s="1"/>
      <c r="F53" s="161"/>
      <c r="G53" s="123"/>
      <c r="H53" s="123"/>
      <c r="I53" s="165"/>
      <c r="J53" s="165"/>
      <c r="K53" s="165"/>
      <c r="L53" s="197"/>
      <c r="M53" s="207"/>
      <c r="N53" s="198"/>
      <c r="O53" s="195"/>
      <c r="P53" s="1"/>
    </row>
    <row r="54" s="4" customFormat="1" spans="1:16">
      <c r="A54" s="174"/>
      <c r="B54" s="174"/>
      <c r="C54" s="175"/>
      <c r="E54" s="1"/>
      <c r="F54" s="161"/>
      <c r="G54" s="123"/>
      <c r="H54" s="123"/>
      <c r="I54" s="123"/>
      <c r="J54" s="165"/>
      <c r="K54" s="206"/>
      <c r="L54" s="197"/>
      <c r="M54" s="207"/>
      <c r="N54" s="198"/>
      <c r="O54" s="195"/>
      <c r="P54" s="1"/>
    </row>
    <row r="55" s="4" customFormat="1" spans="1:16">
      <c r="A55" s="174"/>
      <c r="B55" s="174"/>
      <c r="C55" s="175"/>
      <c r="E55" s="1"/>
      <c r="F55" s="161"/>
      <c r="G55" s="123"/>
      <c r="H55" s="123"/>
      <c r="I55" s="123"/>
      <c r="J55" s="165"/>
      <c r="K55" s="206"/>
      <c r="L55" s="197"/>
      <c r="M55" s="207"/>
      <c r="N55" s="198"/>
      <c r="O55" s="195"/>
      <c r="P55" s="1"/>
    </row>
    <row r="56" s="4" customFormat="1" spans="1:16">
      <c r="A56" s="174"/>
      <c r="B56" s="174"/>
      <c r="C56" s="175"/>
      <c r="E56" s="1"/>
      <c r="F56" s="161"/>
      <c r="G56" s="176"/>
      <c r="H56" s="176"/>
      <c r="I56" s="176"/>
      <c r="J56" s="165"/>
      <c r="K56" s="176"/>
      <c r="L56" s="198"/>
      <c r="M56" s="198"/>
      <c r="N56" s="198"/>
      <c r="O56" s="195"/>
      <c r="P56" s="1"/>
    </row>
    <row r="57" s="4" customFormat="1" spans="1:16">
      <c r="A57" s="174"/>
      <c r="B57" s="174"/>
      <c r="C57" s="175"/>
      <c r="E57" s="1"/>
      <c r="F57" s="161"/>
      <c r="G57" s="176"/>
      <c r="H57" s="176"/>
      <c r="I57" s="176"/>
      <c r="J57" s="165"/>
      <c r="K57" s="176"/>
      <c r="L57" s="198"/>
      <c r="M57" s="198"/>
      <c r="N57" s="198"/>
      <c r="O57" s="122"/>
      <c r="P57" s="1"/>
    </row>
    <row r="58" s="4" customFormat="1" spans="1:16">
      <c r="A58" s="174"/>
      <c r="B58" s="174"/>
      <c r="C58" s="175"/>
      <c r="E58" s="1"/>
      <c r="F58" s="161"/>
      <c r="G58" s="176"/>
      <c r="H58" s="176"/>
      <c r="I58" s="176"/>
      <c r="J58" s="208"/>
      <c r="K58" s="208"/>
      <c r="L58" s="209"/>
      <c r="M58" s="209"/>
      <c r="N58" s="209"/>
      <c r="O58" s="210"/>
      <c r="P58" s="1"/>
    </row>
    <row r="59" s="4" customFormat="1" spans="1:16">
      <c r="A59" s="174"/>
      <c r="B59" s="174"/>
      <c r="C59" s="123"/>
      <c r="E59" s="1"/>
      <c r="F59" s="161"/>
      <c r="G59" s="123"/>
      <c r="H59" s="123"/>
      <c r="I59" s="123"/>
      <c r="J59" s="123"/>
      <c r="K59" s="123"/>
      <c r="L59" s="197"/>
      <c r="M59" s="197"/>
      <c r="N59" s="197"/>
      <c r="O59" s="122"/>
      <c r="P59" s="1"/>
    </row>
    <row r="60" s="1" customFormat="1" spans="1:17">
      <c r="A60" s="117"/>
      <c r="B60" s="117"/>
      <c r="C60" s="118"/>
      <c r="D60" s="119"/>
      <c r="E60" s="7"/>
      <c r="F60" s="120"/>
      <c r="G60" s="118"/>
      <c r="H60" s="118"/>
      <c r="I60" s="118"/>
      <c r="J60" s="118"/>
      <c r="K60" s="118"/>
      <c r="L60" s="121"/>
      <c r="M60" s="121"/>
      <c r="N60" s="121"/>
      <c r="O60" s="122"/>
      <c r="Q60" s="123"/>
    </row>
  </sheetData>
  <sortState ref="A45:Q46">
    <sortCondition ref="F45:F46"/>
  </sortState>
  <mergeCells count="41">
    <mergeCell ref="H6:I6"/>
    <mergeCell ref="L6:M6"/>
    <mergeCell ref="H24:I24"/>
    <mergeCell ref="L24:M24"/>
    <mergeCell ref="A36:B36"/>
    <mergeCell ref="H43:I43"/>
    <mergeCell ref="L43:M43"/>
    <mergeCell ref="A51:B51"/>
    <mergeCell ref="A6:A7"/>
    <mergeCell ref="A24:A25"/>
    <mergeCell ref="A43:A44"/>
    <mergeCell ref="B6:B7"/>
    <mergeCell ref="B24:B25"/>
    <mergeCell ref="B43:B44"/>
    <mergeCell ref="C6:C7"/>
    <mergeCell ref="C24:C25"/>
    <mergeCell ref="C43:C44"/>
    <mergeCell ref="D6:D7"/>
    <mergeCell ref="D24:D25"/>
    <mergeCell ref="D43:D44"/>
    <mergeCell ref="F6:F7"/>
    <mergeCell ref="F24:F25"/>
    <mergeCell ref="F43:F44"/>
    <mergeCell ref="G6:G7"/>
    <mergeCell ref="G24:G25"/>
    <mergeCell ref="G43:G44"/>
    <mergeCell ref="J6:J7"/>
    <mergeCell ref="J24:J25"/>
    <mergeCell ref="J43:J44"/>
    <mergeCell ref="K6:K7"/>
    <mergeCell ref="K24:K25"/>
    <mergeCell ref="K43:K44"/>
    <mergeCell ref="N6:N7"/>
    <mergeCell ref="N24:N25"/>
    <mergeCell ref="N43:N44"/>
    <mergeCell ref="O6:O7"/>
    <mergeCell ref="O24:O25"/>
    <mergeCell ref="O43:O44"/>
    <mergeCell ref="P6:P7"/>
    <mergeCell ref="P24:P25"/>
    <mergeCell ref="P43:P44"/>
  </mergeCells>
  <pageMargins left="0.22" right="0.18" top="0" bottom="0.25" header="0.22" footer="0.5"/>
  <pageSetup paperSize="1" scale="7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DAILY SERVICE INCOME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220920</cp:lastModifiedBy>
  <dcterms:created xsi:type="dcterms:W3CDTF">2011-01-05T09:01:00Z</dcterms:created>
  <cp:lastPrinted>2024-05-13T17:15:00Z</cp:lastPrinted>
  <dcterms:modified xsi:type="dcterms:W3CDTF">2025-12-11T08:38:53Z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6D9B8E536F994FDE80C158BE40137F85_13</vt:lpwstr>
  </property>
  <property fmtid="{D5CDD505-2E9C-101B-9397-08002B2CF9AE}" pid="3" name="KSOProductBuildVer">
    <vt:lpwstr>1033-12.2.0.23155</vt:lpwstr>
  </property>
  <property fmtid="{D5CDD505-2E9C-101B-9397-08002B2CF9AE}" pid="4" name="KSOReadingLayout">
    <vt:bool>false</vt:bool>
  </property>
</Properties>
</file>