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PTR MONITORING" sheetId="9" r:id="rId1"/>
    <sheet name="CDO BRANCH" sheetId="5" r:id="rId2"/>
    <sheet name="CAVITE PLANT" sheetId="3" r:id="rId3"/>
    <sheet name="KOLIN HEAD OFFICE" sheetId="1" r:id="rId4"/>
    <sheet name="ILO-ILO BRANCH" sheetId="8" r:id="rId5"/>
  </sheets>
  <externalReferences>
    <externalReference r:id="rId6"/>
  </externalReferences>
  <calcPr calcId="144525"/>
</workbook>
</file>

<file path=xl/sharedStrings.xml><?xml version="1.0" encoding="utf-8"?>
<sst xmlns="http://schemas.openxmlformats.org/spreadsheetml/2006/main" count="4503" uniqueCount="1082">
  <si>
    <t>KOLIN PHILIPPINES INTERNATIONAL INCORPORATION</t>
  </si>
  <si>
    <t>PARTS TRANSFER RECEIPT MONITORING</t>
  </si>
  <si>
    <t>Parts Date Transfer</t>
  </si>
  <si>
    <t>Transaction Type</t>
  </si>
  <si>
    <t>Part Transfer Receipt</t>
  </si>
  <si>
    <t>Total Quantity Transfer</t>
  </si>
  <si>
    <t>Source Warehouse</t>
  </si>
  <si>
    <t>Destination Warehouse</t>
  </si>
  <si>
    <t>Total Quantity Received</t>
  </si>
  <si>
    <t>Receiving Report</t>
  </si>
  <si>
    <t>Date Received</t>
  </si>
  <si>
    <t>PTR-CAV-00003744</t>
  </si>
  <si>
    <t>CAVITE PLANT</t>
  </si>
  <si>
    <t>BACOLOD BRANCH</t>
  </si>
  <si>
    <t>PTR-ILO-00000076</t>
  </si>
  <si>
    <t>ILO-ILO BRANCH</t>
  </si>
  <si>
    <t>PTR-HO-00007657</t>
  </si>
  <si>
    <t>KOLIN HEAD OFFICE</t>
  </si>
  <si>
    <t>PTR-HO-00007656</t>
  </si>
  <si>
    <t>PTR-HO-00007639</t>
  </si>
  <si>
    <t>PTR-HO-00007638</t>
  </si>
  <si>
    <t>PTR-HO-00007637</t>
  </si>
  <si>
    <t>PTR-HO-00007664</t>
  </si>
  <si>
    <t>PTR-HO-00007684</t>
  </si>
  <si>
    <t>PTR-HO-00007683</t>
  </si>
  <si>
    <t>PTR-HO-00007721</t>
  </si>
  <si>
    <t>PTR-HO-00007720</t>
  </si>
  <si>
    <t>PTR-HO-00007718</t>
  </si>
  <si>
    <t>PTR-HO-00007738</t>
  </si>
  <si>
    <t>PTR-HO-00007737</t>
  </si>
  <si>
    <t>PTR-HO-00007728</t>
  </si>
  <si>
    <t>PTR-HO-00007763</t>
  </si>
  <si>
    <t>PTR-HO-00007762</t>
  </si>
  <si>
    <t>PTR-HO-00007792</t>
  </si>
  <si>
    <t>PTR-HO-00007805</t>
  </si>
  <si>
    <t>PTR-HO-00007804</t>
  </si>
  <si>
    <t>PTR-HO-00007816</t>
  </si>
  <si>
    <t>PTR-HO-00007811</t>
  </si>
  <si>
    <t>PTR-HO-00006864</t>
  </si>
  <si>
    <t>CAGAYAN DE ORO BRANCH</t>
  </si>
  <si>
    <t>PTR-HO-00006865</t>
  </si>
  <si>
    <t>PTR-HO-00006866</t>
  </si>
  <si>
    <t>PTR-HO-00006867</t>
  </si>
  <si>
    <t>PTR-HO-00007393</t>
  </si>
  <si>
    <t>PTR-HO-00007401</t>
  </si>
  <si>
    <t>PTR-HO-00007545</t>
  </si>
  <si>
    <t>PTR-HO-00007549</t>
  </si>
  <si>
    <t>PTR-HO-00007591</t>
  </si>
  <si>
    <t>PTR-HO-00007597</t>
  </si>
  <si>
    <t>PTR-HO-00007598</t>
  </si>
  <si>
    <t>PTR-HO-00007599</t>
  </si>
  <si>
    <t>PTR-HO-00007600</t>
  </si>
  <si>
    <t>PTR-HO-00007624</t>
  </si>
  <si>
    <t>PTR-HO-00007623</t>
  </si>
  <si>
    <t>PTR-HO-00007652</t>
  </si>
  <si>
    <t>PTR-HO-00007651</t>
  </si>
  <si>
    <t>PTR-HO-00007665</t>
  </si>
  <si>
    <t>PTR-HO-00007673</t>
  </si>
  <si>
    <t>PTR-HO-00007688</t>
  </si>
  <si>
    <t>PTR-HO-00007687</t>
  </si>
  <si>
    <t>PTR-HO-00007733</t>
  </si>
  <si>
    <t>PTR-HO-00007732</t>
  </si>
  <si>
    <t>PTR-HO-00007731</t>
  </si>
  <si>
    <t>PTR-HO-00007761</t>
  </si>
  <si>
    <t>PTR-HO-00007760</t>
  </si>
  <si>
    <t>PTR-HO-00007759</t>
  </si>
  <si>
    <t>PTR-HO-00007753</t>
  </si>
  <si>
    <t>PTR-HO-00007747</t>
  </si>
  <si>
    <t>PTR-HO-00007745</t>
  </si>
  <si>
    <t>PTR-HO-00007779</t>
  </si>
  <si>
    <t>PTR-HO-00007777</t>
  </si>
  <si>
    <t>PTR-HO-00007799</t>
  </si>
  <si>
    <t>PTR-HO-00007809</t>
  </si>
  <si>
    <t>PTR-HO-00007800</t>
  </si>
  <si>
    <t>PTR-CDO-00000077</t>
  </si>
  <si>
    <t>PTR-HO-00007675</t>
  </si>
  <si>
    <t>PTR-HO-00007751</t>
  </si>
  <si>
    <t>PTR-HO-00007632</t>
  </si>
  <si>
    <t>CEBU BRANCH</t>
  </si>
  <si>
    <t>PTR-HO-00007630</t>
  </si>
  <si>
    <t>PTR-HO-00007654</t>
  </si>
  <si>
    <t>PTR-HO-00007653</t>
  </si>
  <si>
    <t>PTR-HO-00007635</t>
  </si>
  <si>
    <t>PTR-HO-00007473</t>
  </si>
  <si>
    <t>PTR-HO-00007668</t>
  </si>
  <si>
    <t>PTR-HO-00007667</t>
  </si>
  <si>
    <t>PTR-HO-00007666</t>
  </si>
  <si>
    <t>PTR-HO-00007663</t>
  </si>
  <si>
    <t>PTR-HO-00007674</t>
  </si>
  <si>
    <t>PTR-HO-00007696</t>
  </si>
  <si>
    <t>PTR-HO-00007695</t>
  </si>
  <si>
    <t>PTR-HO-00007686</t>
  </si>
  <si>
    <t>PTR-HO-00007685</t>
  </si>
  <si>
    <t>PTR-HO-00007681</t>
  </si>
  <si>
    <t>PTR-HO-00007680</t>
  </si>
  <si>
    <t>PTR-HO-00007710</t>
  </si>
  <si>
    <t>PTR-HO-00007709</t>
  </si>
  <si>
    <t>PTR-HO-00007708</t>
  </si>
  <si>
    <t>PTR-HO-00007736</t>
  </si>
  <si>
    <t>PTR-HO-00007735</t>
  </si>
  <si>
    <t>PTR-HO-00007734</t>
  </si>
  <si>
    <t>PTR-HO-00007758</t>
  </si>
  <si>
    <t>PTR-HO-00007757</t>
  </si>
  <si>
    <t>PTR-HO-00007756</t>
  </si>
  <si>
    <t>PTR-HO-00007755</t>
  </si>
  <si>
    <t>PTR-HO-00007748</t>
  </si>
  <si>
    <t>PTR-HO-00007775</t>
  </si>
  <si>
    <t>PTR-HO-00007768</t>
  </si>
  <si>
    <t>PTR-HO-00007767</t>
  </si>
  <si>
    <t>PTR-HO-00007778</t>
  </si>
  <si>
    <t>PTR-HO-00007784</t>
  </si>
  <si>
    <t>PTR-HO-00007783</t>
  </si>
  <si>
    <t>PTR-HO-00007782</t>
  </si>
  <si>
    <t>PTR-HO-00007781</t>
  </si>
  <si>
    <t>PTR-HO-00007791</t>
  </si>
  <si>
    <t>PTR-HO-00007798</t>
  </si>
  <si>
    <t>PTR-HO-00007796</t>
  </si>
  <si>
    <t>PTR-HO-00007810</t>
  </si>
  <si>
    <t>PTR-HO-00007808</t>
  </si>
  <si>
    <t>PTR-HO-00007807</t>
  </si>
  <si>
    <t>PTR-HO-00007806</t>
  </si>
  <si>
    <t>PTR-HO-00007803</t>
  </si>
  <si>
    <t>PTR-HO-00007821</t>
  </si>
  <si>
    <t>PTR-HO-00007813</t>
  </si>
  <si>
    <t>PTR-CAV-00003750</t>
  </si>
  <si>
    <t>DAGUPAN BRANCH</t>
  </si>
  <si>
    <t>PTR-CAV-00003773</t>
  </si>
  <si>
    <t>PTR-CAV-00003772</t>
  </si>
  <si>
    <t>PTR-CAV-00003771</t>
  </si>
  <si>
    <t>PTR-CAV-00003770</t>
  </si>
  <si>
    <t>PTR-HO-00007622</t>
  </si>
  <si>
    <t>PTR-HO-00007621</t>
  </si>
  <si>
    <t>PTR-HO-00007620</t>
  </si>
  <si>
    <t>PTR-HO-00007619</t>
  </si>
  <si>
    <t>PTR-HO-00007647</t>
  </si>
  <si>
    <t>PTR-HO-00007646</t>
  </si>
  <si>
    <t>PTR-HO-00007640</t>
  </si>
  <si>
    <t>PTR-HO-00007671</t>
  </si>
  <si>
    <t>PTR-HO-00007670</t>
  </si>
  <si>
    <t>PTR-HO-00007694</t>
  </si>
  <si>
    <t>PTR-HO-00007693</t>
  </si>
  <si>
    <t>PTR-HO-00007682</t>
  </si>
  <si>
    <t>PTR-HO-00007712</t>
  </si>
  <si>
    <t>PTR-HO-00007711</t>
  </si>
  <si>
    <t>PTR-HO-00007743</t>
  </si>
  <si>
    <t>PTR-HO-00007742</t>
  </si>
  <si>
    <t>PTR-HO-00007741</t>
  </si>
  <si>
    <t>PTR-HO-00007730</t>
  </si>
  <si>
    <t>PTR-HO-00007729</t>
  </si>
  <si>
    <t>PTR-HO-00007774</t>
  </si>
  <si>
    <t>PTR-HO-00007794</t>
  </si>
  <si>
    <t>PTR-HO-00007820</t>
  </si>
  <si>
    <t>PTR-HO-00007819</t>
  </si>
  <si>
    <t>PTR-HO-00007815</t>
  </si>
  <si>
    <t>PTR-CAV-00003792</t>
  </si>
  <si>
    <t>DAVAO BRANCH</t>
  </si>
  <si>
    <t>PTR-HO-00007661</t>
  </si>
  <si>
    <t>PTR-HO-00007697</t>
  </si>
  <si>
    <t>PTR-HO-00007724</t>
  </si>
  <si>
    <t>PTR-HO-00007723</t>
  </si>
  <si>
    <t>PTR-HO-00007722</t>
  </si>
  <si>
    <t>PTR-HO-00007715</t>
  </si>
  <si>
    <t>PTR-HO-00007769</t>
  </si>
  <si>
    <t>PTR-HO-00007764</t>
  </si>
  <si>
    <t>PTR-HO-00007780</t>
  </si>
  <si>
    <t>PTR-HO-00007790</t>
  </si>
  <si>
    <t>PTR-HO-00007789</t>
  </si>
  <si>
    <t>PTR-HO-00007788</t>
  </si>
  <si>
    <t>PTR-HO-00007787</t>
  </si>
  <si>
    <t>PTR-HO-00007797</t>
  </si>
  <si>
    <t>PTR-HO-00007802</t>
  </si>
  <si>
    <t>PTR-HO-00007812</t>
  </si>
  <si>
    <t>PTR-CAV-00003756</t>
  </si>
  <si>
    <t>PTR-CAV-00003761</t>
  </si>
  <si>
    <t>PTR-CAV-00003801</t>
  </si>
  <si>
    <t>PTR-HO-00007618</t>
  </si>
  <si>
    <t>PTR-HO-00007629</t>
  </si>
  <si>
    <t>PTR-HO-00007631</t>
  </si>
  <si>
    <t>PTR-HO-00007658</t>
  </si>
  <si>
    <t>PTR-HO-00007650</t>
  </si>
  <si>
    <t>PTR-HO-00007649</t>
  </si>
  <si>
    <t>PTR-HO-00007645</t>
  </si>
  <si>
    <t>PTR-HO-00007644</t>
  </si>
  <si>
    <t>PTR-HO-00007643</t>
  </si>
  <si>
    <t>PTR-HO-00007636</t>
  </si>
  <si>
    <t>PTR-HO-00007672</t>
  </si>
  <si>
    <t>PTR-HO-00007676</t>
  </si>
  <si>
    <t>PTR-HO-00007703</t>
  </si>
  <si>
    <t>PTR-HO-00007702</t>
  </si>
  <si>
    <t>PTR-HO-00007701</t>
  </si>
  <si>
    <t>PTR-HO-00007700</t>
  </si>
  <si>
    <t>PTR-HO-00007699</t>
  </si>
  <si>
    <t>PTR-HO-00007698</t>
  </si>
  <si>
    <t>PTR-HO-00007689</t>
  </si>
  <si>
    <t>PTR-HO-00007679</t>
  </si>
  <si>
    <t>PTR-HO-00007678</t>
  </si>
  <si>
    <t>PTR-HO-00007677</t>
  </si>
  <si>
    <t>PTR-HO-00007726</t>
  </si>
  <si>
    <t>PTR-HO-00007725</t>
  </si>
  <si>
    <t>PTR-HO-00007716</t>
  </si>
  <si>
    <t>PTR-HO-00007739</t>
  </si>
  <si>
    <t>PTR-HO-00007754</t>
  </si>
  <si>
    <t>PTR-HO-00007752</t>
  </si>
  <si>
    <t>PTR-HO-00007750</t>
  </si>
  <si>
    <t>PTR-HO-00007744</t>
  </si>
  <si>
    <t>PTR-HO-00007771</t>
  </si>
  <si>
    <t>PTR-HO-00007770</t>
  </si>
  <si>
    <t>PTR-HO-00007765</t>
  </si>
  <si>
    <t>PTR-HO-00007776</t>
  </si>
  <si>
    <t>PTR-HO-00007786</t>
  </si>
  <si>
    <t>PTR-HO-00007817</t>
  </si>
  <si>
    <t>PTR-HO-00007814</t>
  </si>
  <si>
    <t>PTR-CAV-00003738</t>
  </si>
  <si>
    <t>PTR-CAV-00003737</t>
  </si>
  <si>
    <t>PTR-CAV-00003736</t>
  </si>
  <si>
    <t>PTR-CAV-00003735</t>
  </si>
  <si>
    <t>PTR-CAV-00003734</t>
  </si>
  <si>
    <t>PTR-CAV-00003743</t>
  </si>
  <si>
    <t>PTR-CAV-00003742</t>
  </si>
  <si>
    <t>PTR-CAV-00003741</t>
  </si>
  <si>
    <t>PTR-CAV-00003740</t>
  </si>
  <si>
    <t>PTR-CAV-00003739</t>
  </si>
  <si>
    <t>PTR-CAV-00003748</t>
  </si>
  <si>
    <t>PTR-CAV-00003747</t>
  </si>
  <si>
    <t>PTR-CAV-00003746</t>
  </si>
  <si>
    <t>PTR-CAV-00003745</t>
  </si>
  <si>
    <t>PTR-CAV-00003749</t>
  </si>
  <si>
    <t>PTR-CAV-00003754</t>
  </si>
  <si>
    <t>PTR-CAV-00003753</t>
  </si>
  <si>
    <t>PTR-CAV-00003752</t>
  </si>
  <si>
    <t>PTR-CAV-00003751</t>
  </si>
  <si>
    <t>PTR-CAV-00003760</t>
  </si>
  <si>
    <t>PTR-CAV-00003759</t>
  </si>
  <si>
    <t>PTR-CAV-00003758</t>
  </si>
  <si>
    <t>PTR-CAV-00003757</t>
  </si>
  <si>
    <t>PTR-CAV-00003766</t>
  </si>
  <si>
    <t>PTR-CAV-00003765</t>
  </si>
  <si>
    <t>PTR-CAV-00003764</t>
  </si>
  <si>
    <t>PTR-CAV-00003763</t>
  </si>
  <si>
    <t>PTR-CAV-00003762</t>
  </si>
  <si>
    <t>PTR-CAV-00003769</t>
  </si>
  <si>
    <t>PTR-CAV-00003768</t>
  </si>
  <si>
    <t>PTR-CAV-00003767</t>
  </si>
  <si>
    <t>PTR-CAV-00003778</t>
  </si>
  <si>
    <t>PTR-CAV-00003777</t>
  </si>
  <si>
    <t>PTR-CAV-00003776</t>
  </si>
  <si>
    <t>PTR-CAV-00003775</t>
  </si>
  <si>
    <t>PTR-CAV-00003774</t>
  </si>
  <si>
    <t>PTR-CAV-00003783</t>
  </si>
  <si>
    <t>PTR-CAV-00003782</t>
  </si>
  <si>
    <t>PTR-CAV-00003781</t>
  </si>
  <si>
    <t>PTR-CAV-00003780</t>
  </si>
  <si>
    <t>PTR-CAV-00003779</t>
  </si>
  <si>
    <t>PTR-CAV-00003785</t>
  </si>
  <si>
    <t>PTR-CAV-00003784</t>
  </si>
  <si>
    <t>PTR-CAV-00003789</t>
  </si>
  <si>
    <t>PTR-CAV-00003788</t>
  </si>
  <si>
    <t>PTR-CAV-00003787</t>
  </si>
  <si>
    <t>PTR-CAV-00003786</t>
  </si>
  <si>
    <t>PTR-CAV-00003791</t>
  </si>
  <si>
    <t>PTR-CAV-00003790</t>
  </si>
  <si>
    <t>PTR-CAV-00003799</t>
  </si>
  <si>
    <t>PTR-CAV-00003798</t>
  </si>
  <si>
    <t>PTR-CAV-00003797</t>
  </si>
  <si>
    <t>PTR-CAV-00003796</t>
  </si>
  <si>
    <t>PTR-CAV-00003795</t>
  </si>
  <si>
    <t>PTR-CAV-00003794</t>
  </si>
  <si>
    <t>PTR-CAV-00003793</t>
  </si>
  <si>
    <t>PTR-CAV-00003800</t>
  </si>
  <si>
    <t>PTR-CAV-00003803</t>
  </si>
  <si>
    <t>PTR-CAV-00003802</t>
  </si>
  <si>
    <t>PTR-CAV-00003808</t>
  </si>
  <si>
    <t>PTR-CAV-00003807</t>
  </si>
  <si>
    <t>PTR-CAV-00003806</t>
  </si>
  <si>
    <t>PTR-CAV-00003805</t>
  </si>
  <si>
    <t>PTR-CAV-00003804</t>
  </si>
  <si>
    <t>PTR-CAV-00003812</t>
  </si>
  <si>
    <t>PTR-CAV-00003811</t>
  </si>
  <si>
    <t>PTR-CAV-00003810</t>
  </si>
  <si>
    <t>PTR-CAV-00003809</t>
  </si>
  <si>
    <t>PTR-CAV-00003814</t>
  </si>
  <si>
    <t>PTR-CAV-00003813</t>
  </si>
  <si>
    <t>PTR-CAV-00003815</t>
  </si>
  <si>
    <t>PTR-CAV-00003755</t>
  </si>
  <si>
    <t>PAMPANGA BRANCH</t>
  </si>
  <si>
    <t>PTR-HO-00007626</t>
  </si>
  <si>
    <t>PTR-HO-00007625</t>
  </si>
  <si>
    <t>PTR-HO-00007628</t>
  </si>
  <si>
    <t>PTR-HO-00007627</t>
  </si>
  <si>
    <t>PTR-HO-00007633</t>
  </si>
  <si>
    <t>PTR-HO-00007660</t>
  </si>
  <si>
    <t>PTR-HO-00007659</t>
  </si>
  <si>
    <t>PTR-HO-00007655</t>
  </si>
  <si>
    <t>PTR-HO-00007648</t>
  </si>
  <si>
    <t>PTR-HO-00007642</t>
  </si>
  <si>
    <t>PTR-HO-00007641</t>
  </si>
  <si>
    <t>PTR-HO-00007634</t>
  </si>
  <si>
    <t>PTR-HO-00007662</t>
  </si>
  <si>
    <t>PTR-HO-00007669</t>
  </si>
  <si>
    <t>PTR-HO-00007707</t>
  </si>
  <si>
    <t>PTR-HO-00007706</t>
  </si>
  <si>
    <t>PTR-HO-00007705</t>
  </si>
  <si>
    <t>PTR-HO-00007704</t>
  </si>
  <si>
    <t>PTR-HO-00007692</t>
  </si>
  <si>
    <t>PTR-HO-00007691</t>
  </si>
  <si>
    <t>PTR-HO-00007690</t>
  </si>
  <si>
    <t>PTR-HO-00007727</t>
  </si>
  <si>
    <t>PTR-HO-00007719</t>
  </si>
  <si>
    <t>PTR-HO-00007717</t>
  </si>
  <si>
    <t>PTR-HO-00007714</t>
  </si>
  <si>
    <t>PTR-HO-00007713</t>
  </si>
  <si>
    <t>PTR-HO-00007740</t>
  </si>
  <si>
    <t>PTR-HO-00007749</t>
  </si>
  <si>
    <t>PTR-HO-00007746</t>
  </si>
  <si>
    <t>PTR-HO-00007773</t>
  </si>
  <si>
    <t>PTR-HO-00007772</t>
  </si>
  <si>
    <t>PTR-HO-00007766</t>
  </si>
  <si>
    <t>PTR-HO-00007785</t>
  </si>
  <si>
    <t>PTR-HO-00007793</t>
  </si>
  <si>
    <t>PTR-HO-00007795</t>
  </si>
  <si>
    <t>PTR-HO-00007801</t>
  </si>
  <si>
    <t>PTR-HO-00007818</t>
  </si>
  <si>
    <t>PARTS TRANSFER RECEIPT FOR THE MONTH OF SEPTEMBER 2025</t>
  </si>
  <si>
    <t>Date Transfer</t>
  </si>
  <si>
    <t>PTR No.</t>
  </si>
  <si>
    <t>Source WH</t>
  </si>
  <si>
    <t>Date received</t>
  </si>
  <si>
    <t>RR NUMBER</t>
  </si>
  <si>
    <t>Destination WH</t>
  </si>
  <si>
    <t>Part Code</t>
  </si>
  <si>
    <t>Description</t>
  </si>
  <si>
    <t>Qty</t>
  </si>
  <si>
    <t>Unit Cost</t>
  </si>
  <si>
    <t>Total Amount</t>
  </si>
  <si>
    <t>RR-CAV-00001750</t>
  </si>
  <si>
    <t>TF2565FT</t>
  </si>
  <si>
    <t>Insulated Copper Tube 1/4x5/8</t>
  </si>
  <si>
    <t>TF3565FT</t>
  </si>
  <si>
    <t>Insulated Copper Tube 3/8x5/8</t>
  </si>
  <si>
    <t>T O T A L   P A R T S   T R A N S F E R</t>
  </si>
  <si>
    <t>Report Generated:</t>
  </si>
  <si>
    <t>Generated By:</t>
  </si>
  <si>
    <t>Jerome Castro</t>
  </si>
  <si>
    <t xml:space="preserve">PARTS TRANSFER TO </t>
  </si>
  <si>
    <t>QUANTITY TRANSFER</t>
  </si>
  <si>
    <t>TOTAL PARTS TRANSFER</t>
  </si>
  <si>
    <t>Date</t>
  </si>
  <si>
    <t>CW205B1-1</t>
  </si>
  <si>
    <t>Installation Bracket Wall Type 2.0hp-3.0hp (L) - 1.8x550mm ; 6 sets/box</t>
  </si>
  <si>
    <t>CW205B3-1</t>
  </si>
  <si>
    <t>Installation Bracket Wall Type 1.0hp-1.5hp (S) - 1.8x500mm ; 8 sets/box</t>
  </si>
  <si>
    <t>MD1582208175</t>
  </si>
  <si>
    <t>Evaporator 2rows 32lines 820x336x26.74mm / gold aluminum fins ;  Php5,500.00</t>
  </si>
  <si>
    <t>NA3010347</t>
  </si>
  <si>
    <t>PCB (old version) SRJ-03/(V1.2)</t>
  </si>
  <si>
    <t>MD17122000024569</t>
  </si>
  <si>
    <t>PCB (ODU) ;  Php5,500.00</t>
  </si>
  <si>
    <t>GR300027062040</t>
  </si>
  <si>
    <t xml:space="preserve">PCB W28E13AHJ </t>
  </si>
  <si>
    <t>MD12120300A32167</t>
  </si>
  <si>
    <t>Face Cover</t>
  </si>
  <si>
    <t>GR00000300020405</t>
  </si>
  <si>
    <t>Face Cover ;  Php1,000.00</t>
  </si>
  <si>
    <t>MD1722209996 / 17122000019576</t>
  </si>
  <si>
    <t>PCB (ODU) PH-KF35W / BP2PN1-BAO1</t>
  </si>
  <si>
    <t>MD1712221312</t>
  </si>
  <si>
    <t>Terminal Board (ODU)</t>
  </si>
  <si>
    <t>GR3000270068</t>
  </si>
  <si>
    <t>PCB (Drive Board) ZQ1230C</t>
  </si>
  <si>
    <t>GR300027061762</t>
  </si>
  <si>
    <t>PCB W28E13AFJ</t>
  </si>
  <si>
    <t>MD17222000031522</t>
  </si>
  <si>
    <t>PCB (ODU) PH-KF53W/BP2N8-X230</t>
  </si>
  <si>
    <t>MD17122300003174</t>
  </si>
  <si>
    <t>PCB (ODU) US1-KFR52W/BP3T2N1-CA02 ;  Php2,500.00</t>
  </si>
  <si>
    <t>VA3010350</t>
  </si>
  <si>
    <t>PCB</t>
  </si>
  <si>
    <t>MD17222000A64034</t>
  </si>
  <si>
    <t>IPM Board (replacement)</t>
  </si>
  <si>
    <t>GR01100106181601</t>
  </si>
  <si>
    <t>Evaporator 3rows 48lines 265x304x38mm, blue aluminum fins; Php3,300.00</t>
  </si>
  <si>
    <t>GR300027061761</t>
  </si>
  <si>
    <t xml:space="preserve">PCB W28E13AEJ/GRJ28E-A7 </t>
  </si>
  <si>
    <t>GR2000144102</t>
  </si>
  <si>
    <t>Face Cover ;  Php1,650.00</t>
  </si>
  <si>
    <t>MD2013373955 / 17222000001970</t>
  </si>
  <si>
    <t>PCB (ODU) SA-KF26W/BP2(IR-SINGLE)</t>
  </si>
  <si>
    <t>MD1712240330</t>
  </si>
  <si>
    <t>PCB (ODU) PH-KF26W/BP2N1-AA30(PD2)</t>
  </si>
  <si>
    <t>GR3022800006</t>
  </si>
  <si>
    <t xml:space="preserve">Filter Board ZL1230A </t>
  </si>
  <si>
    <t>MD11002015016180</t>
  </si>
  <si>
    <t>Fan Motor (IDU) DC, ZKFP-30-8-308 ; DC310V/30W/0.14A/IP20/8P/1130r/min</t>
  </si>
  <si>
    <t>NA1010098</t>
  </si>
  <si>
    <t>Thermistor 10K (L=520mm)</t>
  </si>
  <si>
    <t>MD17122000024571</t>
  </si>
  <si>
    <t xml:space="preserve">PCB (ODU) </t>
  </si>
  <si>
    <t>GM6010373</t>
  </si>
  <si>
    <t>Base Stand 480 x 80mm / 6.1kg</t>
  </si>
  <si>
    <t>MD2024002070</t>
  </si>
  <si>
    <t>Swing Motor MP2423M / 12VDC</t>
  </si>
  <si>
    <t>GR300027062044</t>
  </si>
  <si>
    <t>PCB W28E13AKJ</t>
  </si>
  <si>
    <t>GR150104060068</t>
  </si>
  <si>
    <t>Fan Motor CJ100Z-ZL ; DC 310V/100W/10P/IP44</t>
  </si>
  <si>
    <t>GR011001060399</t>
  </si>
  <si>
    <t>Evaporator 2 rows of 32 lines (635x305x23mm)</t>
  </si>
  <si>
    <t>GR15010406011801</t>
  </si>
  <si>
    <t>Fan Motor (ODU) DC B-SWZ130E</t>
  </si>
  <si>
    <t>MD1100201247</t>
  </si>
  <si>
    <t>Fan Motor (ODU) WZDK120-38G-W</t>
  </si>
  <si>
    <t>MD2013327918</t>
  </si>
  <si>
    <t>PCB (IDU) ;  Php3,300.00</t>
  </si>
  <si>
    <t>MD1722209903/17122000061370</t>
  </si>
  <si>
    <t>PCB (ODU) PH-KF53W/BP2N1-B01(C3)</t>
  </si>
  <si>
    <t>MD1210010181</t>
  </si>
  <si>
    <t>Propeller fan 490x151</t>
  </si>
  <si>
    <t>MD11002015008365</t>
  </si>
  <si>
    <t>Fan Motor (ODU) ZKFN-50-8-2-3</t>
  </si>
  <si>
    <t>GR300002063841</t>
  </si>
  <si>
    <t>PCB (IDU)  M871F2DFJ</t>
  </si>
  <si>
    <t>GR300002061446</t>
  </si>
  <si>
    <t>PCB (IDU) M303F1AW</t>
  </si>
  <si>
    <t xml:space="preserve">MD11103020003919 / 11103020A00557 </t>
  </si>
  <si>
    <t>Compressor KSN140D21UFZ ; GMCC 160V, 180Hz, R32/R410A</t>
  </si>
  <si>
    <t>GR300027063669</t>
  </si>
  <si>
    <t>PCB (ODU) W9481B</t>
  </si>
  <si>
    <t>GR430024000005</t>
  </si>
  <si>
    <t>Water Level Switch</t>
  </si>
  <si>
    <t>GR300002061990</t>
  </si>
  <si>
    <t>PCB (IDU) Z4L1512CJ</t>
  </si>
  <si>
    <t>MD17120300005688</t>
  </si>
  <si>
    <t>PCB  KC26/BP3N8-F3 KFR35W/BP3N8</t>
  </si>
  <si>
    <t>GR300002060140</t>
  </si>
  <si>
    <t>PCB (IDU) Z4L2512AJ</t>
  </si>
  <si>
    <t>GR4313800005802</t>
  </si>
  <si>
    <t>Water Pump PSB-0.024/1.2-A ; DC12V/1200mm/400ml/min ; 4.2W/0.32A</t>
  </si>
  <si>
    <t>MD15820300003026</t>
  </si>
  <si>
    <t>Evaporator (gold fins) 3 rows, 42 lines, (LxWxH) 255 x 40.11 x 294mm</t>
  </si>
  <si>
    <t>GR4002048936</t>
  </si>
  <si>
    <t>Power cord (3x18AWG)</t>
  </si>
  <si>
    <t>NA3010345</t>
  </si>
  <si>
    <t>MD17222000031563</t>
  </si>
  <si>
    <t>PCB (ODU) PH-KF65W/BP3N8-X301</t>
  </si>
  <si>
    <t>MD2011002055</t>
  </si>
  <si>
    <t>Blower Wheel 98x570 ;  Php1,100.00</t>
  </si>
  <si>
    <t>MD1582208339</t>
  </si>
  <si>
    <t>Evaporator 2 rows/32 lines (gold) 820x330x27mm</t>
  </si>
  <si>
    <t>NA8010686</t>
  </si>
  <si>
    <t>Faucet Valve with Hose</t>
  </si>
  <si>
    <t>GR300027062099</t>
  </si>
  <si>
    <t>PCB (ODU) W9181L</t>
  </si>
  <si>
    <t>MD1120123523</t>
  </si>
  <si>
    <t>Fan Motor YSK32-6BC (YSK32-6B-7) 230V/32W/60Hz/0.33A/LRA0.52A)</t>
  </si>
  <si>
    <t>MD1100201539</t>
  </si>
  <si>
    <t>Fan Motor (IDU) WZDK30-38G</t>
  </si>
  <si>
    <t>MD11002015016402</t>
  </si>
  <si>
    <t>Fan Motor (ODU) DC, ZKFN-25-10-5L</t>
  </si>
  <si>
    <t>NA8010621</t>
  </si>
  <si>
    <t>Suction Tube with Bottle Cover Ø6 X 510mm</t>
  </si>
  <si>
    <t>GR011001061034</t>
  </si>
  <si>
    <t>Evaporator 3 rows/60 lines (blue) 399x382x38mm</t>
  </si>
  <si>
    <t>GR11121204</t>
  </si>
  <si>
    <t>Filter net</t>
  </si>
  <si>
    <t>MD1712245723</t>
  </si>
  <si>
    <t>PCB (ODU)</t>
  </si>
  <si>
    <t>GR0110010196</t>
  </si>
  <si>
    <t>Evaporator</t>
  </si>
  <si>
    <t>MD2024004320</t>
  </si>
  <si>
    <t>Fan Motor (IDU) YDK120-8B (YDK120-8B-1) 220-230V / 50-60Hz / 120W ;  Php3,850.00</t>
  </si>
  <si>
    <t>GR0020520003</t>
  </si>
  <si>
    <t>Compressor QXAS-D32zX090A ;  Php22,000.00</t>
  </si>
  <si>
    <t>MD11201007003447</t>
  </si>
  <si>
    <t>Pipe Temperature Sensor (IDU) CGQ-WD/GW4100-L350-XACP2-P250</t>
  </si>
  <si>
    <t>VA5010155</t>
  </si>
  <si>
    <t>Fan Motor (black)</t>
  </si>
  <si>
    <t>MD12122000A91367</t>
  </si>
  <si>
    <t>MD2024401301 / 11002012003800</t>
  </si>
  <si>
    <t>Fan Motor (IDU) RPG-50B (220-240V 60Hz 50W) 0.485A/LRA 0.74A ;  Php3,300.00</t>
  </si>
  <si>
    <t>GR30225004</t>
  </si>
  <si>
    <t>Power Supply Board (Z50151) ;  Php550.00</t>
  </si>
  <si>
    <t>TF7010045</t>
  </si>
  <si>
    <t>Royal Cord 2.00mm2 x 4C</t>
  </si>
  <si>
    <t>GR3013800255</t>
  </si>
  <si>
    <t>PCB (IDU) M8152J</t>
  </si>
  <si>
    <t>ZH6010356</t>
  </si>
  <si>
    <t>Shelf 447x417x31mm</t>
  </si>
  <si>
    <t>ZH6010354</t>
  </si>
  <si>
    <t>Shelf 451x360x30mm</t>
  </si>
  <si>
    <t>MD2024400217</t>
  </si>
  <si>
    <t>Fan Motor (ODU) YKSJ-230-6-2L / YDK165-6M ;  Php4,400.00</t>
  </si>
  <si>
    <t>GR300002061959</t>
  </si>
  <si>
    <t>PCB (IDU) Z4M551GJ</t>
  </si>
  <si>
    <t>GR300027063086</t>
  </si>
  <si>
    <t>PCB (ODU) W8882AY</t>
  </si>
  <si>
    <t>GR300027063103</t>
  </si>
  <si>
    <t>PCB (ODU) W8362EM</t>
  </si>
  <si>
    <t>GR300002063424</t>
  </si>
  <si>
    <t>PCB (IDU) M869F2BGJ</t>
  </si>
  <si>
    <t>GR300027063088</t>
  </si>
  <si>
    <t>PCB (ODU) W8882AZ</t>
  </si>
  <si>
    <t>GR300027063098</t>
  </si>
  <si>
    <t>PCB (ODU) W8882BA</t>
  </si>
  <si>
    <t>GR300001061358</t>
  </si>
  <si>
    <t>Display Board D5683AB</t>
  </si>
  <si>
    <t>TX8010722</t>
  </si>
  <si>
    <t>Selector Switch Knob</t>
  </si>
  <si>
    <t>TX5010194</t>
  </si>
  <si>
    <t>Fan Motor with Board ; RB6121-154/DC24V, RG5414000</t>
  </si>
  <si>
    <t>TX3010371</t>
  </si>
  <si>
    <t>PCB ; MANA/MA-RG01A/20240919</t>
  </si>
  <si>
    <t>GR200007060055</t>
  </si>
  <si>
    <t>Louver vertical 2</t>
  </si>
  <si>
    <t>GR200007060056</t>
  </si>
  <si>
    <t>Louver vertical 1</t>
  </si>
  <si>
    <t>NA5010149</t>
  </si>
  <si>
    <t>Water Pump ROHS/18365-A/450mA/4800r/min/DC12V/5W/35C</t>
  </si>
  <si>
    <t>OU102070500102064</t>
  </si>
  <si>
    <t>Display Board  A010M-R-D/84A3-08EE 132</t>
  </si>
  <si>
    <t>GR15010406002902</t>
  </si>
  <si>
    <t>Fan Motor (IDU) FN20V-ZL(10P) ; Php1,650.00</t>
  </si>
  <si>
    <t>GR10311208</t>
  </si>
  <si>
    <t>Blower Wheel 205x112mm ;  Php715.00</t>
  </si>
  <si>
    <t>GR10311501</t>
  </si>
  <si>
    <t>Blower Wheel ;  Php660.00</t>
  </si>
  <si>
    <t>GR3000270001</t>
  </si>
  <si>
    <t>PCB W28E13DJ / GRJ28E-A3</t>
  </si>
  <si>
    <t>MD1712231552</t>
  </si>
  <si>
    <t>IPM Board</t>
  </si>
  <si>
    <t>MD1712224573</t>
  </si>
  <si>
    <t>PCB (IDU) ;  Php2,200.00</t>
  </si>
  <si>
    <t>GM2010311</t>
  </si>
  <si>
    <t>Power Cord (3x0.75mm2) ; 300-500V ; 2625mm</t>
  </si>
  <si>
    <t>GM3010369</t>
  </si>
  <si>
    <t>PCB (main board) FFJ-SSRT-8030B-P</t>
  </si>
  <si>
    <t>GM6010371</t>
  </si>
  <si>
    <t>Fan Blade 26" ; 490 x 47mm / 0.390g</t>
  </si>
  <si>
    <t>GM3010370</t>
  </si>
  <si>
    <t>Switch Board ANDI/JX-5(4) AC250V/1A ; FS-KG-YKMCV24312</t>
  </si>
  <si>
    <t>GM8010718</t>
  </si>
  <si>
    <t>Control Box (dirty white plastic) ; (WxDxH)63x55x93mm</t>
  </si>
  <si>
    <t>NA2010281</t>
  </si>
  <si>
    <t>Heating Switch (Red) KCD3/16 (4)A 250VAC / 20A 125VAC</t>
  </si>
  <si>
    <t>NA3010367</t>
  </si>
  <si>
    <t>PCB (new V.2506NB-01, with alarm) CBJP30-LED-0FK</t>
  </si>
  <si>
    <t>GR300002062778</t>
  </si>
  <si>
    <t>PCB (IDU) M863F1PEJ</t>
  </si>
  <si>
    <t>OU3010361</t>
  </si>
  <si>
    <t>Display Board D076F-DISPLAY</t>
  </si>
  <si>
    <t>GR300027062064</t>
  </si>
  <si>
    <t>PCB (ODU) W9021CE</t>
  </si>
  <si>
    <t>GR3900031302</t>
  </si>
  <si>
    <t>Temperature Sensor Assembly (IDU) 15K/20K-250/450mm</t>
  </si>
  <si>
    <t>GR3013801256</t>
  </si>
  <si>
    <t>PCB (IDU) M863F1ACJ</t>
  </si>
  <si>
    <t>GR011002061875_X74811</t>
  </si>
  <si>
    <t xml:space="preserve">Condenser </t>
  </si>
  <si>
    <t>OU5010163</t>
  </si>
  <si>
    <t>Swing Motor 30BY J46 / 12VDC</t>
  </si>
  <si>
    <t>GR300002061020</t>
  </si>
  <si>
    <t>PCB M214F1BLJ/GRJ28E ;  Php5,500.00</t>
  </si>
  <si>
    <t>GR30132103</t>
  </si>
  <si>
    <t>PCB M214F1HJ ;  Php880.00</t>
  </si>
  <si>
    <t>MD1722209993</t>
  </si>
  <si>
    <t>PCB (ODU) PH-KF26W / BP2PN1-AO1 ;  Php6,600.00</t>
  </si>
  <si>
    <t>MD1712A28717</t>
  </si>
  <si>
    <t>PCB (IDU) AU-KF35G/BP3N1Y(4-0.5W) or EU-KF28G/BP3N1Y-AE.JD.G ;  Php2,750.00</t>
  </si>
  <si>
    <t>GR011001061786</t>
  </si>
  <si>
    <t>NA8010617</t>
  </si>
  <si>
    <t>Glass Kettle</t>
  </si>
  <si>
    <t>MD2013750167</t>
  </si>
  <si>
    <t>MD9010022</t>
  </si>
  <si>
    <t>Rubber Bushing (Blower Wheel)</t>
  </si>
  <si>
    <t>CHN8010707</t>
  </si>
  <si>
    <t>Stickless Tape 2"x25Mx0.19mm ; 80rolls/box</t>
  </si>
  <si>
    <t>TKW605</t>
  </si>
  <si>
    <t>Drain Hose 50M/Roll</t>
  </si>
  <si>
    <t>TF23100FT</t>
  </si>
  <si>
    <t>Insulated Copper Tube 1/4x3/8</t>
  </si>
  <si>
    <t>GR300002063819</t>
  </si>
  <si>
    <t>PCB (IDU) M871F2DEJ</t>
  </si>
  <si>
    <t>MD11103020000619</t>
  </si>
  <si>
    <t>Compressor ATQ360D1UMU</t>
  </si>
  <si>
    <t>MD17122000024578</t>
  </si>
  <si>
    <t>MD15822000010971</t>
  </si>
  <si>
    <t>Condenser</t>
  </si>
  <si>
    <t>GR1501106105</t>
  </si>
  <si>
    <t>Fan Motor CJ100Z (YSK100-6Z) 208-230V/60Hz/100W 0.66A ;  Php2,750.00</t>
  </si>
  <si>
    <t>GR30132198</t>
  </si>
  <si>
    <t>PCB W28E13AJ / GRJ28E-A(V1)</t>
  </si>
  <si>
    <t>MD2015328153</t>
  </si>
  <si>
    <t>Evaporator (blue aluminum fins, 2rows / 30lines, 760x315x26mm) ;  Php4,950.00</t>
  </si>
  <si>
    <t>MD2013323958</t>
  </si>
  <si>
    <t>PCB (IDU) ;  Php2,750.00</t>
  </si>
  <si>
    <t>MD2013325987</t>
  </si>
  <si>
    <t>PCB (IDU) CE-KF35G/BP2N1Y-11M(1M) ;  Php2,750.00</t>
  </si>
  <si>
    <t>MD2013330904</t>
  </si>
  <si>
    <t>Power Module Board (IDU) ;  Php1,100.00</t>
  </si>
  <si>
    <t>MD2013380972 / 17122000000189</t>
  </si>
  <si>
    <t>PCB (ODU) TW-KFR72W/BP3N1W-310 ;  Php6,600.00</t>
  </si>
  <si>
    <t>MD11103010017358</t>
  </si>
  <si>
    <t>Compressor KSN82N13VDZB1 (GMCC) 208-230V/60Hz, R32/410A, LRA20</t>
  </si>
  <si>
    <t>MD15820300003642</t>
  </si>
  <si>
    <t>Evaporator 245 x 294 x 53mm Gold fins 4 rows / 56 lines</t>
  </si>
  <si>
    <t>GR1011115RE</t>
  </si>
  <si>
    <t xml:space="preserve">Power cord </t>
  </si>
  <si>
    <t>MD1210010244</t>
  </si>
  <si>
    <t>Blower Wheel 94x605</t>
  </si>
  <si>
    <t>MD2015375994</t>
  </si>
  <si>
    <t>Condenser ;  Php5,000.00</t>
  </si>
  <si>
    <t>MD1722209899/17122000061360</t>
  </si>
  <si>
    <t>PCB (ODU) PH-KF70W / BP2N1-CA01(B8)</t>
  </si>
  <si>
    <t>MD12122000026405</t>
  </si>
  <si>
    <t>Rear Case (IDU)</t>
  </si>
  <si>
    <t>MD17220300A27571</t>
  </si>
  <si>
    <t>Display Board Assembly</t>
  </si>
  <si>
    <t xml:space="preserve">MD12622000000131 /  12622000A00001 </t>
  </si>
  <si>
    <t>Rubber Bushing RoHS ZCZZJ-01</t>
  </si>
  <si>
    <t>MD17120300006750</t>
  </si>
  <si>
    <t>PCB  HK-KC53/BP3N8Y-F1F9 KFR72W/BP3N8</t>
  </si>
  <si>
    <t>GR00000306061901_X74811</t>
  </si>
  <si>
    <t>FN3010338</t>
  </si>
  <si>
    <t>PCB NY-866-FRZ/220V</t>
  </si>
  <si>
    <t>GR0110010278</t>
  </si>
  <si>
    <t xml:space="preserve">Evaporator (blue aluminum fins, 3rows/50lines, 330x325x40mm) </t>
  </si>
  <si>
    <t>GR0170210005</t>
  </si>
  <si>
    <t>Metal Partition (con. Side) ;  Php660.00</t>
  </si>
  <si>
    <t>MD2024003416</t>
  </si>
  <si>
    <t xml:space="preserve">Fan Motor (IDU) RPG-28H/YKFG-28-4-6 </t>
  </si>
  <si>
    <t>GR30135817</t>
  </si>
  <si>
    <t>PCB (ODU) W5101VJ / GRJW510-A1</t>
  </si>
  <si>
    <t>GR1501442410</t>
  </si>
  <si>
    <t xml:space="preserve">Fan Motor (IDU) LN170A </t>
  </si>
  <si>
    <t>TX8010721</t>
  </si>
  <si>
    <t>Fan Blade (plastic) 375mmx35mm, 5 blades</t>
  </si>
  <si>
    <t>MD1210024559</t>
  </si>
  <si>
    <t>Filter net (white) 265mmx299mm</t>
  </si>
  <si>
    <t>GR11121304</t>
  </si>
  <si>
    <t>Filter net (336x297mm) white color</t>
  </si>
  <si>
    <t>FN2010275</t>
  </si>
  <si>
    <t>Door Sensor (Magnetic Switch) BP1-23L </t>
  </si>
  <si>
    <t>MD2015380985</t>
  </si>
  <si>
    <t>MD2033323972</t>
  </si>
  <si>
    <t>Display Board</t>
  </si>
  <si>
    <t>MD1120121871</t>
  </si>
  <si>
    <t xml:space="preserve">Fan Motor (IDU) YKFG-20-4-10L / RPG20D-19 / Y4S476B046L / YDK-AI-20-4L </t>
  </si>
  <si>
    <t>MD17122300004172</t>
  </si>
  <si>
    <t>PCB (ODU) US1-KFR52W/BP3T2N1-X430.JD.FW2.XWKB.WK2.1(AGWL)</t>
  </si>
  <si>
    <t>GR40111120</t>
  </si>
  <si>
    <t xml:space="preserve">Compressor Wire Subassembly </t>
  </si>
  <si>
    <t>MD12822700000011</t>
  </si>
  <si>
    <t>Drain Pan (IDU)</t>
  </si>
  <si>
    <t>GM5010190</t>
  </si>
  <si>
    <t xml:space="preserve">Fan Motor (DC) 230V/60Hz ; 45W/0.46A </t>
  </si>
  <si>
    <t>GM5010193</t>
  </si>
  <si>
    <t xml:space="preserve">Fan Motor (DC) </t>
  </si>
  <si>
    <t>GM5010189</t>
  </si>
  <si>
    <t xml:space="preserve">Fan Motor (DC) 230V/60Hz ; 94W/0.88A </t>
  </si>
  <si>
    <t>TK5010141</t>
  </si>
  <si>
    <t>Drain Water Pump TNK ; SN-102A-5 ; 20W ; 4M</t>
  </si>
  <si>
    <t>MD15820300A02999</t>
  </si>
  <si>
    <t>Condenser 480 x 320 x 26mm Gold fins (L curve design) 2 rows / 44 lines</t>
  </si>
  <si>
    <t>HK6010394</t>
  </si>
  <si>
    <t>Installation Bracket Window Type (New) 89° angle ; 284mmx31mmx131mm ; 10 set/box</t>
  </si>
  <si>
    <t>TF24100FT</t>
  </si>
  <si>
    <t>Insulated Copper Tube 1/4x1/2</t>
  </si>
  <si>
    <t>MD15822500001743</t>
  </si>
  <si>
    <t>MD12100105000004</t>
  </si>
  <si>
    <t>Propeller Fan 420x143 ;  Php1,100.00</t>
  </si>
  <si>
    <t>VA3010349</t>
  </si>
  <si>
    <t>Display Board YH-YBY-M0-18DCP-P1 (YH2223)</t>
  </si>
  <si>
    <t>VA5010152</t>
  </si>
  <si>
    <t>Swing Motor (TYJ40-12)</t>
  </si>
  <si>
    <t>MD1120158646 / 11002015A01177</t>
  </si>
  <si>
    <t>Fan Motor (IDU) ZKFP-58-8-1-5</t>
  </si>
  <si>
    <t>GR1501011001</t>
  </si>
  <si>
    <t>Fan Motor CJ190S-2 ;  Php3,850.00</t>
  </si>
  <si>
    <t>GR3000270002</t>
  </si>
  <si>
    <t>PCB W28E13EJ / GRJ28E-A3</t>
  </si>
  <si>
    <t>GR10352057</t>
  </si>
  <si>
    <t>Blower Wheel</t>
  </si>
  <si>
    <t>MD2010240</t>
  </si>
  <si>
    <t>Discharge Sensor 50K (black connector)</t>
  </si>
  <si>
    <t>GR33010021</t>
  </si>
  <si>
    <t>Capacitor 3uF/450V</t>
  </si>
  <si>
    <t>GR150104060089</t>
  </si>
  <si>
    <t>Fan Motor CJ60G-ZL</t>
  </si>
  <si>
    <t>MD17120300004150</t>
  </si>
  <si>
    <t>PCB HK-KC35/N1Y-FF(B7)</t>
  </si>
  <si>
    <t>VA5010153</t>
  </si>
  <si>
    <t>Fan Motor (G) G1082YBYV03 DC 24V</t>
  </si>
  <si>
    <t>GR30110109</t>
  </si>
  <si>
    <t>Fan Motor Board QDWN1A / GRJQDWN1-R</t>
  </si>
  <si>
    <t>MD1582220051</t>
  </si>
  <si>
    <t>MD17120300004148</t>
  </si>
  <si>
    <t>PCB (AU-KC35/N1Y-FE1)(1W(MK.J(ROHS)</t>
  </si>
  <si>
    <t>VA5010154</t>
  </si>
  <si>
    <t>Water Pump (TR311)</t>
  </si>
  <si>
    <t>MD2011002054</t>
  </si>
  <si>
    <t>Blower Wheel 98x655mm ;  Php1,100.00</t>
  </si>
  <si>
    <t>MD1582200402</t>
  </si>
  <si>
    <t>Evaporator (blue aluminum fins, 3rows / 54lines, 904x410x40mm)</t>
  </si>
  <si>
    <t>GR300001060992</t>
  </si>
  <si>
    <t>GR300027062062</t>
  </si>
  <si>
    <t>PCB (ODU) W9241AE</t>
  </si>
  <si>
    <t>GR150104060066</t>
  </si>
  <si>
    <t>Fan Motor CJ190A-ZL ; DC310V/190W/10P/IP44/1060r/min.</t>
  </si>
  <si>
    <t>GR300001060576</t>
  </si>
  <si>
    <t>Display Board D28EF13GJ ; Php600.00</t>
  </si>
  <si>
    <t>GR000003060592</t>
  </si>
  <si>
    <t>GR1501103615</t>
  </si>
  <si>
    <t>Fan Motor CJ32F ;  Php1,760.00</t>
  </si>
  <si>
    <t>GR10311016</t>
  </si>
  <si>
    <t>Blower Wheel 187x81mm</t>
  </si>
  <si>
    <t>MD1210010131</t>
  </si>
  <si>
    <t xml:space="preserve">Blower Wheel 98x758 </t>
  </si>
  <si>
    <t>MD2024004171</t>
  </si>
  <si>
    <t>Fan Motor (ODU) YDK49-6B (Y6S643C236) 220V 60Hz 49W 0.54A LRA-1.1A ;  Php3,300.00</t>
  </si>
  <si>
    <t>GR3900030913</t>
  </si>
  <si>
    <t>Temperature Sensor (ODU) 20KT/15KS/50KT-JST-XARP-06V-700/550/270</t>
  </si>
  <si>
    <t>GR150104060091</t>
  </si>
  <si>
    <t>Fan Motor CJ45A-ZL DC310V/45W/8P</t>
  </si>
  <si>
    <t>MD11201011000067</t>
  </si>
  <si>
    <t>Combination Sensor (ODU)</t>
  </si>
  <si>
    <t>MD12100103000344</t>
  </si>
  <si>
    <t>Blower Wheel 208x111-2mm</t>
  </si>
  <si>
    <t>MD12120300000464</t>
  </si>
  <si>
    <t>Louver Vertical 47mmx55mmx217mm</t>
  </si>
  <si>
    <t>MD15820300004422</t>
  </si>
  <si>
    <t>Evaporator 390 x 378 x 40mm Gold fins 3 rows / 54 lines</t>
  </si>
  <si>
    <t>MD11103020006459</t>
  </si>
  <si>
    <t>Compressor (DC) KSN140D58UFZ GMCC 245V/180Hz/R32/R410a</t>
  </si>
  <si>
    <t>MD1712220508</t>
  </si>
  <si>
    <t>PCB (IDU) PH-KF53G/BP2N1Y-ABC(C3) ;  Php3,300.00</t>
  </si>
  <si>
    <t>MD15820300A03099</t>
  </si>
  <si>
    <t>Condenser 845 x 406 x 26mm Gold fins (C curve design) 2 rows / 56 lines</t>
  </si>
  <si>
    <t>MD11002014004653</t>
  </si>
  <si>
    <t>Swing Motor TB-49-20-8-27-1</t>
  </si>
  <si>
    <t>MD2013377959 / 17222000002112</t>
  </si>
  <si>
    <t>PCB (ODU) SA-KF48W/BP2N1-150(SINGLE-S)</t>
  </si>
  <si>
    <t>TK0801201501</t>
  </si>
  <si>
    <t>Piping Clamp (S)</t>
  </si>
  <si>
    <t>TK0801201502</t>
  </si>
  <si>
    <t>Piping Clamp (D)</t>
  </si>
  <si>
    <t>GR011002061619</t>
  </si>
  <si>
    <t xml:space="preserve">Condenser 2rows/68lines </t>
  </si>
  <si>
    <t>OU6010344</t>
  </si>
  <si>
    <t>Evaporator 2 rows/20 lines, 390x231x25mm</t>
  </si>
  <si>
    <t>OU6010345</t>
  </si>
  <si>
    <t>Condenser 4 rows/64 lines, 230x266x28mm</t>
  </si>
  <si>
    <t>MD1210204522</t>
  </si>
  <si>
    <t>Filter Net (blue green) 301x278mm</t>
  </si>
  <si>
    <t>GR390001376</t>
  </si>
  <si>
    <t>Temperature Sensor Assembly (IDU) 15K/20K (500/1300mm)</t>
  </si>
  <si>
    <t>MD1712223895</t>
  </si>
  <si>
    <t xml:space="preserve">PCB (IDU) PH-KF105L / BP2N1Y-GA-WJX </t>
  </si>
  <si>
    <t>NA2010280</t>
  </si>
  <si>
    <t>Heating Thermostat KSD301S/250V/10A/95°C</t>
  </si>
  <si>
    <t>GR011002061495</t>
  </si>
  <si>
    <t>Condenser 2 rows/40 lines (blue) C-shape 820x400x23mm</t>
  </si>
  <si>
    <t>GR305001000097</t>
  </si>
  <si>
    <t xml:space="preserve">Remote Control YAW1F7 </t>
  </si>
  <si>
    <t>MD2011003527</t>
  </si>
  <si>
    <t>Propeller fan 496x150 ;  Php1,650.00</t>
  </si>
  <si>
    <t>GR0000030248</t>
  </si>
  <si>
    <t>MD1110302006</t>
  </si>
  <si>
    <t>Compressor ASM135D23UFZ (180V/180Hz/R410a) GMCC</t>
  </si>
  <si>
    <t>GR07130369</t>
  </si>
  <si>
    <t>Electronic Expansion Valve Q0116C102 ;  Php1,430.00</t>
  </si>
  <si>
    <t>MD11103020010159</t>
  </si>
  <si>
    <t>Compressor KTM240D46UKT2 ; GMCC ; 195V/180Hz ; R32/R410a/R454B</t>
  </si>
  <si>
    <t>MD12100105001241</t>
  </si>
  <si>
    <t>Propeller Fan 312x87</t>
  </si>
  <si>
    <t>GR30032791</t>
  </si>
  <si>
    <t>PCB (IC Type) 2791AJ / GR28-12 ;  Php1,760.00</t>
  </si>
  <si>
    <t>MD1582208189</t>
  </si>
  <si>
    <t>MD1120128761/11002012031559</t>
  </si>
  <si>
    <t>Fan Motor (ODU) YKT-48-6-206-8</t>
  </si>
  <si>
    <t>GR3013801253</t>
  </si>
  <si>
    <t xml:space="preserve">PCB (ODU) W8601SJ / GRJW860-A1 or W8601SJ / GR28-12 </t>
  </si>
  <si>
    <t>GR3022400066</t>
  </si>
  <si>
    <t>PCB (ODU) WZ4K35M / GRZW4K-A1</t>
  </si>
  <si>
    <t>VA3010340</t>
  </si>
  <si>
    <t>Power Supply Board PYL180-D/ REV02B (Old version)</t>
  </si>
  <si>
    <t>VA3010341</t>
  </si>
  <si>
    <t>PCB ZD_LUNFJ_B2.1 (Old version) 3 wires PCB to Display board</t>
  </si>
  <si>
    <t>GR30542891</t>
  </si>
  <si>
    <t>Display Board XSB2891AJ ;  Php660.00</t>
  </si>
  <si>
    <t>MD12100105000221</t>
  </si>
  <si>
    <t>Propeller Fan 398x114</t>
  </si>
  <si>
    <t>GR0112520269</t>
  </si>
  <si>
    <t>GR11122208</t>
  </si>
  <si>
    <t>Filter (catechin+silver ion+antibacterial filter)</t>
  </si>
  <si>
    <t xml:space="preserve">MD11103020006440 / 11103020A00656 </t>
  </si>
  <si>
    <t>Compressor (DC) KTN150D30UFZA ; GMCC 145V, 180Hz, R32/R410A</t>
  </si>
  <si>
    <t>MD1712221488</t>
  </si>
  <si>
    <t xml:space="preserve">MD11103020005082 / 11103020A00576 </t>
  </si>
  <si>
    <t>Compressor KSK103D33UEZ3 ; GMCC 180V, 180Hz, R410A/R32</t>
  </si>
  <si>
    <t>MD11002015020612</t>
  </si>
  <si>
    <t>Fan Motor (DC) ZKFN-175-8-1L 310V/175W/1200r/min</t>
  </si>
  <si>
    <t>GM5010192</t>
  </si>
  <si>
    <t xml:space="preserve">MD11103010017053 / 11103010A02833 </t>
  </si>
  <si>
    <t>Compressor KSM106N1VDZK (GMCC) 208-230V/60Hz, R32/410A, LRA24</t>
  </si>
  <si>
    <t>MD1582270580</t>
  </si>
  <si>
    <t>Evaporator ;  Php6,600.00</t>
  </si>
  <si>
    <t>GR009001060755</t>
  </si>
  <si>
    <t>Compressor QXFS-B238zX070 GREE 260-350V / 900-7200rpm / R32/R410a</t>
  </si>
  <si>
    <t>MD15822000008289</t>
  </si>
  <si>
    <t>Evaporator (gold aluminum fins, 2rows/22lines)</t>
  </si>
  <si>
    <t>GR1100200516</t>
  </si>
  <si>
    <t xml:space="preserve">Condenser (2rows / 36lines, 645x345x28mm) </t>
  </si>
  <si>
    <t>MD17122000060130</t>
  </si>
  <si>
    <t>PCB ODU</t>
  </si>
  <si>
    <t>GR011002061652</t>
  </si>
  <si>
    <t>Condenser ; Php3,300.00</t>
  </si>
  <si>
    <t>MD15822000008238</t>
  </si>
  <si>
    <t>Condenser (gold)</t>
  </si>
  <si>
    <t>MD12122000011818</t>
  </si>
  <si>
    <t>MD17122000061259</t>
  </si>
  <si>
    <t>GR300027062059</t>
  </si>
  <si>
    <t>PCB W28E13AMJ GRJ28E-A10</t>
  </si>
  <si>
    <t>GR15011202</t>
  </si>
  <si>
    <t xml:space="preserve">Fan Motor CJ45D </t>
  </si>
  <si>
    <t xml:space="preserve">MD1120125429 / 11002012A01092 </t>
  </si>
  <si>
    <t>Fan Motor (ODU) YKT-63-6-200L</t>
  </si>
  <si>
    <t>MD2013380904 / 17222000001847</t>
  </si>
  <si>
    <t>PCB (ODU) ;  Php6,600.00</t>
  </si>
  <si>
    <t>OU5010159</t>
  </si>
  <si>
    <t>Compressor GMCC KSN82N01VZZ ; R410a</t>
  </si>
  <si>
    <t>OU1010091</t>
  </si>
  <si>
    <t>Ambient Temperature Sensor 325mm</t>
  </si>
  <si>
    <t>MD2013373954 / 17222000001991</t>
  </si>
  <si>
    <t>PCB (ODU) CE-KFR35W/BP2(IR-SINGLE) ;  Php5,500.00</t>
  </si>
  <si>
    <t>MD1712208137</t>
  </si>
  <si>
    <t>DR Module Board</t>
  </si>
  <si>
    <t>GR1501040102</t>
  </si>
  <si>
    <t>Fan Motor (ODU) LW92K-ZL</t>
  </si>
  <si>
    <t>MD2023008382</t>
  </si>
  <si>
    <t>AC Contactor NC1-32</t>
  </si>
  <si>
    <t>OU5010167</t>
  </si>
  <si>
    <t>Floater Switch 1340mm</t>
  </si>
  <si>
    <t>OU1010092</t>
  </si>
  <si>
    <t>Tube Sensor 1190mm</t>
  </si>
  <si>
    <t>MD17120300A00052</t>
  </si>
  <si>
    <t>Display Board CE-KC25/Y-FF9</t>
  </si>
  <si>
    <t>NA2010279</t>
  </si>
  <si>
    <t>Cooling Thermostat WP5/6A/250V/50/60Hz</t>
  </si>
  <si>
    <t>MD2011328971</t>
  </si>
  <si>
    <t>Louver Horizontal</t>
  </si>
  <si>
    <t>MD1712223898 / 17222000A65654</t>
  </si>
  <si>
    <t>IPM Board (PH-KF105W/BP2T1N1-350 or PH-KF105W/EU-KFR105W)</t>
  </si>
  <si>
    <t>MD17122000060162</t>
  </si>
  <si>
    <t>PCB (ODU) PH-KF26W/BP3N8-X130 (CO)</t>
  </si>
  <si>
    <t>GR0110010131</t>
  </si>
  <si>
    <t>MD17122000053510</t>
  </si>
  <si>
    <t>Auxiliary Board EU-KFR78W-BP3T3N8-X</t>
  </si>
  <si>
    <t>MD1582203880</t>
  </si>
  <si>
    <t>Condenser (blue fins)</t>
  </si>
  <si>
    <t>GR1521240210</t>
  </si>
  <si>
    <t>Swing Motor MP35CP / 12V (horizontal)</t>
  </si>
  <si>
    <t>MD15822000008664</t>
  </si>
  <si>
    <t>ZH5010176</t>
  </si>
  <si>
    <t>Fan Motor (evaporator side) ; SW Motors &amp; Fans ; Y Z5-13 / 220-240V/50-60Hz / 0.2A / 28W / 5W / 1300 / 1550r/min</t>
  </si>
  <si>
    <t>ZH5010172</t>
  </si>
  <si>
    <t>Fan Motor (condenser side) ; Haile ; YJF2.5 / 220V / 50-60Hz / 0.17A / 2.5W / 25W / 1250 / 1350r/min</t>
  </si>
  <si>
    <t>MD1712251151</t>
  </si>
  <si>
    <t>PCB (IDU) PH-KF105Q4/EU-KFR160Q4 ;  Php2,750.00</t>
  </si>
  <si>
    <t>NA2010286</t>
  </si>
  <si>
    <t>Float Switch/Water Level Sensor</t>
  </si>
  <si>
    <t>MD17317000A66690</t>
  </si>
  <si>
    <t>Remote Control RG51A/E</t>
  </si>
  <si>
    <t>FK3010344</t>
  </si>
  <si>
    <t>MD15820300002522</t>
  </si>
  <si>
    <t>Evaporator (gold fins) 4 rows, 56 lines, (LxWxH) 245 x 53 x 294mm</t>
  </si>
  <si>
    <t>FK2010277</t>
  </si>
  <si>
    <t>Power Supply Adapter (output:DC24V,1A)</t>
  </si>
  <si>
    <t>MD17122200014748</t>
  </si>
  <si>
    <t>PCB (IDU) ME-KT3F105L/N1Y-JJ2T(PA).ZJD.JLN.NXNK.NK2.2(up-down-swing)</t>
  </si>
  <si>
    <t>MD11001010001757</t>
  </si>
  <si>
    <t>Water Pump YKB-12-2-3 (PLD-12) Lift:1200mm ; Flow:450ml/min</t>
  </si>
  <si>
    <t>GR305001000109</t>
  </si>
  <si>
    <t>Remote control YAP1F2</t>
  </si>
  <si>
    <t>GR30033075</t>
  </si>
  <si>
    <t>Filter Board LB836A / GRJLB836-F1 ;  Php2,200.00</t>
  </si>
  <si>
    <t>GR150104060116</t>
  </si>
  <si>
    <t>Fan Motor (IDU) FN60B-ZL(10P) DC310 / 60W</t>
  </si>
  <si>
    <t>GR1501506409</t>
  </si>
  <si>
    <t>Fan Motor (ODU) ZWR60-D (B-LW60A-ZL) DC310V/60W/900 r/min / 8P/IP44</t>
  </si>
  <si>
    <t>MD17120100001103</t>
  </si>
  <si>
    <t>IPM Board (power supply board)</t>
  </si>
  <si>
    <t>AC Contactor NC1-32 ;  Php1,100.00</t>
  </si>
  <si>
    <t>GR10331137</t>
  </si>
  <si>
    <t>Propeller fan 396x140mm or 400x140mm, 5 blades ;  Php660.00</t>
  </si>
  <si>
    <t>GR300021060005</t>
  </si>
  <si>
    <t>Actiyator 调速板 QDWN1F(防腐)</t>
  </si>
  <si>
    <t>ZH2010292</t>
  </si>
  <si>
    <t>LED Light (signage) T5 / TD5=290 / DC 60V / 3W / 6500K / 278mm</t>
  </si>
  <si>
    <t>ZH2010293</t>
  </si>
  <si>
    <t>LED Light (inside unit) T5 / T5-580B / 100-240V / 50/60Hz / 9W / 9000K / 574mm</t>
  </si>
  <si>
    <t>ZH1010094</t>
  </si>
  <si>
    <t>Temperature Sensor ; 150mm / Wire type / White color</t>
  </si>
  <si>
    <t>ZH5010171</t>
  </si>
  <si>
    <t>Thermostat WPF6R-102-022 / 5 (4)A/ 8 (6)A / 250 / 125V / 50-60Hz / 848mm</t>
  </si>
  <si>
    <t>ZH3010352</t>
  </si>
  <si>
    <t>Power Supply Board HX-05-1200400-LB / 94V-0 / 3.15AL / 250VAC</t>
  </si>
  <si>
    <t>ZH5010168</t>
  </si>
  <si>
    <t>Thermostat WDF6M-L / WDF6M-920-028E / 5 (4)A / 8 (6)A / 250 / 125V / 50-60Hz ; 215mm</t>
  </si>
  <si>
    <t>ZH2010290</t>
  </si>
  <si>
    <t>Overload Protector BT-120 WB G .02656-0 / Wanbao / QP2.15G / WB09X3T / H.K</t>
  </si>
  <si>
    <t>ZH3010354</t>
  </si>
  <si>
    <t>PCB ; Donper / 143-08-Y13-A / 44-J-G817 ; 143-07-Y13-A / 44-J-G809</t>
  </si>
  <si>
    <t>ZH2010291</t>
  </si>
  <si>
    <t>Overload Protector BT-45-120 / WB G .2744W-0 / Wanbao / QP2.15G / WB 2644N / J.K</t>
  </si>
  <si>
    <t>ZH2010297</t>
  </si>
  <si>
    <t>LED Light (inside unit) T5 / T5-880B / 100-240V / 50/60Hz / 13W / 9000K / 873mm</t>
  </si>
  <si>
    <t>ZH2010298</t>
  </si>
  <si>
    <t>LED Light (signage) T5 / TD5=490 / DC 60V / 4W / 6500K / 471mm</t>
  </si>
  <si>
    <t>ZH2010289</t>
  </si>
  <si>
    <t>LED Light (inside unit) BC126.4.3 / LANXIN / 275mm</t>
  </si>
  <si>
    <t>MD17122000048660 / 17222000031521</t>
  </si>
  <si>
    <t>PCB (IDU) PH-KF53G/BP2DN1Y-AG(B1)</t>
  </si>
  <si>
    <t>VA2010285</t>
  </si>
  <si>
    <t>Water Level Sensor AWM 2464/ 80 掳C/ 300V 24AWG/ VW-1</t>
  </si>
  <si>
    <t>NA6010338</t>
  </si>
  <si>
    <t>Black Heating Kettle</t>
  </si>
  <si>
    <t>GR15010406008801</t>
  </si>
  <si>
    <t>Fan Motor (IDU) ZWA108D5OC (FN45B-ZL) DC310/45W/1500r/min / 8P/IP40</t>
  </si>
  <si>
    <t>GR10352017</t>
  </si>
  <si>
    <t>MD1100201551</t>
  </si>
  <si>
    <t>Fan Motor (IDU) WZDK20-38G</t>
  </si>
  <si>
    <t>MD11103020009099</t>
  </si>
  <si>
    <t>Compressor (DC) KSK75D33UEZD3</t>
  </si>
  <si>
    <t>MD1740123802</t>
  </si>
  <si>
    <t>GR305001000125</t>
  </si>
  <si>
    <t>Remote Control YAP1F4</t>
  </si>
  <si>
    <t>GR2010250</t>
  </si>
  <si>
    <t xml:space="preserve">Temperature Sensor Assembly yellow:15K / white:20K / black: 50K </t>
  </si>
  <si>
    <t>MD17122000056224</t>
  </si>
  <si>
    <t>PCB (ODU) PH-KF160W/BP3ST1N1-E30(B8).JD.FW.WXWKB.WK2.1</t>
  </si>
  <si>
    <t>MD17122000021908</t>
  </si>
  <si>
    <t>IPM Board (DC Fan) ;  Php4,200.00</t>
  </si>
  <si>
    <t>MD1110302029</t>
  </si>
  <si>
    <t>Compressor  ATQ420D1UMU (180V;180Hz;R410a) / KTQ420D1UMU (180V;180Hz;R32;R410a)</t>
  </si>
  <si>
    <t>MD17401203000936</t>
  </si>
  <si>
    <t>Compressor Wire Subassembly</t>
  </si>
  <si>
    <t>MD11201007003427</t>
  </si>
  <si>
    <t>Discharge Temperature Sensor CGQ-WD/PQ3950-L500-XHBCP2BK-G480</t>
  </si>
  <si>
    <t>MD11201007003423</t>
  </si>
  <si>
    <t>Room Temperature Sensor CGQ-WD/SW4100-L700-XHBCP2BL-P650-HT1.0</t>
  </si>
  <si>
    <t>GR30562088</t>
  </si>
  <si>
    <t>Display Board D28E20AJ / GRJ28E-B</t>
  </si>
  <si>
    <t>MD15822000008178</t>
  </si>
  <si>
    <t xml:space="preserve">Evaporator (gold aluminum fins, 2rows/28lines, 750x294x26.74mm) </t>
  </si>
  <si>
    <t>MD2015323912</t>
  </si>
  <si>
    <t>Evaporator (blue aluminum fins, 2rows / 26lines, 580x273x27mm) ;  Php3,300.00</t>
  </si>
  <si>
    <t>MD2015325958</t>
  </si>
  <si>
    <t>Evaporator (blue aluminum fins, 2rows / 30lines, 665x313x27mm) ;  Php4,400.00</t>
  </si>
  <si>
    <t>MD1110302016</t>
  </si>
  <si>
    <t>Compressor ASN98D22UEZ</t>
  </si>
  <si>
    <t>MD1110302179</t>
  </si>
  <si>
    <t>Compressor ATF235D22UMT (165V/180Hz/R410a) GMCC</t>
  </si>
  <si>
    <t>MD1712231288</t>
  </si>
  <si>
    <t>PCB (IDU) PH-KF26G/BP2N1Y-11M1 ;  Php2,750.00</t>
  </si>
  <si>
    <t>MD1712231294</t>
  </si>
  <si>
    <t>PCB (IDU) PH-KF35G/BP2N1Y-11M1 ;  Php2,750.00</t>
  </si>
  <si>
    <t>MD1712231292</t>
  </si>
  <si>
    <t>PCB (IDU) PH-KF53G/BP2N1Y-11M1</t>
  </si>
  <si>
    <t>MD1712231290</t>
  </si>
  <si>
    <t>PCB (IDU) PH-KF70G/BP2N1Y-11M1 ;  Php3,300.00</t>
  </si>
  <si>
    <t>GR1501105701</t>
  </si>
  <si>
    <t xml:space="preserve">Fan Motor CJ60W (YSK60-6W) 208-230V/60Hz/60W/0.5A </t>
  </si>
  <si>
    <t>MD17122000058954</t>
  </si>
  <si>
    <t>PCB IDU</t>
  </si>
  <si>
    <t>MD17122000058866</t>
  </si>
  <si>
    <t>MD17122000059028</t>
  </si>
  <si>
    <t>GR009001060267</t>
  </si>
  <si>
    <t>Compressor QXF-A102zE190H ; Php5,000</t>
  </si>
  <si>
    <t>MD17122000061202</t>
  </si>
  <si>
    <t>ZH5010175</t>
  </si>
  <si>
    <t>Compressor Huaguang ; EKD70X ; 220-240V/50-60Hz / 1PH / R600a</t>
  </si>
  <si>
    <t>ZH5010174</t>
  </si>
  <si>
    <t>Compressor Donper ; VFA090CY1 ; 230V / 40-150Hz / R600a</t>
  </si>
  <si>
    <t>VA3010348</t>
  </si>
  <si>
    <t>PCB YH-YBY-M0-18DCP-P1 (YH2297)</t>
  </si>
  <si>
    <t>GR103002060021</t>
  </si>
  <si>
    <t>Propeller fan ; Php550.00</t>
  </si>
  <si>
    <t>MD11002015000325 / 11002015A01337</t>
  </si>
  <si>
    <t>Fan Motor (ODU)DC ZKFN-56-8-1/WZD56-38-W</t>
  </si>
  <si>
    <t>MD15820300003024</t>
  </si>
  <si>
    <t>Evaporator (gold fins) 2 rows, 28 lines,  (LxWxH) 253 x 27 x 294mm</t>
  </si>
  <si>
    <t>GR1112160102</t>
  </si>
  <si>
    <t>MD17122000048715</t>
  </si>
  <si>
    <t>PCB (IDU) PH-KF64G/BP2N1Y-AGE(R0)-W.JD.GN.WXNK.NK2.2(JR2/NO-JR1)</t>
  </si>
  <si>
    <t>MD1120124177</t>
  </si>
  <si>
    <t>Fan Motor (ODU) YDK60-6B (Y6S696C510) 208-230V/60Hz/60W/0.64A LRA0.87A / YKT-60-6-41 (YDK60-6M)</t>
  </si>
  <si>
    <t>VA3010342</t>
  </si>
  <si>
    <t>Display Board ZD_FAN-CB-SL045 (Old version) 3 wire connector PCB to display board</t>
  </si>
  <si>
    <t>OU102060500121007</t>
  </si>
  <si>
    <t>PCB A012B-R-P/ 84A3-BDC4</t>
  </si>
  <si>
    <t>MD17120300005690</t>
  </si>
  <si>
    <t>PCB  KC35/BP3N8-F3/KFR35/BP3N8</t>
  </si>
  <si>
    <t>GR1521210104</t>
  </si>
  <si>
    <t xml:space="preserve">Swing Motor MP24TA (vertical) </t>
  </si>
  <si>
    <t>MD1582208591</t>
  </si>
  <si>
    <t>Condenser ;  Php8,800.00</t>
  </si>
  <si>
    <t>GR01163748</t>
  </si>
  <si>
    <t>Condenser ;  Php5,500.00</t>
  </si>
  <si>
    <t>VA3010365</t>
  </si>
  <si>
    <t>PCB SL01A (New V.2502VK-01) 4 wire PCB to Display board (SN: 2502 and up)</t>
  </si>
  <si>
    <t>VA5010148</t>
  </si>
  <si>
    <t>Fan Motor HT75-T/120DY</t>
  </si>
  <si>
    <t>MD11103010003930</t>
  </si>
  <si>
    <t>Compressor ASM120N1UFZ 208-230V/60Hz/LRA28.5/R410A/GMCC</t>
  </si>
  <si>
    <t>OU5010166</t>
  </si>
  <si>
    <t>Floater Switch 695mm</t>
  </si>
  <si>
    <t>MD1712240332</t>
  </si>
  <si>
    <t>PCB (IDU)</t>
  </si>
  <si>
    <t>VA3010351</t>
  </si>
  <si>
    <t xml:space="preserve">Display Board </t>
  </si>
  <si>
    <t>VA2010276</t>
  </si>
  <si>
    <t>Water Level Sensor FTI-80掳 / 300V / 24AWG</t>
  </si>
  <si>
    <t>GM3010368</t>
  </si>
  <si>
    <t>Switch Board ANDI/JX-5(4) AC250V/1A ; ADD1/JX-B</t>
  </si>
  <si>
    <t>GR009001060601</t>
  </si>
  <si>
    <t>Compressor QXF-B103zH170F ; GREE 260-350V / 900-7200rpm / R32</t>
  </si>
  <si>
    <t>Installation Bracket Window Type (New) 89掳 angle ; 284mmx31mmx131mm ; 10 set/box</t>
  </si>
  <si>
    <t>MD12100103000012</t>
  </si>
  <si>
    <t>Blower Wheel 162x85</t>
  </si>
  <si>
    <t>MD12100105000241</t>
  </si>
  <si>
    <t>Propeller fan 310x85</t>
  </si>
  <si>
    <t>GR630399000032</t>
  </si>
  <si>
    <t>Control Panel Cover</t>
  </si>
  <si>
    <t>OTH6010202</t>
  </si>
  <si>
    <t>Access Valve 1/4" (w/ tube)</t>
  </si>
  <si>
    <t>VA3010366</t>
  </si>
  <si>
    <t>Display Board SL04A (New V.2502VK-01) 4 wire PCB to Display board (2502 and up SN)</t>
  </si>
  <si>
    <t>MD2023013196</t>
  </si>
  <si>
    <t xml:space="preserve">Thermistor (IDU) 10K </t>
  </si>
  <si>
    <t>MD12120300A34110</t>
  </si>
  <si>
    <t>GR0000030245</t>
  </si>
  <si>
    <t xml:space="preserve">Face Cover </t>
  </si>
  <si>
    <t>GR300027062442</t>
  </si>
  <si>
    <t>PCB (ODU) W9361BA</t>
  </si>
  <si>
    <t>MD030600031</t>
  </si>
  <si>
    <t>Fan Motor YTJ-50-4 (220V/60Hz/0.6A/50W/4P) or MJSO50-4X</t>
  </si>
  <si>
    <t>OU102070500121004</t>
  </si>
  <si>
    <t>Control Board A012B-R-D/ 84A3-5E7B 063</t>
  </si>
  <si>
    <t>OU5010165</t>
  </si>
  <si>
    <t>Water Motor OL48-20/AC220V/60Hz (A015-210D)</t>
  </si>
  <si>
    <t>OU102070501504001</t>
  </si>
  <si>
    <t>Display Board A015D-REC-LFD</t>
  </si>
  <si>
    <t>OU5010162</t>
  </si>
  <si>
    <t>Fan Motor (con side) YDK95-50-6DL (A015-12L-203D)</t>
  </si>
  <si>
    <t>MD12100105000821</t>
  </si>
  <si>
    <t>Propeller Fan 415x129</t>
  </si>
  <si>
    <t>GR1521210712</t>
  </si>
  <si>
    <t>Swing Motor MP24HF / 12V (horizontal)</t>
  </si>
  <si>
    <t>GR0020220007</t>
  </si>
  <si>
    <t>Compressor ATH356SN-C9LU</t>
  </si>
  <si>
    <t>MD11002015012173</t>
  </si>
  <si>
    <t>Fan Motor (ODU) DC, ZKFN-56-10-1</t>
  </si>
  <si>
    <t>MD11002015012308</t>
  </si>
  <si>
    <t>Fan Motor (IDU) ZKFN-125-8-1</t>
  </si>
  <si>
    <t>GM8010717</t>
  </si>
  <si>
    <t>Selector Switch Knob (black plastic)</t>
  </si>
  <si>
    <t>VA5010156</t>
  </si>
  <si>
    <t>Water Pump (HZ-430) AC 220V/ 60Hz/25W)</t>
  </si>
  <si>
    <t>MD3010200</t>
  </si>
  <si>
    <t>Display Board ;  Php495.00</t>
  </si>
  <si>
    <t>GR009001060690</t>
  </si>
  <si>
    <t>Compressor QXFS-D280zX070</t>
  </si>
  <si>
    <t>GR070001060023</t>
  </si>
  <si>
    <t>Cut-off valve 3/8" (Pressure Valve) (ODU)</t>
  </si>
  <si>
    <t>MD11002010001107</t>
  </si>
  <si>
    <t>Swing Motor SM-24-19-16-135 Huilipu Motor</t>
  </si>
  <si>
    <t>MD11201007003441</t>
  </si>
  <si>
    <t>Pipe Temperature Sensor CGQ-WD/GW4100-L1200-XACP2-P1150</t>
  </si>
  <si>
    <t>VA5010147</t>
  </si>
  <si>
    <t>Water Pump EB-386 / DC12/15W</t>
  </si>
  <si>
    <t>MD1012412184</t>
  </si>
  <si>
    <t>Pressure valve 5/8</t>
  </si>
  <si>
    <t>09/22/2025 10:58 AM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</si>
</sst>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44" formatCode="_-&quot;₱&quot;* #,##0.00_-;\-&quot;₱&quot;* #,##0.00_-;_-&quot;₱&quot;* &quot;-&quot;??_-;_-@_-"/>
    <numFmt numFmtId="41" formatCode="_-* #,##0_-;\-* #,##0_-;_-* &quot;-&quot;_-;_-@_-"/>
    <numFmt numFmtId="42" formatCode="_-&quot;₱&quot;* #,##0_-;\-&quot;₱&quot;* #,##0_-;_-&quot;₱&quot;* &quot;-&quot;_-;_-@_-"/>
    <numFmt numFmtId="176" formatCode="mm/dd/yyyy"/>
  </numFmts>
  <fonts count="27">
    <font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28"/>
      <color theme="1"/>
      <name val="Algerian"/>
      <charset val="0"/>
    </font>
    <font>
      <b/>
      <sz val="11"/>
      <color theme="1"/>
      <name val="Calibri"/>
      <charset val="134"/>
      <scheme val="minor"/>
    </font>
    <font>
      <b/>
      <sz val="11"/>
      <color theme="1"/>
      <name val="Bahnschrift SemiBold"/>
      <charset val="0"/>
    </font>
    <font>
      <sz val="11"/>
      <color rgb="FF000000"/>
      <name val="Arial"/>
      <charset val="0"/>
    </font>
    <font>
      <b/>
      <sz val="12"/>
      <color theme="1"/>
      <name val="Calibri"/>
      <charset val="0"/>
      <scheme val="minor"/>
    </font>
    <font>
      <b/>
      <sz val="18"/>
      <color theme="1"/>
      <name val="Calibri"/>
      <charset val="0"/>
      <scheme val="minor"/>
    </font>
    <font>
      <b/>
      <sz val="20"/>
      <color theme="1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8"/>
      <color theme="3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0061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3"/>
      <name val="Calibri"/>
      <charset val="0"/>
      <scheme val="minor"/>
    </font>
    <font>
      <b/>
      <sz val="13"/>
      <color theme="3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5"/>
      <color theme="3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399975585192419"/>
      </left>
      <right/>
      <top style="thin">
        <color theme="4" tint="0.399975585192419"/>
      </top>
      <bottom style="thin">
        <color theme="4" tint="0.399975585192419"/>
      </bottom>
      <diagonal/>
    </border>
    <border>
      <left/>
      <right/>
      <top style="thin">
        <color theme="4" tint="0.399975585192419"/>
      </top>
      <bottom style="thin">
        <color theme="4" tint="0.399975585192419"/>
      </bottom>
      <diagonal/>
    </border>
    <border>
      <left/>
      <right style="thin">
        <color theme="4" tint="0.399975585192419"/>
      </right>
      <top style="thin">
        <color theme="4" tint="0.399975585192419"/>
      </top>
      <bottom style="thin">
        <color theme="4" tint="0.399975585192419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0" fontId="0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21" borderId="9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0" fillId="20" borderId="8" applyNumberFormat="0" applyFont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16" borderId="6" applyNumberFormat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1" fillId="22" borderId="10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4" fillId="22" borderId="6" applyNumberFormat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176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3" fontId="3" fillId="2" borderId="0" xfId="0" applyNumberFormat="1" applyFont="1" applyFill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0" fontId="0" fillId="3" borderId="1" xfId="0" applyFont="1" applyFill="1" applyBorder="1">
      <alignment vertical="center"/>
    </xf>
    <xf numFmtId="0" fontId="0" fillId="0" borderId="1" xfId="0" applyBorder="1">
      <alignment vertical="center"/>
    </xf>
    <xf numFmtId="0" fontId="4" fillId="4" borderId="1" xfId="0" applyFont="1" applyFill="1" applyBorder="1">
      <alignment vertical="center"/>
    </xf>
    <xf numFmtId="3" fontId="4" fillId="4" borderId="1" xfId="0" applyNumberFormat="1" applyFont="1" applyFill="1" applyBorder="1">
      <alignment vertical="center"/>
    </xf>
    <xf numFmtId="0" fontId="0" fillId="5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5" borderId="2" xfId="0" applyNumberFormat="1" applyFont="1" applyFill="1" applyBorder="1" applyAlignment="1">
      <alignment horizontal="left" vertical="center"/>
    </xf>
    <xf numFmtId="0" fontId="0" fillId="5" borderId="3" xfId="0" applyFont="1" applyFill="1" applyBorder="1" applyAlignment="1">
      <alignment horizontal="center" vertical="center"/>
    </xf>
    <xf numFmtId="0" fontId="0" fillId="5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22" fontId="1" fillId="0" borderId="0" xfId="0" applyNumberFormat="1" applyFont="1" applyFill="1" applyAlignment="1">
      <alignment horizontal="left" vertical="center"/>
    </xf>
    <xf numFmtId="0" fontId="0" fillId="0" borderId="1" xfId="0" applyFont="1" applyBorder="1">
      <alignment vertical="center"/>
    </xf>
    <xf numFmtId="0" fontId="1" fillId="5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6" fontId="1" fillId="5" borderId="0" xfId="0" applyNumberFormat="1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3" fontId="3" fillId="2" borderId="0" xfId="0" applyNumberFormat="1" applyFont="1" applyFill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76" fontId="7" fillId="6" borderId="0" xfId="0" applyNumberFormat="1" applyFont="1" applyFill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176" fontId="8" fillId="6" borderId="0" xfId="0" applyNumberFormat="1" applyFont="1" applyFill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176" fontId="9" fillId="0" borderId="0" xfId="0" applyNumberFormat="1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47">
    <dxf>
      <font>
        <charset val="0"/>
      </font>
      <numFmt numFmtId="176" formatCode="mm/dd/yyyy"/>
      <fill>
        <patternFill patternType="none"/>
      </fill>
      <alignment horizontal="center" vertical="center"/>
    </dxf>
    <dxf>
      <font>
        <name val="Calibri"/>
        <scheme val="none"/>
        <charset val="0"/>
        <family val="0"/>
        <b val="1"/>
        <i val="0"/>
        <strike val="0"/>
        <u val="none"/>
        <sz val="12"/>
        <color theme="1"/>
      </font>
      <fill>
        <patternFill patternType="none"/>
      </fill>
      <alignment horizontal="center" vertical="center"/>
    </dxf>
    <dxf>
      <font>
        <charset val="0"/>
      </font>
      <fill>
        <patternFill patternType="none"/>
      </fill>
      <alignment horizontal="center" vertical="center"/>
    </dxf>
    <dxf>
      <font>
        <charset val="0"/>
      </font>
      <fill>
        <patternFill patternType="none"/>
      </fill>
      <alignment horizontal="center" vertical="center"/>
    </dxf>
    <dxf>
      <alignment horizontal="center" vertical="center"/>
    </dxf>
    <dxf>
      <font>
        <charset val="0"/>
      </font>
      <fill>
        <patternFill patternType="none"/>
      </fill>
      <alignment horizontal="center" vertical="center"/>
    </dxf>
    <dxf>
      <font>
        <charset val="0"/>
      </font>
      <fill>
        <patternFill patternType="none"/>
      </fill>
      <alignment horizontal="center" vertical="center"/>
    </dxf>
    <dxf>
      <font>
        <charset val="0"/>
      </font>
      <numFmt numFmtId="176" formatCode="mm/dd/yyyy"/>
      <fill>
        <patternFill patternType="none"/>
      </fill>
      <alignment horizontal="center" vertical="center"/>
    </dxf>
    <dxf>
      <font>
        <color rgb="FF9C0006"/>
      </font>
      <fill>
        <patternFill patternType="solid">
          <bgColor rgb="FFFFC7CE"/>
        </patternFill>
      </fill>
    </dxf>
    <dxf>
      <font>
        <charset val="134"/>
        <family val="0"/>
      </font>
      <numFmt numFmtId="176" formatCode="mm/dd/yyyy"/>
      <fill>
        <patternFill patternType="none"/>
      </fill>
      <alignment horizontal="left" vertical="center"/>
    </dxf>
    <dxf>
      <font>
        <charset val="134"/>
        <family val="0"/>
      </font>
      <fill>
        <patternFill patternType="none"/>
      </fill>
      <alignment horizontal="center" vertical="center"/>
    </dxf>
    <dxf>
      <font>
        <charset val="134"/>
        <family val="0"/>
      </font>
      <fill>
        <patternFill patternType="none"/>
      </fill>
      <alignment horizontal="center" vertical="center"/>
    </dxf>
    <dxf>
      <font>
        <sz val="11"/>
      </font>
    </dxf>
    <dxf>
      <font>
        <sz val="11"/>
      </font>
    </dxf>
    <dxf>
      <font>
        <charset val="134"/>
        <family val="0"/>
      </font>
      <fill>
        <patternFill patternType="none"/>
      </fill>
      <alignment horizontal="center" vertical="center"/>
    </dxf>
    <dxf>
      <font>
        <charset val="134"/>
        <family val="0"/>
      </font>
      <fill>
        <patternFill patternType="none"/>
      </fill>
      <alignment horizontal="center" vertical="center"/>
    </dxf>
    <dxf>
      <font>
        <charset val="134"/>
        <family val="0"/>
      </font>
      <fill>
        <patternFill patternType="none"/>
      </fill>
      <alignment horizontal="center" vertical="center"/>
    </dxf>
    <dxf>
      <font>
        <charset val="134"/>
        <family val="0"/>
      </font>
      <fill>
        <patternFill patternType="none"/>
      </fill>
      <alignment horizontal="center" vertical="center"/>
    </dxf>
    <dxf>
      <font>
        <charset val="134"/>
        <family val="0"/>
      </font>
      <fill>
        <patternFill patternType="none"/>
      </fill>
      <alignment horizontal="center" vertical="center"/>
    </dxf>
    <dxf>
      <font>
        <charset val="134"/>
        <family val="0"/>
      </font>
      <fill>
        <patternFill patternType="none"/>
      </fill>
      <alignment horizontal="center" vertical="center"/>
    </dxf>
    <dxf>
      <font>
        <charset val="134"/>
        <family val="0"/>
      </font>
      <numFmt numFmtId="176" formatCode="mm/dd/yyyy"/>
      <fill>
        <patternFill patternType="none"/>
      </fill>
      <alignment horizontal="center" vertical="center"/>
    </dxf>
    <dxf>
      <font>
        <charset val="134"/>
        <family val="0"/>
      </font>
      <fill>
        <patternFill patternType="none"/>
      </fill>
      <alignment horizontal="center" vertical="center"/>
    </dxf>
    <dxf>
      <font>
        <charset val="134"/>
        <family val="0"/>
      </font>
      <fill>
        <patternFill patternType="none"/>
      </fill>
      <alignment horizontal="center" vertical="center"/>
    </dxf>
    <dxf>
      <font>
        <charset val="134"/>
        <family val="0"/>
      </font>
      <fill>
        <patternFill patternType="none"/>
      </fill>
      <alignment horizontal="center" vertical="center"/>
    </dxf>
    <dxf>
      <font>
        <charset val="134"/>
        <family val="0"/>
      </font>
      <fill>
        <patternFill patternType="none"/>
      </fill>
      <alignment horizontal="center" vertical="center"/>
    </dxf>
    <dxf>
      <font>
        <charset val="134"/>
        <family val="0"/>
      </font>
      <fill>
        <patternFill patternType="none"/>
      </fill>
      <alignment horizontal="center" vertical="center"/>
    </dxf>
    <dxf>
      <font>
        <charset val="134"/>
        <family val="0"/>
      </font>
      <fill>
        <patternFill patternType="none"/>
      </fill>
      <alignment horizontal="center" vertical="center"/>
    </dxf>
    <dxf>
      <font>
        <charset val="134"/>
        <family val="0"/>
      </font>
      <fill>
        <patternFill patternType="none"/>
      </fill>
      <alignment horizontal="center" vertical="center"/>
    </dxf>
    <dxf>
      <font>
        <charset val="134"/>
        <family val="0"/>
      </font>
      <fill>
        <patternFill patternType="none"/>
      </fill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/>
    </dxf>
    <dxf>
      <numFmt numFmtId="176" formatCode="mm/dd/yyyy"/>
      <alignment horizontal="left"/>
    </dxf>
    <dxf>
      <font>
        <charset val="134"/>
        <family val="0"/>
      </font>
      <fill>
        <patternFill patternType="none"/>
      </fill>
      <alignment vertical="center"/>
    </dxf>
    <dxf>
      <font>
        <charset val="134"/>
        <family val="0"/>
      </font>
      <fill>
        <patternFill patternType="none"/>
      </fill>
      <alignment vertical="center"/>
    </dxf>
    <dxf>
      <font>
        <charset val="134"/>
        <family val="0"/>
      </font>
      <fill>
        <patternFill patternType="none"/>
      </fill>
      <alignment vertical="center"/>
    </dxf>
    <dxf>
      <font>
        <charset val="134"/>
        <family val="0"/>
      </font>
      <fill>
        <patternFill patternType="none"/>
      </fill>
      <alignment vertical="center"/>
    </dxf>
    <dxf>
      <font>
        <charset val="134"/>
        <family val="0"/>
      </font>
      <fill>
        <patternFill patternType="none"/>
      </fill>
      <alignment vertical="center"/>
    </dxf>
    <dxf>
      <font>
        <charset val="134"/>
        <family val="0"/>
      </font>
      <fill>
        <patternFill patternType="none"/>
      </fill>
      <alignment vertical="center"/>
    </dxf>
    <dxf>
      <font>
        <charset val="134"/>
        <family val="0"/>
      </font>
      <fill>
        <patternFill patternType="none"/>
      </fill>
      <alignment vertical="center"/>
    </dxf>
    <dxf>
      <font>
        <charset val="134"/>
        <family val="0"/>
      </font>
      <fill>
        <patternFill patternType="none"/>
      </fill>
      <alignment vertical="center"/>
    </dxf>
  </dxfs>
  <tableStyles count="0" defaultTableStyle="TableStyleMedium2" defaultPivotStyle="PivotStyleLight16"/>
  <colors>
    <mruColors>
      <color rgb="00DDEBF7"/>
      <color rgb="00000000"/>
      <color rgb="00ED7D3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CEIVING%20REPORT%20-%20SEPTEMBER%20202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 OF PARTS RECEIVED"/>
      <sheetName val="BACOLOD BRANCH"/>
      <sheetName val="CAVITE PLANT"/>
      <sheetName val="CEBU BRANCH"/>
      <sheetName val="CAGAYAN DE ORO BRANCH"/>
      <sheetName val="DAGUPAN BRANCH"/>
      <sheetName val="DAVAO BRANCH"/>
      <sheetName val="ILO-ILO BRANCH"/>
      <sheetName val="KOLIN HEAD OFFICE"/>
      <sheetName val="PAMPANGA BRANCH"/>
    </sheetNames>
    <sheetDataSet>
      <sheetData sheetId="0"/>
      <sheetData sheetId="1">
        <row r="2">
          <cell r="B2" t="str">
            <v>PTR-HO-00007491</v>
          </cell>
        </row>
        <row r="2">
          <cell r="D2" t="str">
            <v>RR-BAC-00001117</v>
          </cell>
        </row>
        <row r="3">
          <cell r="B3" t="str">
            <v>PTR-HO-00007601</v>
          </cell>
        </row>
        <row r="3">
          <cell r="D3" t="str">
            <v>RR-BAC-00001118</v>
          </cell>
        </row>
        <row r="4">
          <cell r="B4" t="str">
            <v>PTR-HO-00007602</v>
          </cell>
        </row>
        <row r="4">
          <cell r="D4" t="str">
            <v>RR-BAC-00001119</v>
          </cell>
        </row>
        <row r="5">
          <cell r="B5" t="str">
            <v>PTR-HO-00007603</v>
          </cell>
        </row>
        <row r="5">
          <cell r="D5" t="str">
            <v>RR-BAC-00001120</v>
          </cell>
        </row>
        <row r="6">
          <cell r="B6" t="str">
            <v>PTR-HO-00007604</v>
          </cell>
        </row>
        <row r="6">
          <cell r="D6" t="str">
            <v>RR-BAC-00001121</v>
          </cell>
        </row>
        <row r="7">
          <cell r="B7" t="str">
            <v>PTR-HO-00007590</v>
          </cell>
        </row>
        <row r="7">
          <cell r="D7" t="str">
            <v>RR-BAC-00001122</v>
          </cell>
        </row>
        <row r="8">
          <cell r="B8" t="str">
            <v>PTR-HO-00007616</v>
          </cell>
        </row>
        <row r="8">
          <cell r="D8" t="str">
            <v>RR-BAC-00001123</v>
          </cell>
        </row>
        <row r="9">
          <cell r="B9" t="str">
            <v>PTR-HO-00007637</v>
          </cell>
        </row>
        <row r="9">
          <cell r="D9" t="str">
            <v>RR-BAC-00001124</v>
          </cell>
        </row>
        <row r="10">
          <cell r="B10" t="str">
            <v>PTR-HO-00007638</v>
          </cell>
        </row>
        <row r="10">
          <cell r="D10" t="str">
            <v>RR-BAC-00001125</v>
          </cell>
        </row>
        <row r="11">
          <cell r="B11" t="str">
            <v>PTR-HO-00007638</v>
          </cell>
        </row>
        <row r="11">
          <cell r="D11" t="str">
            <v>RR-BAC-00001125</v>
          </cell>
        </row>
        <row r="12">
          <cell r="B12" t="str">
            <v>PTR-HO-00007639</v>
          </cell>
        </row>
        <row r="12">
          <cell r="D12" t="str">
            <v>RR-BAC-00001126</v>
          </cell>
        </row>
        <row r="13">
          <cell r="B13" t="str">
            <v>PTR-HO-00007656</v>
          </cell>
        </row>
        <row r="13">
          <cell r="D13" t="str">
            <v>RR-BAC-00001127</v>
          </cell>
        </row>
        <row r="14">
          <cell r="B14" t="str">
            <v>PTR-HO-00007657</v>
          </cell>
        </row>
        <row r="14">
          <cell r="D14" t="str">
            <v>RR-BAC-00001128</v>
          </cell>
        </row>
        <row r="15">
          <cell r="B15" t="str">
            <v>PTR-HO-00007664</v>
          </cell>
        </row>
        <row r="15">
          <cell r="D15" t="str">
            <v>RR-BAC-00001129</v>
          </cell>
        </row>
        <row r="16">
          <cell r="B16" t="str">
            <v>PTR-HO-00007683</v>
          </cell>
        </row>
        <row r="16">
          <cell r="D16" t="str">
            <v>RR-BAC-00001130</v>
          </cell>
        </row>
        <row r="17">
          <cell r="B17" t="str">
            <v>PTR-HO-00007684</v>
          </cell>
        </row>
        <row r="17">
          <cell r="D17" t="str">
            <v>RR-BAC-00001131</v>
          </cell>
        </row>
        <row r="18">
          <cell r="B18" t="str">
            <v>PTR-CAV-00003744</v>
          </cell>
        </row>
        <row r="18">
          <cell r="D18" t="str">
            <v>RR-BAC-00001132</v>
          </cell>
        </row>
        <row r="19">
          <cell r="B19" t="str">
            <v>PTR-HO-00007718</v>
          </cell>
        </row>
        <row r="19">
          <cell r="D19" t="str">
            <v>RR-BAC-00001133</v>
          </cell>
        </row>
        <row r="20">
          <cell r="B20" t="str">
            <v>PTR-HO-00007718</v>
          </cell>
        </row>
        <row r="20">
          <cell r="D20" t="str">
            <v>RR-BAC-00001133</v>
          </cell>
        </row>
        <row r="21">
          <cell r="B21" t="str">
            <v>PTR-HO-00007720</v>
          </cell>
        </row>
        <row r="21">
          <cell r="D21" t="str">
            <v>RR-BAC-00001134</v>
          </cell>
        </row>
        <row r="22">
          <cell r="B22" t="str">
            <v>PTR-HO-00007721</v>
          </cell>
        </row>
        <row r="22">
          <cell r="D22" t="str">
            <v>RR-BAC-00001135</v>
          </cell>
        </row>
        <row r="23">
          <cell r="B23" t="str">
            <v>PTR-HO-00007763</v>
          </cell>
        </row>
        <row r="23">
          <cell r="D23" t="str">
            <v>RR-BAC-00001136</v>
          </cell>
        </row>
        <row r="24">
          <cell r="B24" t="str">
            <v>PTR-HO-00007737</v>
          </cell>
        </row>
        <row r="24">
          <cell r="D24" t="str">
            <v>RR-BAC-00001137</v>
          </cell>
        </row>
        <row r="25">
          <cell r="B25" t="str">
            <v>PTR-HO-00007738</v>
          </cell>
        </row>
        <row r="25">
          <cell r="D25" t="str">
            <v>RR-BAC-00001138</v>
          </cell>
        </row>
        <row r="26">
          <cell r="B26" t="str">
            <v>PTR-HO-00007738</v>
          </cell>
        </row>
        <row r="26">
          <cell r="D26" t="str">
            <v>RR-BAC-00001138</v>
          </cell>
        </row>
        <row r="27">
          <cell r="B27" t="str">
            <v>PTR-ILO-00000076</v>
          </cell>
        </row>
        <row r="27">
          <cell r="D27" t="str">
            <v>RR-BAC-00001139</v>
          </cell>
        </row>
        <row r="28">
          <cell r="B28" t="str">
            <v>PTR-HO-00007728</v>
          </cell>
        </row>
        <row r="28">
          <cell r="D28" t="str">
            <v>RR-BAC-00001140</v>
          </cell>
        </row>
        <row r="29">
          <cell r="B29" t="str">
            <v>PTR-HO-00007728</v>
          </cell>
        </row>
        <row r="29">
          <cell r="D29" t="str">
            <v>RR-BAC-00001140</v>
          </cell>
        </row>
        <row r="30">
          <cell r="B30" t="str">
            <v>PTR-HO-00007762</v>
          </cell>
        </row>
        <row r="30">
          <cell r="D30" t="str">
            <v>RR-BAC-00001141</v>
          </cell>
        </row>
      </sheetData>
      <sheetData sheetId="2">
        <row r="2">
          <cell r="B2" t="str">
            <v>POR-CAV-00001728</v>
          </cell>
          <cell r="C2" t="str">
            <v>RR-CAV-00001718</v>
          </cell>
        </row>
        <row r="3">
          <cell r="B3" t="str">
            <v>POR-CAV-00001728</v>
          </cell>
          <cell r="C3" t="str">
            <v>RR-CAV-00001718</v>
          </cell>
        </row>
        <row r="4">
          <cell r="B4" t="str">
            <v>POR-CAV-00001728</v>
          </cell>
          <cell r="C4" t="str">
            <v>RR-CAV-00001718</v>
          </cell>
        </row>
        <row r="5">
          <cell r="B5" t="str">
            <v>POR-CAV-00001728</v>
          </cell>
          <cell r="C5" t="str">
            <v>RR-CAV-00001718</v>
          </cell>
        </row>
        <row r="6">
          <cell r="B6" t="str">
            <v>POR-CAV-00001728</v>
          </cell>
          <cell r="C6" t="str">
            <v>RR-CAV-00001718</v>
          </cell>
        </row>
        <row r="7">
          <cell r="B7" t="str">
            <v>POR-CAV-00001728</v>
          </cell>
          <cell r="C7" t="str">
            <v>RR-CAV-00001718</v>
          </cell>
        </row>
        <row r="8">
          <cell r="B8" t="str">
            <v>POR-CAV-00001728</v>
          </cell>
          <cell r="C8" t="str">
            <v>RR-CAV-00001718</v>
          </cell>
        </row>
        <row r="9">
          <cell r="B9" t="str">
            <v>POR-CAV-00001728</v>
          </cell>
          <cell r="C9" t="str">
            <v>RR-CAV-00001718</v>
          </cell>
        </row>
        <row r="10">
          <cell r="B10" t="str">
            <v>POR-CAV-00001728</v>
          </cell>
          <cell r="C10" t="str">
            <v>RR-CAV-00001718</v>
          </cell>
        </row>
        <row r="11">
          <cell r="B11" t="str">
            <v>POR-CAV-00001728</v>
          </cell>
          <cell r="C11" t="str">
            <v>RR-CAV-00001718</v>
          </cell>
        </row>
        <row r="12">
          <cell r="B12" t="str">
            <v>POR-CAV-00001728</v>
          </cell>
          <cell r="C12" t="str">
            <v>RR-CAV-00001718</v>
          </cell>
        </row>
        <row r="13">
          <cell r="B13" t="str">
            <v>POR-CAV-00001728</v>
          </cell>
          <cell r="C13" t="str">
            <v>RR-CAV-00001718</v>
          </cell>
        </row>
        <row r="14">
          <cell r="B14" t="str">
            <v>POR-CAV-00001728</v>
          </cell>
          <cell r="C14" t="str">
            <v>RR-CAV-00001718</v>
          </cell>
        </row>
        <row r="15">
          <cell r="B15" t="str">
            <v>POR-CAV-00001728</v>
          </cell>
          <cell r="C15" t="str">
            <v>RR-CAV-00001718</v>
          </cell>
        </row>
        <row r="16">
          <cell r="B16" t="str">
            <v>POR-CAV-00001728</v>
          </cell>
          <cell r="C16" t="str">
            <v>RR-CAV-00001718</v>
          </cell>
        </row>
        <row r="17">
          <cell r="B17" t="str">
            <v>POR-CAV-00001728</v>
          </cell>
          <cell r="C17" t="str">
            <v>RR-CAV-00001718</v>
          </cell>
        </row>
        <row r="18">
          <cell r="B18" t="str">
            <v>POR-CAV-00001728</v>
          </cell>
          <cell r="C18" t="str">
            <v>RR-CAV-00001718</v>
          </cell>
        </row>
        <row r="19">
          <cell r="B19" t="str">
            <v>POR-CAV-00001728</v>
          </cell>
          <cell r="C19" t="str">
            <v>RR-CAV-00001718</v>
          </cell>
        </row>
        <row r="20">
          <cell r="B20" t="str">
            <v>POR-CAV-00001728</v>
          </cell>
          <cell r="C20" t="str">
            <v>RR-CAV-00001718</v>
          </cell>
        </row>
        <row r="21">
          <cell r="B21" t="str">
            <v>POR-CAV-00001728</v>
          </cell>
          <cell r="C21" t="str">
            <v>RR-CAV-00001718</v>
          </cell>
        </row>
        <row r="22">
          <cell r="B22" t="str">
            <v>POR-CAV-00001728</v>
          </cell>
          <cell r="C22" t="str">
            <v>RR-CAV-00001718</v>
          </cell>
        </row>
        <row r="23">
          <cell r="B23" t="str">
            <v>POR-CAV-00001728</v>
          </cell>
          <cell r="C23" t="str">
            <v>RR-CAV-00001718</v>
          </cell>
        </row>
        <row r="24">
          <cell r="B24" t="str">
            <v>POR-CAV-00001728</v>
          </cell>
          <cell r="C24" t="str">
            <v>RR-CAV-00001718</v>
          </cell>
        </row>
        <row r="25">
          <cell r="B25" t="str">
            <v>POR-CAV-00001728</v>
          </cell>
          <cell r="C25" t="str">
            <v>RR-CAV-00001718</v>
          </cell>
        </row>
        <row r="26">
          <cell r="B26" t="str">
            <v>POR-CAV-00001728</v>
          </cell>
          <cell r="C26" t="str">
            <v>RR-CAV-00001718</v>
          </cell>
        </row>
        <row r="27">
          <cell r="B27" t="str">
            <v>POR-CAV-00001728</v>
          </cell>
          <cell r="C27" t="str">
            <v>RR-CAV-00001718</v>
          </cell>
        </row>
        <row r="28">
          <cell r="B28" t="str">
            <v>POR-CAV-00001728</v>
          </cell>
          <cell r="C28" t="str">
            <v>RR-CAV-00001718</v>
          </cell>
        </row>
        <row r="29">
          <cell r="B29" t="str">
            <v>POR-CAV-00001728</v>
          </cell>
          <cell r="C29" t="str">
            <v>RR-CAV-00001718</v>
          </cell>
        </row>
        <row r="30">
          <cell r="B30" t="str">
            <v>POR-CAV-00001728</v>
          </cell>
          <cell r="C30" t="str">
            <v>RR-CAV-00001718</v>
          </cell>
        </row>
        <row r="31">
          <cell r="B31" t="str">
            <v>POR-CAV-00001728</v>
          </cell>
          <cell r="C31" t="str">
            <v>RR-CAV-00001718</v>
          </cell>
        </row>
        <row r="32">
          <cell r="B32" t="str">
            <v>POR-CAV-00001728</v>
          </cell>
          <cell r="C32" t="str">
            <v>RR-CAV-00001718</v>
          </cell>
        </row>
        <row r="33">
          <cell r="B33" t="str">
            <v>POR-CAV-00001728</v>
          </cell>
          <cell r="C33" t="str">
            <v>RR-CAV-00001718</v>
          </cell>
        </row>
        <row r="34">
          <cell r="B34" t="str">
            <v>POR-CAV-00001728</v>
          </cell>
          <cell r="C34" t="str">
            <v>RR-CAV-00001718</v>
          </cell>
        </row>
        <row r="35">
          <cell r="B35" t="str">
            <v>POR-CAV-00001728</v>
          </cell>
          <cell r="C35" t="str">
            <v>RR-CAV-00001718</v>
          </cell>
        </row>
        <row r="36">
          <cell r="B36" t="str">
            <v>POR-CAV-00001728</v>
          </cell>
          <cell r="C36" t="str">
            <v>RR-CAV-00001718</v>
          </cell>
        </row>
        <row r="37">
          <cell r="B37" t="str">
            <v>POR-CAV-00001728</v>
          </cell>
          <cell r="C37" t="str">
            <v>RR-CAV-00001718</v>
          </cell>
        </row>
        <row r="38">
          <cell r="B38" t="str">
            <v>POR-CAV-00001728</v>
          </cell>
          <cell r="C38" t="str">
            <v>RR-CAV-00001718</v>
          </cell>
        </row>
        <row r="39">
          <cell r="B39" t="str">
            <v>POR-CAV-00001728</v>
          </cell>
          <cell r="C39" t="str">
            <v>RR-CAV-00001718</v>
          </cell>
        </row>
        <row r="40">
          <cell r="B40" t="str">
            <v>POR-CAV-00001728</v>
          </cell>
          <cell r="C40" t="str">
            <v>RR-CAV-00001718</v>
          </cell>
        </row>
        <row r="41">
          <cell r="B41" t="str">
            <v>POR-CAV-00001728</v>
          </cell>
          <cell r="C41" t="str">
            <v>RR-CAV-00001718</v>
          </cell>
        </row>
        <row r="42">
          <cell r="B42" t="str">
            <v>POR-CAV-00001728</v>
          </cell>
          <cell r="C42" t="str">
            <v>RR-CAV-00001718</v>
          </cell>
        </row>
        <row r="43">
          <cell r="B43" t="str">
            <v>POR-CAV-00001728</v>
          </cell>
          <cell r="C43" t="str">
            <v>RR-CAV-00001718</v>
          </cell>
        </row>
        <row r="44">
          <cell r="B44" t="str">
            <v>POR-CAV-00001728</v>
          </cell>
          <cell r="C44" t="str">
            <v>RR-CAV-00001718</v>
          </cell>
        </row>
        <row r="45">
          <cell r="B45" t="str">
            <v>POR-CAV-00001728</v>
          </cell>
          <cell r="C45" t="str">
            <v>RR-CAV-00001718</v>
          </cell>
        </row>
        <row r="46">
          <cell r="B46" t="str">
            <v>POR-CAV-00001728</v>
          </cell>
          <cell r="C46" t="str">
            <v>RR-CAV-00001718</v>
          </cell>
        </row>
        <row r="47">
          <cell r="B47" t="str">
            <v>POR-CAV-00001728</v>
          </cell>
          <cell r="C47" t="str">
            <v>RR-CAV-00001718</v>
          </cell>
        </row>
        <row r="48">
          <cell r="B48" t="str">
            <v>POR-CAV-00001728</v>
          </cell>
          <cell r="C48" t="str">
            <v>RR-CAV-00001718</v>
          </cell>
        </row>
        <row r="49">
          <cell r="B49" t="str">
            <v>POR-CAV-00001727</v>
          </cell>
          <cell r="C49" t="str">
            <v>RR-CAV-00001717</v>
          </cell>
        </row>
        <row r="50">
          <cell r="B50" t="str">
            <v>POR-CAV-00001727</v>
          </cell>
          <cell r="C50" t="str">
            <v>RR-CAV-00001717</v>
          </cell>
        </row>
        <row r="51">
          <cell r="B51" t="str">
            <v>POR-CAV-00001727</v>
          </cell>
          <cell r="C51" t="str">
            <v>RR-CAV-00001717</v>
          </cell>
        </row>
        <row r="52">
          <cell r="B52" t="str">
            <v>POR-CAV-00001727</v>
          </cell>
          <cell r="C52" t="str">
            <v>RR-CAV-00001717</v>
          </cell>
        </row>
        <row r="53">
          <cell r="B53" t="str">
            <v>POR-CAV-00001727</v>
          </cell>
          <cell r="C53" t="str">
            <v>RR-CAV-00001717</v>
          </cell>
        </row>
        <row r="54">
          <cell r="B54" t="str">
            <v>POR-CAV-00001727</v>
          </cell>
          <cell r="C54" t="str">
            <v>RR-CAV-00001717</v>
          </cell>
        </row>
        <row r="55">
          <cell r="B55" t="str">
            <v>POR-CAV-00001727</v>
          </cell>
          <cell r="C55" t="str">
            <v>RR-CAV-00001717</v>
          </cell>
        </row>
        <row r="56">
          <cell r="B56" t="str">
            <v>POR-CAV-00001727</v>
          </cell>
          <cell r="C56" t="str">
            <v>RR-CAV-00001717</v>
          </cell>
        </row>
        <row r="57">
          <cell r="B57" t="str">
            <v>POR-CAV-00001727</v>
          </cell>
          <cell r="C57" t="str">
            <v>RR-CAV-00001717</v>
          </cell>
        </row>
        <row r="58">
          <cell r="B58" t="str">
            <v>POR-CAV-00001727</v>
          </cell>
          <cell r="C58" t="str">
            <v>RR-CAV-00001717</v>
          </cell>
        </row>
        <row r="59">
          <cell r="B59" t="str">
            <v>POR-CAV-00001727</v>
          </cell>
          <cell r="C59" t="str">
            <v>RR-CAV-00001717</v>
          </cell>
        </row>
        <row r="60">
          <cell r="B60" t="str">
            <v>POR-CAV-00001727</v>
          </cell>
          <cell r="C60" t="str">
            <v>RR-CAV-00001717</v>
          </cell>
        </row>
        <row r="61">
          <cell r="B61" t="str">
            <v>POR-CAV-00001727</v>
          </cell>
          <cell r="C61" t="str">
            <v>RR-CAV-00001717</v>
          </cell>
        </row>
        <row r="62">
          <cell r="B62" t="str">
            <v>POR-CAV-00001727</v>
          </cell>
          <cell r="C62" t="str">
            <v>RR-CAV-00001717</v>
          </cell>
        </row>
        <row r="63">
          <cell r="B63" t="str">
            <v>POR-CAV-00001727</v>
          </cell>
          <cell r="C63" t="str">
            <v>RR-CAV-00001717</v>
          </cell>
        </row>
        <row r="64">
          <cell r="B64" t="str">
            <v>POR-CAV-00001727</v>
          </cell>
          <cell r="C64" t="str">
            <v>RR-CAV-00001717</v>
          </cell>
        </row>
        <row r="65">
          <cell r="B65" t="str">
            <v>POR-CAV-00001726</v>
          </cell>
          <cell r="C65" t="str">
            <v>RR-CAV-00001716</v>
          </cell>
        </row>
        <row r="66">
          <cell r="B66" t="str">
            <v>POR-CAV-00001726</v>
          </cell>
          <cell r="C66" t="str">
            <v>RR-CAV-00001716</v>
          </cell>
        </row>
        <row r="67">
          <cell r="B67" t="str">
            <v>POR-CAV-00001726</v>
          </cell>
          <cell r="C67" t="str">
            <v>RR-CAV-00001716</v>
          </cell>
        </row>
        <row r="68">
          <cell r="B68" t="str">
            <v>POR-CAV-00001726</v>
          </cell>
          <cell r="C68" t="str">
            <v>RR-CAV-00001716</v>
          </cell>
        </row>
        <row r="69">
          <cell r="B69" t="str">
            <v>POR-CAV-00001726</v>
          </cell>
          <cell r="C69" t="str">
            <v>RR-CAV-00001716</v>
          </cell>
        </row>
        <row r="70">
          <cell r="B70" t="str">
            <v>POR-CAV-00001726</v>
          </cell>
          <cell r="C70" t="str">
            <v>RR-CAV-00001716</v>
          </cell>
        </row>
        <row r="71">
          <cell r="B71" t="str">
            <v>POR-CAV-00001725</v>
          </cell>
          <cell r="C71" t="str">
            <v>RR-CAV-00001715</v>
          </cell>
        </row>
        <row r="72">
          <cell r="B72" t="str">
            <v>POR-CAV-00001725</v>
          </cell>
          <cell r="C72" t="str">
            <v>RR-CAV-00001715</v>
          </cell>
        </row>
        <row r="73">
          <cell r="B73" t="str">
            <v>POR-CAV-00001725</v>
          </cell>
          <cell r="C73" t="str">
            <v>RR-CAV-00001715</v>
          </cell>
        </row>
        <row r="74">
          <cell r="B74" t="str">
            <v>POR-CAV-00001724</v>
          </cell>
          <cell r="C74" t="str">
            <v>RR-CAV-00001714</v>
          </cell>
        </row>
        <row r="75">
          <cell r="B75" t="str">
            <v>POR-CAV-00001724</v>
          </cell>
          <cell r="C75" t="str">
            <v>RR-CAV-00001714</v>
          </cell>
        </row>
        <row r="76">
          <cell r="B76" t="str">
            <v>POR-CAV-00001724</v>
          </cell>
          <cell r="C76" t="str">
            <v>RR-CAV-00001714</v>
          </cell>
        </row>
        <row r="77">
          <cell r="B77" t="str">
            <v>POR-CAV-00001724</v>
          </cell>
          <cell r="C77" t="str">
            <v>RR-CAV-00001714</v>
          </cell>
        </row>
        <row r="78">
          <cell r="B78" t="str">
            <v>POR-CAV-00001724</v>
          </cell>
          <cell r="C78" t="str">
            <v>RR-CAV-00001714</v>
          </cell>
        </row>
        <row r="79">
          <cell r="B79" t="str">
            <v>POR-CAV-00001724</v>
          </cell>
          <cell r="C79" t="str">
            <v>RR-CAV-00001714</v>
          </cell>
        </row>
        <row r="80">
          <cell r="B80" t="str">
            <v>POR-CAV-00001724</v>
          </cell>
          <cell r="C80" t="str">
            <v>RR-CAV-00001714</v>
          </cell>
        </row>
        <row r="81">
          <cell r="B81" t="str">
            <v>POR-CAV-00001724</v>
          </cell>
          <cell r="C81" t="str">
            <v>RR-CAV-00001714</v>
          </cell>
        </row>
        <row r="82">
          <cell r="B82" t="str">
            <v>POR-CAV-00001724</v>
          </cell>
          <cell r="C82" t="str">
            <v>RR-CAV-00001714</v>
          </cell>
        </row>
        <row r="83">
          <cell r="B83" t="str">
            <v>POR-CAV-00001723</v>
          </cell>
          <cell r="C83" t="str">
            <v>RR-CAV-00001713</v>
          </cell>
        </row>
        <row r="84">
          <cell r="B84" t="str">
            <v>POR-CAV-00001723</v>
          </cell>
          <cell r="C84" t="str">
            <v>RR-CAV-00001713</v>
          </cell>
        </row>
        <row r="85">
          <cell r="B85" t="str">
            <v>POR-CAV-00001723</v>
          </cell>
          <cell r="C85" t="str">
            <v>RR-CAV-00001713</v>
          </cell>
        </row>
        <row r="86">
          <cell r="B86" t="str">
            <v>POR-CAV-00001723</v>
          </cell>
          <cell r="C86" t="str">
            <v>RR-CAV-00001713</v>
          </cell>
        </row>
        <row r="87">
          <cell r="B87" t="str">
            <v>POR-CAV-00001723</v>
          </cell>
          <cell r="C87" t="str">
            <v>RR-CAV-00001713</v>
          </cell>
        </row>
        <row r="88">
          <cell r="B88" t="str">
            <v>POR-CAV-00001723</v>
          </cell>
          <cell r="C88" t="str">
            <v>RR-CAV-00001713</v>
          </cell>
        </row>
        <row r="89">
          <cell r="B89" t="str">
            <v>POR-CAV-00001723</v>
          </cell>
          <cell r="C89" t="str">
            <v>RR-CAV-00001713</v>
          </cell>
        </row>
        <row r="90">
          <cell r="B90" t="str">
            <v>POR-CAV-00001723</v>
          </cell>
          <cell r="C90" t="str">
            <v>RR-CAV-00001713</v>
          </cell>
        </row>
        <row r="91">
          <cell r="B91" t="str">
            <v>POR-CAV-00001723</v>
          </cell>
          <cell r="C91" t="str">
            <v>RR-CAV-00001713</v>
          </cell>
        </row>
        <row r="92">
          <cell r="B92" t="str">
            <v>POR-CAV-00001723</v>
          </cell>
          <cell r="C92" t="str">
            <v>RR-CAV-00001713</v>
          </cell>
        </row>
        <row r="93">
          <cell r="B93" t="str">
            <v>POR-CAV-00001723</v>
          </cell>
          <cell r="C93" t="str">
            <v>RR-CAV-00001713</v>
          </cell>
        </row>
        <row r="94">
          <cell r="B94" t="str">
            <v>POR-CAV-00001722</v>
          </cell>
          <cell r="C94" t="str">
            <v>RR-CAV-00001712</v>
          </cell>
        </row>
        <row r="95">
          <cell r="B95" t="str">
            <v>POR-CAV-00001722</v>
          </cell>
          <cell r="C95" t="str">
            <v>RR-CAV-00001712</v>
          </cell>
        </row>
        <row r="96">
          <cell r="B96" t="str">
            <v>POR-CAV-00001722</v>
          </cell>
          <cell r="C96" t="str">
            <v>RR-CAV-00001712</v>
          </cell>
        </row>
        <row r="97">
          <cell r="B97" t="str">
            <v>POR-CAV-00001722</v>
          </cell>
          <cell r="C97" t="str">
            <v>RR-CAV-00001712</v>
          </cell>
        </row>
        <row r="98">
          <cell r="B98" t="str">
            <v>POR-CAV-00001722</v>
          </cell>
          <cell r="C98" t="str">
            <v>RR-CAV-00001712</v>
          </cell>
        </row>
        <row r="99">
          <cell r="B99" t="str">
            <v>POR-CAV-00001722</v>
          </cell>
          <cell r="C99" t="str">
            <v>RR-CAV-00001712</v>
          </cell>
        </row>
        <row r="100">
          <cell r="B100" t="str">
            <v>POR-CAV-00001722</v>
          </cell>
          <cell r="C100" t="str">
            <v>RR-CAV-00001712</v>
          </cell>
        </row>
        <row r="101">
          <cell r="B101" t="str">
            <v>POR-CAV-00001722</v>
          </cell>
          <cell r="C101" t="str">
            <v>RR-CAV-00001712</v>
          </cell>
        </row>
        <row r="102">
          <cell r="B102" t="str">
            <v>POR-CAV-00001722</v>
          </cell>
          <cell r="C102" t="str">
            <v>RR-CAV-00001712</v>
          </cell>
        </row>
        <row r="103">
          <cell r="B103" t="str">
            <v>POR-CAV-00001722</v>
          </cell>
          <cell r="C103" t="str">
            <v>RR-CAV-00001712</v>
          </cell>
        </row>
        <row r="104">
          <cell r="B104" t="str">
            <v>POR-CAV-00001722</v>
          </cell>
          <cell r="C104" t="str">
            <v>RR-CAV-00001712</v>
          </cell>
        </row>
        <row r="105">
          <cell r="B105" t="str">
            <v>POR-CAV-00001722</v>
          </cell>
          <cell r="C105" t="str">
            <v>RR-CAV-00001712</v>
          </cell>
        </row>
        <row r="106">
          <cell r="B106" t="str">
            <v>POR-CAV-00001722</v>
          </cell>
          <cell r="C106" t="str">
            <v>RR-CAV-00001712</v>
          </cell>
        </row>
        <row r="107">
          <cell r="B107" t="str">
            <v>POR-CAV-00001722</v>
          </cell>
          <cell r="C107" t="str">
            <v>RR-CAV-00001712</v>
          </cell>
        </row>
        <row r="108">
          <cell r="B108" t="str">
            <v>POR-CAV-00001722</v>
          </cell>
          <cell r="C108" t="str">
            <v>RR-CAV-00001712</v>
          </cell>
        </row>
        <row r="109">
          <cell r="B109" t="str">
            <v>POR-CAV-00001722</v>
          </cell>
          <cell r="C109" t="str">
            <v>RR-CAV-00001712</v>
          </cell>
        </row>
        <row r="110">
          <cell r="B110" t="str">
            <v>POR-CAV-00001722</v>
          </cell>
          <cell r="C110" t="str">
            <v>RR-CAV-00001712</v>
          </cell>
        </row>
        <row r="111">
          <cell r="B111" t="str">
            <v>POR-CAV-00001721</v>
          </cell>
          <cell r="C111" t="str">
            <v>RR-CAV-00001711</v>
          </cell>
        </row>
        <row r="112">
          <cell r="B112" t="str">
            <v>POR-CAV-00001721</v>
          </cell>
          <cell r="C112" t="str">
            <v>RR-CAV-00001711</v>
          </cell>
        </row>
        <row r="113">
          <cell r="B113" t="str">
            <v>POR-CAV-00001721</v>
          </cell>
          <cell r="C113" t="str">
            <v>RR-CAV-00001711</v>
          </cell>
        </row>
        <row r="114">
          <cell r="B114" t="str">
            <v>POR-CAV-00001721</v>
          </cell>
          <cell r="C114" t="str">
            <v>RR-CAV-00001711</v>
          </cell>
        </row>
        <row r="115">
          <cell r="B115" t="str">
            <v>POR-CAV-00001721</v>
          </cell>
          <cell r="C115" t="str">
            <v>RR-CAV-00001711</v>
          </cell>
        </row>
        <row r="116">
          <cell r="B116" t="str">
            <v>POR-CAV-00001721</v>
          </cell>
          <cell r="C116" t="str">
            <v>RR-CAV-00001711</v>
          </cell>
        </row>
        <row r="117">
          <cell r="B117" t="str">
            <v>POR-CAV-00001721</v>
          </cell>
          <cell r="C117" t="str">
            <v>RR-CAV-00001711</v>
          </cell>
        </row>
        <row r="118">
          <cell r="B118" t="str">
            <v>POR-CAV-00001721</v>
          </cell>
          <cell r="C118" t="str">
            <v>RR-CAV-00001711</v>
          </cell>
        </row>
        <row r="119">
          <cell r="B119" t="str">
            <v>POR-CAV-00001721</v>
          </cell>
          <cell r="C119" t="str">
            <v>RR-CAV-00001711</v>
          </cell>
        </row>
        <row r="120">
          <cell r="B120" t="str">
            <v>POR-CAV-00001721</v>
          </cell>
          <cell r="C120" t="str">
            <v>RR-CAV-00001711</v>
          </cell>
        </row>
        <row r="121">
          <cell r="B121" t="str">
            <v>POR-CAV-00001721</v>
          </cell>
          <cell r="C121" t="str">
            <v>RR-CAV-00001711</v>
          </cell>
        </row>
        <row r="122">
          <cell r="B122" t="str">
            <v>POR-CAV-00001721</v>
          </cell>
          <cell r="C122" t="str">
            <v>RR-CAV-00001711</v>
          </cell>
        </row>
        <row r="123">
          <cell r="B123" t="str">
            <v>POR-CAV-00001720</v>
          </cell>
          <cell r="C123" t="str">
            <v>RR-CAV-00001710</v>
          </cell>
        </row>
        <row r="124">
          <cell r="B124" t="str">
            <v>POR-CAV-00001720</v>
          </cell>
          <cell r="C124" t="str">
            <v>RR-CAV-00001710</v>
          </cell>
        </row>
        <row r="125">
          <cell r="B125" t="str">
            <v>POR-CAV-00001720</v>
          </cell>
          <cell r="C125" t="str">
            <v>RR-CAV-00001710</v>
          </cell>
        </row>
        <row r="126">
          <cell r="B126" t="str">
            <v>POR-CAV-00001720</v>
          </cell>
          <cell r="C126" t="str">
            <v>RR-CAV-00001710</v>
          </cell>
        </row>
        <row r="127">
          <cell r="B127" t="str">
            <v>POR-CAV-00001720</v>
          </cell>
          <cell r="C127" t="str">
            <v>RR-CAV-00001710</v>
          </cell>
        </row>
        <row r="128">
          <cell r="B128" t="str">
            <v>POR-CAV-00001720</v>
          </cell>
          <cell r="C128" t="str">
            <v>RR-CAV-00001710</v>
          </cell>
        </row>
        <row r="129">
          <cell r="B129" t="str">
            <v>POR-CAV-00001720</v>
          </cell>
          <cell r="C129" t="str">
            <v>RR-CAV-00001710</v>
          </cell>
        </row>
        <row r="130">
          <cell r="B130" t="str">
            <v>POR-CAV-00001720</v>
          </cell>
          <cell r="C130" t="str">
            <v>RR-CAV-00001710</v>
          </cell>
        </row>
        <row r="131">
          <cell r="B131" t="str">
            <v>POR-CAV-00001720</v>
          </cell>
          <cell r="C131" t="str">
            <v>RR-CAV-00001710</v>
          </cell>
        </row>
        <row r="132">
          <cell r="B132" t="str">
            <v>POR-CAV-00001719</v>
          </cell>
          <cell r="C132" t="str">
            <v>RR-CAV-00001709</v>
          </cell>
        </row>
        <row r="133">
          <cell r="B133" t="str">
            <v>POR-CAV-00001719</v>
          </cell>
          <cell r="C133" t="str">
            <v>RR-CAV-00001709</v>
          </cell>
        </row>
        <row r="134">
          <cell r="B134" t="str">
            <v>POR-CAV-00001719</v>
          </cell>
          <cell r="C134" t="str">
            <v>RR-CAV-00001709</v>
          </cell>
        </row>
        <row r="135">
          <cell r="B135" t="str">
            <v>POR-CAV-00001719</v>
          </cell>
          <cell r="C135" t="str">
            <v>RR-CAV-00001709</v>
          </cell>
        </row>
        <row r="136">
          <cell r="B136" t="str">
            <v>PTR-HO-00007751</v>
          </cell>
          <cell r="C136" t="str">
            <v>RR-CAV-00001708</v>
          </cell>
        </row>
        <row r="137">
          <cell r="B137" t="str">
            <v>PTR-HO-00007751</v>
          </cell>
          <cell r="C137" t="str">
            <v>RR-CAV-00001708</v>
          </cell>
        </row>
        <row r="138">
          <cell r="B138" t="str">
            <v>POR-CAV-00001714</v>
          </cell>
          <cell r="C138" t="str">
            <v>RR-CAV-00001707</v>
          </cell>
        </row>
        <row r="139">
          <cell r="B139" t="str">
            <v>POR-CAV-00001714</v>
          </cell>
          <cell r="C139" t="str">
            <v>RR-CAV-00001707</v>
          </cell>
        </row>
        <row r="140">
          <cell r="B140" t="str">
            <v>POR-CAV-00001714</v>
          </cell>
          <cell r="C140" t="str">
            <v>RR-CAV-00001707</v>
          </cell>
        </row>
        <row r="141">
          <cell r="B141" t="str">
            <v>POR-CAV-00001714</v>
          </cell>
          <cell r="C141" t="str">
            <v>RR-CAV-00001707</v>
          </cell>
        </row>
        <row r="142">
          <cell r="B142" t="str">
            <v>POR-CAV-00001714</v>
          </cell>
          <cell r="C142" t="str">
            <v>RR-CAV-00001707</v>
          </cell>
        </row>
        <row r="143">
          <cell r="B143" t="str">
            <v>POR-CAV-00001714</v>
          </cell>
          <cell r="C143" t="str">
            <v>RR-CAV-00001707</v>
          </cell>
        </row>
        <row r="144">
          <cell r="B144" t="str">
            <v>POR-CAV-00001714</v>
          </cell>
          <cell r="C144" t="str">
            <v>RR-CAV-00001707</v>
          </cell>
        </row>
        <row r="145">
          <cell r="B145" t="str">
            <v>POR-CAV-00001714</v>
          </cell>
          <cell r="C145" t="str">
            <v>RR-CAV-00001707</v>
          </cell>
        </row>
        <row r="146">
          <cell r="B146" t="str">
            <v>POR-CAV-00001715</v>
          </cell>
          <cell r="C146" t="str">
            <v>RR-CAV-00001706</v>
          </cell>
        </row>
        <row r="147">
          <cell r="B147" t="str">
            <v>POR-CAV-00001715</v>
          </cell>
          <cell r="C147" t="str">
            <v>RR-CAV-00001706</v>
          </cell>
        </row>
        <row r="148">
          <cell r="B148" t="str">
            <v>POR-CAV-00001715</v>
          </cell>
          <cell r="C148" t="str">
            <v>RR-CAV-00001706</v>
          </cell>
        </row>
        <row r="149">
          <cell r="B149" t="str">
            <v>POR-CAV-00001715</v>
          </cell>
          <cell r="C149" t="str">
            <v>RR-CAV-00001706</v>
          </cell>
        </row>
        <row r="150">
          <cell r="B150" t="str">
            <v>POR-CAV-00001715</v>
          </cell>
          <cell r="C150" t="str">
            <v>RR-CAV-00001706</v>
          </cell>
        </row>
        <row r="151">
          <cell r="B151" t="str">
            <v>POR-CAV-00001715</v>
          </cell>
          <cell r="C151" t="str">
            <v>RR-CAV-00001706</v>
          </cell>
        </row>
        <row r="152">
          <cell r="B152" t="str">
            <v>POR-CAV-00001715</v>
          </cell>
          <cell r="C152" t="str">
            <v>RR-CAV-00001706</v>
          </cell>
        </row>
        <row r="153">
          <cell r="B153" t="str">
            <v>POR-CAV-00001715</v>
          </cell>
          <cell r="C153" t="str">
            <v>RR-CAV-00001706</v>
          </cell>
        </row>
        <row r="154">
          <cell r="B154" t="str">
            <v>POR-CAV-00001715</v>
          </cell>
          <cell r="C154" t="str">
            <v>RR-CAV-00001706</v>
          </cell>
        </row>
        <row r="155">
          <cell r="B155" t="str">
            <v>POR-CAV-00001715</v>
          </cell>
          <cell r="C155" t="str">
            <v>RR-CAV-00001706</v>
          </cell>
        </row>
        <row r="156">
          <cell r="B156" t="str">
            <v>POR-CAV-00001715</v>
          </cell>
          <cell r="C156" t="str">
            <v>RR-CAV-00001706</v>
          </cell>
        </row>
        <row r="157">
          <cell r="B157" t="str">
            <v>POR-CAV-00001715</v>
          </cell>
          <cell r="C157" t="str">
            <v>RR-CAV-00001706</v>
          </cell>
        </row>
        <row r="158">
          <cell r="B158" t="str">
            <v>POR-CAV-00001715</v>
          </cell>
          <cell r="C158" t="str">
            <v>RR-CAV-00001706</v>
          </cell>
        </row>
        <row r="159">
          <cell r="B159" t="str">
            <v>POR-CAV-00001715</v>
          </cell>
          <cell r="C159" t="str">
            <v>RR-CAV-00001706</v>
          </cell>
        </row>
        <row r="160">
          <cell r="B160" t="str">
            <v>POR-CAV-00001715</v>
          </cell>
          <cell r="C160" t="str">
            <v>RR-CAV-00001706</v>
          </cell>
        </row>
        <row r="161">
          <cell r="B161" t="str">
            <v>POR-CAV-00001715</v>
          </cell>
          <cell r="C161" t="str">
            <v>RR-CAV-00001706</v>
          </cell>
        </row>
        <row r="162">
          <cell r="B162" t="str">
            <v>POR-CAV-00001715</v>
          </cell>
          <cell r="C162" t="str">
            <v>RR-CAV-00001706</v>
          </cell>
        </row>
        <row r="163">
          <cell r="B163" t="str">
            <v>POR-CAV-00001715</v>
          </cell>
          <cell r="C163" t="str">
            <v>RR-CAV-00001706</v>
          </cell>
        </row>
        <row r="164">
          <cell r="B164" t="str">
            <v>POR-CAV-00001715</v>
          </cell>
          <cell r="C164" t="str">
            <v>RR-CAV-00001706</v>
          </cell>
        </row>
        <row r="165">
          <cell r="B165" t="str">
            <v>POR-CAV-00001715</v>
          </cell>
          <cell r="C165" t="str">
            <v>RR-CAV-00001706</v>
          </cell>
        </row>
        <row r="166">
          <cell r="B166" t="str">
            <v>POR-CAV-00001715</v>
          </cell>
          <cell r="C166" t="str">
            <v>RR-CAV-00001706</v>
          </cell>
        </row>
        <row r="167">
          <cell r="B167" t="str">
            <v>POR-CAV-00001715</v>
          </cell>
          <cell r="C167" t="str">
            <v>RR-CAV-00001706</v>
          </cell>
        </row>
        <row r="168">
          <cell r="B168" t="str">
            <v>POR-CAV-00001715</v>
          </cell>
          <cell r="C168" t="str">
            <v>RR-CAV-00001706</v>
          </cell>
        </row>
        <row r="169">
          <cell r="B169" t="str">
            <v>POR-CAV-00001715</v>
          </cell>
          <cell r="C169" t="str">
            <v>RR-CAV-00001706</v>
          </cell>
        </row>
        <row r="170">
          <cell r="B170" t="str">
            <v>POR-CAV-00001715</v>
          </cell>
          <cell r="C170" t="str">
            <v>RR-CAV-00001706</v>
          </cell>
        </row>
        <row r="171">
          <cell r="B171" t="str">
            <v>POR-CAV-00001715</v>
          </cell>
          <cell r="C171" t="str">
            <v>RR-CAV-00001706</v>
          </cell>
        </row>
        <row r="172">
          <cell r="B172" t="str">
            <v>POR-CAV-00001715</v>
          </cell>
          <cell r="C172" t="str">
            <v>RR-CAV-00001706</v>
          </cell>
        </row>
        <row r="173">
          <cell r="B173" t="str">
            <v>POR-CAV-00001715</v>
          </cell>
          <cell r="C173" t="str">
            <v>RR-CAV-00001706</v>
          </cell>
        </row>
        <row r="174">
          <cell r="B174" t="str">
            <v>POR-CAV-00001715</v>
          </cell>
          <cell r="C174" t="str">
            <v>RR-CAV-00001706</v>
          </cell>
        </row>
        <row r="175">
          <cell r="B175" t="str">
            <v>POR-CAV-00001716</v>
          </cell>
          <cell r="C175" t="str">
            <v>RR-CAV-00001705</v>
          </cell>
        </row>
        <row r="176">
          <cell r="B176" t="str">
            <v>POR-CAV-00001716</v>
          </cell>
          <cell r="C176" t="str">
            <v>RR-CAV-00001705</v>
          </cell>
        </row>
        <row r="177">
          <cell r="B177" t="str">
            <v>POR-CAV-00001716</v>
          </cell>
          <cell r="C177" t="str">
            <v>RR-CAV-00001705</v>
          </cell>
        </row>
        <row r="178">
          <cell r="B178" t="str">
            <v>POR-CAV-00001716</v>
          </cell>
          <cell r="C178" t="str">
            <v>RR-CAV-00001705</v>
          </cell>
        </row>
        <row r="179">
          <cell r="B179" t="str">
            <v>POR-CAV-00001716</v>
          </cell>
          <cell r="C179" t="str">
            <v>RR-CAV-00001705</v>
          </cell>
        </row>
        <row r="180">
          <cell r="B180" t="str">
            <v>POR-CAV-00001716</v>
          </cell>
          <cell r="C180" t="str">
            <v>RR-CAV-00001705</v>
          </cell>
        </row>
        <row r="181">
          <cell r="B181" t="str">
            <v>POR-CAV-00001716</v>
          </cell>
          <cell r="C181" t="str">
            <v>RR-CAV-00001705</v>
          </cell>
        </row>
        <row r="182">
          <cell r="B182" t="str">
            <v>POR-CAV-00001716</v>
          </cell>
          <cell r="C182" t="str">
            <v>RR-CAV-00001705</v>
          </cell>
        </row>
        <row r="183">
          <cell r="B183" t="str">
            <v>POR-CAV-00001716</v>
          </cell>
          <cell r="C183" t="str">
            <v>RR-CAV-00001705</v>
          </cell>
        </row>
        <row r="184">
          <cell r="B184" t="str">
            <v>POR-CAV-00001716</v>
          </cell>
          <cell r="C184" t="str">
            <v>RR-CAV-00001705</v>
          </cell>
        </row>
        <row r="185">
          <cell r="B185" t="str">
            <v>POR-CAV-00001716</v>
          </cell>
          <cell r="C185" t="str">
            <v>RR-CAV-00001705</v>
          </cell>
        </row>
        <row r="186">
          <cell r="B186" t="str">
            <v>POR-CAV-00001716</v>
          </cell>
          <cell r="C186" t="str">
            <v>RR-CAV-00001705</v>
          </cell>
        </row>
        <row r="187">
          <cell r="B187" t="str">
            <v>POR-CAV-00001716</v>
          </cell>
          <cell r="C187" t="str">
            <v>RR-CAV-00001705</v>
          </cell>
        </row>
        <row r="188">
          <cell r="B188" t="str">
            <v>POR-CAV-00001716</v>
          </cell>
          <cell r="C188" t="str">
            <v>RR-CAV-00001705</v>
          </cell>
        </row>
        <row r="189">
          <cell r="B189" t="str">
            <v>POR-CAV-00001716</v>
          </cell>
          <cell r="C189" t="str">
            <v>RR-CAV-00001705</v>
          </cell>
        </row>
        <row r="190">
          <cell r="B190" t="str">
            <v>POR-CAV-00001717</v>
          </cell>
          <cell r="C190" t="str">
            <v>RR-CAV-00001704</v>
          </cell>
        </row>
        <row r="191">
          <cell r="B191" t="str">
            <v>POR-CAV-00001717</v>
          </cell>
          <cell r="C191" t="str">
            <v>RR-CAV-00001704</v>
          </cell>
        </row>
        <row r="192">
          <cell r="B192" t="str">
            <v>POR-CAV-00001717</v>
          </cell>
          <cell r="C192" t="str">
            <v>RR-CAV-00001704</v>
          </cell>
        </row>
        <row r="193">
          <cell r="B193" t="str">
            <v>POR-CAV-00001717</v>
          </cell>
          <cell r="C193" t="str">
            <v>RR-CAV-00001704</v>
          </cell>
        </row>
        <row r="194">
          <cell r="B194" t="str">
            <v>POR-CAV-00001717</v>
          </cell>
          <cell r="C194" t="str">
            <v>RR-CAV-00001704</v>
          </cell>
        </row>
        <row r="195">
          <cell r="B195" t="str">
            <v>POR-CAV-00001717</v>
          </cell>
          <cell r="C195" t="str">
            <v>RR-CAV-00001704</v>
          </cell>
        </row>
        <row r="196">
          <cell r="B196" t="str">
            <v>POR-CAV-00001717</v>
          </cell>
          <cell r="C196" t="str">
            <v>RR-CAV-00001704</v>
          </cell>
        </row>
        <row r="197">
          <cell r="B197" t="str">
            <v>POR-CAV-00001717</v>
          </cell>
          <cell r="C197" t="str">
            <v>RR-CAV-00001704</v>
          </cell>
        </row>
        <row r="198">
          <cell r="B198" t="str">
            <v>POR-CAV-00001717</v>
          </cell>
          <cell r="C198" t="str">
            <v>RR-CAV-00001704</v>
          </cell>
        </row>
        <row r="199">
          <cell r="B199" t="str">
            <v>POR-CAV-00001717</v>
          </cell>
          <cell r="C199" t="str">
            <v>RR-CAV-00001704</v>
          </cell>
        </row>
        <row r="200">
          <cell r="B200" t="str">
            <v>POR-CAV-00001717</v>
          </cell>
          <cell r="C200" t="str">
            <v>RR-CAV-00001704</v>
          </cell>
        </row>
        <row r="201">
          <cell r="B201" t="str">
            <v>POR-CAV-00001717</v>
          </cell>
          <cell r="C201" t="str">
            <v>RR-CAV-00001704</v>
          </cell>
        </row>
        <row r="202">
          <cell r="B202" t="str">
            <v>POR-CAV-00001717</v>
          </cell>
          <cell r="C202" t="str">
            <v>RR-CAV-00001704</v>
          </cell>
        </row>
        <row r="203">
          <cell r="B203" t="str">
            <v>POR-CAV-00001717</v>
          </cell>
          <cell r="C203" t="str">
            <v>RR-CAV-00001704</v>
          </cell>
        </row>
        <row r="204">
          <cell r="B204" t="str">
            <v>POR-CAV-00001717</v>
          </cell>
          <cell r="C204" t="str">
            <v>RR-CAV-00001704</v>
          </cell>
        </row>
        <row r="205">
          <cell r="B205" t="str">
            <v>POR-CAV-00001717</v>
          </cell>
          <cell r="C205" t="str">
            <v>RR-CAV-00001704</v>
          </cell>
        </row>
        <row r="206">
          <cell r="B206" t="str">
            <v>POR-CAV-00001717</v>
          </cell>
          <cell r="C206" t="str">
            <v>RR-CAV-00001704</v>
          </cell>
        </row>
        <row r="207">
          <cell r="B207" t="str">
            <v>POR-CAV-00001717</v>
          </cell>
          <cell r="C207" t="str">
            <v>RR-CAV-00001704</v>
          </cell>
        </row>
        <row r="208">
          <cell r="B208" t="str">
            <v>POR-CAV-00001717</v>
          </cell>
          <cell r="C208" t="str">
            <v>RR-CAV-00001704</v>
          </cell>
        </row>
        <row r="209">
          <cell r="B209" t="str">
            <v>POR-CAV-00001717</v>
          </cell>
          <cell r="C209" t="str">
            <v>RR-CAV-00001704</v>
          </cell>
        </row>
        <row r="210">
          <cell r="B210" t="str">
            <v>POR-CAV-00001717</v>
          </cell>
          <cell r="C210" t="str">
            <v>RR-CAV-00001704</v>
          </cell>
        </row>
        <row r="211">
          <cell r="B211" t="str">
            <v>POR-CAV-00001717</v>
          </cell>
          <cell r="C211" t="str">
            <v>RR-CAV-00001704</v>
          </cell>
        </row>
        <row r="212">
          <cell r="B212" t="str">
            <v>POR-CAV-00001717</v>
          </cell>
          <cell r="C212" t="str">
            <v>RR-CAV-00001704</v>
          </cell>
        </row>
        <row r="213">
          <cell r="B213" t="str">
            <v>POR-CAV-00001717</v>
          </cell>
          <cell r="C213" t="str">
            <v>RR-CAV-00001704</v>
          </cell>
        </row>
        <row r="214">
          <cell r="B214" t="str">
            <v>POR-CAV-00001717</v>
          </cell>
          <cell r="C214" t="str">
            <v>RR-CAV-00001704</v>
          </cell>
        </row>
        <row r="215">
          <cell r="B215" t="str">
            <v>POR-CAV-00001717</v>
          </cell>
          <cell r="C215" t="str">
            <v>RR-CAV-00001704</v>
          </cell>
        </row>
        <row r="216">
          <cell r="B216" t="str">
            <v>POR-CAV-00001717</v>
          </cell>
          <cell r="C216" t="str">
            <v>RR-CAV-00001704</v>
          </cell>
        </row>
        <row r="217">
          <cell r="B217" t="str">
            <v>POR-CAV-00001717</v>
          </cell>
          <cell r="C217" t="str">
            <v>RR-CAV-00001704</v>
          </cell>
        </row>
        <row r="218">
          <cell r="B218" t="str">
            <v>POR-CAV-00001717</v>
          </cell>
          <cell r="C218" t="str">
            <v>RR-CAV-00001704</v>
          </cell>
        </row>
        <row r="219">
          <cell r="B219" t="str">
            <v>POR-CAV-00001717</v>
          </cell>
          <cell r="C219" t="str">
            <v>RR-CAV-00001704</v>
          </cell>
        </row>
        <row r="220">
          <cell r="B220" t="str">
            <v>POR-CAV-00001717</v>
          </cell>
          <cell r="C220" t="str">
            <v>RR-CAV-00001704</v>
          </cell>
        </row>
        <row r="221">
          <cell r="B221" t="str">
            <v>POR-CAV-00001717</v>
          </cell>
          <cell r="C221" t="str">
            <v>RR-CAV-00001704</v>
          </cell>
        </row>
        <row r="222">
          <cell r="B222" t="str">
            <v>POR-CAV-00001717</v>
          </cell>
          <cell r="C222" t="str">
            <v>RR-CAV-00001704</v>
          </cell>
        </row>
        <row r="223">
          <cell r="B223" t="str">
            <v>POR-CAV-00001717</v>
          </cell>
          <cell r="C223" t="str">
            <v>RR-CAV-00001704</v>
          </cell>
        </row>
        <row r="224">
          <cell r="B224" t="str">
            <v>POR-CAV-00001717</v>
          </cell>
          <cell r="C224" t="str">
            <v>RR-CAV-00001704</v>
          </cell>
        </row>
        <row r="225">
          <cell r="B225" t="str">
            <v>POR-CAV-00001717</v>
          </cell>
          <cell r="C225" t="str">
            <v>RR-CAV-00001704</v>
          </cell>
        </row>
        <row r="226">
          <cell r="B226" t="str">
            <v>POR-CAV-00001717</v>
          </cell>
          <cell r="C226" t="str">
            <v>RR-CAV-00001704</v>
          </cell>
        </row>
        <row r="227">
          <cell r="B227" t="str">
            <v>POR-CAV-00001717</v>
          </cell>
          <cell r="C227" t="str">
            <v>RR-CAV-00001704</v>
          </cell>
        </row>
        <row r="228">
          <cell r="B228" t="str">
            <v>POR-CAV-00001717</v>
          </cell>
          <cell r="C228" t="str">
            <v>RR-CAV-00001704</v>
          </cell>
        </row>
        <row r="229">
          <cell r="B229" t="str">
            <v>POR-CAV-00001717</v>
          </cell>
          <cell r="C229" t="str">
            <v>RR-CAV-00001704</v>
          </cell>
        </row>
        <row r="230">
          <cell r="B230" t="str">
            <v>POR-CAV-00001717</v>
          </cell>
          <cell r="C230" t="str">
            <v>RR-CAV-00001704</v>
          </cell>
        </row>
        <row r="231">
          <cell r="B231" t="str">
            <v>POR-CAV-00001717</v>
          </cell>
          <cell r="C231" t="str">
            <v>RR-CAV-00001704</v>
          </cell>
        </row>
        <row r="232">
          <cell r="B232" t="str">
            <v>POR-CAV-00001717</v>
          </cell>
          <cell r="C232" t="str">
            <v>RR-CAV-00001704</v>
          </cell>
        </row>
        <row r="233">
          <cell r="B233" t="str">
            <v>POR-CAV-00001717</v>
          </cell>
          <cell r="C233" t="str">
            <v>RR-CAV-00001704</v>
          </cell>
        </row>
        <row r="234">
          <cell r="B234" t="str">
            <v>POR-CAV-00001717</v>
          </cell>
          <cell r="C234" t="str">
            <v>RR-CAV-00001704</v>
          </cell>
        </row>
        <row r="235">
          <cell r="B235" t="str">
            <v>POR-CAV-00001717</v>
          </cell>
          <cell r="C235" t="str">
            <v>RR-CAV-00001704</v>
          </cell>
        </row>
        <row r="236">
          <cell r="B236" t="str">
            <v>POR-CAV-00001717</v>
          </cell>
          <cell r="C236" t="str">
            <v>RR-CAV-00001704</v>
          </cell>
        </row>
        <row r="237">
          <cell r="B237" t="str">
            <v>POR-CAV-00001718</v>
          </cell>
          <cell r="C237" t="str">
            <v>RR-CAV-00001703</v>
          </cell>
        </row>
        <row r="238">
          <cell r="B238" t="str">
            <v>POR-CAV-00001718</v>
          </cell>
          <cell r="C238" t="str">
            <v>RR-CAV-00001703</v>
          </cell>
        </row>
        <row r="239">
          <cell r="B239" t="str">
            <v>POR-CAV-00001718</v>
          </cell>
          <cell r="C239" t="str">
            <v>RR-CAV-00001703</v>
          </cell>
        </row>
        <row r="240">
          <cell r="B240" t="str">
            <v>POR-CAV-00001718</v>
          </cell>
          <cell r="C240" t="str">
            <v>RR-CAV-00001703</v>
          </cell>
        </row>
        <row r="241">
          <cell r="B241" t="str">
            <v>POR-CAV-00001718</v>
          </cell>
          <cell r="C241" t="str">
            <v>RR-CAV-00001703</v>
          </cell>
        </row>
        <row r="242">
          <cell r="B242" t="str">
            <v>POR-CAV-00001718</v>
          </cell>
          <cell r="C242" t="str">
            <v>RR-CAV-00001703</v>
          </cell>
        </row>
        <row r="243">
          <cell r="B243" t="str">
            <v>POR-CAV-00001718</v>
          </cell>
          <cell r="C243" t="str">
            <v>RR-CAV-00001703</v>
          </cell>
        </row>
        <row r="244">
          <cell r="B244" t="str">
            <v>POR-CAV-00001718</v>
          </cell>
          <cell r="C244" t="str">
            <v>RR-CAV-00001703</v>
          </cell>
        </row>
        <row r="245">
          <cell r="B245" t="str">
            <v>POR-CAV-00001718</v>
          </cell>
          <cell r="C245" t="str">
            <v>RR-CAV-00001703</v>
          </cell>
        </row>
        <row r="246">
          <cell r="B246" t="str">
            <v>POR-CAV-00001718</v>
          </cell>
          <cell r="C246" t="str">
            <v>RR-CAV-00001703</v>
          </cell>
        </row>
        <row r="247">
          <cell r="B247" t="str">
            <v>POR-CAV-00001718</v>
          </cell>
          <cell r="C247" t="str">
            <v>RR-CAV-00001703</v>
          </cell>
        </row>
        <row r="248">
          <cell r="B248" t="str">
            <v>POR-CAV-00001718</v>
          </cell>
          <cell r="C248" t="str">
            <v>RR-CAV-00001703</v>
          </cell>
        </row>
        <row r="249">
          <cell r="B249" t="str">
            <v>POR-CAV-00001718</v>
          </cell>
          <cell r="C249" t="str">
            <v>RR-CAV-00001703</v>
          </cell>
        </row>
        <row r="250">
          <cell r="B250" t="str">
            <v>POR-CAV-00001718</v>
          </cell>
          <cell r="C250" t="str">
            <v>RR-CAV-00001703</v>
          </cell>
        </row>
        <row r="251">
          <cell r="B251" t="str">
            <v>POR-CAV-00001718</v>
          </cell>
          <cell r="C251" t="str">
            <v>RR-CAV-00001703</v>
          </cell>
        </row>
        <row r="252">
          <cell r="B252" t="str">
            <v>POR-CAV-00001718</v>
          </cell>
          <cell r="C252" t="str">
            <v>RR-CAV-00001703</v>
          </cell>
        </row>
        <row r="253">
          <cell r="B253" t="str">
            <v>POR-CAV-00001718</v>
          </cell>
          <cell r="C253" t="str">
            <v>RR-CAV-00001703</v>
          </cell>
        </row>
        <row r="254">
          <cell r="B254" t="str">
            <v>POR-CAV-00001718</v>
          </cell>
          <cell r="C254" t="str">
            <v>RR-CAV-00001703</v>
          </cell>
        </row>
        <row r="255">
          <cell r="B255" t="str">
            <v>POR-CAV-00001718</v>
          </cell>
          <cell r="C255" t="str">
            <v>RR-CAV-00001703</v>
          </cell>
        </row>
        <row r="256">
          <cell r="B256" t="str">
            <v>POR-CAV-00001718</v>
          </cell>
          <cell r="C256" t="str">
            <v>RR-CAV-00001703</v>
          </cell>
        </row>
        <row r="257">
          <cell r="B257" t="str">
            <v>POR-CAV-00001718</v>
          </cell>
          <cell r="C257" t="str">
            <v>RR-CAV-00001703</v>
          </cell>
        </row>
        <row r="258">
          <cell r="B258" t="str">
            <v>POR-CAV-00001718</v>
          </cell>
          <cell r="C258" t="str">
            <v>RR-CAV-00001703</v>
          </cell>
        </row>
        <row r="259">
          <cell r="B259" t="str">
            <v>POR-CAV-00001718</v>
          </cell>
          <cell r="C259" t="str">
            <v>RR-CAV-00001703</v>
          </cell>
        </row>
        <row r="260">
          <cell r="B260" t="str">
            <v>POR-CAV-00001718</v>
          </cell>
          <cell r="C260" t="str">
            <v>RR-CAV-00001703</v>
          </cell>
        </row>
        <row r="261">
          <cell r="B261" t="str">
            <v>POR-CAV-00001718</v>
          </cell>
          <cell r="C261" t="str">
            <v>RR-CAV-00001703</v>
          </cell>
        </row>
        <row r="262">
          <cell r="B262" t="str">
            <v>POR-CAV-00001718</v>
          </cell>
          <cell r="C262" t="str">
            <v>RR-CAV-00001703</v>
          </cell>
        </row>
        <row r="263">
          <cell r="B263" t="str">
            <v>POR-CAV-00001718</v>
          </cell>
          <cell r="C263" t="str">
            <v>RR-CAV-00001703</v>
          </cell>
        </row>
        <row r="264">
          <cell r="B264" t="str">
            <v>POR-CAV-00001718</v>
          </cell>
          <cell r="C264" t="str">
            <v>RR-CAV-00001703</v>
          </cell>
        </row>
        <row r="265">
          <cell r="B265" t="str">
            <v>POR-CAV-00001718</v>
          </cell>
          <cell r="C265" t="str">
            <v>RR-CAV-00001703</v>
          </cell>
        </row>
        <row r="266">
          <cell r="B266" t="str">
            <v>POR-CAV-00001718</v>
          </cell>
          <cell r="C266" t="str">
            <v>RR-CAV-00001703</v>
          </cell>
        </row>
        <row r="267">
          <cell r="B267" t="str">
            <v>POR-CAV-00001718</v>
          </cell>
          <cell r="C267" t="str">
            <v>RR-CAV-00001703</v>
          </cell>
        </row>
        <row r="268">
          <cell r="B268" t="str">
            <v>POR-CAV-00001718</v>
          </cell>
          <cell r="C268" t="str">
            <v>RR-CAV-00001703</v>
          </cell>
        </row>
        <row r="269">
          <cell r="B269" t="str">
            <v>POR-CAV-00001718</v>
          </cell>
          <cell r="C269" t="str">
            <v>RR-CAV-00001703</v>
          </cell>
        </row>
        <row r="270">
          <cell r="B270" t="str">
            <v>POR-CAV-00001718</v>
          </cell>
          <cell r="C270" t="str">
            <v>RR-CAV-00001703</v>
          </cell>
        </row>
        <row r="271">
          <cell r="B271" t="str">
            <v>POR-CAV-00001718</v>
          </cell>
          <cell r="C271" t="str">
            <v>RR-CAV-00001703</v>
          </cell>
        </row>
        <row r="272">
          <cell r="B272" t="str">
            <v>POR-CAV-00001718</v>
          </cell>
          <cell r="C272" t="str">
            <v>RR-CAV-00001703</v>
          </cell>
        </row>
        <row r="273">
          <cell r="B273" t="str">
            <v>POR-CAV-00001718</v>
          </cell>
          <cell r="C273" t="str">
            <v>RR-CAV-00001703</v>
          </cell>
        </row>
        <row r="274">
          <cell r="B274" t="str">
            <v>POR-CAV-00001718</v>
          </cell>
          <cell r="C274" t="str">
            <v>RR-CAV-00001703</v>
          </cell>
        </row>
        <row r="275">
          <cell r="B275" t="str">
            <v>POR-CAV-00001718</v>
          </cell>
          <cell r="C275" t="str">
            <v>RR-CAV-00001703</v>
          </cell>
        </row>
        <row r="276">
          <cell r="B276" t="str">
            <v>POR-CAV-00001718</v>
          </cell>
          <cell r="C276" t="str">
            <v>RR-CAV-00001703</v>
          </cell>
        </row>
        <row r="277">
          <cell r="B277" t="str">
            <v>POR-CAV-00001718</v>
          </cell>
          <cell r="C277" t="str">
            <v>RR-CAV-00001703</v>
          </cell>
        </row>
        <row r="278">
          <cell r="B278" t="str">
            <v>POR-CAV-00001718</v>
          </cell>
          <cell r="C278" t="str">
            <v>RR-CAV-00001703</v>
          </cell>
        </row>
        <row r="279">
          <cell r="B279" t="str">
            <v>POR-CAV-00001718</v>
          </cell>
          <cell r="C279" t="str">
            <v>RR-CAV-00001703</v>
          </cell>
        </row>
        <row r="280">
          <cell r="B280" t="str">
            <v>POR-CAV-00001718</v>
          </cell>
          <cell r="C280" t="str">
            <v>RR-CAV-00001703</v>
          </cell>
        </row>
        <row r="281">
          <cell r="B281" t="str">
            <v>POR-CAV-00001718</v>
          </cell>
          <cell r="C281" t="str">
            <v>RR-CAV-00001703</v>
          </cell>
        </row>
        <row r="282">
          <cell r="B282" t="str">
            <v>POR-CAV-00001718</v>
          </cell>
          <cell r="C282" t="str">
            <v>RR-CAV-00001703</v>
          </cell>
        </row>
        <row r="283">
          <cell r="B283" t="str">
            <v>POR-CAV-00001718</v>
          </cell>
          <cell r="C283" t="str">
            <v>RR-CAV-00001703</v>
          </cell>
        </row>
        <row r="284">
          <cell r="B284" t="str">
            <v>POR-CAV-00001718</v>
          </cell>
          <cell r="C284" t="str">
            <v>RR-CAV-00001703</v>
          </cell>
        </row>
        <row r="285">
          <cell r="B285" t="str">
            <v>POR-CAV-00001718</v>
          </cell>
          <cell r="C285" t="str">
            <v>RR-CAV-00001703</v>
          </cell>
        </row>
        <row r="286">
          <cell r="B286" t="str">
            <v>POR-CAV-00001718</v>
          </cell>
          <cell r="C286" t="str">
            <v>RR-CAV-00001703</v>
          </cell>
        </row>
        <row r="287">
          <cell r="B287" t="str">
            <v>POR-CAV-00001718</v>
          </cell>
          <cell r="C287" t="str">
            <v>RR-CAV-00001703</v>
          </cell>
        </row>
        <row r="288">
          <cell r="B288" t="str">
            <v>POR-CAV-00001718</v>
          </cell>
          <cell r="C288" t="str">
            <v>RR-CAV-00001703</v>
          </cell>
        </row>
        <row r="289">
          <cell r="B289" t="str">
            <v>POR-CAV-00001718</v>
          </cell>
          <cell r="C289" t="str">
            <v>RR-CAV-00001703</v>
          </cell>
        </row>
        <row r="290">
          <cell r="B290" t="str">
            <v>PTR-HO-00007675</v>
          </cell>
          <cell r="C290" t="str">
            <v>RR-CAV-00001702</v>
          </cell>
        </row>
        <row r="291">
          <cell r="B291" t="str">
            <v>PTR-HO-00007675</v>
          </cell>
          <cell r="C291" t="str">
            <v>RR-CAV-00001702</v>
          </cell>
        </row>
        <row r="292">
          <cell r="B292" t="str">
            <v>POR-CAV-00001702</v>
          </cell>
          <cell r="C292" t="str">
            <v>RR-CAV-00001701</v>
          </cell>
        </row>
        <row r="293">
          <cell r="B293" t="str">
            <v>POR-CAV-00001702</v>
          </cell>
          <cell r="C293" t="str">
            <v>RR-CAV-00001701</v>
          </cell>
        </row>
        <row r="294">
          <cell r="B294" t="str">
            <v>POR-CAV-00001702</v>
          </cell>
          <cell r="C294" t="str">
            <v>RR-CAV-00001701</v>
          </cell>
        </row>
        <row r="295">
          <cell r="B295" t="str">
            <v>POR-CAV-00001702</v>
          </cell>
          <cell r="C295" t="str">
            <v>RR-CAV-00001701</v>
          </cell>
        </row>
        <row r="296">
          <cell r="B296" t="str">
            <v>POR-CAV-00001702</v>
          </cell>
          <cell r="C296" t="str">
            <v>RR-CAV-00001701</v>
          </cell>
        </row>
        <row r="297">
          <cell r="B297" t="str">
            <v>POR-CAV-00001702</v>
          </cell>
          <cell r="C297" t="str">
            <v>RR-CAV-00001701</v>
          </cell>
        </row>
        <row r="298">
          <cell r="B298" t="str">
            <v>POR-CAV-00001702</v>
          </cell>
          <cell r="C298" t="str">
            <v>RR-CAV-00001701</v>
          </cell>
        </row>
        <row r="299">
          <cell r="B299" t="str">
            <v>POR-CAV-00001702</v>
          </cell>
          <cell r="C299" t="str">
            <v>RR-CAV-00001701</v>
          </cell>
        </row>
        <row r="300">
          <cell r="B300" t="str">
            <v>POR-CAV-00001702</v>
          </cell>
          <cell r="C300" t="str">
            <v>RR-CAV-00001701</v>
          </cell>
        </row>
        <row r="301">
          <cell r="B301" t="str">
            <v>POR-CAV-00001702</v>
          </cell>
          <cell r="C301" t="str">
            <v>RR-CAV-00001701</v>
          </cell>
        </row>
        <row r="302">
          <cell r="B302" t="str">
            <v>POR-CAV-00001702</v>
          </cell>
          <cell r="C302" t="str">
            <v>RR-CAV-00001701</v>
          </cell>
        </row>
        <row r="303">
          <cell r="B303" t="str">
            <v>POR-CAV-00001702</v>
          </cell>
          <cell r="C303" t="str">
            <v>RR-CAV-00001701</v>
          </cell>
        </row>
        <row r="304">
          <cell r="B304" t="str">
            <v>POR-CAV-00001703</v>
          </cell>
          <cell r="C304" t="str">
            <v>RR-CAV-00001700</v>
          </cell>
        </row>
        <row r="305">
          <cell r="B305" t="str">
            <v>POR-CAV-00001703</v>
          </cell>
          <cell r="C305" t="str">
            <v>RR-CAV-00001700</v>
          </cell>
        </row>
        <row r="306">
          <cell r="B306" t="str">
            <v>POR-CAV-00001703</v>
          </cell>
          <cell r="C306" t="str">
            <v>RR-CAV-00001700</v>
          </cell>
        </row>
        <row r="307">
          <cell r="B307" t="str">
            <v>POR-CAV-00001703</v>
          </cell>
          <cell r="C307" t="str">
            <v>RR-CAV-00001700</v>
          </cell>
        </row>
        <row r="308">
          <cell r="B308" t="str">
            <v>POR-CAV-00001703</v>
          </cell>
          <cell r="C308" t="str">
            <v>RR-CAV-00001700</v>
          </cell>
        </row>
        <row r="309">
          <cell r="B309" t="str">
            <v>POR-CAV-00001703</v>
          </cell>
          <cell r="C309" t="str">
            <v>RR-CAV-00001700</v>
          </cell>
        </row>
        <row r="310">
          <cell r="B310" t="str">
            <v>POR-CAV-00001703</v>
          </cell>
          <cell r="C310" t="str">
            <v>RR-CAV-00001700</v>
          </cell>
        </row>
        <row r="311">
          <cell r="B311" t="str">
            <v>POR-CAV-00001703</v>
          </cell>
          <cell r="C311" t="str">
            <v>RR-CAV-00001700</v>
          </cell>
        </row>
        <row r="312">
          <cell r="B312" t="str">
            <v>POR-CAV-00001703</v>
          </cell>
          <cell r="C312" t="str">
            <v>RR-CAV-00001700</v>
          </cell>
        </row>
        <row r="313">
          <cell r="B313" t="str">
            <v>POR-CAV-00001703</v>
          </cell>
          <cell r="C313" t="str">
            <v>RR-CAV-00001700</v>
          </cell>
        </row>
        <row r="314">
          <cell r="B314" t="str">
            <v>POR-CAV-00001703</v>
          </cell>
          <cell r="C314" t="str">
            <v>RR-CAV-00001700</v>
          </cell>
        </row>
        <row r="315">
          <cell r="B315" t="str">
            <v>POR-CAV-00001703</v>
          </cell>
          <cell r="C315" t="str">
            <v>RR-CAV-00001700</v>
          </cell>
        </row>
        <row r="316">
          <cell r="B316" t="str">
            <v>POR-CAV-00001704</v>
          </cell>
          <cell r="C316" t="str">
            <v>RR-CAV-00001699</v>
          </cell>
        </row>
        <row r="317">
          <cell r="B317" t="str">
            <v>POR-CAV-00001704</v>
          </cell>
          <cell r="C317" t="str">
            <v>RR-CAV-00001699</v>
          </cell>
        </row>
        <row r="318">
          <cell r="B318" t="str">
            <v>POR-CAV-00001705</v>
          </cell>
          <cell r="C318" t="str">
            <v>RR-CAV-00001698</v>
          </cell>
        </row>
        <row r="319">
          <cell r="B319" t="str">
            <v>POR-CAV-00001705</v>
          </cell>
          <cell r="C319" t="str">
            <v>RR-CAV-00001698</v>
          </cell>
        </row>
        <row r="320">
          <cell r="B320" t="str">
            <v>POR-CAV-00001705</v>
          </cell>
          <cell r="C320" t="str">
            <v>RR-CAV-00001698</v>
          </cell>
        </row>
        <row r="321">
          <cell r="B321" t="str">
            <v>POR-CAV-00001705</v>
          </cell>
          <cell r="C321" t="str">
            <v>RR-CAV-00001698</v>
          </cell>
        </row>
        <row r="322">
          <cell r="B322" t="str">
            <v>POR-CAV-00001705</v>
          </cell>
          <cell r="C322" t="str">
            <v>RR-CAV-00001698</v>
          </cell>
        </row>
        <row r="323">
          <cell r="B323" t="str">
            <v>POR-CAV-00001705</v>
          </cell>
          <cell r="C323" t="str">
            <v>RR-CAV-00001698</v>
          </cell>
        </row>
        <row r="324">
          <cell r="B324" t="str">
            <v>POR-CAV-00001705</v>
          </cell>
          <cell r="C324" t="str">
            <v>RR-CAV-00001698</v>
          </cell>
        </row>
        <row r="325">
          <cell r="B325" t="str">
            <v>POR-CAV-00001705</v>
          </cell>
          <cell r="C325" t="str">
            <v>RR-CAV-00001698</v>
          </cell>
        </row>
        <row r="326">
          <cell r="B326" t="str">
            <v>POR-CAV-00001706</v>
          </cell>
          <cell r="C326" t="str">
            <v>RR-CAV-00001697</v>
          </cell>
        </row>
        <row r="327">
          <cell r="B327" t="str">
            <v>POR-CAV-00001706</v>
          </cell>
          <cell r="C327" t="str">
            <v>RR-CAV-00001697</v>
          </cell>
        </row>
        <row r="328">
          <cell r="B328" t="str">
            <v>POR-CAV-00001706</v>
          </cell>
          <cell r="C328" t="str">
            <v>RR-CAV-00001697</v>
          </cell>
        </row>
        <row r="329">
          <cell r="B329" t="str">
            <v>POR-CAV-00001706</v>
          </cell>
          <cell r="C329" t="str">
            <v>RR-CAV-00001697</v>
          </cell>
        </row>
        <row r="330">
          <cell r="B330" t="str">
            <v>POR-CAV-00001706</v>
          </cell>
          <cell r="C330" t="str">
            <v>RR-CAV-00001697</v>
          </cell>
        </row>
        <row r="331">
          <cell r="B331" t="str">
            <v>POR-CAV-00001706</v>
          </cell>
          <cell r="C331" t="str">
            <v>RR-CAV-00001697</v>
          </cell>
        </row>
        <row r="332">
          <cell r="B332" t="str">
            <v>POR-CAV-00001706</v>
          </cell>
          <cell r="C332" t="str">
            <v>RR-CAV-00001697</v>
          </cell>
        </row>
        <row r="333">
          <cell r="B333" t="str">
            <v>POR-CAV-00001706</v>
          </cell>
          <cell r="C333" t="str">
            <v>RR-CAV-00001697</v>
          </cell>
        </row>
        <row r="334">
          <cell r="B334" t="str">
            <v>POR-CAV-00001706</v>
          </cell>
          <cell r="C334" t="str">
            <v>RR-CAV-00001697</v>
          </cell>
        </row>
        <row r="335">
          <cell r="B335" t="str">
            <v>POR-CAV-00001706</v>
          </cell>
          <cell r="C335" t="str">
            <v>RR-CAV-00001697</v>
          </cell>
        </row>
        <row r="336">
          <cell r="B336" t="str">
            <v>POR-CAV-00001706</v>
          </cell>
          <cell r="C336" t="str">
            <v>RR-CAV-00001697</v>
          </cell>
        </row>
        <row r="337">
          <cell r="B337" t="str">
            <v>POR-CAV-00001706</v>
          </cell>
          <cell r="C337" t="str">
            <v>RR-CAV-00001697</v>
          </cell>
        </row>
        <row r="338">
          <cell r="B338" t="str">
            <v>POR-CAV-00001706</v>
          </cell>
          <cell r="C338" t="str">
            <v>RR-CAV-00001697</v>
          </cell>
        </row>
        <row r="339">
          <cell r="B339" t="str">
            <v>POR-CAV-00001707</v>
          </cell>
          <cell r="C339" t="str">
            <v>RR-CAV-00001696</v>
          </cell>
        </row>
        <row r="340">
          <cell r="B340" t="str">
            <v>POR-CAV-00001707</v>
          </cell>
          <cell r="C340" t="str">
            <v>RR-CAV-00001696</v>
          </cell>
        </row>
        <row r="341">
          <cell r="B341" t="str">
            <v>POR-CAV-00001707</v>
          </cell>
          <cell r="C341" t="str">
            <v>RR-CAV-00001696</v>
          </cell>
        </row>
        <row r="342">
          <cell r="B342" t="str">
            <v>POR-CAV-00001707</v>
          </cell>
          <cell r="C342" t="str">
            <v>RR-CAV-00001696</v>
          </cell>
        </row>
        <row r="343">
          <cell r="B343" t="str">
            <v>POR-CAV-00001707</v>
          </cell>
          <cell r="C343" t="str">
            <v>RR-CAV-00001696</v>
          </cell>
        </row>
        <row r="344">
          <cell r="B344" t="str">
            <v>POR-CAV-00001708</v>
          </cell>
          <cell r="C344" t="str">
            <v>RR-CAV-00001695</v>
          </cell>
        </row>
        <row r="345">
          <cell r="B345" t="str">
            <v>POR-CAV-00001708</v>
          </cell>
          <cell r="C345" t="str">
            <v>RR-CAV-00001695</v>
          </cell>
        </row>
        <row r="346">
          <cell r="B346" t="str">
            <v>POR-CAV-00001708</v>
          </cell>
          <cell r="C346" t="str">
            <v>RR-CAV-00001695</v>
          </cell>
        </row>
        <row r="347">
          <cell r="B347" t="str">
            <v>POR-CAV-00001708</v>
          </cell>
          <cell r="C347" t="str">
            <v>RR-CAV-00001695</v>
          </cell>
        </row>
        <row r="348">
          <cell r="B348" t="str">
            <v>POR-CAV-00001708</v>
          </cell>
          <cell r="C348" t="str">
            <v>RR-CAV-00001695</v>
          </cell>
        </row>
        <row r="349">
          <cell r="B349" t="str">
            <v>POR-CAV-00001708</v>
          </cell>
          <cell r="C349" t="str">
            <v>RR-CAV-00001695</v>
          </cell>
        </row>
        <row r="350">
          <cell r="B350" t="str">
            <v>POR-CAV-00001708</v>
          </cell>
          <cell r="C350" t="str">
            <v>RR-CAV-00001695</v>
          </cell>
        </row>
        <row r="351">
          <cell r="B351" t="str">
            <v>POR-CAV-00001709</v>
          </cell>
          <cell r="C351" t="str">
            <v>RR-CAV-00001694</v>
          </cell>
        </row>
        <row r="352">
          <cell r="B352" t="str">
            <v>POR-CAV-00001709</v>
          </cell>
          <cell r="C352" t="str">
            <v>RR-CAV-00001694</v>
          </cell>
        </row>
        <row r="353">
          <cell r="B353" t="str">
            <v>POR-CAV-00001709</v>
          </cell>
          <cell r="C353" t="str">
            <v>RR-CAV-00001694</v>
          </cell>
        </row>
        <row r="354">
          <cell r="B354" t="str">
            <v>POR-CAV-00001709</v>
          </cell>
          <cell r="C354" t="str">
            <v>RR-CAV-00001694</v>
          </cell>
        </row>
        <row r="355">
          <cell r="B355" t="str">
            <v>POR-CAV-00001709</v>
          </cell>
          <cell r="C355" t="str">
            <v>RR-CAV-00001694</v>
          </cell>
        </row>
        <row r="356">
          <cell r="B356" t="str">
            <v>POR-CAV-00001709</v>
          </cell>
          <cell r="C356" t="str">
            <v>RR-CAV-00001694</v>
          </cell>
        </row>
        <row r="357">
          <cell r="B357" t="str">
            <v>POR-CAV-00001709</v>
          </cell>
          <cell r="C357" t="str">
            <v>RR-CAV-00001694</v>
          </cell>
        </row>
        <row r="358">
          <cell r="B358" t="str">
            <v>POR-CAV-00001709</v>
          </cell>
          <cell r="C358" t="str">
            <v>RR-CAV-00001694</v>
          </cell>
        </row>
        <row r="359">
          <cell r="B359" t="str">
            <v>POR-CAV-00001709</v>
          </cell>
          <cell r="C359" t="str">
            <v>RR-CAV-00001694</v>
          </cell>
        </row>
        <row r="360">
          <cell r="B360" t="str">
            <v>POR-CAV-00001709</v>
          </cell>
          <cell r="C360" t="str">
            <v>RR-CAV-00001694</v>
          </cell>
        </row>
        <row r="361">
          <cell r="B361" t="str">
            <v>POR-CAV-00001709</v>
          </cell>
          <cell r="C361" t="str">
            <v>RR-CAV-00001694</v>
          </cell>
        </row>
        <row r="362">
          <cell r="B362" t="str">
            <v>POR-CAV-00001709</v>
          </cell>
          <cell r="C362" t="str">
            <v>RR-CAV-00001694</v>
          </cell>
        </row>
        <row r="363">
          <cell r="B363" t="str">
            <v>POR-CAV-00001709</v>
          </cell>
          <cell r="C363" t="str">
            <v>RR-CAV-00001694</v>
          </cell>
        </row>
        <row r="364">
          <cell r="B364" t="str">
            <v>POR-CAV-00001709</v>
          </cell>
          <cell r="C364" t="str">
            <v>RR-CAV-00001694</v>
          </cell>
        </row>
        <row r="365">
          <cell r="B365" t="str">
            <v>POR-CAV-00001709</v>
          </cell>
          <cell r="C365" t="str">
            <v>RR-CAV-00001694</v>
          </cell>
        </row>
        <row r="366">
          <cell r="B366" t="str">
            <v>POR-CAV-00001709</v>
          </cell>
          <cell r="C366" t="str">
            <v>RR-CAV-00001694</v>
          </cell>
        </row>
        <row r="367">
          <cell r="B367" t="str">
            <v>POR-CAV-00001709</v>
          </cell>
          <cell r="C367" t="str">
            <v>RR-CAV-00001694</v>
          </cell>
        </row>
        <row r="368">
          <cell r="B368" t="str">
            <v>POR-CAV-00001709</v>
          </cell>
          <cell r="C368" t="str">
            <v>RR-CAV-00001694</v>
          </cell>
        </row>
        <row r="369">
          <cell r="B369" t="str">
            <v>POR-CAV-00001709</v>
          </cell>
          <cell r="C369" t="str">
            <v>RR-CAV-00001694</v>
          </cell>
        </row>
        <row r="370">
          <cell r="B370" t="str">
            <v>POR-CAV-00001709</v>
          </cell>
          <cell r="C370" t="str">
            <v>RR-CAV-00001694</v>
          </cell>
        </row>
        <row r="371">
          <cell r="B371" t="str">
            <v>POR-CAV-00001709</v>
          </cell>
          <cell r="C371" t="str">
            <v>RR-CAV-00001694</v>
          </cell>
        </row>
        <row r="372">
          <cell r="B372" t="str">
            <v>POR-CAV-00001709</v>
          </cell>
          <cell r="C372" t="str">
            <v>RR-CAV-00001694</v>
          </cell>
        </row>
        <row r="373">
          <cell r="B373" t="str">
            <v>POR-CAV-00001710</v>
          </cell>
          <cell r="C373" t="str">
            <v>RR-CAV-00001693</v>
          </cell>
        </row>
        <row r="374">
          <cell r="B374" t="str">
            <v>POR-CAV-00001710</v>
          </cell>
          <cell r="C374" t="str">
            <v>RR-CAV-00001693</v>
          </cell>
        </row>
        <row r="375">
          <cell r="B375" t="str">
            <v>POR-CAV-00001710</v>
          </cell>
          <cell r="C375" t="str">
            <v>RR-CAV-00001693</v>
          </cell>
        </row>
        <row r="376">
          <cell r="B376" t="str">
            <v>POR-CAV-00001710</v>
          </cell>
          <cell r="C376" t="str">
            <v>RR-CAV-00001693</v>
          </cell>
        </row>
        <row r="377">
          <cell r="B377" t="str">
            <v>POR-CAV-00001710</v>
          </cell>
          <cell r="C377" t="str">
            <v>RR-CAV-00001693</v>
          </cell>
        </row>
        <row r="378">
          <cell r="B378" t="str">
            <v>POR-CAV-00001710</v>
          </cell>
          <cell r="C378" t="str">
            <v>RR-CAV-00001693</v>
          </cell>
        </row>
        <row r="379">
          <cell r="B379" t="str">
            <v>POR-CAV-00001710</v>
          </cell>
          <cell r="C379" t="str">
            <v>RR-CAV-00001693</v>
          </cell>
        </row>
        <row r="380">
          <cell r="B380" t="str">
            <v>POR-CAV-00001710</v>
          </cell>
          <cell r="C380" t="str">
            <v>RR-CAV-00001693</v>
          </cell>
        </row>
        <row r="381">
          <cell r="B381" t="str">
            <v>POR-CAV-00001710</v>
          </cell>
          <cell r="C381" t="str">
            <v>RR-CAV-00001693</v>
          </cell>
        </row>
        <row r="382">
          <cell r="B382" t="str">
            <v>POR-CAV-00001710</v>
          </cell>
          <cell r="C382" t="str">
            <v>RR-CAV-00001693</v>
          </cell>
        </row>
        <row r="383">
          <cell r="B383" t="str">
            <v>POR-CAV-00001710</v>
          </cell>
          <cell r="C383" t="str">
            <v>RR-CAV-00001693</v>
          </cell>
        </row>
        <row r="384">
          <cell r="B384" t="str">
            <v>POR-CAV-00001710</v>
          </cell>
          <cell r="C384" t="str">
            <v>RR-CAV-00001693</v>
          </cell>
        </row>
        <row r="385">
          <cell r="B385" t="str">
            <v>POR-CAV-00001710</v>
          </cell>
          <cell r="C385" t="str">
            <v>RR-CAV-00001693</v>
          </cell>
        </row>
        <row r="386">
          <cell r="B386" t="str">
            <v>POR-CAV-00001710</v>
          </cell>
          <cell r="C386" t="str">
            <v>RR-CAV-00001693</v>
          </cell>
        </row>
        <row r="387">
          <cell r="B387" t="str">
            <v>POR-CAV-00001710</v>
          </cell>
          <cell r="C387" t="str">
            <v>RR-CAV-00001693</v>
          </cell>
        </row>
        <row r="388">
          <cell r="B388" t="str">
            <v>POR-CAV-00001710</v>
          </cell>
          <cell r="C388" t="str">
            <v>RR-CAV-00001693</v>
          </cell>
        </row>
        <row r="389">
          <cell r="B389" t="str">
            <v>POR-CAV-00001710</v>
          </cell>
          <cell r="C389" t="str">
            <v>RR-CAV-00001693</v>
          </cell>
        </row>
        <row r="390">
          <cell r="B390" t="str">
            <v>POR-CAV-00001710</v>
          </cell>
          <cell r="C390" t="str">
            <v>RR-CAV-00001693</v>
          </cell>
        </row>
        <row r="391">
          <cell r="B391" t="str">
            <v>POR-CAV-00001710</v>
          </cell>
          <cell r="C391" t="str">
            <v>RR-CAV-00001693</v>
          </cell>
        </row>
        <row r="392">
          <cell r="B392" t="str">
            <v>POR-CAV-00001710</v>
          </cell>
          <cell r="C392" t="str">
            <v>RR-CAV-00001693</v>
          </cell>
        </row>
        <row r="393">
          <cell r="B393" t="str">
            <v>POR-CAV-00001710</v>
          </cell>
          <cell r="C393" t="str">
            <v>RR-CAV-00001693</v>
          </cell>
        </row>
        <row r="394">
          <cell r="B394" t="str">
            <v>POR-CAV-00001711</v>
          </cell>
          <cell r="C394" t="str">
            <v>RR-CAV-00001692</v>
          </cell>
        </row>
        <row r="395">
          <cell r="B395" t="str">
            <v>POR-CAV-00001711</v>
          </cell>
          <cell r="C395" t="str">
            <v>RR-CAV-00001692</v>
          </cell>
        </row>
        <row r="396">
          <cell r="B396" t="str">
            <v>POR-CAV-00001711</v>
          </cell>
          <cell r="C396" t="str">
            <v>RR-CAV-00001692</v>
          </cell>
        </row>
        <row r="397">
          <cell r="B397" t="str">
            <v>POR-CAV-00001711</v>
          </cell>
          <cell r="C397" t="str">
            <v>RR-CAV-00001692</v>
          </cell>
        </row>
        <row r="398">
          <cell r="B398" t="str">
            <v>POR-CAV-00001711</v>
          </cell>
          <cell r="C398" t="str">
            <v>RR-CAV-00001692</v>
          </cell>
        </row>
        <row r="399">
          <cell r="B399" t="str">
            <v>POR-CAV-00001711</v>
          </cell>
          <cell r="C399" t="str">
            <v>RR-CAV-00001692</v>
          </cell>
        </row>
        <row r="400">
          <cell r="B400" t="str">
            <v>POR-CAV-00001711</v>
          </cell>
          <cell r="C400" t="str">
            <v>RR-CAV-00001692</v>
          </cell>
        </row>
        <row r="401">
          <cell r="B401" t="str">
            <v>POR-CAV-00001711</v>
          </cell>
          <cell r="C401" t="str">
            <v>RR-CAV-00001692</v>
          </cell>
        </row>
        <row r="402">
          <cell r="B402" t="str">
            <v>POR-CAV-00001711</v>
          </cell>
          <cell r="C402" t="str">
            <v>RR-CAV-00001692</v>
          </cell>
        </row>
        <row r="403">
          <cell r="B403" t="str">
            <v>POR-CAV-00001711</v>
          </cell>
          <cell r="C403" t="str">
            <v>RR-CAV-00001692</v>
          </cell>
        </row>
        <row r="404">
          <cell r="B404" t="str">
            <v>POR-CAV-00001711</v>
          </cell>
          <cell r="C404" t="str">
            <v>RR-CAV-00001692</v>
          </cell>
        </row>
        <row r="405">
          <cell r="B405" t="str">
            <v>POR-CAV-00001711</v>
          </cell>
          <cell r="C405" t="str">
            <v>RR-CAV-00001692</v>
          </cell>
        </row>
        <row r="406">
          <cell r="B406" t="str">
            <v>POR-CAV-00001711</v>
          </cell>
          <cell r="C406" t="str">
            <v>RR-CAV-00001692</v>
          </cell>
        </row>
        <row r="407">
          <cell r="B407" t="str">
            <v>POR-CAV-00001711</v>
          </cell>
          <cell r="C407" t="str">
            <v>RR-CAV-00001692</v>
          </cell>
        </row>
        <row r="408">
          <cell r="B408" t="str">
            <v>POR-CAV-00001711</v>
          </cell>
          <cell r="C408" t="str">
            <v>RR-CAV-00001692</v>
          </cell>
        </row>
        <row r="409">
          <cell r="B409" t="str">
            <v>POR-CAV-00001711</v>
          </cell>
          <cell r="C409" t="str">
            <v>RR-CAV-00001692</v>
          </cell>
        </row>
        <row r="410">
          <cell r="B410" t="str">
            <v>POR-CAV-00001711</v>
          </cell>
          <cell r="C410" t="str">
            <v>RR-CAV-00001692</v>
          </cell>
        </row>
        <row r="411">
          <cell r="B411" t="str">
            <v>POR-CAV-00001711</v>
          </cell>
          <cell r="C411" t="str">
            <v>RR-CAV-00001692</v>
          </cell>
        </row>
        <row r="412">
          <cell r="B412" t="str">
            <v>POR-CAV-00001711</v>
          </cell>
          <cell r="C412" t="str">
            <v>RR-CAV-00001692</v>
          </cell>
        </row>
        <row r="413">
          <cell r="B413" t="str">
            <v>POR-CAV-00001711</v>
          </cell>
          <cell r="C413" t="str">
            <v>RR-CAV-00001692</v>
          </cell>
        </row>
        <row r="414">
          <cell r="B414" t="str">
            <v>POR-CAV-00001711</v>
          </cell>
          <cell r="C414" t="str">
            <v>RR-CAV-00001692</v>
          </cell>
        </row>
        <row r="415">
          <cell r="B415" t="str">
            <v>POR-CAV-00001711</v>
          </cell>
          <cell r="C415" t="str">
            <v>RR-CAV-00001692</v>
          </cell>
        </row>
        <row r="416">
          <cell r="B416" t="str">
            <v>POR-CAV-00001711</v>
          </cell>
          <cell r="C416" t="str">
            <v>RR-CAV-00001692</v>
          </cell>
        </row>
        <row r="417">
          <cell r="B417" t="str">
            <v>POR-CAV-00001711</v>
          </cell>
          <cell r="C417" t="str">
            <v>RR-CAV-00001692</v>
          </cell>
        </row>
        <row r="418">
          <cell r="B418" t="str">
            <v>POR-CAV-00001711</v>
          </cell>
          <cell r="C418" t="str">
            <v>RR-CAV-00001692</v>
          </cell>
        </row>
        <row r="419">
          <cell r="B419" t="str">
            <v>POR-CAV-00001711</v>
          </cell>
          <cell r="C419" t="str">
            <v>RR-CAV-00001692</v>
          </cell>
        </row>
        <row r="420">
          <cell r="B420" t="str">
            <v>POR-CAV-00001711</v>
          </cell>
          <cell r="C420" t="str">
            <v>RR-CAV-00001692</v>
          </cell>
        </row>
        <row r="421">
          <cell r="B421" t="str">
            <v>POR-CAV-00001711</v>
          </cell>
          <cell r="C421" t="str">
            <v>RR-CAV-00001692</v>
          </cell>
        </row>
        <row r="422">
          <cell r="B422" t="str">
            <v>POR-CAV-00001711</v>
          </cell>
          <cell r="C422" t="str">
            <v>RR-CAV-00001692</v>
          </cell>
        </row>
        <row r="423">
          <cell r="B423" t="str">
            <v>POR-CAV-00001711</v>
          </cell>
          <cell r="C423" t="str">
            <v>RR-CAV-00001692</v>
          </cell>
        </row>
        <row r="424">
          <cell r="B424" t="str">
            <v>POR-CAV-00001711</v>
          </cell>
          <cell r="C424" t="str">
            <v>RR-CAV-00001692</v>
          </cell>
        </row>
        <row r="425">
          <cell r="B425" t="str">
            <v>POR-CAV-00001711</v>
          </cell>
          <cell r="C425" t="str">
            <v>RR-CAV-00001692</v>
          </cell>
        </row>
        <row r="426">
          <cell r="B426" t="str">
            <v>POR-CAV-00001711</v>
          </cell>
          <cell r="C426" t="str">
            <v>RR-CAV-00001692</v>
          </cell>
        </row>
        <row r="427">
          <cell r="B427" t="str">
            <v>POR-CAV-00001711</v>
          </cell>
          <cell r="C427" t="str">
            <v>RR-CAV-00001692</v>
          </cell>
        </row>
        <row r="428">
          <cell r="B428" t="str">
            <v>POR-CAV-00001711</v>
          </cell>
          <cell r="C428" t="str">
            <v>RR-CAV-00001692</v>
          </cell>
        </row>
        <row r="429">
          <cell r="B429" t="str">
            <v>POR-CAV-00001711</v>
          </cell>
          <cell r="C429" t="str">
            <v>RR-CAV-00001692</v>
          </cell>
        </row>
        <row r="430">
          <cell r="B430" t="str">
            <v>POR-CAV-00001711</v>
          </cell>
          <cell r="C430" t="str">
            <v>RR-CAV-00001692</v>
          </cell>
        </row>
        <row r="431">
          <cell r="B431" t="str">
            <v>POR-CAV-00001711</v>
          </cell>
          <cell r="C431" t="str">
            <v>RR-CAV-00001692</v>
          </cell>
        </row>
        <row r="432">
          <cell r="B432" t="str">
            <v>POR-CAV-00001712</v>
          </cell>
          <cell r="C432" t="str">
            <v>RR-CAV-00001691</v>
          </cell>
        </row>
        <row r="433">
          <cell r="B433" t="str">
            <v>POR-CAV-00001712</v>
          </cell>
          <cell r="C433" t="str">
            <v>RR-CAV-00001691</v>
          </cell>
        </row>
        <row r="434">
          <cell r="B434" t="str">
            <v>POR-CAV-00001712</v>
          </cell>
          <cell r="C434" t="str">
            <v>RR-CAV-00001691</v>
          </cell>
        </row>
        <row r="435">
          <cell r="B435" t="str">
            <v>POR-CAV-00001712</v>
          </cell>
          <cell r="C435" t="str">
            <v>RR-CAV-00001691</v>
          </cell>
        </row>
        <row r="436">
          <cell r="B436" t="str">
            <v>POR-CAV-00001712</v>
          </cell>
          <cell r="C436" t="str">
            <v>RR-CAV-00001691</v>
          </cell>
        </row>
        <row r="437">
          <cell r="B437" t="str">
            <v>POR-CAV-00001712</v>
          </cell>
          <cell r="C437" t="str">
            <v>RR-CAV-00001691</v>
          </cell>
        </row>
        <row r="438">
          <cell r="B438" t="str">
            <v>POR-CAV-00001712</v>
          </cell>
          <cell r="C438" t="str">
            <v>RR-CAV-00001691</v>
          </cell>
        </row>
        <row r="439">
          <cell r="B439" t="str">
            <v>POR-CAV-00001712</v>
          </cell>
          <cell r="C439" t="str">
            <v>RR-CAV-00001691</v>
          </cell>
        </row>
        <row r="440">
          <cell r="B440" t="str">
            <v>POR-CAV-00001713</v>
          </cell>
          <cell r="C440" t="str">
            <v>RR-CAV-00001690</v>
          </cell>
        </row>
        <row r="441">
          <cell r="B441" t="str">
            <v>POR-CAV-00001713</v>
          </cell>
          <cell r="C441" t="str">
            <v>RR-CAV-00001690</v>
          </cell>
        </row>
        <row r="442">
          <cell r="B442" t="str">
            <v>POR-CAV-00001713</v>
          </cell>
          <cell r="C442" t="str">
            <v>RR-CAV-00001690</v>
          </cell>
        </row>
        <row r="443">
          <cell r="B443" t="str">
            <v>POR-CAV-00001713</v>
          </cell>
          <cell r="C443" t="str">
            <v>RR-CAV-00001690</v>
          </cell>
        </row>
        <row r="444">
          <cell r="B444" t="str">
            <v>POR-CAV-00001713</v>
          </cell>
          <cell r="C444" t="str">
            <v>RR-CAV-00001690</v>
          </cell>
        </row>
        <row r="445">
          <cell r="B445" t="str">
            <v>POR-CAV-00001713</v>
          </cell>
          <cell r="C445" t="str">
            <v>RR-CAV-00001690</v>
          </cell>
        </row>
        <row r="446">
          <cell r="B446" t="str">
            <v>POR-CAV-00001713</v>
          </cell>
          <cell r="C446" t="str">
            <v>RR-CAV-00001690</v>
          </cell>
        </row>
        <row r="447">
          <cell r="B447" t="str">
            <v>POR-CAV-00001713</v>
          </cell>
          <cell r="C447" t="str">
            <v>RR-CAV-00001690</v>
          </cell>
        </row>
        <row r="448">
          <cell r="B448" t="str">
            <v>POR-CAV-00001700</v>
          </cell>
          <cell r="C448" t="str">
            <v>RR-CAV-00001689</v>
          </cell>
        </row>
        <row r="449">
          <cell r="B449" t="str">
            <v>POR-CAV-00001700</v>
          </cell>
          <cell r="C449" t="str">
            <v>RR-CAV-00001689</v>
          </cell>
        </row>
        <row r="450">
          <cell r="B450" t="str">
            <v>POR-CAV-00001700</v>
          </cell>
          <cell r="C450" t="str">
            <v>RR-CAV-00001689</v>
          </cell>
        </row>
        <row r="451">
          <cell r="B451" t="str">
            <v>POR-CAV-00001699</v>
          </cell>
          <cell r="C451" t="str">
            <v>RR-CAV-00001688</v>
          </cell>
        </row>
        <row r="452">
          <cell r="B452" t="str">
            <v>POR-CAV-00001699</v>
          </cell>
          <cell r="C452" t="str">
            <v>RR-CAV-00001688</v>
          </cell>
        </row>
        <row r="453">
          <cell r="B453" t="str">
            <v>POR-CAV-00001699</v>
          </cell>
          <cell r="C453" t="str">
            <v>RR-CAV-00001688</v>
          </cell>
        </row>
        <row r="454">
          <cell r="B454" t="str">
            <v>POR-CAV-00001699</v>
          </cell>
          <cell r="C454" t="str">
            <v>RR-CAV-00001688</v>
          </cell>
        </row>
        <row r="455">
          <cell r="B455" t="str">
            <v>POR-CAV-00001699</v>
          </cell>
          <cell r="C455" t="str">
            <v>RR-CAV-00001688</v>
          </cell>
        </row>
        <row r="456">
          <cell r="B456" t="str">
            <v>POR-CAV-00001699</v>
          </cell>
          <cell r="C456" t="str">
            <v>RR-CAV-00001688</v>
          </cell>
        </row>
        <row r="457">
          <cell r="B457" t="str">
            <v>POR-CAV-00001699</v>
          </cell>
          <cell r="C457" t="str">
            <v>RR-CAV-00001688</v>
          </cell>
        </row>
        <row r="458">
          <cell r="B458" t="str">
            <v>POR-CAV-00001699</v>
          </cell>
          <cell r="C458" t="str">
            <v>RR-CAV-00001688</v>
          </cell>
        </row>
        <row r="459">
          <cell r="B459" t="str">
            <v>POR-CAV-00001699</v>
          </cell>
          <cell r="C459" t="str">
            <v>RR-CAV-00001688</v>
          </cell>
        </row>
        <row r="460">
          <cell r="B460" t="str">
            <v>POR-CAV-00001699</v>
          </cell>
          <cell r="C460" t="str">
            <v>RR-CAV-00001688</v>
          </cell>
        </row>
        <row r="461">
          <cell r="B461" t="str">
            <v>POR-CAV-00001699</v>
          </cell>
          <cell r="C461" t="str">
            <v>RR-CAV-00001688</v>
          </cell>
        </row>
        <row r="462">
          <cell r="B462" t="str">
            <v>POR-CAV-00001699</v>
          </cell>
          <cell r="C462" t="str">
            <v>RR-CAV-00001688</v>
          </cell>
        </row>
        <row r="463">
          <cell r="B463" t="str">
            <v>POR-CAV-00001701</v>
          </cell>
          <cell r="C463" t="str">
            <v>RR-CAV-00001687</v>
          </cell>
        </row>
        <row r="464">
          <cell r="B464" t="str">
            <v>POR-CAV-00001698</v>
          </cell>
          <cell r="C464" t="str">
            <v>RR-CAV-00001686</v>
          </cell>
        </row>
      </sheetData>
      <sheetData sheetId="3">
        <row r="2">
          <cell r="B2" t="str">
            <v>PTR-HO-00007756</v>
          </cell>
        </row>
        <row r="2">
          <cell r="D2" t="str">
            <v>RR-CEB-00001531</v>
          </cell>
        </row>
        <row r="3">
          <cell r="B3" t="str">
            <v>PTR-HO-00007748</v>
          </cell>
        </row>
        <row r="3">
          <cell r="D3" t="str">
            <v>RR-CEB-00001530</v>
          </cell>
        </row>
        <row r="4">
          <cell r="B4" t="str">
            <v>PTR-HO-00007748</v>
          </cell>
        </row>
        <row r="4">
          <cell r="D4" t="str">
            <v>RR-CEB-00001530</v>
          </cell>
        </row>
        <row r="5">
          <cell r="B5" t="str">
            <v>PTR-HO-00007748</v>
          </cell>
        </row>
        <row r="5">
          <cell r="D5" t="str">
            <v>RR-CEB-00001530</v>
          </cell>
        </row>
        <row r="6">
          <cell r="B6" t="str">
            <v>PTR-HO-00007748</v>
          </cell>
        </row>
        <row r="6">
          <cell r="D6" t="str">
            <v>RR-CEB-00001530</v>
          </cell>
        </row>
        <row r="7">
          <cell r="B7" t="str">
            <v>PTR-HO-00007748</v>
          </cell>
        </row>
        <row r="7">
          <cell r="D7" t="str">
            <v>RR-CEB-00001530</v>
          </cell>
        </row>
        <row r="8">
          <cell r="B8" t="str">
            <v>PTR-HO-00007768</v>
          </cell>
        </row>
        <row r="8">
          <cell r="D8" t="str">
            <v>RR-CEB-00001529</v>
          </cell>
        </row>
        <row r="9">
          <cell r="B9" t="str">
            <v>PTR-HO-00007767</v>
          </cell>
        </row>
        <row r="9">
          <cell r="D9" t="str">
            <v>RR-CEB-00001528</v>
          </cell>
        </row>
        <row r="10">
          <cell r="B10" t="str">
            <v>PTR-HO-00007653</v>
          </cell>
        </row>
        <row r="10">
          <cell r="D10" t="str">
            <v>RR-CEB-00001527</v>
          </cell>
        </row>
        <row r="11">
          <cell r="B11" t="str">
            <v>PTR-HO-00007654</v>
          </cell>
        </row>
        <row r="11">
          <cell r="D11" t="str">
            <v>RR-CEB-00001526</v>
          </cell>
        </row>
        <row r="12">
          <cell r="B12" t="str">
            <v>PTR-HO-00007654</v>
          </cell>
        </row>
        <row r="12">
          <cell r="D12" t="str">
            <v>RR-CEB-00001526</v>
          </cell>
        </row>
        <row r="13">
          <cell r="B13" t="str">
            <v>PTR-HO-00007663</v>
          </cell>
        </row>
        <row r="13">
          <cell r="D13" t="str">
            <v>RR-CEB-00001525</v>
          </cell>
        </row>
        <row r="14">
          <cell r="B14" t="str">
            <v>PTR-HO-00007663</v>
          </cell>
        </row>
        <row r="14">
          <cell r="D14" t="str">
            <v>RR-CEB-00001525</v>
          </cell>
        </row>
        <row r="15">
          <cell r="B15" t="str">
            <v>PTR-HO-00007667</v>
          </cell>
        </row>
        <row r="15">
          <cell r="D15" t="str">
            <v>RR-CEB-00001524</v>
          </cell>
        </row>
        <row r="16">
          <cell r="B16" t="str">
            <v>PTR-HO-00007686</v>
          </cell>
        </row>
        <row r="16">
          <cell r="D16" t="str">
            <v>RR-CEB-00001523</v>
          </cell>
        </row>
        <row r="17">
          <cell r="B17" t="str">
            <v>PTR-HO-00007695</v>
          </cell>
        </row>
        <row r="17">
          <cell r="D17" t="str">
            <v>RR-CEB-00001522</v>
          </cell>
        </row>
        <row r="18">
          <cell r="B18" t="str">
            <v>PTR-HO-00007696</v>
          </cell>
        </row>
        <row r="18">
          <cell r="D18" t="str">
            <v>RR-CEB-00001521</v>
          </cell>
        </row>
        <row r="19">
          <cell r="B19" t="str">
            <v>PTR-HO-00007396</v>
          </cell>
        </row>
        <row r="19">
          <cell r="D19" t="str">
            <v>RR-CEB-00001520</v>
          </cell>
        </row>
        <row r="20">
          <cell r="B20" t="str">
            <v>PTR-HO-00007396</v>
          </cell>
        </row>
        <row r="20">
          <cell r="D20" t="str">
            <v>RR-CEB-00001520</v>
          </cell>
        </row>
        <row r="21">
          <cell r="B21" t="str">
            <v>PTR-HO-00007710</v>
          </cell>
        </row>
        <row r="21">
          <cell r="D21" t="str">
            <v>RR-CEB-00001519</v>
          </cell>
        </row>
        <row r="22">
          <cell r="B22" t="str">
            <v>PTR-HO-00007735</v>
          </cell>
        </row>
        <row r="22">
          <cell r="D22" t="str">
            <v>RR-CEB-00001518</v>
          </cell>
        </row>
        <row r="23">
          <cell r="B23" t="str">
            <v>PTR-HO-00007735</v>
          </cell>
        </row>
        <row r="23">
          <cell r="D23" t="str">
            <v>RR-CEB-00001518</v>
          </cell>
        </row>
        <row r="24">
          <cell r="B24" t="str">
            <v>PTR-HO-00007736</v>
          </cell>
        </row>
        <row r="24">
          <cell r="D24" t="str">
            <v>RR-CEB-00001517</v>
          </cell>
        </row>
        <row r="25">
          <cell r="B25" t="str">
            <v>PTR-HO-00007734</v>
          </cell>
        </row>
        <row r="25">
          <cell r="D25" t="str">
            <v>RR-CEB-00001516</v>
          </cell>
        </row>
        <row r="26">
          <cell r="B26" t="str">
            <v>PTR-HO-00007709</v>
          </cell>
        </row>
        <row r="26">
          <cell r="D26" t="str">
            <v>RR-CEB-00001515</v>
          </cell>
        </row>
        <row r="27">
          <cell r="B27" t="str">
            <v>PTR-HO-00007708</v>
          </cell>
        </row>
        <row r="27">
          <cell r="D27" t="str">
            <v>RR-CEB-00001514</v>
          </cell>
        </row>
        <row r="28">
          <cell r="B28" t="str">
            <v>PTR-HO-00007708</v>
          </cell>
        </row>
        <row r="28">
          <cell r="D28" t="str">
            <v>RR-CEB-00001514</v>
          </cell>
        </row>
        <row r="29">
          <cell r="B29" t="str">
            <v>PTR-HO-00007674</v>
          </cell>
        </row>
        <row r="29">
          <cell r="D29" t="str">
            <v>RR-CEB-00001513</v>
          </cell>
        </row>
        <row r="30">
          <cell r="B30" t="str">
            <v>PTR-HO-00007685</v>
          </cell>
        </row>
        <row r="30">
          <cell r="D30" t="str">
            <v>RR-CEB-00001512</v>
          </cell>
        </row>
        <row r="31">
          <cell r="B31" t="str">
            <v>PTR-HO-00007681</v>
          </cell>
        </row>
        <row r="31">
          <cell r="D31" t="str">
            <v>RR-CEB-00001511</v>
          </cell>
        </row>
        <row r="32">
          <cell r="B32" t="str">
            <v>PTR-HO-00007681</v>
          </cell>
        </row>
        <row r="32">
          <cell r="D32" t="str">
            <v>RR-CEB-00001511</v>
          </cell>
        </row>
        <row r="33">
          <cell r="B33" t="str">
            <v>PTR-HO-00007680</v>
          </cell>
        </row>
        <row r="33">
          <cell r="D33" t="str">
            <v>RR-CEB-00001510</v>
          </cell>
        </row>
        <row r="34">
          <cell r="B34" t="str">
            <v>PTR-HO-00007666</v>
          </cell>
        </row>
        <row r="34">
          <cell r="D34" t="str">
            <v>RR-CEB-00001509</v>
          </cell>
        </row>
        <row r="35">
          <cell r="B35" t="str">
            <v>PTR-HO-00007668</v>
          </cell>
        </row>
        <row r="35">
          <cell r="D35" t="str">
            <v>RR-CEB-00001508</v>
          </cell>
        </row>
        <row r="36">
          <cell r="B36" t="str">
            <v>PTR-HO-00007615</v>
          </cell>
        </row>
        <row r="36">
          <cell r="D36" t="str">
            <v>RR-CEB-00001507</v>
          </cell>
        </row>
        <row r="37">
          <cell r="B37" t="str">
            <v>PTR-CAV-00003733</v>
          </cell>
        </row>
        <row r="37">
          <cell r="D37" t="str">
            <v>RR-CEB-00001506</v>
          </cell>
        </row>
        <row r="38">
          <cell r="B38" t="str">
            <v>PTR-HO-00007632</v>
          </cell>
        </row>
        <row r="38">
          <cell r="D38" t="str">
            <v>RR-CEB-00001505</v>
          </cell>
        </row>
        <row r="39">
          <cell r="B39" t="str">
            <v>PTR-HO-00007630</v>
          </cell>
        </row>
        <row r="39">
          <cell r="D39" t="str">
            <v>RR-CEB-00001504</v>
          </cell>
        </row>
        <row r="40">
          <cell r="B40" t="str">
            <v>PTR-HO-00007635</v>
          </cell>
        </row>
        <row r="40">
          <cell r="D40" t="str">
            <v>RR-CEB-00001503</v>
          </cell>
        </row>
        <row r="41">
          <cell r="B41" t="str">
            <v>PTR-HO-00007473</v>
          </cell>
        </row>
        <row r="41">
          <cell r="D41" t="str">
            <v>RR-CEB-00001502</v>
          </cell>
        </row>
        <row r="42">
          <cell r="B42" t="str">
            <v>PTR-HO-00007473</v>
          </cell>
        </row>
        <row r="42">
          <cell r="D42" t="str">
            <v>RR-CEB-00001502</v>
          </cell>
        </row>
        <row r="43">
          <cell r="B43" t="str">
            <v>PTR-HO-00007553</v>
          </cell>
        </row>
        <row r="43">
          <cell r="D43" t="str">
            <v>RR-CEB-00001501</v>
          </cell>
        </row>
        <row r="44">
          <cell r="B44" t="str">
            <v>PTR-HO-00007555</v>
          </cell>
        </row>
        <row r="44">
          <cell r="D44" t="str">
            <v>RR-CEB-00001500</v>
          </cell>
        </row>
        <row r="45">
          <cell r="B45" t="str">
            <v>PTR-HO-00007555</v>
          </cell>
        </row>
        <row r="45">
          <cell r="D45" t="str">
            <v>RR-CEB-00001500</v>
          </cell>
        </row>
        <row r="46">
          <cell r="B46" t="str">
            <v>PTR-HO-00007555</v>
          </cell>
        </row>
        <row r="46">
          <cell r="D46" t="str">
            <v>RR-CEB-00001500</v>
          </cell>
        </row>
        <row r="47">
          <cell r="B47" t="str">
            <v>PTR-HO-00007558</v>
          </cell>
        </row>
        <row r="47">
          <cell r="D47" t="str">
            <v>RR-CEB-00001499</v>
          </cell>
        </row>
        <row r="48">
          <cell r="B48" t="str">
            <v>PTR-HO-00007561</v>
          </cell>
        </row>
        <row r="48">
          <cell r="D48" t="str">
            <v>RR-CEB-00001498</v>
          </cell>
        </row>
        <row r="49">
          <cell r="B49" t="str">
            <v>PTR-HO-00007561</v>
          </cell>
        </row>
        <row r="49">
          <cell r="D49" t="str">
            <v>RR-CEB-00001498</v>
          </cell>
        </row>
      </sheetData>
      <sheetData sheetId="4">
        <row r="1">
          <cell r="B1" t="str">
            <v>From</v>
          </cell>
        </row>
        <row r="1">
          <cell r="D1" t="str">
            <v>RR No.</v>
          </cell>
        </row>
        <row r="2">
          <cell r="B2" t="str">
            <v>PTR-HO-00007761</v>
          </cell>
        </row>
        <row r="2">
          <cell r="D2" t="str">
            <v>RR-CDO-00001268</v>
          </cell>
        </row>
        <row r="3">
          <cell r="B3" t="str">
            <v>PTR-HO-00007759</v>
          </cell>
        </row>
        <row r="3">
          <cell r="D3" t="str">
            <v>RR-CDO-00001267</v>
          </cell>
        </row>
        <row r="4">
          <cell r="B4" t="str">
            <v>PTR-HO-00007745</v>
          </cell>
        </row>
        <row r="4">
          <cell r="D4" t="str">
            <v>RR-CDO-00001266</v>
          </cell>
        </row>
        <row r="5">
          <cell r="B5" t="str">
            <v>PTR-HO-00007733</v>
          </cell>
        </row>
        <row r="5">
          <cell r="D5" t="str">
            <v>RR-CDO-00001265</v>
          </cell>
        </row>
        <row r="6">
          <cell r="B6" t="str">
            <v>PTR-HO-00007732</v>
          </cell>
        </row>
        <row r="6">
          <cell r="D6" t="str">
            <v>RR-CDO-00001264</v>
          </cell>
        </row>
        <row r="7">
          <cell r="B7" t="str">
            <v>PTR-HO-00007732</v>
          </cell>
        </row>
        <row r="7">
          <cell r="D7" t="str">
            <v>RR-CDO-00001264</v>
          </cell>
        </row>
        <row r="8">
          <cell r="B8" t="str">
            <v>PTR-HO-00007731</v>
          </cell>
        </row>
        <row r="8">
          <cell r="D8" t="str">
            <v>RR-CDO-00001263</v>
          </cell>
        </row>
        <row r="9">
          <cell r="B9" t="str">
            <v>PTR-HO-00007731</v>
          </cell>
        </row>
        <row r="9">
          <cell r="D9" t="str">
            <v>RR-CDO-00001263</v>
          </cell>
        </row>
        <row r="10">
          <cell r="B10" t="str">
            <v>PTR-HO-00007731</v>
          </cell>
        </row>
        <row r="10">
          <cell r="D10" t="str">
            <v>RR-CDO-00001263</v>
          </cell>
        </row>
        <row r="11">
          <cell r="B11" t="str">
            <v>PTR-HO-00007731</v>
          </cell>
        </row>
        <row r="11">
          <cell r="D11" t="str">
            <v>RR-CDO-00001263</v>
          </cell>
        </row>
        <row r="12">
          <cell r="B12" t="str">
            <v>PTR-HO-00007731</v>
          </cell>
        </row>
        <row r="12">
          <cell r="D12" t="str">
            <v>RR-CDO-00001263</v>
          </cell>
        </row>
        <row r="13">
          <cell r="B13" t="str">
            <v>PTR-HO-00007652</v>
          </cell>
        </row>
        <row r="13">
          <cell r="D13" t="str">
            <v>RR-CDO-00001262</v>
          </cell>
        </row>
        <row r="14">
          <cell r="B14" t="str">
            <v>PTR-HO-00007651</v>
          </cell>
        </row>
        <row r="14">
          <cell r="D14" t="str">
            <v>RR-CDO-00001261</v>
          </cell>
        </row>
        <row r="15">
          <cell r="B15" t="str">
            <v>PTR-HO-00007401</v>
          </cell>
        </row>
        <row r="15">
          <cell r="D15" t="str">
            <v>RR-CDO-00001260</v>
          </cell>
        </row>
        <row r="16">
          <cell r="B16" t="str">
            <v>PTR-HO-00007401</v>
          </cell>
        </row>
        <row r="16">
          <cell r="D16" t="str">
            <v>RR-CDO-00001260</v>
          </cell>
        </row>
        <row r="17">
          <cell r="B17" t="str">
            <v>PTR-HO-00007401</v>
          </cell>
        </row>
        <row r="17">
          <cell r="D17" t="str">
            <v>RR-CDO-00001260</v>
          </cell>
        </row>
        <row r="18">
          <cell r="B18" t="str">
            <v>PTR-HO-00007401</v>
          </cell>
        </row>
        <row r="18">
          <cell r="D18" t="str">
            <v>RR-CDO-00001260</v>
          </cell>
        </row>
        <row r="19">
          <cell r="B19" t="str">
            <v>PTR-HO-00007688</v>
          </cell>
        </row>
        <row r="19">
          <cell r="D19" t="str">
            <v>RR-CDO-00001259</v>
          </cell>
        </row>
        <row r="20">
          <cell r="B20" t="str">
            <v>PTR-HO-00007687</v>
          </cell>
        </row>
        <row r="20">
          <cell r="D20" t="str">
            <v>RR-CDO-00001258</v>
          </cell>
        </row>
        <row r="21">
          <cell r="B21" t="str">
            <v>PTR-HO-00007673</v>
          </cell>
        </row>
        <row r="21">
          <cell r="D21" t="str">
            <v>RR-CDO-00001257</v>
          </cell>
        </row>
        <row r="22">
          <cell r="B22" t="str">
            <v>PTR-HO-00007673</v>
          </cell>
        </row>
        <row r="22">
          <cell r="D22" t="str">
            <v>RR-CDO-00001257</v>
          </cell>
        </row>
        <row r="23">
          <cell r="B23" t="str">
            <v>PTR-HO-00007673</v>
          </cell>
        </row>
        <row r="23">
          <cell r="D23" t="str">
            <v>RR-CDO-00001257</v>
          </cell>
        </row>
        <row r="24">
          <cell r="B24" t="str">
            <v>PTR-HO-00007673</v>
          </cell>
        </row>
        <row r="24">
          <cell r="D24" t="str">
            <v>RR-CDO-00001257</v>
          </cell>
        </row>
        <row r="25">
          <cell r="B25" t="str">
            <v>PTR-HO-00007673</v>
          </cell>
        </row>
        <row r="25">
          <cell r="D25" t="str">
            <v>RR-CDO-00001257</v>
          </cell>
        </row>
        <row r="26">
          <cell r="B26" t="str">
            <v>PTR-HO-00007673</v>
          </cell>
        </row>
        <row r="26">
          <cell r="D26" t="str">
            <v>RR-CDO-00001257</v>
          </cell>
        </row>
        <row r="27">
          <cell r="B27" t="str">
            <v>PTR-HO-00007673</v>
          </cell>
        </row>
        <row r="27">
          <cell r="D27" t="str">
            <v>RR-CDO-00001257</v>
          </cell>
        </row>
        <row r="28">
          <cell r="B28" t="str">
            <v>PTR-HO-00007665</v>
          </cell>
        </row>
        <row r="28">
          <cell r="D28" t="str">
            <v>RR-CDO-00001256</v>
          </cell>
        </row>
        <row r="29">
          <cell r="B29" t="str">
            <v>PTR-HO-00007623</v>
          </cell>
        </row>
        <row r="29">
          <cell r="D29" t="str">
            <v>RR-CDO-00001255</v>
          </cell>
        </row>
        <row r="30">
          <cell r="B30" t="str">
            <v>PTR-HO-00007624</v>
          </cell>
        </row>
        <row r="30">
          <cell r="D30" t="str">
            <v>RR-CDO-00001254</v>
          </cell>
        </row>
        <row r="31">
          <cell r="B31" t="str">
            <v>PTR-HO-00007624</v>
          </cell>
        </row>
        <row r="31">
          <cell r="D31" t="str">
            <v>RR-CDO-00001254</v>
          </cell>
        </row>
        <row r="32">
          <cell r="B32" t="str">
            <v>PTR-HO-00007624</v>
          </cell>
        </row>
        <row r="32">
          <cell r="D32" t="str">
            <v>RR-CDO-00001254</v>
          </cell>
        </row>
        <row r="33">
          <cell r="B33" t="str">
            <v>PTR-HO-00007624</v>
          </cell>
        </row>
        <row r="33">
          <cell r="D33" t="str">
            <v>RR-CDO-00001254</v>
          </cell>
        </row>
        <row r="34">
          <cell r="B34" t="str">
            <v>PTR-HO-00007624</v>
          </cell>
        </row>
        <row r="34">
          <cell r="D34" t="str">
            <v>RR-CDO-00001254</v>
          </cell>
        </row>
        <row r="35">
          <cell r="B35" t="str">
            <v>PTR-HO-00007393</v>
          </cell>
        </row>
        <row r="35">
          <cell r="D35" t="str">
            <v>RR-CDO-00001253</v>
          </cell>
        </row>
        <row r="36">
          <cell r="B36" t="str">
            <v>PTR-HO-00007599</v>
          </cell>
        </row>
        <row r="36">
          <cell r="D36" t="str">
            <v>RR-CDO-00001252</v>
          </cell>
        </row>
        <row r="37">
          <cell r="B37" t="str">
            <v>PTR-HO-00007600</v>
          </cell>
        </row>
        <row r="37">
          <cell r="D37" t="str">
            <v>RR-CDO-00001251</v>
          </cell>
        </row>
        <row r="38">
          <cell r="B38" t="str">
            <v>PTR-HO-00007600</v>
          </cell>
        </row>
        <row r="38">
          <cell r="D38" t="str">
            <v>RR-CDO-00001251</v>
          </cell>
        </row>
        <row r="39">
          <cell r="B39" t="str">
            <v>PTR-HO-00007598</v>
          </cell>
        </row>
        <row r="39">
          <cell r="D39" t="str">
            <v>RR-CDO-00001250</v>
          </cell>
        </row>
        <row r="40">
          <cell r="B40" t="str">
            <v>PTR-HO-00007597</v>
          </cell>
        </row>
        <row r="40">
          <cell r="D40" t="str">
            <v>RR-CDO-00001249</v>
          </cell>
        </row>
        <row r="41">
          <cell r="B41" t="str">
            <v>PTR-HO-00007549</v>
          </cell>
        </row>
        <row r="41">
          <cell r="D41" t="str">
            <v>RR-CDO-00001248</v>
          </cell>
        </row>
        <row r="42">
          <cell r="B42" t="str">
            <v>PTR-HO-00007545</v>
          </cell>
        </row>
        <row r="42">
          <cell r="D42" t="str">
            <v>RR-CDO-00001247</v>
          </cell>
        </row>
        <row r="43">
          <cell r="B43" t="str">
            <v>PTR-HO-00006867</v>
          </cell>
        </row>
        <row r="43">
          <cell r="D43" t="str">
            <v>RR-CDO-00001246</v>
          </cell>
        </row>
        <row r="44">
          <cell r="B44" t="str">
            <v>PTR-HO-00006867</v>
          </cell>
        </row>
        <row r="44">
          <cell r="D44" t="str">
            <v>RR-CDO-00001246</v>
          </cell>
        </row>
        <row r="45">
          <cell r="B45" t="str">
            <v>PTR-HO-00006867</v>
          </cell>
        </row>
        <row r="45">
          <cell r="D45" t="str">
            <v>RR-CDO-00001246</v>
          </cell>
        </row>
        <row r="46">
          <cell r="B46" t="str">
            <v>PTR-HO-00006867</v>
          </cell>
        </row>
        <row r="46">
          <cell r="D46" t="str">
            <v>RR-CDO-00001246</v>
          </cell>
        </row>
        <row r="47">
          <cell r="B47" t="str">
            <v>PTR-HO-00006866</v>
          </cell>
        </row>
        <row r="47">
          <cell r="D47" t="str">
            <v>RR-CDO-00001245</v>
          </cell>
        </row>
        <row r="48">
          <cell r="B48" t="str">
            <v>PTR-HO-00006866</v>
          </cell>
        </row>
        <row r="48">
          <cell r="D48" t="str">
            <v>RR-CDO-00001245</v>
          </cell>
        </row>
        <row r="49">
          <cell r="B49" t="str">
            <v>PTR-HO-00006866</v>
          </cell>
        </row>
        <row r="49">
          <cell r="D49" t="str">
            <v>RR-CDO-00001245</v>
          </cell>
        </row>
        <row r="50">
          <cell r="B50" t="str">
            <v>PTR-HO-00006866</v>
          </cell>
        </row>
        <row r="50">
          <cell r="D50" t="str">
            <v>RR-CDO-00001245</v>
          </cell>
        </row>
        <row r="51">
          <cell r="B51" t="str">
            <v>PTR-HO-00006865</v>
          </cell>
        </row>
        <row r="51">
          <cell r="D51" t="str">
            <v>RR-CDO-00001244</v>
          </cell>
        </row>
        <row r="52">
          <cell r="B52" t="str">
            <v>PTR-HO-00006865</v>
          </cell>
        </row>
        <row r="52">
          <cell r="D52" t="str">
            <v>RR-CDO-00001244</v>
          </cell>
        </row>
        <row r="53">
          <cell r="B53" t="str">
            <v>PTR-HO-00006865</v>
          </cell>
        </row>
        <row r="53">
          <cell r="D53" t="str">
            <v>RR-CDO-00001244</v>
          </cell>
        </row>
        <row r="54">
          <cell r="B54" t="str">
            <v>PTR-HO-00006865</v>
          </cell>
        </row>
        <row r="54">
          <cell r="D54" t="str">
            <v>RR-CDO-00001244</v>
          </cell>
        </row>
        <row r="55">
          <cell r="B55" t="str">
            <v>PTR-HO-00006864</v>
          </cell>
        </row>
        <row r="55">
          <cell r="D55" t="str">
            <v>RR-CDO-00001243</v>
          </cell>
        </row>
        <row r="56">
          <cell r="B56" t="str">
            <v>PTR-HO-00007591</v>
          </cell>
        </row>
        <row r="56">
          <cell r="D56" t="str">
            <v>RR-CDO-00001242</v>
          </cell>
        </row>
        <row r="59">
          <cell r="B59">
            <v>45848.4756944444</v>
          </cell>
        </row>
        <row r="60">
          <cell r="B60" t="str">
            <v>Jerome Castro</v>
          </cell>
        </row>
        <row r="62">
          <cell r="B62" t="str">
            <v>TOTAL QUANTITY RECEIVED</v>
          </cell>
        </row>
        <row r="63">
          <cell r="B63">
            <v>118</v>
          </cell>
        </row>
        <row r="64">
          <cell r="B64">
            <v>118</v>
          </cell>
        </row>
      </sheetData>
      <sheetData sheetId="5"/>
      <sheetData sheetId="6"/>
      <sheetData sheetId="7"/>
      <sheetData sheetId="8">
        <row r="1">
          <cell r="D1" t="str">
            <v>RR No.</v>
          </cell>
        </row>
        <row r="1">
          <cell r="J1" t="str">
            <v>Qty</v>
          </cell>
        </row>
        <row r="2">
          <cell r="B2" t="str">
            <v>PTR-CAV-00003811</v>
          </cell>
          <cell r="C2">
            <v>45930</v>
          </cell>
          <cell r="D2" t="str">
            <v>RR-HO-00004520</v>
          </cell>
        </row>
        <row r="2">
          <cell r="J2">
            <v>5</v>
          </cell>
        </row>
        <row r="3">
          <cell r="B3" t="str">
            <v>PTR-CAV-00003811</v>
          </cell>
          <cell r="C3">
            <v>45930</v>
          </cell>
          <cell r="D3" t="str">
            <v>RR-HO-00004520</v>
          </cell>
        </row>
        <row r="3">
          <cell r="J3">
            <v>6</v>
          </cell>
        </row>
        <row r="4">
          <cell r="B4" t="str">
            <v>PTR-CAV-00003811</v>
          </cell>
          <cell r="C4">
            <v>45930</v>
          </cell>
          <cell r="D4" t="str">
            <v>RR-HO-00004520</v>
          </cell>
        </row>
        <row r="4">
          <cell r="J4">
            <v>10</v>
          </cell>
        </row>
        <row r="5">
          <cell r="B5" t="str">
            <v>PTR-CAV-00003811</v>
          </cell>
          <cell r="C5">
            <v>45930</v>
          </cell>
          <cell r="D5" t="str">
            <v>RR-HO-00004520</v>
          </cell>
        </row>
        <row r="5">
          <cell r="J5">
            <v>5</v>
          </cell>
        </row>
        <row r="6">
          <cell r="B6" t="str">
            <v>PTR-CAV-00003811</v>
          </cell>
          <cell r="C6">
            <v>45930</v>
          </cell>
          <cell r="D6" t="str">
            <v>RR-HO-00004520</v>
          </cell>
        </row>
        <row r="6">
          <cell r="J6">
            <v>5</v>
          </cell>
        </row>
        <row r="7">
          <cell r="B7" t="str">
            <v>PTR-CAV-00003811</v>
          </cell>
          <cell r="C7">
            <v>45930</v>
          </cell>
          <cell r="D7" t="str">
            <v>RR-HO-00004520</v>
          </cell>
        </row>
        <row r="7">
          <cell r="J7">
            <v>10</v>
          </cell>
        </row>
        <row r="8">
          <cell r="B8" t="str">
            <v>PTR-CAV-00003811</v>
          </cell>
          <cell r="C8">
            <v>45930</v>
          </cell>
          <cell r="D8" t="str">
            <v>RR-HO-00004520</v>
          </cell>
        </row>
        <row r="8">
          <cell r="J8">
            <v>3</v>
          </cell>
        </row>
        <row r="9">
          <cell r="B9" t="str">
            <v>PTR-CAV-00003811</v>
          </cell>
          <cell r="C9">
            <v>45930</v>
          </cell>
          <cell r="D9" t="str">
            <v>RR-HO-00004520</v>
          </cell>
        </row>
        <row r="9">
          <cell r="J9">
            <v>15</v>
          </cell>
        </row>
        <row r="10">
          <cell r="B10" t="str">
            <v>PTR-CAV-00003811</v>
          </cell>
          <cell r="C10">
            <v>45930</v>
          </cell>
          <cell r="D10" t="str">
            <v>RR-HO-00004520</v>
          </cell>
        </row>
        <row r="10">
          <cell r="J10">
            <v>15</v>
          </cell>
        </row>
        <row r="11">
          <cell r="B11" t="str">
            <v>PTR-CAV-00003811</v>
          </cell>
          <cell r="C11">
            <v>45930</v>
          </cell>
          <cell r="D11" t="str">
            <v>RR-HO-00004520</v>
          </cell>
        </row>
        <row r="11">
          <cell r="J11">
            <v>5</v>
          </cell>
        </row>
        <row r="12">
          <cell r="B12" t="str">
            <v>PTR-CAV-00003811</v>
          </cell>
          <cell r="C12">
            <v>45930</v>
          </cell>
          <cell r="D12" t="str">
            <v>RR-HO-00004520</v>
          </cell>
        </row>
        <row r="12">
          <cell r="J12">
            <v>5</v>
          </cell>
        </row>
        <row r="13">
          <cell r="B13" t="str">
            <v>PTR-CAV-00003811</v>
          </cell>
          <cell r="C13">
            <v>45930</v>
          </cell>
          <cell r="D13" t="str">
            <v>RR-HO-00004520</v>
          </cell>
        </row>
        <row r="13">
          <cell r="J13">
            <v>5</v>
          </cell>
        </row>
        <row r="14">
          <cell r="B14" t="str">
            <v>POR-HO-00001534</v>
          </cell>
          <cell r="C14">
            <v>45930</v>
          </cell>
          <cell r="D14" t="str">
            <v>RR-HO-00004519</v>
          </cell>
        </row>
        <row r="14">
          <cell r="J14">
            <v>15</v>
          </cell>
        </row>
        <row r="15">
          <cell r="B15" t="str">
            <v>POR-HO-00001535</v>
          </cell>
          <cell r="C15">
            <v>45930</v>
          </cell>
          <cell r="D15" t="str">
            <v>RR-HO-00004518</v>
          </cell>
        </row>
        <row r="15">
          <cell r="J15">
            <v>9</v>
          </cell>
        </row>
        <row r="16">
          <cell r="B16" t="str">
            <v>POR-HO-00001533</v>
          </cell>
          <cell r="C16">
            <v>45929</v>
          </cell>
          <cell r="D16" t="str">
            <v>RR-HO-00004517</v>
          </cell>
        </row>
        <row r="16">
          <cell r="J16">
            <v>15</v>
          </cell>
        </row>
        <row r="17">
          <cell r="B17" t="str">
            <v>POR-HO-00001532</v>
          </cell>
          <cell r="C17">
            <v>45929</v>
          </cell>
          <cell r="D17" t="str">
            <v>RR-HO-00004516</v>
          </cell>
        </row>
        <row r="17">
          <cell r="J17">
            <v>19</v>
          </cell>
        </row>
        <row r="18">
          <cell r="B18" t="str">
            <v>PTR-CAV-00003810</v>
          </cell>
          <cell r="C18">
            <v>45927</v>
          </cell>
          <cell r="D18" t="str">
            <v>RR-HO-00004515</v>
          </cell>
        </row>
        <row r="18">
          <cell r="J18">
            <v>10</v>
          </cell>
        </row>
        <row r="19">
          <cell r="B19" t="str">
            <v>PTR-CAV-00003810</v>
          </cell>
          <cell r="C19">
            <v>45927</v>
          </cell>
          <cell r="D19" t="str">
            <v>RR-HO-00004515</v>
          </cell>
        </row>
        <row r="19">
          <cell r="J19">
            <v>2</v>
          </cell>
        </row>
        <row r="20">
          <cell r="B20" t="str">
            <v>PTR-CAV-00003810</v>
          </cell>
          <cell r="C20">
            <v>45927</v>
          </cell>
          <cell r="D20" t="str">
            <v>RR-HO-00004515</v>
          </cell>
        </row>
        <row r="20">
          <cell r="J20">
            <v>7</v>
          </cell>
        </row>
        <row r="21">
          <cell r="B21" t="str">
            <v>PTR-CAV-00003809</v>
          </cell>
          <cell r="C21">
            <v>45927</v>
          </cell>
          <cell r="D21" t="str">
            <v>RR-HO-00004514</v>
          </cell>
        </row>
        <row r="21">
          <cell r="J21">
            <v>10</v>
          </cell>
        </row>
        <row r="22">
          <cell r="B22" t="str">
            <v>PTR-CAV-00003809</v>
          </cell>
          <cell r="C22">
            <v>45927</v>
          </cell>
          <cell r="D22" t="str">
            <v>RR-HO-00004514</v>
          </cell>
        </row>
        <row r="22">
          <cell r="J22">
            <v>5</v>
          </cell>
        </row>
        <row r="23">
          <cell r="B23" t="str">
            <v>PTR-CAV-00003809</v>
          </cell>
          <cell r="C23">
            <v>45927</v>
          </cell>
          <cell r="D23" t="str">
            <v>RR-HO-00004514</v>
          </cell>
        </row>
        <row r="23">
          <cell r="J23">
            <v>5</v>
          </cell>
        </row>
        <row r="24">
          <cell r="B24" t="str">
            <v>PTR-CAV-00003809</v>
          </cell>
          <cell r="C24">
            <v>45927</v>
          </cell>
          <cell r="D24" t="str">
            <v>RR-HO-00004514</v>
          </cell>
        </row>
        <row r="24">
          <cell r="J24">
            <v>2</v>
          </cell>
        </row>
        <row r="25">
          <cell r="B25" t="str">
            <v>PTR-CAV-00003809</v>
          </cell>
          <cell r="C25">
            <v>45927</v>
          </cell>
          <cell r="D25" t="str">
            <v>RR-HO-00004514</v>
          </cell>
        </row>
        <row r="25">
          <cell r="J25">
            <v>5</v>
          </cell>
        </row>
        <row r="26">
          <cell r="B26" t="str">
            <v>PTR-CAV-00003809</v>
          </cell>
          <cell r="C26">
            <v>45927</v>
          </cell>
          <cell r="D26" t="str">
            <v>RR-HO-00004514</v>
          </cell>
        </row>
        <row r="26">
          <cell r="J26">
            <v>7</v>
          </cell>
        </row>
        <row r="27">
          <cell r="B27" t="str">
            <v>PTR-CAV-00003809</v>
          </cell>
          <cell r="C27">
            <v>45927</v>
          </cell>
          <cell r="D27" t="str">
            <v>RR-HO-00004514</v>
          </cell>
        </row>
        <row r="27">
          <cell r="J27">
            <v>10</v>
          </cell>
        </row>
        <row r="28">
          <cell r="B28" t="str">
            <v>PTR-CAV-00003809</v>
          </cell>
          <cell r="C28">
            <v>45927</v>
          </cell>
          <cell r="D28" t="str">
            <v>RR-HO-00004514</v>
          </cell>
        </row>
        <row r="28">
          <cell r="J28">
            <v>3</v>
          </cell>
        </row>
        <row r="29">
          <cell r="B29" t="str">
            <v>PTR-CAV-00003809</v>
          </cell>
          <cell r="C29">
            <v>45927</v>
          </cell>
          <cell r="D29" t="str">
            <v>RR-HO-00004514</v>
          </cell>
        </row>
        <row r="29">
          <cell r="J29">
            <v>10</v>
          </cell>
        </row>
        <row r="30">
          <cell r="B30" t="str">
            <v>PTR-CAV-00003809</v>
          </cell>
          <cell r="C30">
            <v>45927</v>
          </cell>
          <cell r="D30" t="str">
            <v>RR-HO-00004514</v>
          </cell>
        </row>
        <row r="30">
          <cell r="J30">
            <v>5</v>
          </cell>
        </row>
        <row r="31">
          <cell r="B31" t="str">
            <v>PTR-CAV-00003805</v>
          </cell>
          <cell r="C31">
            <v>45926</v>
          </cell>
          <cell r="D31" t="str">
            <v>RR-HO-00004513</v>
          </cell>
        </row>
        <row r="31">
          <cell r="J31">
            <v>5</v>
          </cell>
        </row>
        <row r="32">
          <cell r="B32" t="str">
            <v>PTR-CAV-00003805</v>
          </cell>
          <cell r="C32">
            <v>45926</v>
          </cell>
          <cell r="D32" t="str">
            <v>RR-HO-00004513</v>
          </cell>
        </row>
        <row r="32">
          <cell r="J32">
            <v>10</v>
          </cell>
        </row>
        <row r="33">
          <cell r="B33" t="str">
            <v>PTR-CAV-00003805</v>
          </cell>
          <cell r="C33">
            <v>45926</v>
          </cell>
          <cell r="D33" t="str">
            <v>RR-HO-00004513</v>
          </cell>
        </row>
        <row r="33">
          <cell r="J33">
            <v>7</v>
          </cell>
        </row>
        <row r="34">
          <cell r="B34" t="str">
            <v>PTR-CAV-00003805</v>
          </cell>
          <cell r="C34">
            <v>45926</v>
          </cell>
          <cell r="D34" t="str">
            <v>RR-HO-00004513</v>
          </cell>
        </row>
        <row r="34">
          <cell r="J34">
            <v>3</v>
          </cell>
        </row>
        <row r="35">
          <cell r="B35" t="str">
            <v>PTR-CAV-00003805</v>
          </cell>
          <cell r="C35">
            <v>45926</v>
          </cell>
          <cell r="D35" t="str">
            <v>RR-HO-00004513</v>
          </cell>
        </row>
        <row r="35">
          <cell r="J35">
            <v>2</v>
          </cell>
        </row>
        <row r="36">
          <cell r="B36" t="str">
            <v>PTR-CAV-00003805</v>
          </cell>
          <cell r="C36">
            <v>45926</v>
          </cell>
          <cell r="D36" t="str">
            <v>RR-HO-00004513</v>
          </cell>
        </row>
        <row r="36">
          <cell r="J36">
            <v>5</v>
          </cell>
        </row>
        <row r="37">
          <cell r="B37" t="str">
            <v>PTR-CAV-00003805</v>
          </cell>
          <cell r="C37">
            <v>45926</v>
          </cell>
          <cell r="D37" t="str">
            <v>RR-HO-00004513</v>
          </cell>
        </row>
        <row r="37">
          <cell r="J37">
            <v>7</v>
          </cell>
        </row>
        <row r="38">
          <cell r="B38" t="str">
            <v>PTR-CAV-00003808</v>
          </cell>
          <cell r="C38">
            <v>45925</v>
          </cell>
          <cell r="D38" t="str">
            <v>RR-HO-00004512</v>
          </cell>
        </row>
        <row r="38">
          <cell r="J38">
            <v>11</v>
          </cell>
        </row>
        <row r="39">
          <cell r="B39" t="str">
            <v>PTR-CAV-00003808</v>
          </cell>
          <cell r="C39">
            <v>45925</v>
          </cell>
          <cell r="D39" t="str">
            <v>RR-HO-00004512</v>
          </cell>
        </row>
        <row r="39">
          <cell r="J39">
            <v>5</v>
          </cell>
        </row>
        <row r="40">
          <cell r="B40" t="str">
            <v>PTR-CAV-00003808</v>
          </cell>
          <cell r="C40">
            <v>45925</v>
          </cell>
          <cell r="D40" t="str">
            <v>RR-HO-00004512</v>
          </cell>
        </row>
        <row r="40">
          <cell r="J40">
            <v>3</v>
          </cell>
        </row>
        <row r="41">
          <cell r="B41" t="str">
            <v>PTR-CAV-00003808</v>
          </cell>
          <cell r="C41">
            <v>45925</v>
          </cell>
          <cell r="D41" t="str">
            <v>RR-HO-00004512</v>
          </cell>
        </row>
        <row r="41">
          <cell r="J41">
            <v>5</v>
          </cell>
        </row>
        <row r="42">
          <cell r="B42" t="str">
            <v>PTR-CAV-00003808</v>
          </cell>
          <cell r="C42">
            <v>45925</v>
          </cell>
          <cell r="D42" t="str">
            <v>RR-HO-00004512</v>
          </cell>
        </row>
        <row r="42">
          <cell r="J42">
            <v>5</v>
          </cell>
        </row>
        <row r="43">
          <cell r="B43" t="str">
            <v>PTR-CAV-00003808</v>
          </cell>
          <cell r="C43">
            <v>45925</v>
          </cell>
          <cell r="D43" t="str">
            <v>RR-HO-00004512</v>
          </cell>
        </row>
        <row r="43">
          <cell r="J43">
            <v>3</v>
          </cell>
        </row>
        <row r="44">
          <cell r="B44" t="str">
            <v>PTR-CAV-00003808</v>
          </cell>
          <cell r="C44">
            <v>45925</v>
          </cell>
          <cell r="D44" t="str">
            <v>RR-HO-00004512</v>
          </cell>
        </row>
        <row r="44">
          <cell r="J44">
            <v>10</v>
          </cell>
        </row>
        <row r="45">
          <cell r="B45" t="str">
            <v>PTR-CAV-00003808</v>
          </cell>
          <cell r="C45">
            <v>45925</v>
          </cell>
          <cell r="D45" t="str">
            <v>RR-HO-00004512</v>
          </cell>
        </row>
        <row r="45">
          <cell r="J45">
            <v>5</v>
          </cell>
        </row>
        <row r="46">
          <cell r="B46" t="str">
            <v>PTR-CAV-00003808</v>
          </cell>
          <cell r="C46">
            <v>45925</v>
          </cell>
          <cell r="D46" t="str">
            <v>RR-HO-00004512</v>
          </cell>
        </row>
        <row r="46">
          <cell r="J46">
            <v>10</v>
          </cell>
        </row>
        <row r="47">
          <cell r="B47" t="str">
            <v>PTR-CAV-00003808</v>
          </cell>
          <cell r="C47">
            <v>45925</v>
          </cell>
          <cell r="D47" t="str">
            <v>RR-HO-00004512</v>
          </cell>
        </row>
        <row r="47">
          <cell r="J47">
            <v>3</v>
          </cell>
        </row>
        <row r="48">
          <cell r="B48" t="str">
            <v>PTR-CAV-00003807</v>
          </cell>
          <cell r="C48">
            <v>45925</v>
          </cell>
          <cell r="D48" t="str">
            <v>RR-HO-00004511</v>
          </cell>
        </row>
        <row r="48">
          <cell r="J48">
            <v>2</v>
          </cell>
        </row>
        <row r="49">
          <cell r="B49" t="str">
            <v>PTR-CAV-00003806</v>
          </cell>
          <cell r="C49">
            <v>45925</v>
          </cell>
          <cell r="D49" t="str">
            <v>RR-HO-00004510</v>
          </cell>
        </row>
        <row r="49">
          <cell r="J49">
            <v>3</v>
          </cell>
        </row>
        <row r="50">
          <cell r="B50" t="str">
            <v>PTR-CAV-00003804</v>
          </cell>
          <cell r="C50">
            <v>45925</v>
          </cell>
          <cell r="D50" t="str">
            <v>RR-HO-00004509</v>
          </cell>
        </row>
        <row r="50">
          <cell r="J50">
            <v>3</v>
          </cell>
        </row>
        <row r="51">
          <cell r="B51" t="str">
            <v>PTR-CAV-00003804</v>
          </cell>
          <cell r="C51">
            <v>45925</v>
          </cell>
          <cell r="D51" t="str">
            <v>RR-HO-00004509</v>
          </cell>
        </row>
        <row r="51">
          <cell r="J51">
            <v>5</v>
          </cell>
        </row>
        <row r="52">
          <cell r="B52" t="str">
            <v>PTR-CAV-00003804</v>
          </cell>
          <cell r="C52">
            <v>45925</v>
          </cell>
          <cell r="D52" t="str">
            <v>RR-HO-00004509</v>
          </cell>
        </row>
        <row r="52">
          <cell r="J52">
            <v>3</v>
          </cell>
        </row>
        <row r="53">
          <cell r="B53" t="str">
            <v>PTR-CAV-00003804</v>
          </cell>
          <cell r="C53">
            <v>45925</v>
          </cell>
          <cell r="D53" t="str">
            <v>RR-HO-00004509</v>
          </cell>
        </row>
        <row r="53">
          <cell r="J53">
            <v>7</v>
          </cell>
        </row>
        <row r="54">
          <cell r="B54" t="str">
            <v>PTR-CAV-00003804</v>
          </cell>
          <cell r="C54">
            <v>45925</v>
          </cell>
          <cell r="D54" t="str">
            <v>RR-HO-00004509</v>
          </cell>
        </row>
        <row r="54">
          <cell r="J54">
            <v>7</v>
          </cell>
        </row>
        <row r="55">
          <cell r="B55" t="str">
            <v>PTR-CAV-00003804</v>
          </cell>
          <cell r="C55">
            <v>45925</v>
          </cell>
          <cell r="D55" t="str">
            <v>RR-HO-00004509</v>
          </cell>
        </row>
        <row r="55">
          <cell r="J55">
            <v>5</v>
          </cell>
        </row>
        <row r="56">
          <cell r="B56" t="str">
            <v>PTR-CAV-00003803</v>
          </cell>
          <cell r="C56">
            <v>45925</v>
          </cell>
          <cell r="D56" t="str">
            <v>RR-HO-00004508</v>
          </cell>
        </row>
        <row r="56">
          <cell r="J56">
            <v>2</v>
          </cell>
        </row>
        <row r="57">
          <cell r="B57" t="str">
            <v>PTR-CAV-00003803</v>
          </cell>
          <cell r="C57">
            <v>45925</v>
          </cell>
          <cell r="D57" t="str">
            <v>RR-HO-00004508</v>
          </cell>
        </row>
        <row r="57">
          <cell r="J57">
            <v>3</v>
          </cell>
        </row>
        <row r="58">
          <cell r="B58" t="str">
            <v>PTR-CAV-00003803</v>
          </cell>
          <cell r="C58">
            <v>45925</v>
          </cell>
          <cell r="D58" t="str">
            <v>RR-HO-00004508</v>
          </cell>
        </row>
        <row r="58">
          <cell r="J58">
            <v>3</v>
          </cell>
        </row>
        <row r="59">
          <cell r="B59" t="str">
            <v>PTR-CAV-00003803</v>
          </cell>
          <cell r="C59">
            <v>45925</v>
          </cell>
          <cell r="D59" t="str">
            <v>RR-HO-00004508</v>
          </cell>
        </row>
        <row r="59">
          <cell r="J59">
            <v>10</v>
          </cell>
        </row>
        <row r="60">
          <cell r="B60" t="str">
            <v>PTR-CAV-00003803</v>
          </cell>
          <cell r="C60">
            <v>45925</v>
          </cell>
          <cell r="D60" t="str">
            <v>RR-HO-00004508</v>
          </cell>
        </row>
        <row r="60">
          <cell r="J60">
            <v>10</v>
          </cell>
        </row>
        <row r="61">
          <cell r="B61" t="str">
            <v>PTR-CAV-00003803</v>
          </cell>
          <cell r="C61">
            <v>45925</v>
          </cell>
          <cell r="D61" t="str">
            <v>RR-HO-00004508</v>
          </cell>
        </row>
        <row r="61">
          <cell r="J61">
            <v>1</v>
          </cell>
        </row>
        <row r="62">
          <cell r="B62" t="str">
            <v>PTR-CAV-00003803</v>
          </cell>
          <cell r="C62">
            <v>45925</v>
          </cell>
          <cell r="D62" t="str">
            <v>RR-HO-00004508</v>
          </cell>
        </row>
        <row r="62">
          <cell r="J62">
            <v>2</v>
          </cell>
        </row>
        <row r="63">
          <cell r="B63" t="str">
            <v>PTR-CAV-00003803</v>
          </cell>
          <cell r="C63">
            <v>45925</v>
          </cell>
          <cell r="D63" t="str">
            <v>RR-HO-00004508</v>
          </cell>
        </row>
        <row r="63">
          <cell r="J63">
            <v>3</v>
          </cell>
        </row>
        <row r="64">
          <cell r="B64" t="str">
            <v>PTR-CAV-00003803</v>
          </cell>
          <cell r="C64">
            <v>45925</v>
          </cell>
          <cell r="D64" t="str">
            <v>RR-HO-00004508</v>
          </cell>
        </row>
        <row r="64">
          <cell r="J64">
            <v>30</v>
          </cell>
        </row>
        <row r="65">
          <cell r="B65" t="str">
            <v>PTR-CAV-00003802</v>
          </cell>
          <cell r="C65">
            <v>45925</v>
          </cell>
          <cell r="D65" t="str">
            <v>RR-HO-00004507</v>
          </cell>
        </row>
        <row r="65">
          <cell r="J65">
            <v>1</v>
          </cell>
        </row>
        <row r="66">
          <cell r="B66" t="str">
            <v>PTR-CAV-00003802</v>
          </cell>
          <cell r="C66">
            <v>45925</v>
          </cell>
          <cell r="D66" t="str">
            <v>RR-HO-00004507</v>
          </cell>
        </row>
        <row r="66">
          <cell r="J66">
            <v>2</v>
          </cell>
        </row>
        <row r="67">
          <cell r="B67" t="str">
            <v>PTR-CAV-00003802</v>
          </cell>
          <cell r="C67">
            <v>45925</v>
          </cell>
          <cell r="D67" t="str">
            <v>RR-HO-00004507</v>
          </cell>
        </row>
        <row r="67">
          <cell r="J67">
            <v>5</v>
          </cell>
        </row>
        <row r="68">
          <cell r="B68" t="str">
            <v>PTR-CAV-00003802</v>
          </cell>
          <cell r="C68">
            <v>45925</v>
          </cell>
          <cell r="D68" t="str">
            <v>RR-HO-00004507</v>
          </cell>
        </row>
        <row r="68">
          <cell r="J68">
            <v>3</v>
          </cell>
        </row>
        <row r="69">
          <cell r="B69" t="str">
            <v>PTR-CAV-00003793</v>
          </cell>
          <cell r="C69">
            <v>45923</v>
          </cell>
          <cell r="D69" t="str">
            <v>RR-HO-00004506</v>
          </cell>
        </row>
        <row r="69">
          <cell r="J69">
            <v>8</v>
          </cell>
        </row>
        <row r="70">
          <cell r="B70" t="str">
            <v>PTR-CAV-00003793</v>
          </cell>
          <cell r="C70">
            <v>45923</v>
          </cell>
          <cell r="D70" t="str">
            <v>RR-HO-00004506</v>
          </cell>
        </row>
        <row r="70">
          <cell r="J70">
            <v>4</v>
          </cell>
        </row>
        <row r="71">
          <cell r="B71" t="str">
            <v>PTR-CAV-00003793</v>
          </cell>
          <cell r="C71">
            <v>45923</v>
          </cell>
          <cell r="D71" t="str">
            <v>RR-HO-00004506</v>
          </cell>
        </row>
        <row r="71">
          <cell r="J71">
            <v>5</v>
          </cell>
        </row>
        <row r="72">
          <cell r="B72" t="str">
            <v>PTR-CAV-00003793</v>
          </cell>
          <cell r="C72">
            <v>45923</v>
          </cell>
          <cell r="D72" t="str">
            <v>RR-HO-00004506</v>
          </cell>
        </row>
        <row r="72">
          <cell r="J72">
            <v>3</v>
          </cell>
        </row>
        <row r="73">
          <cell r="B73" t="str">
            <v>PTR-CAV-00003793</v>
          </cell>
          <cell r="C73">
            <v>45923</v>
          </cell>
          <cell r="D73" t="str">
            <v>RR-HO-00004506</v>
          </cell>
        </row>
        <row r="73">
          <cell r="J73">
            <v>3</v>
          </cell>
        </row>
        <row r="74">
          <cell r="B74" t="str">
            <v>PTR-CAV-00003793</v>
          </cell>
          <cell r="C74">
            <v>45923</v>
          </cell>
          <cell r="D74" t="str">
            <v>RR-HO-00004506</v>
          </cell>
        </row>
        <row r="74">
          <cell r="J74">
            <v>6</v>
          </cell>
        </row>
        <row r="75">
          <cell r="B75" t="str">
            <v>PTR-CAV-00003793</v>
          </cell>
          <cell r="C75">
            <v>45923</v>
          </cell>
          <cell r="D75" t="str">
            <v>RR-HO-00004506</v>
          </cell>
        </row>
        <row r="75">
          <cell r="J75">
            <v>10</v>
          </cell>
        </row>
        <row r="76">
          <cell r="B76" t="str">
            <v>PTR-CAV-00003793</v>
          </cell>
          <cell r="C76">
            <v>45923</v>
          </cell>
          <cell r="D76" t="str">
            <v>RR-HO-00004506</v>
          </cell>
        </row>
        <row r="76">
          <cell r="J76">
            <v>10</v>
          </cell>
        </row>
        <row r="77">
          <cell r="B77" t="str">
            <v>PTR-CAV-00003795</v>
          </cell>
          <cell r="C77">
            <v>45923</v>
          </cell>
          <cell r="D77" t="str">
            <v>RR-HO-00004505</v>
          </cell>
        </row>
        <row r="77">
          <cell r="J77">
            <v>2</v>
          </cell>
        </row>
        <row r="78">
          <cell r="B78" t="str">
            <v>PTR-CAV-00003795</v>
          </cell>
          <cell r="C78">
            <v>45923</v>
          </cell>
          <cell r="D78" t="str">
            <v>RR-HO-00004505</v>
          </cell>
        </row>
        <row r="78">
          <cell r="J78">
            <v>2</v>
          </cell>
        </row>
        <row r="79">
          <cell r="B79" t="str">
            <v>PTR-CAV-00003795</v>
          </cell>
          <cell r="C79">
            <v>45923</v>
          </cell>
          <cell r="D79" t="str">
            <v>RR-HO-00004505</v>
          </cell>
        </row>
        <row r="79">
          <cell r="J79">
            <v>2</v>
          </cell>
        </row>
        <row r="80">
          <cell r="B80" t="str">
            <v>PTR-CAV-00003794</v>
          </cell>
          <cell r="C80">
            <v>45923</v>
          </cell>
          <cell r="D80" t="str">
            <v>RR-HO-00004504</v>
          </cell>
        </row>
        <row r="80">
          <cell r="J80">
            <v>3</v>
          </cell>
        </row>
        <row r="81">
          <cell r="B81" t="str">
            <v>PTR-CAV-00003794</v>
          </cell>
          <cell r="C81">
            <v>45923</v>
          </cell>
          <cell r="D81" t="str">
            <v>RR-HO-00004504</v>
          </cell>
        </row>
        <row r="81">
          <cell r="J81">
            <v>3</v>
          </cell>
        </row>
        <row r="82">
          <cell r="B82" t="str">
            <v>PTR-CAV-00003796</v>
          </cell>
          <cell r="C82">
            <v>45923</v>
          </cell>
          <cell r="D82" t="str">
            <v>RR-HO-00004503</v>
          </cell>
        </row>
        <row r="82">
          <cell r="J82">
            <v>10</v>
          </cell>
        </row>
        <row r="83">
          <cell r="B83" t="str">
            <v>PTR-CAV-00003796</v>
          </cell>
          <cell r="C83">
            <v>45923</v>
          </cell>
          <cell r="D83" t="str">
            <v>RR-HO-00004503</v>
          </cell>
        </row>
        <row r="83">
          <cell r="J83">
            <v>5</v>
          </cell>
        </row>
        <row r="84">
          <cell r="B84" t="str">
            <v>PTR-CAV-00003796</v>
          </cell>
          <cell r="C84">
            <v>45923</v>
          </cell>
          <cell r="D84" t="str">
            <v>RR-HO-00004503</v>
          </cell>
        </row>
        <row r="84">
          <cell r="J84">
            <v>5</v>
          </cell>
        </row>
        <row r="85">
          <cell r="B85" t="str">
            <v>PTR-CAV-00003796</v>
          </cell>
          <cell r="C85">
            <v>45923</v>
          </cell>
          <cell r="D85" t="str">
            <v>RR-HO-00004503</v>
          </cell>
        </row>
        <row r="85">
          <cell r="J85">
            <v>10</v>
          </cell>
        </row>
        <row r="86">
          <cell r="B86" t="str">
            <v>PTR-CAV-00003796</v>
          </cell>
          <cell r="C86">
            <v>45923</v>
          </cell>
          <cell r="D86" t="str">
            <v>RR-HO-00004503</v>
          </cell>
        </row>
        <row r="86">
          <cell r="J86">
            <v>5</v>
          </cell>
        </row>
        <row r="87">
          <cell r="B87" t="str">
            <v>PTR-CAV-00003796</v>
          </cell>
          <cell r="C87">
            <v>45923</v>
          </cell>
          <cell r="D87" t="str">
            <v>RR-HO-00004503</v>
          </cell>
        </row>
        <row r="87">
          <cell r="J87">
            <v>5</v>
          </cell>
        </row>
        <row r="88">
          <cell r="B88" t="str">
            <v>PTR-CAV-00003796</v>
          </cell>
          <cell r="C88">
            <v>45923</v>
          </cell>
          <cell r="D88" t="str">
            <v>RR-HO-00004503</v>
          </cell>
        </row>
        <row r="88">
          <cell r="J88">
            <v>10</v>
          </cell>
        </row>
        <row r="89">
          <cell r="B89" t="str">
            <v>PTR-CAV-00003800</v>
          </cell>
          <cell r="C89">
            <v>45923</v>
          </cell>
          <cell r="D89" t="str">
            <v>RR-HO-00004502</v>
          </cell>
        </row>
        <row r="89">
          <cell r="J89">
            <v>15</v>
          </cell>
        </row>
        <row r="90">
          <cell r="B90" t="str">
            <v>PTR-CAV-00003799</v>
          </cell>
          <cell r="C90">
            <v>45923</v>
          </cell>
          <cell r="D90" t="str">
            <v>RR-HO-00004501</v>
          </cell>
        </row>
        <row r="90">
          <cell r="J90">
            <v>5</v>
          </cell>
        </row>
        <row r="91">
          <cell r="B91" t="str">
            <v>PTR-CAV-00003799</v>
          </cell>
          <cell r="C91">
            <v>45923</v>
          </cell>
          <cell r="D91" t="str">
            <v>RR-HO-00004501</v>
          </cell>
        </row>
        <row r="91">
          <cell r="J91">
            <v>5</v>
          </cell>
        </row>
        <row r="92">
          <cell r="B92" t="str">
            <v>PTR-CAV-00003798</v>
          </cell>
          <cell r="C92">
            <v>45923</v>
          </cell>
          <cell r="D92" t="str">
            <v>RR-HO-00004500</v>
          </cell>
        </row>
        <row r="92">
          <cell r="J92">
            <v>15</v>
          </cell>
        </row>
        <row r="93">
          <cell r="B93" t="str">
            <v>PTR-CAV-00003797</v>
          </cell>
          <cell r="C93">
            <v>45923</v>
          </cell>
          <cell r="D93" t="str">
            <v>RR-HO-00004499</v>
          </cell>
        </row>
        <row r="93">
          <cell r="J93">
            <v>3</v>
          </cell>
        </row>
        <row r="94">
          <cell r="B94" t="str">
            <v>POR-HO-00001530</v>
          </cell>
          <cell r="C94">
            <v>45923</v>
          </cell>
          <cell r="D94" t="str">
            <v>RR-HO-00004498</v>
          </cell>
        </row>
        <row r="94">
          <cell r="J94">
            <v>1</v>
          </cell>
        </row>
        <row r="95">
          <cell r="B95" t="str">
            <v>POR-HO-00001531</v>
          </cell>
          <cell r="C95">
            <v>45923</v>
          </cell>
          <cell r="D95" t="str">
            <v>RR-HO-00004497</v>
          </cell>
        </row>
        <row r="95">
          <cell r="J95">
            <v>1</v>
          </cell>
        </row>
        <row r="96">
          <cell r="B96" t="str">
            <v>POR-HO-00001529</v>
          </cell>
          <cell r="C96">
            <v>45920</v>
          </cell>
          <cell r="D96" t="str">
            <v>RR-HO-00004496</v>
          </cell>
        </row>
        <row r="96">
          <cell r="J96">
            <v>1</v>
          </cell>
        </row>
        <row r="97">
          <cell r="B97" t="str">
            <v>PTR-CAV-00003790</v>
          </cell>
          <cell r="C97">
            <v>45920</v>
          </cell>
          <cell r="D97" t="str">
            <v>RR-HO-00004495</v>
          </cell>
        </row>
        <row r="97">
          <cell r="J97">
            <v>5</v>
          </cell>
        </row>
        <row r="98">
          <cell r="B98" t="str">
            <v>PTR-CAV-00003790</v>
          </cell>
          <cell r="C98">
            <v>45920</v>
          </cell>
          <cell r="D98" t="str">
            <v>RR-HO-00004495</v>
          </cell>
        </row>
        <row r="98">
          <cell r="J98">
            <v>10</v>
          </cell>
        </row>
        <row r="99">
          <cell r="B99" t="str">
            <v>PTR-CAV-00003790</v>
          </cell>
          <cell r="C99">
            <v>45920</v>
          </cell>
          <cell r="D99" t="str">
            <v>RR-HO-00004495</v>
          </cell>
        </row>
        <row r="99">
          <cell r="J99">
            <v>10</v>
          </cell>
        </row>
        <row r="100">
          <cell r="B100" t="str">
            <v>PTR-CAV-00003790</v>
          </cell>
          <cell r="C100">
            <v>45920</v>
          </cell>
          <cell r="D100" t="str">
            <v>RR-HO-00004495</v>
          </cell>
        </row>
        <row r="100">
          <cell r="J100">
            <v>7</v>
          </cell>
        </row>
        <row r="101">
          <cell r="B101" t="str">
            <v>PTR-CAV-00003790</v>
          </cell>
          <cell r="C101">
            <v>45920</v>
          </cell>
          <cell r="D101" t="str">
            <v>RR-HO-00004495</v>
          </cell>
        </row>
        <row r="101">
          <cell r="J101">
            <v>3</v>
          </cell>
        </row>
        <row r="102">
          <cell r="B102" t="str">
            <v>PTR-CAV-00003790</v>
          </cell>
          <cell r="C102">
            <v>45920</v>
          </cell>
          <cell r="D102" t="str">
            <v>RR-HO-00004495</v>
          </cell>
        </row>
        <row r="102">
          <cell r="J102">
            <v>10</v>
          </cell>
        </row>
        <row r="103">
          <cell r="B103" t="str">
            <v>PTR-CAV-00003790</v>
          </cell>
          <cell r="C103">
            <v>45920</v>
          </cell>
          <cell r="D103" t="str">
            <v>RR-HO-00004495</v>
          </cell>
        </row>
        <row r="103">
          <cell r="J103">
            <v>5</v>
          </cell>
        </row>
        <row r="104">
          <cell r="B104" t="str">
            <v>PTR-CAV-00003790</v>
          </cell>
          <cell r="C104">
            <v>45920</v>
          </cell>
          <cell r="D104" t="str">
            <v>RR-HO-00004495</v>
          </cell>
        </row>
        <row r="104">
          <cell r="J104">
            <v>3</v>
          </cell>
        </row>
        <row r="105">
          <cell r="B105" t="str">
            <v>PTR-CAV-00003790</v>
          </cell>
          <cell r="C105">
            <v>45920</v>
          </cell>
          <cell r="D105" t="str">
            <v>RR-HO-00004495</v>
          </cell>
        </row>
        <row r="105">
          <cell r="J105">
            <v>20</v>
          </cell>
        </row>
        <row r="106">
          <cell r="B106" t="str">
            <v>PTR-CAV-00003790</v>
          </cell>
          <cell r="C106">
            <v>45920</v>
          </cell>
          <cell r="D106" t="str">
            <v>RR-HO-00004495</v>
          </cell>
        </row>
        <row r="106">
          <cell r="J106">
            <v>5</v>
          </cell>
        </row>
        <row r="107">
          <cell r="B107" t="str">
            <v>PTR-CAV-00003790</v>
          </cell>
          <cell r="C107">
            <v>45920</v>
          </cell>
          <cell r="D107" t="str">
            <v>RR-HO-00004495</v>
          </cell>
        </row>
        <row r="107">
          <cell r="J107">
            <v>3</v>
          </cell>
        </row>
        <row r="108">
          <cell r="B108" t="str">
            <v>PTR-CAV-00003791</v>
          </cell>
          <cell r="C108">
            <v>45920</v>
          </cell>
          <cell r="D108" t="str">
            <v>RR-HO-00004494</v>
          </cell>
        </row>
        <row r="108">
          <cell r="J108">
            <v>3</v>
          </cell>
        </row>
        <row r="109">
          <cell r="B109" t="str">
            <v>PTR-CAV-00003791</v>
          </cell>
          <cell r="C109">
            <v>45920</v>
          </cell>
          <cell r="D109" t="str">
            <v>RR-HO-00004494</v>
          </cell>
        </row>
        <row r="109">
          <cell r="J109">
            <v>5</v>
          </cell>
        </row>
        <row r="110">
          <cell r="B110" t="str">
            <v>PTR-CAV-00003791</v>
          </cell>
          <cell r="C110">
            <v>45920</v>
          </cell>
          <cell r="D110" t="str">
            <v>RR-HO-00004494</v>
          </cell>
        </row>
        <row r="110">
          <cell r="J110">
            <v>3</v>
          </cell>
        </row>
        <row r="111">
          <cell r="B111" t="str">
            <v>PTR-CAV-00003791</v>
          </cell>
          <cell r="C111">
            <v>45920</v>
          </cell>
          <cell r="D111" t="str">
            <v>RR-HO-00004494</v>
          </cell>
        </row>
        <row r="111">
          <cell r="J111">
            <v>4</v>
          </cell>
        </row>
        <row r="112">
          <cell r="B112" t="str">
            <v>PTR-CAV-00003791</v>
          </cell>
          <cell r="C112">
            <v>45920</v>
          </cell>
          <cell r="D112" t="str">
            <v>RR-HO-00004494</v>
          </cell>
        </row>
        <row r="112">
          <cell r="J112">
            <v>4</v>
          </cell>
        </row>
        <row r="113">
          <cell r="B113" t="str">
            <v>POR-HO-00001528</v>
          </cell>
          <cell r="C113">
            <v>45919</v>
          </cell>
          <cell r="D113" t="str">
            <v>RR-HO-00004493</v>
          </cell>
        </row>
        <row r="113">
          <cell r="J113">
            <v>3</v>
          </cell>
        </row>
        <row r="114">
          <cell r="B114" t="str">
            <v>PTR-CAV-00003789</v>
          </cell>
          <cell r="C114">
            <v>45919</v>
          </cell>
          <cell r="D114" t="str">
            <v>RR-HO-00004492</v>
          </cell>
        </row>
        <row r="114">
          <cell r="J114">
            <v>5</v>
          </cell>
        </row>
        <row r="115">
          <cell r="B115" t="str">
            <v>PTR-CAV-00003789</v>
          </cell>
          <cell r="C115">
            <v>45919</v>
          </cell>
          <cell r="D115" t="str">
            <v>RR-HO-00004492</v>
          </cell>
        </row>
        <row r="115">
          <cell r="J115">
            <v>7</v>
          </cell>
        </row>
        <row r="116">
          <cell r="B116" t="str">
            <v>PTR-CAV-00003789</v>
          </cell>
          <cell r="C116">
            <v>45919</v>
          </cell>
          <cell r="D116" t="str">
            <v>RR-HO-00004492</v>
          </cell>
        </row>
        <row r="116">
          <cell r="J116">
            <v>7</v>
          </cell>
        </row>
        <row r="117">
          <cell r="B117" t="str">
            <v>PTR-CAV-00003789</v>
          </cell>
          <cell r="C117">
            <v>45919</v>
          </cell>
          <cell r="D117" t="str">
            <v>RR-HO-00004492</v>
          </cell>
        </row>
        <row r="117">
          <cell r="J117">
            <v>15</v>
          </cell>
        </row>
        <row r="118">
          <cell r="B118" t="str">
            <v>PTR-CAV-00003789</v>
          </cell>
          <cell r="C118">
            <v>45919</v>
          </cell>
          <cell r="D118" t="str">
            <v>RR-HO-00004492</v>
          </cell>
        </row>
        <row r="118">
          <cell r="J118">
            <v>7</v>
          </cell>
        </row>
        <row r="119">
          <cell r="B119" t="str">
            <v>PTR-CAV-00003789</v>
          </cell>
          <cell r="C119">
            <v>45919</v>
          </cell>
          <cell r="D119" t="str">
            <v>RR-HO-00004492</v>
          </cell>
        </row>
        <row r="119">
          <cell r="J119">
            <v>5</v>
          </cell>
        </row>
        <row r="120">
          <cell r="B120" t="str">
            <v>PTR-CAV-00003787</v>
          </cell>
          <cell r="C120">
            <v>45919</v>
          </cell>
          <cell r="D120" t="str">
            <v>RR-HO-00004491</v>
          </cell>
        </row>
        <row r="120">
          <cell r="J120">
            <v>800</v>
          </cell>
        </row>
        <row r="121">
          <cell r="B121" t="str">
            <v>PTR-CAV-00003787</v>
          </cell>
          <cell r="C121">
            <v>45919</v>
          </cell>
          <cell r="D121" t="str">
            <v>RR-HO-00004491</v>
          </cell>
        </row>
        <row r="121">
          <cell r="J121">
            <v>1312</v>
          </cell>
        </row>
        <row r="122">
          <cell r="B122" t="str">
            <v>PTR-CAV-00003787</v>
          </cell>
          <cell r="C122">
            <v>45919</v>
          </cell>
          <cell r="D122" t="str">
            <v>RR-HO-00004491</v>
          </cell>
        </row>
        <row r="122">
          <cell r="J122">
            <v>1000</v>
          </cell>
        </row>
        <row r="123">
          <cell r="B123" t="str">
            <v>POR-HO-00001527</v>
          </cell>
          <cell r="C123">
            <v>45919</v>
          </cell>
          <cell r="D123" t="str">
            <v>RR-HO-00004490</v>
          </cell>
        </row>
        <row r="123">
          <cell r="J123">
            <v>7</v>
          </cell>
        </row>
        <row r="124">
          <cell r="B124" t="str">
            <v>PTR-CAV-00003788</v>
          </cell>
          <cell r="C124">
            <v>45918</v>
          </cell>
          <cell r="D124" t="str">
            <v>RR-HO-00004489</v>
          </cell>
        </row>
        <row r="124">
          <cell r="J124">
            <v>2</v>
          </cell>
        </row>
        <row r="125">
          <cell r="B125" t="str">
            <v>PTR-CAV-00003788</v>
          </cell>
          <cell r="C125">
            <v>45918</v>
          </cell>
          <cell r="D125" t="str">
            <v>RR-HO-00004489</v>
          </cell>
        </row>
        <row r="125">
          <cell r="J125">
            <v>10</v>
          </cell>
        </row>
        <row r="126">
          <cell r="B126" t="str">
            <v>PTR-CAV-00003788</v>
          </cell>
          <cell r="C126">
            <v>45918</v>
          </cell>
          <cell r="D126" t="str">
            <v>RR-HO-00004489</v>
          </cell>
        </row>
        <row r="126">
          <cell r="J126">
            <v>10</v>
          </cell>
        </row>
        <row r="127">
          <cell r="B127" t="str">
            <v>PTR-CAV-00003786</v>
          </cell>
          <cell r="C127">
            <v>45918</v>
          </cell>
          <cell r="D127" t="str">
            <v>RR-HO-00004488</v>
          </cell>
        </row>
        <row r="127">
          <cell r="J127">
            <v>10</v>
          </cell>
        </row>
        <row r="128">
          <cell r="B128" t="str">
            <v>PTR-CAV-00003785</v>
          </cell>
          <cell r="C128">
            <v>45918</v>
          </cell>
          <cell r="D128" t="str">
            <v>RR-HO-00004487</v>
          </cell>
        </row>
        <row r="128">
          <cell r="J128">
            <v>2</v>
          </cell>
        </row>
        <row r="129">
          <cell r="B129" t="str">
            <v>PTR-CAV-00003785</v>
          </cell>
          <cell r="C129">
            <v>45918</v>
          </cell>
          <cell r="D129" t="str">
            <v>RR-HO-00004487</v>
          </cell>
        </row>
        <row r="129">
          <cell r="J129">
            <v>10</v>
          </cell>
        </row>
        <row r="130">
          <cell r="B130" t="str">
            <v>PTR-CAV-00003785</v>
          </cell>
          <cell r="C130">
            <v>45918</v>
          </cell>
          <cell r="D130" t="str">
            <v>RR-HO-00004487</v>
          </cell>
        </row>
        <row r="130">
          <cell r="J130">
            <v>1</v>
          </cell>
        </row>
        <row r="131">
          <cell r="B131" t="str">
            <v>PTR-CAV-00003785</v>
          </cell>
          <cell r="C131">
            <v>45918</v>
          </cell>
          <cell r="D131" t="str">
            <v>RR-HO-00004487</v>
          </cell>
        </row>
        <row r="131">
          <cell r="J131">
            <v>5</v>
          </cell>
        </row>
        <row r="132">
          <cell r="B132" t="str">
            <v>PTR-CAV-00003785</v>
          </cell>
          <cell r="C132">
            <v>45918</v>
          </cell>
          <cell r="D132" t="str">
            <v>RR-HO-00004487</v>
          </cell>
        </row>
        <row r="132">
          <cell r="J132">
            <v>10</v>
          </cell>
        </row>
        <row r="133">
          <cell r="B133" t="str">
            <v>PTR-CAV-00003785</v>
          </cell>
          <cell r="C133">
            <v>45918</v>
          </cell>
          <cell r="D133" t="str">
            <v>RR-HO-00004487</v>
          </cell>
        </row>
        <row r="133">
          <cell r="J133">
            <v>2</v>
          </cell>
        </row>
        <row r="134">
          <cell r="B134" t="str">
            <v>PTR-CAV-00003785</v>
          </cell>
          <cell r="C134">
            <v>45918</v>
          </cell>
          <cell r="D134" t="str">
            <v>RR-HO-00004487</v>
          </cell>
        </row>
        <row r="134">
          <cell r="J134">
            <v>7</v>
          </cell>
        </row>
        <row r="135">
          <cell r="B135" t="str">
            <v>PTR-CAV-00003785</v>
          </cell>
          <cell r="C135">
            <v>45918</v>
          </cell>
          <cell r="D135" t="str">
            <v>RR-HO-00004487</v>
          </cell>
        </row>
        <row r="135">
          <cell r="J135">
            <v>7</v>
          </cell>
        </row>
        <row r="136">
          <cell r="B136" t="str">
            <v>PTR-CAV-00003785</v>
          </cell>
          <cell r="C136">
            <v>45918</v>
          </cell>
          <cell r="D136" t="str">
            <v>RR-HO-00004487</v>
          </cell>
        </row>
        <row r="136">
          <cell r="J136">
            <v>10</v>
          </cell>
        </row>
        <row r="137">
          <cell r="B137" t="str">
            <v>PTR-CAV-00003785</v>
          </cell>
          <cell r="C137">
            <v>45918</v>
          </cell>
          <cell r="D137" t="str">
            <v>RR-HO-00004487</v>
          </cell>
        </row>
        <row r="137">
          <cell r="J137">
            <v>10</v>
          </cell>
        </row>
        <row r="138">
          <cell r="B138" t="str">
            <v>PTR-CAV-00003784</v>
          </cell>
          <cell r="C138">
            <v>45918</v>
          </cell>
          <cell r="D138" t="str">
            <v>RR-HO-00004486</v>
          </cell>
        </row>
        <row r="138">
          <cell r="J138">
            <v>2</v>
          </cell>
        </row>
        <row r="139">
          <cell r="B139" t="str">
            <v>PTR-CAV-00003784</v>
          </cell>
          <cell r="C139">
            <v>45918</v>
          </cell>
          <cell r="D139" t="str">
            <v>RR-HO-00004486</v>
          </cell>
        </row>
        <row r="139">
          <cell r="J139">
            <v>1</v>
          </cell>
        </row>
        <row r="140">
          <cell r="B140" t="str">
            <v>PTR-CAV-00003784</v>
          </cell>
          <cell r="C140">
            <v>45918</v>
          </cell>
          <cell r="D140" t="str">
            <v>RR-HO-00004486</v>
          </cell>
        </row>
        <row r="140">
          <cell r="J140">
            <v>5</v>
          </cell>
        </row>
        <row r="141">
          <cell r="B141" t="str">
            <v>PTR-CAV-00003784</v>
          </cell>
          <cell r="C141">
            <v>45918</v>
          </cell>
          <cell r="D141" t="str">
            <v>RR-HO-00004486</v>
          </cell>
        </row>
        <row r="141">
          <cell r="J141">
            <v>3</v>
          </cell>
        </row>
        <row r="142">
          <cell r="B142" t="str">
            <v>PTR-CAV-00003784</v>
          </cell>
          <cell r="C142">
            <v>45918</v>
          </cell>
          <cell r="D142" t="str">
            <v>RR-HO-00004486</v>
          </cell>
        </row>
        <row r="142">
          <cell r="J142">
            <v>1</v>
          </cell>
        </row>
        <row r="143">
          <cell r="B143" t="str">
            <v>PTR-CAV-00003784</v>
          </cell>
          <cell r="C143">
            <v>45918</v>
          </cell>
          <cell r="D143" t="str">
            <v>RR-HO-00004486</v>
          </cell>
        </row>
        <row r="143">
          <cell r="J143">
            <v>10</v>
          </cell>
        </row>
        <row r="144">
          <cell r="B144" t="str">
            <v>PTR-CAV-00003783</v>
          </cell>
          <cell r="C144">
            <v>45917</v>
          </cell>
          <cell r="D144" t="str">
            <v>RR-HO-00004485</v>
          </cell>
        </row>
        <row r="144">
          <cell r="J144">
            <v>1</v>
          </cell>
        </row>
        <row r="145">
          <cell r="B145" t="str">
            <v>PTR-CAV-00003783</v>
          </cell>
          <cell r="C145">
            <v>45917</v>
          </cell>
          <cell r="D145" t="str">
            <v>RR-HO-00004485</v>
          </cell>
        </row>
        <row r="145">
          <cell r="J145">
            <v>10</v>
          </cell>
        </row>
        <row r="146">
          <cell r="B146" t="str">
            <v>PTR-CAV-00003783</v>
          </cell>
          <cell r="C146">
            <v>45917</v>
          </cell>
          <cell r="D146" t="str">
            <v>RR-HO-00004485</v>
          </cell>
        </row>
        <row r="146">
          <cell r="J146">
            <v>10</v>
          </cell>
        </row>
        <row r="147">
          <cell r="B147" t="str">
            <v>PTR-CAV-00003783</v>
          </cell>
          <cell r="C147">
            <v>45917</v>
          </cell>
          <cell r="D147" t="str">
            <v>RR-HO-00004485</v>
          </cell>
        </row>
        <row r="147">
          <cell r="J147">
            <v>6</v>
          </cell>
        </row>
        <row r="148">
          <cell r="B148" t="str">
            <v>PTR-CAV-00003783</v>
          </cell>
          <cell r="C148">
            <v>45917</v>
          </cell>
          <cell r="D148" t="str">
            <v>RR-HO-00004485</v>
          </cell>
        </row>
        <row r="148">
          <cell r="J148">
            <v>3</v>
          </cell>
        </row>
        <row r="149">
          <cell r="B149" t="str">
            <v>PTR-CAV-00003783</v>
          </cell>
          <cell r="C149">
            <v>45917</v>
          </cell>
          <cell r="D149" t="str">
            <v>RR-HO-00004485</v>
          </cell>
        </row>
        <row r="149">
          <cell r="J149">
            <v>5</v>
          </cell>
        </row>
        <row r="150">
          <cell r="B150" t="str">
            <v>PTR-CAV-00003783</v>
          </cell>
          <cell r="C150">
            <v>45917</v>
          </cell>
          <cell r="D150" t="str">
            <v>RR-HO-00004485</v>
          </cell>
        </row>
        <row r="150">
          <cell r="J150">
            <v>5</v>
          </cell>
        </row>
        <row r="151">
          <cell r="B151" t="str">
            <v>PTR-CAV-00003783</v>
          </cell>
          <cell r="C151">
            <v>45917</v>
          </cell>
          <cell r="D151" t="str">
            <v>RR-HO-00004485</v>
          </cell>
        </row>
        <row r="151">
          <cell r="J151">
            <v>2</v>
          </cell>
        </row>
        <row r="152">
          <cell r="B152" t="str">
            <v>PTR-CAV-00003783</v>
          </cell>
          <cell r="C152">
            <v>45917</v>
          </cell>
          <cell r="D152" t="str">
            <v>RR-HO-00004485</v>
          </cell>
        </row>
        <row r="152">
          <cell r="J152">
            <v>5</v>
          </cell>
        </row>
        <row r="153">
          <cell r="B153" t="str">
            <v>PTR-CAV-00003783</v>
          </cell>
          <cell r="C153">
            <v>45917</v>
          </cell>
          <cell r="D153" t="str">
            <v>RR-HO-00004485</v>
          </cell>
        </row>
        <row r="153">
          <cell r="J153">
            <v>10</v>
          </cell>
        </row>
        <row r="154">
          <cell r="B154" t="str">
            <v>PTR-CAV-00003783</v>
          </cell>
          <cell r="C154">
            <v>45917</v>
          </cell>
          <cell r="D154" t="str">
            <v>RR-HO-00004485</v>
          </cell>
        </row>
        <row r="154">
          <cell r="J154">
            <v>3</v>
          </cell>
        </row>
        <row r="155">
          <cell r="B155" t="str">
            <v>PTR-CAV-00003782</v>
          </cell>
          <cell r="C155">
            <v>45917</v>
          </cell>
          <cell r="D155" t="str">
            <v>RR-HO-00004484</v>
          </cell>
        </row>
        <row r="155">
          <cell r="J155">
            <v>3</v>
          </cell>
        </row>
        <row r="156">
          <cell r="B156" t="str">
            <v>PTR-CAV-00003782</v>
          </cell>
          <cell r="C156">
            <v>45917</v>
          </cell>
          <cell r="D156" t="str">
            <v>RR-HO-00004484</v>
          </cell>
        </row>
        <row r="156">
          <cell r="J156">
            <v>10</v>
          </cell>
        </row>
        <row r="157">
          <cell r="B157" t="str">
            <v>PTR-CAV-00003782</v>
          </cell>
          <cell r="C157">
            <v>45917</v>
          </cell>
          <cell r="D157" t="str">
            <v>RR-HO-00004484</v>
          </cell>
        </row>
        <row r="157">
          <cell r="J157">
            <v>10</v>
          </cell>
        </row>
        <row r="158">
          <cell r="B158" t="str">
            <v>PTR-CAV-00003782</v>
          </cell>
          <cell r="C158">
            <v>45917</v>
          </cell>
          <cell r="D158" t="str">
            <v>RR-HO-00004484</v>
          </cell>
        </row>
        <row r="158">
          <cell r="J158">
            <v>10</v>
          </cell>
        </row>
        <row r="159">
          <cell r="B159" t="str">
            <v>PTR-CAV-00003782</v>
          </cell>
          <cell r="C159">
            <v>45917</v>
          </cell>
          <cell r="D159" t="str">
            <v>RR-HO-00004484</v>
          </cell>
        </row>
        <row r="159">
          <cell r="J159">
            <v>1</v>
          </cell>
        </row>
        <row r="160">
          <cell r="B160" t="str">
            <v>PTR-CAV-00003782</v>
          </cell>
          <cell r="C160">
            <v>45917</v>
          </cell>
          <cell r="D160" t="str">
            <v>RR-HO-00004484</v>
          </cell>
        </row>
        <row r="160">
          <cell r="J160">
            <v>10</v>
          </cell>
        </row>
        <row r="161">
          <cell r="B161" t="str">
            <v>PTR-CAV-00003782</v>
          </cell>
          <cell r="C161">
            <v>45917</v>
          </cell>
          <cell r="D161" t="str">
            <v>RR-HO-00004484</v>
          </cell>
        </row>
        <row r="161">
          <cell r="J161">
            <v>10</v>
          </cell>
        </row>
        <row r="162">
          <cell r="B162" t="str">
            <v>PTR-CAV-00003782</v>
          </cell>
          <cell r="C162">
            <v>45917</v>
          </cell>
          <cell r="D162" t="str">
            <v>RR-HO-00004484</v>
          </cell>
        </row>
        <row r="162">
          <cell r="J162">
            <v>10</v>
          </cell>
        </row>
        <row r="163">
          <cell r="B163" t="str">
            <v>PTR-CAV-00003782</v>
          </cell>
          <cell r="C163">
            <v>45917</v>
          </cell>
          <cell r="D163" t="str">
            <v>RR-HO-00004484</v>
          </cell>
        </row>
        <row r="163">
          <cell r="J163">
            <v>3</v>
          </cell>
        </row>
        <row r="164">
          <cell r="B164" t="str">
            <v>PTR-CAV-00003782</v>
          </cell>
          <cell r="C164">
            <v>45917</v>
          </cell>
          <cell r="D164" t="str">
            <v>RR-HO-00004484</v>
          </cell>
        </row>
        <row r="164">
          <cell r="J164">
            <v>3</v>
          </cell>
        </row>
        <row r="165">
          <cell r="B165" t="str">
            <v>PTR-CAV-00003781</v>
          </cell>
          <cell r="C165">
            <v>45917</v>
          </cell>
          <cell r="D165" t="str">
            <v>RR-HO-00004483</v>
          </cell>
        </row>
        <row r="165">
          <cell r="J165">
            <v>9</v>
          </cell>
        </row>
        <row r="166">
          <cell r="B166" t="str">
            <v>PTR-CAV-00003780</v>
          </cell>
          <cell r="C166">
            <v>45917</v>
          </cell>
          <cell r="D166" t="str">
            <v>RR-HO-00004482</v>
          </cell>
        </row>
        <row r="166">
          <cell r="J166">
            <v>50</v>
          </cell>
        </row>
        <row r="167">
          <cell r="B167" t="str">
            <v>PTR-CAV-00003780</v>
          </cell>
          <cell r="C167">
            <v>45917</v>
          </cell>
          <cell r="D167" t="str">
            <v>RR-HO-00004482</v>
          </cell>
        </row>
        <row r="167">
          <cell r="J167">
            <v>3</v>
          </cell>
        </row>
        <row r="168">
          <cell r="B168" t="str">
            <v>PTR-CAV-00003779</v>
          </cell>
          <cell r="C168">
            <v>45917</v>
          </cell>
          <cell r="D168" t="str">
            <v>RR-HO-00004481</v>
          </cell>
        </row>
        <row r="168">
          <cell r="J168">
            <v>2</v>
          </cell>
        </row>
        <row r="169">
          <cell r="B169" t="str">
            <v>PTR-CAV-00003779</v>
          </cell>
          <cell r="C169">
            <v>45917</v>
          </cell>
          <cell r="D169" t="str">
            <v>RR-HO-00004481</v>
          </cell>
        </row>
        <row r="169">
          <cell r="J169">
            <v>2</v>
          </cell>
        </row>
        <row r="170">
          <cell r="B170" t="str">
            <v>PTR-CAV-00003779</v>
          </cell>
          <cell r="C170">
            <v>45917</v>
          </cell>
          <cell r="D170" t="str">
            <v>RR-HO-00004481</v>
          </cell>
        </row>
        <row r="170">
          <cell r="J170">
            <v>3</v>
          </cell>
        </row>
        <row r="171">
          <cell r="B171" t="str">
            <v>PTR-CAV-00003778</v>
          </cell>
          <cell r="C171">
            <v>45915</v>
          </cell>
          <cell r="D171" t="str">
            <v>RR-HO-00004480</v>
          </cell>
        </row>
        <row r="171">
          <cell r="J171">
            <v>10</v>
          </cell>
        </row>
        <row r="172">
          <cell r="B172" t="str">
            <v>PTR-CAV-00003777</v>
          </cell>
          <cell r="C172">
            <v>45915</v>
          </cell>
          <cell r="D172" t="str">
            <v>RR-HO-00004479</v>
          </cell>
        </row>
        <row r="172">
          <cell r="J172">
            <v>10</v>
          </cell>
        </row>
        <row r="173">
          <cell r="B173" t="str">
            <v>PTR-CAV-00003776</v>
          </cell>
          <cell r="C173">
            <v>45915</v>
          </cell>
          <cell r="D173" t="str">
            <v>RR-HO-00004478</v>
          </cell>
        </row>
        <row r="173">
          <cell r="J173">
            <v>24</v>
          </cell>
        </row>
        <row r="174">
          <cell r="B174" t="str">
            <v>PTR-CAV-00003775</v>
          </cell>
          <cell r="C174">
            <v>45915</v>
          </cell>
          <cell r="D174" t="str">
            <v>RR-HO-00004477</v>
          </cell>
        </row>
        <row r="174">
          <cell r="J174">
            <v>3</v>
          </cell>
        </row>
        <row r="175">
          <cell r="B175" t="str">
            <v>PTR-CAV-00003769</v>
          </cell>
          <cell r="C175">
            <v>45915</v>
          </cell>
          <cell r="D175" t="str">
            <v>RR-HO-00004476</v>
          </cell>
        </row>
        <row r="175">
          <cell r="J175">
            <v>2</v>
          </cell>
        </row>
        <row r="176">
          <cell r="B176" t="str">
            <v>PTR-CAV-00003769</v>
          </cell>
          <cell r="C176">
            <v>45915</v>
          </cell>
          <cell r="D176" t="str">
            <v>RR-HO-00004476</v>
          </cell>
        </row>
        <row r="176">
          <cell r="J176">
            <v>5</v>
          </cell>
        </row>
        <row r="177">
          <cell r="B177" t="str">
            <v>PTR-CAV-00003769</v>
          </cell>
          <cell r="C177">
            <v>45915</v>
          </cell>
          <cell r="D177" t="str">
            <v>RR-HO-00004476</v>
          </cell>
        </row>
        <row r="177">
          <cell r="J177">
            <v>5</v>
          </cell>
        </row>
        <row r="178">
          <cell r="B178" t="str">
            <v>PTR-CAV-00003769</v>
          </cell>
          <cell r="C178">
            <v>45915</v>
          </cell>
          <cell r="D178" t="str">
            <v>RR-HO-00004476</v>
          </cell>
        </row>
        <row r="178">
          <cell r="J178">
            <v>6</v>
          </cell>
        </row>
        <row r="179">
          <cell r="B179" t="str">
            <v>PTR-CAV-00003769</v>
          </cell>
          <cell r="C179">
            <v>45915</v>
          </cell>
          <cell r="D179" t="str">
            <v>RR-HO-00004476</v>
          </cell>
        </row>
        <row r="179">
          <cell r="J179">
            <v>2</v>
          </cell>
        </row>
        <row r="180">
          <cell r="B180" t="str">
            <v>PTR-CAV-00003769</v>
          </cell>
          <cell r="C180">
            <v>45915</v>
          </cell>
          <cell r="D180" t="str">
            <v>RR-HO-00004476</v>
          </cell>
        </row>
        <row r="180">
          <cell r="J180">
            <v>7</v>
          </cell>
        </row>
        <row r="181">
          <cell r="B181" t="str">
            <v>PTR-CAV-00003769</v>
          </cell>
          <cell r="C181">
            <v>45915</v>
          </cell>
          <cell r="D181" t="str">
            <v>RR-HO-00004476</v>
          </cell>
        </row>
        <row r="181">
          <cell r="J181">
            <v>2</v>
          </cell>
        </row>
        <row r="182">
          <cell r="B182" t="str">
            <v>PTR-CAV-00003769</v>
          </cell>
          <cell r="C182">
            <v>45915</v>
          </cell>
          <cell r="D182" t="str">
            <v>RR-HO-00004476</v>
          </cell>
        </row>
        <row r="182">
          <cell r="J182">
            <v>30</v>
          </cell>
        </row>
        <row r="183">
          <cell r="B183" t="str">
            <v>PTR-CAV-00003769</v>
          </cell>
          <cell r="C183">
            <v>45915</v>
          </cell>
          <cell r="D183" t="str">
            <v>RR-HO-00004476</v>
          </cell>
        </row>
        <row r="183">
          <cell r="J183">
            <v>10</v>
          </cell>
        </row>
        <row r="184">
          <cell r="B184" t="str">
            <v>PTR-CAV-00003768</v>
          </cell>
          <cell r="C184">
            <v>45915</v>
          </cell>
          <cell r="D184" t="str">
            <v>RR-HO-00004475</v>
          </cell>
        </row>
        <row r="184">
          <cell r="J184">
            <v>5</v>
          </cell>
        </row>
        <row r="185">
          <cell r="B185" t="str">
            <v>PTR-CAV-00003768</v>
          </cell>
          <cell r="C185">
            <v>45915</v>
          </cell>
          <cell r="D185" t="str">
            <v>RR-HO-00004475</v>
          </cell>
        </row>
        <row r="185">
          <cell r="J185">
            <v>5</v>
          </cell>
        </row>
        <row r="186">
          <cell r="B186" t="str">
            <v>PTR-CAV-00003768</v>
          </cell>
          <cell r="C186">
            <v>45915</v>
          </cell>
          <cell r="D186" t="str">
            <v>RR-HO-00004475</v>
          </cell>
        </row>
        <row r="186">
          <cell r="J186">
            <v>5</v>
          </cell>
        </row>
        <row r="187">
          <cell r="B187" t="str">
            <v>PTR-CAV-00003768</v>
          </cell>
          <cell r="C187">
            <v>45915</v>
          </cell>
          <cell r="D187" t="str">
            <v>RR-HO-00004475</v>
          </cell>
        </row>
        <row r="187">
          <cell r="J187">
            <v>2</v>
          </cell>
        </row>
        <row r="188">
          <cell r="B188" t="str">
            <v>PTR-CAV-00003768</v>
          </cell>
          <cell r="C188">
            <v>45915</v>
          </cell>
          <cell r="D188" t="str">
            <v>RR-HO-00004475</v>
          </cell>
        </row>
        <row r="188">
          <cell r="J188">
            <v>10</v>
          </cell>
        </row>
        <row r="189">
          <cell r="B189" t="str">
            <v>PTR-CAV-00003768</v>
          </cell>
          <cell r="C189">
            <v>45915</v>
          </cell>
          <cell r="D189" t="str">
            <v>RR-HO-00004475</v>
          </cell>
        </row>
        <row r="189">
          <cell r="J189">
            <v>5</v>
          </cell>
        </row>
        <row r="190">
          <cell r="B190" t="str">
            <v>PTR-CAV-00003768</v>
          </cell>
          <cell r="C190">
            <v>45915</v>
          </cell>
          <cell r="D190" t="str">
            <v>RR-HO-00004475</v>
          </cell>
        </row>
        <row r="190">
          <cell r="J190">
            <v>10</v>
          </cell>
        </row>
        <row r="191">
          <cell r="B191" t="str">
            <v>PTR-CAV-00003768</v>
          </cell>
          <cell r="C191">
            <v>45915</v>
          </cell>
          <cell r="D191" t="str">
            <v>RR-HO-00004475</v>
          </cell>
        </row>
        <row r="191">
          <cell r="J191">
            <v>1</v>
          </cell>
        </row>
        <row r="192">
          <cell r="B192" t="str">
            <v>PTR-CAV-00003768</v>
          </cell>
          <cell r="C192">
            <v>45915</v>
          </cell>
          <cell r="D192" t="str">
            <v>RR-HO-00004475</v>
          </cell>
        </row>
        <row r="192">
          <cell r="J192">
            <v>4</v>
          </cell>
        </row>
        <row r="193">
          <cell r="B193" t="str">
            <v>PTR-CAV-00003768</v>
          </cell>
          <cell r="C193">
            <v>45915</v>
          </cell>
          <cell r="D193" t="str">
            <v>RR-HO-00004475</v>
          </cell>
        </row>
        <row r="193">
          <cell r="J193">
            <v>5</v>
          </cell>
        </row>
        <row r="194">
          <cell r="B194" t="str">
            <v>PTR-CAV-00003767</v>
          </cell>
          <cell r="C194">
            <v>45915</v>
          </cell>
          <cell r="D194" t="str">
            <v>RR-HO-00004474</v>
          </cell>
        </row>
        <row r="194">
          <cell r="J194">
            <v>10</v>
          </cell>
        </row>
        <row r="195">
          <cell r="B195" t="str">
            <v>PTR-CAV-00003767</v>
          </cell>
          <cell r="C195">
            <v>45915</v>
          </cell>
          <cell r="D195" t="str">
            <v>RR-HO-00004474</v>
          </cell>
        </row>
        <row r="195">
          <cell r="J195">
            <v>3</v>
          </cell>
        </row>
        <row r="196">
          <cell r="B196" t="str">
            <v>PTR-CAV-00003767</v>
          </cell>
          <cell r="C196">
            <v>45915</v>
          </cell>
          <cell r="D196" t="str">
            <v>RR-HO-00004474</v>
          </cell>
        </row>
        <row r="196">
          <cell r="J196">
            <v>1</v>
          </cell>
        </row>
        <row r="197">
          <cell r="B197" t="str">
            <v>PTR-CAV-00003767</v>
          </cell>
          <cell r="C197">
            <v>45915</v>
          </cell>
          <cell r="D197" t="str">
            <v>RR-HO-00004474</v>
          </cell>
        </row>
        <row r="197">
          <cell r="J197">
            <v>10</v>
          </cell>
        </row>
        <row r="198">
          <cell r="B198" t="str">
            <v>PTR-CAV-00003762</v>
          </cell>
          <cell r="C198">
            <v>45915</v>
          </cell>
          <cell r="D198" t="str">
            <v>RR-HO-00004473</v>
          </cell>
        </row>
        <row r="198">
          <cell r="J198">
            <v>600</v>
          </cell>
        </row>
        <row r="199">
          <cell r="B199" t="str">
            <v>PTR-CAV-00003762</v>
          </cell>
          <cell r="C199">
            <v>45915</v>
          </cell>
          <cell r="D199" t="str">
            <v>RR-HO-00004473</v>
          </cell>
        </row>
        <row r="199">
          <cell r="J199">
            <v>700</v>
          </cell>
        </row>
        <row r="200">
          <cell r="B200" t="str">
            <v>PTR-CAV-00003762</v>
          </cell>
          <cell r="C200">
            <v>45915</v>
          </cell>
          <cell r="D200" t="str">
            <v>RR-HO-00004473</v>
          </cell>
        </row>
        <row r="200">
          <cell r="J200">
            <v>6560</v>
          </cell>
        </row>
        <row r="201">
          <cell r="B201" t="str">
            <v>PTR-CAV-00003774</v>
          </cell>
          <cell r="C201">
            <v>45915</v>
          </cell>
          <cell r="D201" t="str">
            <v>RR-HO-00004472</v>
          </cell>
        </row>
        <row r="201">
          <cell r="J201">
            <v>50</v>
          </cell>
        </row>
        <row r="202">
          <cell r="B202" t="str">
            <v>PTR-CAV-00003766</v>
          </cell>
          <cell r="C202">
            <v>45913</v>
          </cell>
          <cell r="D202" t="str">
            <v>RR-HO-00004471</v>
          </cell>
        </row>
        <row r="202">
          <cell r="J202">
            <v>4</v>
          </cell>
        </row>
        <row r="203">
          <cell r="B203" t="str">
            <v>PTR-CAV-00003766</v>
          </cell>
          <cell r="C203">
            <v>45913</v>
          </cell>
          <cell r="D203" t="str">
            <v>RR-HO-00004471</v>
          </cell>
        </row>
        <row r="203">
          <cell r="J203">
            <v>5</v>
          </cell>
        </row>
        <row r="204">
          <cell r="B204" t="str">
            <v>PTR-CAV-00003766</v>
          </cell>
          <cell r="C204">
            <v>45913</v>
          </cell>
          <cell r="D204" t="str">
            <v>RR-HO-00004471</v>
          </cell>
        </row>
        <row r="204">
          <cell r="J204">
            <v>10</v>
          </cell>
        </row>
        <row r="205">
          <cell r="B205" t="str">
            <v>PTR-CAV-00003766</v>
          </cell>
          <cell r="C205">
            <v>45913</v>
          </cell>
          <cell r="D205" t="str">
            <v>RR-HO-00004471</v>
          </cell>
        </row>
        <row r="205">
          <cell r="J205">
            <v>3</v>
          </cell>
        </row>
        <row r="206">
          <cell r="B206" t="str">
            <v>PTR-CAV-00003766</v>
          </cell>
          <cell r="C206">
            <v>45913</v>
          </cell>
          <cell r="D206" t="str">
            <v>RR-HO-00004471</v>
          </cell>
        </row>
        <row r="206">
          <cell r="J206">
            <v>3</v>
          </cell>
        </row>
        <row r="207">
          <cell r="B207" t="str">
            <v>PTR-CAV-00003766</v>
          </cell>
          <cell r="C207">
            <v>45913</v>
          </cell>
          <cell r="D207" t="str">
            <v>RR-HO-00004471</v>
          </cell>
        </row>
        <row r="207">
          <cell r="J207">
            <v>3</v>
          </cell>
        </row>
        <row r="208">
          <cell r="B208" t="str">
            <v>PTR-CAV-00003766</v>
          </cell>
          <cell r="C208">
            <v>45913</v>
          </cell>
          <cell r="D208" t="str">
            <v>RR-HO-00004471</v>
          </cell>
        </row>
        <row r="208">
          <cell r="J208">
            <v>3</v>
          </cell>
        </row>
        <row r="209">
          <cell r="B209" t="str">
            <v>PTR-CAV-00003766</v>
          </cell>
          <cell r="C209">
            <v>45913</v>
          </cell>
          <cell r="D209" t="str">
            <v>RR-HO-00004471</v>
          </cell>
        </row>
        <row r="209">
          <cell r="J209">
            <v>5</v>
          </cell>
        </row>
        <row r="210">
          <cell r="B210" t="str">
            <v>PTR-CAV-00003766</v>
          </cell>
          <cell r="C210">
            <v>45913</v>
          </cell>
          <cell r="D210" t="str">
            <v>RR-HO-00004471</v>
          </cell>
        </row>
        <row r="210">
          <cell r="J210">
            <v>10</v>
          </cell>
        </row>
        <row r="211">
          <cell r="B211" t="str">
            <v>PTR-CAV-00003766</v>
          </cell>
          <cell r="C211">
            <v>45913</v>
          </cell>
          <cell r="D211" t="str">
            <v>RR-HO-00004471</v>
          </cell>
        </row>
        <row r="211">
          <cell r="J211">
            <v>5</v>
          </cell>
        </row>
        <row r="212">
          <cell r="B212" t="str">
            <v>PTR-CAV-00003765</v>
          </cell>
          <cell r="C212">
            <v>45913</v>
          </cell>
          <cell r="D212" t="str">
            <v>RR-HO-00004470</v>
          </cell>
        </row>
        <row r="212">
          <cell r="J212">
            <v>10</v>
          </cell>
        </row>
        <row r="213">
          <cell r="B213" t="str">
            <v>PTR-CAV-00003765</v>
          </cell>
          <cell r="C213">
            <v>45913</v>
          </cell>
          <cell r="D213" t="str">
            <v>RR-HO-00004470</v>
          </cell>
        </row>
        <row r="213">
          <cell r="J213">
            <v>3</v>
          </cell>
        </row>
        <row r="214">
          <cell r="B214" t="str">
            <v>PTR-CAV-00003765</v>
          </cell>
          <cell r="C214">
            <v>45913</v>
          </cell>
          <cell r="D214" t="str">
            <v>RR-HO-00004470</v>
          </cell>
        </row>
        <row r="214">
          <cell r="J214">
            <v>2</v>
          </cell>
        </row>
        <row r="215">
          <cell r="B215" t="str">
            <v>PTR-CAV-00003765</v>
          </cell>
          <cell r="C215">
            <v>45913</v>
          </cell>
          <cell r="D215" t="str">
            <v>RR-HO-00004470</v>
          </cell>
        </row>
        <row r="215">
          <cell r="J215">
            <v>1</v>
          </cell>
        </row>
        <row r="216">
          <cell r="B216" t="str">
            <v>PTR-CAV-00003765</v>
          </cell>
          <cell r="C216">
            <v>45913</v>
          </cell>
          <cell r="D216" t="str">
            <v>RR-HO-00004470</v>
          </cell>
        </row>
        <row r="216">
          <cell r="J216">
            <v>3</v>
          </cell>
        </row>
        <row r="217">
          <cell r="B217" t="str">
            <v>PTR-CAV-00003765</v>
          </cell>
          <cell r="C217">
            <v>45913</v>
          </cell>
          <cell r="D217" t="str">
            <v>RR-HO-00004470</v>
          </cell>
        </row>
        <row r="217">
          <cell r="J217">
            <v>2</v>
          </cell>
        </row>
        <row r="218">
          <cell r="B218" t="str">
            <v>PTR-CAV-00003765</v>
          </cell>
          <cell r="C218">
            <v>45913</v>
          </cell>
          <cell r="D218" t="str">
            <v>RR-HO-00004470</v>
          </cell>
        </row>
        <row r="218">
          <cell r="J218">
            <v>15</v>
          </cell>
        </row>
        <row r="219">
          <cell r="B219" t="str">
            <v>PTR-CAV-00003765</v>
          </cell>
          <cell r="C219">
            <v>45913</v>
          </cell>
          <cell r="D219" t="str">
            <v>RR-HO-00004470</v>
          </cell>
        </row>
        <row r="219">
          <cell r="J219">
            <v>5</v>
          </cell>
        </row>
        <row r="220">
          <cell r="B220" t="str">
            <v>PTR-CAV-00003765</v>
          </cell>
          <cell r="C220">
            <v>45913</v>
          </cell>
          <cell r="D220" t="str">
            <v>RR-HO-00004470</v>
          </cell>
        </row>
        <row r="220">
          <cell r="J220">
            <v>2</v>
          </cell>
        </row>
        <row r="221">
          <cell r="B221" t="str">
            <v>PTR-CAV-00003764</v>
          </cell>
          <cell r="C221">
            <v>45913</v>
          </cell>
          <cell r="D221" t="str">
            <v>RR-HO-00004469</v>
          </cell>
        </row>
        <row r="221">
          <cell r="J221">
            <v>10</v>
          </cell>
        </row>
        <row r="222">
          <cell r="B222" t="str">
            <v>PTR-CAV-00003763</v>
          </cell>
          <cell r="C222">
            <v>45913</v>
          </cell>
          <cell r="D222" t="str">
            <v>RR-HO-00004468</v>
          </cell>
        </row>
        <row r="222">
          <cell r="J222">
            <v>15</v>
          </cell>
        </row>
        <row r="223">
          <cell r="B223" t="str">
            <v>POR-HO-00001526</v>
          </cell>
          <cell r="C223">
            <v>45912</v>
          </cell>
          <cell r="D223" t="str">
            <v>RR-HO-00004467</v>
          </cell>
        </row>
        <row r="223">
          <cell r="J223">
            <v>1</v>
          </cell>
        </row>
        <row r="224">
          <cell r="B224" t="str">
            <v>PTR-CAV-00003759</v>
          </cell>
          <cell r="C224">
            <v>45912</v>
          </cell>
          <cell r="D224" t="str">
            <v>RR-HO-00004466</v>
          </cell>
        </row>
        <row r="224">
          <cell r="J224">
            <v>10</v>
          </cell>
        </row>
        <row r="225">
          <cell r="B225" t="str">
            <v>PTR-CAV-00003759</v>
          </cell>
          <cell r="C225">
            <v>45912</v>
          </cell>
          <cell r="D225" t="str">
            <v>RR-HO-00004466</v>
          </cell>
        </row>
        <row r="225">
          <cell r="J225">
            <v>5</v>
          </cell>
        </row>
        <row r="226">
          <cell r="B226" t="str">
            <v>PTR-CAV-00003759</v>
          </cell>
          <cell r="C226">
            <v>45912</v>
          </cell>
          <cell r="D226" t="str">
            <v>RR-HO-00004466</v>
          </cell>
        </row>
        <row r="226">
          <cell r="J226">
            <v>20</v>
          </cell>
        </row>
        <row r="227">
          <cell r="B227" t="str">
            <v>PTR-CAV-00003759</v>
          </cell>
          <cell r="C227">
            <v>45912</v>
          </cell>
          <cell r="D227" t="str">
            <v>RR-HO-00004466</v>
          </cell>
        </row>
        <row r="227">
          <cell r="J227">
            <v>10</v>
          </cell>
        </row>
        <row r="228">
          <cell r="B228" t="str">
            <v>PTR-CAV-00003759</v>
          </cell>
          <cell r="C228">
            <v>45912</v>
          </cell>
          <cell r="D228" t="str">
            <v>RR-HO-00004466</v>
          </cell>
        </row>
        <row r="228">
          <cell r="J228">
            <v>5</v>
          </cell>
        </row>
        <row r="229">
          <cell r="B229" t="str">
            <v>PTR-CAV-00003758</v>
          </cell>
          <cell r="C229">
            <v>45912</v>
          </cell>
          <cell r="D229" t="str">
            <v>RR-HO-00004465</v>
          </cell>
        </row>
        <row r="229">
          <cell r="J229">
            <v>2</v>
          </cell>
        </row>
        <row r="230">
          <cell r="B230" t="str">
            <v>PTR-CAV-00003758</v>
          </cell>
          <cell r="C230">
            <v>45912</v>
          </cell>
          <cell r="D230" t="str">
            <v>RR-HO-00004465</v>
          </cell>
        </row>
        <row r="230">
          <cell r="J230">
            <v>20</v>
          </cell>
        </row>
        <row r="231">
          <cell r="B231" t="str">
            <v>PTR-CAV-00003758</v>
          </cell>
          <cell r="C231">
            <v>45912</v>
          </cell>
          <cell r="D231" t="str">
            <v>RR-HO-00004465</v>
          </cell>
        </row>
        <row r="231">
          <cell r="J231">
            <v>3</v>
          </cell>
        </row>
        <row r="232">
          <cell r="B232" t="str">
            <v>PTR-CAV-00003758</v>
          </cell>
          <cell r="C232">
            <v>45912</v>
          </cell>
          <cell r="D232" t="str">
            <v>RR-HO-00004465</v>
          </cell>
        </row>
        <row r="232">
          <cell r="J232">
            <v>5</v>
          </cell>
        </row>
        <row r="233">
          <cell r="B233" t="str">
            <v>PTR-CAV-00003758</v>
          </cell>
          <cell r="C233">
            <v>45912</v>
          </cell>
          <cell r="D233" t="str">
            <v>RR-HO-00004465</v>
          </cell>
        </row>
        <row r="233">
          <cell r="J233">
            <v>2</v>
          </cell>
        </row>
        <row r="234">
          <cell r="B234" t="str">
            <v>PTR-CAV-00003758</v>
          </cell>
          <cell r="C234">
            <v>45912</v>
          </cell>
          <cell r="D234" t="str">
            <v>RR-HO-00004465</v>
          </cell>
        </row>
        <row r="234">
          <cell r="J234">
            <v>10</v>
          </cell>
        </row>
        <row r="235">
          <cell r="B235" t="str">
            <v>PTR-CAV-00003757</v>
          </cell>
          <cell r="C235">
            <v>45912</v>
          </cell>
          <cell r="D235" t="str">
            <v>RR-HO-00004464</v>
          </cell>
        </row>
        <row r="235">
          <cell r="J235">
            <v>7</v>
          </cell>
        </row>
        <row r="236">
          <cell r="B236" t="str">
            <v>PTR-CAV-00003757</v>
          </cell>
          <cell r="C236">
            <v>45912</v>
          </cell>
          <cell r="D236" t="str">
            <v>RR-HO-00004464</v>
          </cell>
        </row>
        <row r="236">
          <cell r="J236">
            <v>3</v>
          </cell>
        </row>
        <row r="237">
          <cell r="B237" t="str">
            <v>PTR-CAV-00003757</v>
          </cell>
          <cell r="C237">
            <v>45912</v>
          </cell>
          <cell r="D237" t="str">
            <v>RR-HO-00004464</v>
          </cell>
        </row>
        <row r="237">
          <cell r="J237">
            <v>5</v>
          </cell>
        </row>
        <row r="238">
          <cell r="B238" t="str">
            <v>PTR-CAV-00003757</v>
          </cell>
          <cell r="C238">
            <v>45912</v>
          </cell>
          <cell r="D238" t="str">
            <v>RR-HO-00004464</v>
          </cell>
        </row>
        <row r="238">
          <cell r="J238">
            <v>3</v>
          </cell>
        </row>
        <row r="239">
          <cell r="B239" t="str">
            <v>POR-HO-00001522</v>
          </cell>
          <cell r="C239">
            <v>45912</v>
          </cell>
          <cell r="D239" t="str">
            <v>RR-HO-00004463</v>
          </cell>
        </row>
        <row r="239">
          <cell r="J239">
            <v>1</v>
          </cell>
        </row>
        <row r="240">
          <cell r="B240" t="str">
            <v>POR-HO-00001523</v>
          </cell>
          <cell r="C240">
            <v>45912</v>
          </cell>
          <cell r="D240" t="str">
            <v>RR-HO-00004462</v>
          </cell>
        </row>
        <row r="240">
          <cell r="J240">
            <v>1</v>
          </cell>
        </row>
        <row r="241">
          <cell r="B241" t="str">
            <v>POR-HO-00001524</v>
          </cell>
          <cell r="C241">
            <v>45912</v>
          </cell>
          <cell r="D241" t="str">
            <v>RR-HO-00004461</v>
          </cell>
        </row>
        <row r="241">
          <cell r="J241">
            <v>2</v>
          </cell>
        </row>
        <row r="242">
          <cell r="B242" t="str">
            <v>POR-HO-00001521</v>
          </cell>
          <cell r="C242">
            <v>45912</v>
          </cell>
          <cell r="D242" t="str">
            <v>RR-HO-00004460</v>
          </cell>
        </row>
        <row r="242">
          <cell r="J242">
            <v>50</v>
          </cell>
        </row>
        <row r="243">
          <cell r="B243" t="str">
            <v>PTR-CAV-00003760</v>
          </cell>
          <cell r="C243">
            <v>45911</v>
          </cell>
          <cell r="D243" t="str">
            <v>RR-HO-00004459</v>
          </cell>
        </row>
        <row r="243">
          <cell r="J243">
            <v>2</v>
          </cell>
        </row>
        <row r="244">
          <cell r="B244" t="str">
            <v>PTR-CAV-00003760</v>
          </cell>
          <cell r="C244">
            <v>45911</v>
          </cell>
          <cell r="D244" t="str">
            <v>RR-HO-00004459</v>
          </cell>
        </row>
        <row r="244">
          <cell r="J244">
            <v>2</v>
          </cell>
        </row>
        <row r="245">
          <cell r="B245" t="str">
            <v>PTR-CAV-00003760</v>
          </cell>
          <cell r="C245">
            <v>45911</v>
          </cell>
          <cell r="D245" t="str">
            <v>RR-HO-00004458</v>
          </cell>
        </row>
        <row r="245">
          <cell r="J245">
            <v>5</v>
          </cell>
        </row>
        <row r="246">
          <cell r="B246" t="str">
            <v>PTR-CAV-00003760</v>
          </cell>
          <cell r="C246">
            <v>45911</v>
          </cell>
          <cell r="D246" t="str">
            <v>RR-HO-00004458</v>
          </cell>
        </row>
        <row r="246">
          <cell r="J246">
            <v>3</v>
          </cell>
        </row>
        <row r="247">
          <cell r="B247" t="str">
            <v>PTR-CAV-00003760</v>
          </cell>
          <cell r="C247">
            <v>45911</v>
          </cell>
          <cell r="D247" t="str">
            <v>RR-HO-00004458</v>
          </cell>
        </row>
        <row r="247">
          <cell r="J247">
            <v>5</v>
          </cell>
        </row>
        <row r="248">
          <cell r="B248" t="str">
            <v>PTR-CAV-00003760</v>
          </cell>
          <cell r="C248">
            <v>45911</v>
          </cell>
          <cell r="D248" t="str">
            <v>RR-HO-00004458</v>
          </cell>
        </row>
        <row r="248">
          <cell r="J248">
            <v>3</v>
          </cell>
        </row>
        <row r="249">
          <cell r="B249" t="str">
            <v>PTR-CAV-00003760</v>
          </cell>
          <cell r="C249">
            <v>45911</v>
          </cell>
          <cell r="D249" t="str">
            <v>RR-HO-00004458</v>
          </cell>
        </row>
        <row r="249">
          <cell r="J249">
            <v>5</v>
          </cell>
        </row>
        <row r="250">
          <cell r="B250" t="str">
            <v>PTR-CAV-00003760</v>
          </cell>
          <cell r="C250">
            <v>45911</v>
          </cell>
          <cell r="D250" t="str">
            <v>RR-HO-00004458</v>
          </cell>
        </row>
        <row r="250">
          <cell r="J250">
            <v>10</v>
          </cell>
        </row>
        <row r="251">
          <cell r="B251" t="str">
            <v>PTR-CAV-00003760</v>
          </cell>
          <cell r="C251">
            <v>45911</v>
          </cell>
          <cell r="D251" t="str">
            <v>RR-HO-00004458</v>
          </cell>
        </row>
        <row r="251">
          <cell r="J251">
            <v>10</v>
          </cell>
        </row>
        <row r="252">
          <cell r="B252" t="str">
            <v>PTR-CAV-00003760</v>
          </cell>
          <cell r="C252">
            <v>45911</v>
          </cell>
          <cell r="D252" t="str">
            <v>RR-HO-00004458</v>
          </cell>
        </row>
        <row r="252">
          <cell r="J252">
            <v>8</v>
          </cell>
        </row>
        <row r="253">
          <cell r="B253" t="str">
            <v>PTR-CAV-00003760</v>
          </cell>
          <cell r="C253">
            <v>45911</v>
          </cell>
          <cell r="D253" t="str">
            <v>RR-HO-00004458</v>
          </cell>
        </row>
        <row r="253">
          <cell r="J253">
            <v>15</v>
          </cell>
        </row>
        <row r="254">
          <cell r="B254" t="str">
            <v>PTR-CAV-00003760</v>
          </cell>
          <cell r="C254">
            <v>45911</v>
          </cell>
          <cell r="D254" t="str">
            <v>RR-HO-00004458</v>
          </cell>
        </row>
        <row r="254">
          <cell r="J254">
            <v>5</v>
          </cell>
        </row>
        <row r="255">
          <cell r="B255" t="str">
            <v>PTR-CAV-00003760</v>
          </cell>
          <cell r="C255">
            <v>45911</v>
          </cell>
          <cell r="D255" t="str">
            <v>RR-HO-00004458</v>
          </cell>
        </row>
        <row r="255">
          <cell r="J255">
            <v>5</v>
          </cell>
        </row>
        <row r="256">
          <cell r="B256" t="str">
            <v>PTR-CAV-00003760</v>
          </cell>
          <cell r="C256">
            <v>45911</v>
          </cell>
          <cell r="D256" t="str">
            <v>RR-HO-00004458</v>
          </cell>
        </row>
        <row r="256">
          <cell r="J256">
            <v>5</v>
          </cell>
        </row>
        <row r="257">
          <cell r="B257" t="str">
            <v>PTR-CAV-00003753</v>
          </cell>
          <cell r="C257">
            <v>45911</v>
          </cell>
          <cell r="D257" t="str">
            <v>RR-HO-00004457</v>
          </cell>
        </row>
        <row r="257">
          <cell r="J257">
            <v>800</v>
          </cell>
        </row>
        <row r="258">
          <cell r="B258" t="str">
            <v>PTR-CAV-00003752</v>
          </cell>
          <cell r="C258">
            <v>45911</v>
          </cell>
          <cell r="D258" t="str">
            <v>RR-HO-00004456</v>
          </cell>
        </row>
        <row r="258">
          <cell r="J258">
            <v>10</v>
          </cell>
        </row>
        <row r="259">
          <cell r="B259" t="str">
            <v>PTR-CAV-00003751</v>
          </cell>
          <cell r="C259">
            <v>45911</v>
          </cell>
          <cell r="D259" t="str">
            <v>RR-HO-00004455</v>
          </cell>
        </row>
        <row r="259">
          <cell r="J259">
            <v>3</v>
          </cell>
        </row>
        <row r="260">
          <cell r="B260" t="str">
            <v>PTR-CAV-00003751</v>
          </cell>
          <cell r="C260">
            <v>45911</v>
          </cell>
          <cell r="D260" t="str">
            <v>RR-HO-00004455</v>
          </cell>
        </row>
        <row r="260">
          <cell r="J260">
            <v>4</v>
          </cell>
        </row>
        <row r="261">
          <cell r="B261" t="str">
            <v>PTR-CAV-00003749</v>
          </cell>
          <cell r="C261">
            <v>45911</v>
          </cell>
          <cell r="D261" t="str">
            <v>RR-HO-00004454</v>
          </cell>
        </row>
        <row r="261">
          <cell r="J261">
            <v>1</v>
          </cell>
        </row>
        <row r="262">
          <cell r="B262" t="str">
            <v>PTR-CAV-00003749</v>
          </cell>
          <cell r="C262">
            <v>45911</v>
          </cell>
          <cell r="D262" t="str">
            <v>RR-HO-00004454</v>
          </cell>
        </row>
        <row r="262">
          <cell r="J262">
            <v>5</v>
          </cell>
        </row>
        <row r="263">
          <cell r="B263" t="str">
            <v>PTR-CAV-00003749</v>
          </cell>
          <cell r="C263">
            <v>45911</v>
          </cell>
          <cell r="D263" t="str">
            <v>RR-HO-00004454</v>
          </cell>
        </row>
        <row r="263">
          <cell r="J263">
            <v>5</v>
          </cell>
        </row>
        <row r="264">
          <cell r="B264" t="str">
            <v>PTR-CAV-00003749</v>
          </cell>
          <cell r="C264">
            <v>45911</v>
          </cell>
          <cell r="D264" t="str">
            <v>RR-HO-00004454</v>
          </cell>
        </row>
        <row r="264">
          <cell r="J264">
            <v>100</v>
          </cell>
        </row>
        <row r="265">
          <cell r="B265" t="str">
            <v>PTR-CAV-00003749</v>
          </cell>
          <cell r="C265">
            <v>45911</v>
          </cell>
          <cell r="D265" t="str">
            <v>RR-HO-00004454</v>
          </cell>
        </row>
        <row r="265">
          <cell r="J265">
            <v>3</v>
          </cell>
        </row>
        <row r="266">
          <cell r="B266" t="str">
            <v>PTR-CAV-00003749</v>
          </cell>
          <cell r="C266">
            <v>45911</v>
          </cell>
          <cell r="D266" t="str">
            <v>RR-HO-00004454</v>
          </cell>
        </row>
        <row r="266">
          <cell r="J266">
            <v>1</v>
          </cell>
        </row>
        <row r="267">
          <cell r="B267" t="str">
            <v>PTR-CAV-00003749</v>
          </cell>
          <cell r="C267">
            <v>45911</v>
          </cell>
          <cell r="D267" t="str">
            <v>RR-HO-00004454</v>
          </cell>
        </row>
        <row r="267">
          <cell r="J267">
            <v>10</v>
          </cell>
        </row>
        <row r="268">
          <cell r="B268" t="str">
            <v>PTR-CAV-00003749</v>
          </cell>
          <cell r="C268">
            <v>45911</v>
          </cell>
          <cell r="D268" t="str">
            <v>RR-HO-00004454</v>
          </cell>
        </row>
        <row r="268">
          <cell r="J268">
            <v>7</v>
          </cell>
        </row>
        <row r="269">
          <cell r="B269" t="str">
            <v>PTR-CAV-00003749</v>
          </cell>
          <cell r="C269">
            <v>45911</v>
          </cell>
          <cell r="D269" t="str">
            <v>RR-HO-00004454</v>
          </cell>
        </row>
        <row r="269">
          <cell r="J269">
            <v>10</v>
          </cell>
        </row>
        <row r="270">
          <cell r="B270" t="str">
            <v>PTR-CAV-00003749</v>
          </cell>
          <cell r="C270">
            <v>45911</v>
          </cell>
          <cell r="D270" t="str">
            <v>RR-HO-00004454</v>
          </cell>
        </row>
        <row r="270">
          <cell r="J270">
            <v>5</v>
          </cell>
        </row>
        <row r="271">
          <cell r="B271" t="str">
            <v>PTR-CAV-00003749</v>
          </cell>
          <cell r="C271">
            <v>45911</v>
          </cell>
          <cell r="D271" t="str">
            <v>RR-HO-00004454</v>
          </cell>
        </row>
        <row r="271">
          <cell r="J271">
            <v>3</v>
          </cell>
        </row>
        <row r="272">
          <cell r="B272" t="str">
            <v>PTR-CAV-00003743</v>
          </cell>
          <cell r="C272">
            <v>45911</v>
          </cell>
          <cell r="D272" t="str">
            <v>RR-HO-00004453</v>
          </cell>
        </row>
        <row r="272">
          <cell r="J272">
            <v>30</v>
          </cell>
        </row>
        <row r="273">
          <cell r="B273" t="str">
            <v>PTR-CAV-00003742</v>
          </cell>
          <cell r="C273">
            <v>45911</v>
          </cell>
          <cell r="D273" t="str">
            <v>RR-HO-00004452</v>
          </cell>
        </row>
        <row r="273">
          <cell r="J273">
            <v>10</v>
          </cell>
        </row>
        <row r="274">
          <cell r="B274" t="str">
            <v>PTR-CAV-00003742</v>
          </cell>
          <cell r="C274">
            <v>45911</v>
          </cell>
          <cell r="D274" t="str">
            <v>RR-HO-00004452</v>
          </cell>
        </row>
        <row r="274">
          <cell r="J274">
            <v>3</v>
          </cell>
        </row>
        <row r="275">
          <cell r="B275" t="str">
            <v>PTR-CAV-00003742</v>
          </cell>
          <cell r="C275">
            <v>45911</v>
          </cell>
          <cell r="D275" t="str">
            <v>RR-HO-00004452</v>
          </cell>
        </row>
        <row r="275">
          <cell r="J275">
            <v>1</v>
          </cell>
        </row>
        <row r="276">
          <cell r="B276" t="str">
            <v>PTR-CAV-00003741</v>
          </cell>
          <cell r="C276">
            <v>45911</v>
          </cell>
          <cell r="D276" t="str">
            <v>RR-HO-00004451</v>
          </cell>
        </row>
        <row r="276">
          <cell r="J276">
            <v>2</v>
          </cell>
        </row>
        <row r="277">
          <cell r="B277" t="str">
            <v>PTR-CAV-00003741</v>
          </cell>
          <cell r="C277">
            <v>45911</v>
          </cell>
          <cell r="D277" t="str">
            <v>RR-HO-00004451</v>
          </cell>
        </row>
        <row r="277">
          <cell r="J277">
            <v>10</v>
          </cell>
        </row>
        <row r="278">
          <cell r="B278" t="str">
            <v>PTR-CAV-00003741</v>
          </cell>
          <cell r="C278">
            <v>45911</v>
          </cell>
          <cell r="D278" t="str">
            <v>RR-HO-00004451</v>
          </cell>
        </row>
        <row r="278">
          <cell r="J278">
            <v>3</v>
          </cell>
        </row>
        <row r="279">
          <cell r="B279" t="str">
            <v>PTR-CAV-00003741</v>
          </cell>
          <cell r="C279">
            <v>45911</v>
          </cell>
          <cell r="D279" t="str">
            <v>RR-HO-00004451</v>
          </cell>
        </row>
        <row r="279">
          <cell r="J279">
            <v>3</v>
          </cell>
        </row>
        <row r="280">
          <cell r="B280" t="str">
            <v>PTR-CAV-00003741</v>
          </cell>
          <cell r="C280">
            <v>45911</v>
          </cell>
          <cell r="D280" t="str">
            <v>RR-HO-00004451</v>
          </cell>
        </row>
        <row r="280">
          <cell r="J280">
            <v>7</v>
          </cell>
        </row>
        <row r="281">
          <cell r="B281" t="str">
            <v>PTR-CAV-00003741</v>
          </cell>
          <cell r="C281">
            <v>45911</v>
          </cell>
          <cell r="D281" t="str">
            <v>RR-HO-00004451</v>
          </cell>
        </row>
        <row r="281">
          <cell r="J281">
            <v>1</v>
          </cell>
        </row>
        <row r="282">
          <cell r="B282" t="str">
            <v>PTR-CAV-00003741</v>
          </cell>
          <cell r="C282">
            <v>45911</v>
          </cell>
          <cell r="D282" t="str">
            <v>RR-HO-00004451</v>
          </cell>
        </row>
        <row r="282">
          <cell r="J282">
            <v>10</v>
          </cell>
        </row>
        <row r="283">
          <cell r="B283" t="str">
            <v>PTR-CAV-00003741</v>
          </cell>
          <cell r="C283">
            <v>45911</v>
          </cell>
          <cell r="D283" t="str">
            <v>RR-HO-00004451</v>
          </cell>
        </row>
        <row r="283">
          <cell r="J283">
            <v>10</v>
          </cell>
        </row>
        <row r="284">
          <cell r="B284" t="str">
            <v>PTR-CAV-00003741</v>
          </cell>
          <cell r="C284">
            <v>45911</v>
          </cell>
          <cell r="D284" t="str">
            <v>RR-HO-00004451</v>
          </cell>
        </row>
        <row r="284">
          <cell r="J284">
            <v>3</v>
          </cell>
        </row>
        <row r="285">
          <cell r="B285" t="str">
            <v>PTR-CAV-00003741</v>
          </cell>
          <cell r="C285">
            <v>45911</v>
          </cell>
          <cell r="D285" t="str">
            <v>RR-HO-00004451</v>
          </cell>
        </row>
        <row r="285">
          <cell r="J285">
            <v>1</v>
          </cell>
        </row>
        <row r="286">
          <cell r="B286" t="str">
            <v>POR-HO-00001520</v>
          </cell>
          <cell r="C286">
            <v>45911</v>
          </cell>
          <cell r="D286" t="str">
            <v>RR-HO-00004450</v>
          </cell>
        </row>
        <row r="286">
          <cell r="J286">
            <v>1</v>
          </cell>
        </row>
        <row r="287">
          <cell r="B287" t="str">
            <v>PTR-CAV-00003740</v>
          </cell>
          <cell r="C287">
            <v>45910</v>
          </cell>
          <cell r="D287" t="str">
            <v>RR-HO-00004449</v>
          </cell>
        </row>
        <row r="287">
          <cell r="J287">
            <v>3</v>
          </cell>
        </row>
        <row r="288">
          <cell r="B288" t="str">
            <v>PTR-CAV-00003740</v>
          </cell>
          <cell r="C288">
            <v>45910</v>
          </cell>
          <cell r="D288" t="str">
            <v>RR-HO-00004449</v>
          </cell>
        </row>
        <row r="288">
          <cell r="J288">
            <v>2</v>
          </cell>
        </row>
        <row r="289">
          <cell r="B289" t="str">
            <v>PTR-CAV-00003740</v>
          </cell>
          <cell r="C289">
            <v>45910</v>
          </cell>
          <cell r="D289" t="str">
            <v>RR-HO-00004449</v>
          </cell>
        </row>
        <row r="289">
          <cell r="J289">
            <v>5</v>
          </cell>
        </row>
        <row r="290">
          <cell r="B290" t="str">
            <v>PTR-CAV-00003740</v>
          </cell>
          <cell r="C290">
            <v>45910</v>
          </cell>
          <cell r="D290" t="str">
            <v>RR-HO-00004449</v>
          </cell>
        </row>
        <row r="290">
          <cell r="J290">
            <v>3</v>
          </cell>
        </row>
        <row r="291">
          <cell r="B291" t="str">
            <v>PTR-CAV-00003740</v>
          </cell>
          <cell r="C291">
            <v>45910</v>
          </cell>
          <cell r="D291" t="str">
            <v>RR-HO-00004449</v>
          </cell>
        </row>
        <row r="291">
          <cell r="J291">
            <v>7</v>
          </cell>
        </row>
        <row r="292">
          <cell r="B292" t="str">
            <v>PTR-CAV-00003740</v>
          </cell>
          <cell r="C292">
            <v>45910</v>
          </cell>
          <cell r="D292" t="str">
            <v>RR-HO-00004449</v>
          </cell>
        </row>
        <row r="292">
          <cell r="J292">
            <v>5</v>
          </cell>
        </row>
        <row r="293">
          <cell r="B293" t="str">
            <v>PTR-CAV-00003740</v>
          </cell>
          <cell r="C293">
            <v>45910</v>
          </cell>
          <cell r="D293" t="str">
            <v>RR-HO-00004449</v>
          </cell>
        </row>
        <row r="293">
          <cell r="J293">
            <v>5</v>
          </cell>
        </row>
        <row r="294">
          <cell r="B294" t="str">
            <v>PTR-CAV-00003740</v>
          </cell>
          <cell r="C294">
            <v>45910</v>
          </cell>
          <cell r="D294" t="str">
            <v>RR-HO-00004449</v>
          </cell>
        </row>
        <row r="294">
          <cell r="J294">
            <v>15</v>
          </cell>
        </row>
        <row r="295">
          <cell r="B295" t="str">
            <v>PTR-CAV-00003740</v>
          </cell>
          <cell r="C295">
            <v>45910</v>
          </cell>
          <cell r="D295" t="str">
            <v>RR-HO-00004449</v>
          </cell>
        </row>
        <row r="295">
          <cell r="J295">
            <v>2</v>
          </cell>
        </row>
        <row r="296">
          <cell r="B296" t="str">
            <v>PTR-CAV-00003739</v>
          </cell>
          <cell r="C296">
            <v>45910</v>
          </cell>
          <cell r="D296" t="str">
            <v>RR-HO-00004448</v>
          </cell>
        </row>
        <row r="296">
          <cell r="J296">
            <v>10</v>
          </cell>
        </row>
        <row r="297">
          <cell r="B297" t="str">
            <v>PTR-CAV-00003739</v>
          </cell>
          <cell r="C297">
            <v>45910</v>
          </cell>
          <cell r="D297" t="str">
            <v>RR-HO-00004448</v>
          </cell>
        </row>
        <row r="297">
          <cell r="J297">
            <v>15</v>
          </cell>
        </row>
        <row r="298">
          <cell r="B298" t="str">
            <v>PTR-CAV-00003739</v>
          </cell>
          <cell r="C298">
            <v>45910</v>
          </cell>
          <cell r="D298" t="str">
            <v>RR-HO-00004448</v>
          </cell>
        </row>
        <row r="298">
          <cell r="J298">
            <v>6</v>
          </cell>
        </row>
        <row r="299">
          <cell r="B299" t="str">
            <v>PTR-CAV-00003739</v>
          </cell>
          <cell r="C299">
            <v>45910</v>
          </cell>
          <cell r="D299" t="str">
            <v>RR-HO-00004448</v>
          </cell>
        </row>
        <row r="299">
          <cell r="J299">
            <v>5</v>
          </cell>
        </row>
        <row r="300">
          <cell r="B300" t="str">
            <v>PTR-CAV-00003739</v>
          </cell>
          <cell r="C300">
            <v>45910</v>
          </cell>
          <cell r="D300" t="str">
            <v>RR-HO-00004448</v>
          </cell>
        </row>
        <row r="300">
          <cell r="J300">
            <v>3</v>
          </cell>
        </row>
        <row r="301">
          <cell r="B301" t="str">
            <v>PTR-CAV-00003739</v>
          </cell>
          <cell r="C301">
            <v>45910</v>
          </cell>
          <cell r="D301" t="str">
            <v>RR-HO-00004448</v>
          </cell>
        </row>
        <row r="301">
          <cell r="J301">
            <v>10</v>
          </cell>
        </row>
        <row r="302">
          <cell r="B302" t="str">
            <v>PTR-CAV-00003739</v>
          </cell>
          <cell r="C302">
            <v>45910</v>
          </cell>
          <cell r="D302" t="str">
            <v>RR-HO-00004448</v>
          </cell>
        </row>
        <row r="302">
          <cell r="J302">
            <v>5</v>
          </cell>
        </row>
        <row r="303">
          <cell r="B303" t="str">
            <v>PTR-CAV-00003739</v>
          </cell>
          <cell r="C303">
            <v>45910</v>
          </cell>
          <cell r="D303" t="str">
            <v>RR-HO-00004448</v>
          </cell>
        </row>
        <row r="303">
          <cell r="J303">
            <v>5</v>
          </cell>
        </row>
        <row r="304">
          <cell r="B304" t="str">
            <v>PTR-CAV-00003739</v>
          </cell>
          <cell r="C304">
            <v>45910</v>
          </cell>
          <cell r="D304" t="str">
            <v>RR-HO-00004448</v>
          </cell>
        </row>
        <row r="304">
          <cell r="J304">
            <v>10</v>
          </cell>
        </row>
        <row r="305">
          <cell r="B305" t="str">
            <v>PTR-CAV-00003739</v>
          </cell>
          <cell r="C305">
            <v>45910</v>
          </cell>
          <cell r="D305" t="str">
            <v>RR-HO-00004448</v>
          </cell>
        </row>
        <row r="305">
          <cell r="J305">
            <v>5</v>
          </cell>
        </row>
        <row r="306">
          <cell r="B306" t="str">
            <v>POR-HO-00001519</v>
          </cell>
          <cell r="C306">
            <v>45909</v>
          </cell>
          <cell r="D306" t="str">
            <v>RR-HO-00004447</v>
          </cell>
        </row>
        <row r="306">
          <cell r="J306">
            <v>2</v>
          </cell>
        </row>
        <row r="307">
          <cell r="B307" t="str">
            <v>PTR-CAV-00003748</v>
          </cell>
          <cell r="C307">
            <v>45908</v>
          </cell>
          <cell r="D307" t="str">
            <v>RR-HO-00004446</v>
          </cell>
        </row>
        <row r="307">
          <cell r="J307">
            <v>5</v>
          </cell>
        </row>
        <row r="308">
          <cell r="B308" t="str">
            <v>PTR-CAV-00003747</v>
          </cell>
          <cell r="C308">
            <v>45908</v>
          </cell>
          <cell r="D308" t="str">
            <v>RR-HO-00004445</v>
          </cell>
        </row>
        <row r="308">
          <cell r="J308">
            <v>3</v>
          </cell>
        </row>
        <row r="309">
          <cell r="B309" t="str">
            <v>PTR-CAV-00003747</v>
          </cell>
          <cell r="C309">
            <v>45908</v>
          </cell>
          <cell r="D309" t="str">
            <v>RR-HO-00004445</v>
          </cell>
        </row>
        <row r="309">
          <cell r="J309">
            <v>5</v>
          </cell>
        </row>
        <row r="310">
          <cell r="B310" t="str">
            <v>PTR-CAV-00003747</v>
          </cell>
          <cell r="C310">
            <v>45908</v>
          </cell>
          <cell r="D310" t="str">
            <v>RR-HO-00004445</v>
          </cell>
        </row>
        <row r="310">
          <cell r="J310">
            <v>5</v>
          </cell>
        </row>
        <row r="311">
          <cell r="B311" t="str">
            <v>PTR-CAV-00003745</v>
          </cell>
          <cell r="C311">
            <v>45906</v>
          </cell>
          <cell r="D311" t="str">
            <v>RR-HO-00004444</v>
          </cell>
        </row>
        <row r="311">
          <cell r="J311">
            <v>20</v>
          </cell>
        </row>
        <row r="312">
          <cell r="B312" t="str">
            <v>PTR-CAV-00003746</v>
          </cell>
          <cell r="C312">
            <v>45906</v>
          </cell>
          <cell r="D312" t="str">
            <v>RR-HO-00004443</v>
          </cell>
        </row>
        <row r="312">
          <cell r="J312">
            <v>2</v>
          </cell>
        </row>
        <row r="313">
          <cell r="B313" t="str">
            <v>PTR-CAV-00003738</v>
          </cell>
          <cell r="C313">
            <v>45906</v>
          </cell>
          <cell r="D313" t="str">
            <v>RR-HO-00004442</v>
          </cell>
        </row>
        <row r="313">
          <cell r="J313">
            <v>5</v>
          </cell>
        </row>
        <row r="314">
          <cell r="B314" t="str">
            <v>PTR-CAV-00003738</v>
          </cell>
          <cell r="C314">
            <v>45906</v>
          </cell>
          <cell r="D314" t="str">
            <v>RR-HO-00004442</v>
          </cell>
        </row>
        <row r="314">
          <cell r="J314">
            <v>3</v>
          </cell>
        </row>
        <row r="315">
          <cell r="B315" t="str">
            <v>PTR-CAV-00003738</v>
          </cell>
          <cell r="C315">
            <v>45906</v>
          </cell>
          <cell r="D315" t="str">
            <v>RR-HO-00004442</v>
          </cell>
        </row>
        <row r="315">
          <cell r="J315">
            <v>7</v>
          </cell>
        </row>
        <row r="316">
          <cell r="B316" t="str">
            <v>PTR-CAV-00003737</v>
          </cell>
          <cell r="C316">
            <v>45906</v>
          </cell>
          <cell r="D316" t="str">
            <v>RR-HO-00004441</v>
          </cell>
        </row>
        <row r="316">
          <cell r="J316">
            <v>5</v>
          </cell>
        </row>
        <row r="317">
          <cell r="B317" t="str">
            <v>PTR-CAV-00003737</v>
          </cell>
          <cell r="C317">
            <v>45906</v>
          </cell>
          <cell r="D317" t="str">
            <v>RR-HO-00004441</v>
          </cell>
        </row>
        <row r="317">
          <cell r="J317">
            <v>5</v>
          </cell>
        </row>
        <row r="318">
          <cell r="B318" t="str">
            <v>PTR-CAV-00003737</v>
          </cell>
          <cell r="C318">
            <v>45906</v>
          </cell>
          <cell r="D318" t="str">
            <v>RR-HO-00004441</v>
          </cell>
        </row>
        <row r="318">
          <cell r="J318">
            <v>7</v>
          </cell>
        </row>
        <row r="319">
          <cell r="B319" t="str">
            <v>PTR-CAV-00003737</v>
          </cell>
          <cell r="C319">
            <v>45906</v>
          </cell>
          <cell r="D319" t="str">
            <v>RR-HO-00004441</v>
          </cell>
        </row>
        <row r="319">
          <cell r="J319">
            <v>5</v>
          </cell>
        </row>
        <row r="320">
          <cell r="B320" t="str">
            <v>PTR-CAV-00003737</v>
          </cell>
          <cell r="C320">
            <v>45906</v>
          </cell>
          <cell r="D320" t="str">
            <v>RR-HO-00004441</v>
          </cell>
        </row>
        <row r="320">
          <cell r="J320">
            <v>1</v>
          </cell>
        </row>
        <row r="321">
          <cell r="B321" t="str">
            <v>PTR-CAV-00003737</v>
          </cell>
          <cell r="C321">
            <v>45906</v>
          </cell>
          <cell r="D321" t="str">
            <v>RR-HO-00004441</v>
          </cell>
        </row>
        <row r="321">
          <cell r="J321">
            <v>5</v>
          </cell>
        </row>
        <row r="322">
          <cell r="B322" t="str">
            <v>PTR-CAV-00003737</v>
          </cell>
          <cell r="C322">
            <v>45906</v>
          </cell>
          <cell r="D322" t="str">
            <v>RR-HO-00004441</v>
          </cell>
        </row>
        <row r="322">
          <cell r="J322">
            <v>3</v>
          </cell>
        </row>
        <row r="323">
          <cell r="B323" t="str">
            <v>PTR-CAV-00003737</v>
          </cell>
          <cell r="C323">
            <v>45906</v>
          </cell>
          <cell r="D323" t="str">
            <v>RR-HO-00004441</v>
          </cell>
        </row>
        <row r="323">
          <cell r="J323">
            <v>1</v>
          </cell>
        </row>
        <row r="324">
          <cell r="B324" t="str">
            <v>PTR-CAV-00003737</v>
          </cell>
          <cell r="C324">
            <v>45906</v>
          </cell>
          <cell r="D324" t="str">
            <v>RR-HO-00004441</v>
          </cell>
        </row>
        <row r="324">
          <cell r="J324">
            <v>1</v>
          </cell>
        </row>
        <row r="325">
          <cell r="B325" t="str">
            <v>PTR-CAV-00003737</v>
          </cell>
          <cell r="C325">
            <v>45906</v>
          </cell>
          <cell r="D325" t="str">
            <v>RR-HO-00004441</v>
          </cell>
        </row>
        <row r="325">
          <cell r="J325">
            <v>5</v>
          </cell>
        </row>
        <row r="326">
          <cell r="B326" t="str">
            <v>PTR-CAV-00003736</v>
          </cell>
          <cell r="C326">
            <v>45906</v>
          </cell>
          <cell r="D326" t="str">
            <v>RR-HO-00004440</v>
          </cell>
        </row>
        <row r="326">
          <cell r="J326">
            <v>4</v>
          </cell>
        </row>
        <row r="327">
          <cell r="B327" t="str">
            <v>PTR-CAV-00003736</v>
          </cell>
          <cell r="C327">
            <v>45906</v>
          </cell>
          <cell r="D327" t="str">
            <v>RR-HO-00004440</v>
          </cell>
        </row>
        <row r="327">
          <cell r="J327">
            <v>2</v>
          </cell>
        </row>
        <row r="328">
          <cell r="B328" t="str">
            <v>PTR-CAV-00003736</v>
          </cell>
          <cell r="C328">
            <v>45906</v>
          </cell>
          <cell r="D328" t="str">
            <v>RR-HO-00004440</v>
          </cell>
        </row>
        <row r="328">
          <cell r="J328">
            <v>5</v>
          </cell>
        </row>
        <row r="329">
          <cell r="B329" t="str">
            <v>PTR-CAV-00003736</v>
          </cell>
          <cell r="C329">
            <v>45906</v>
          </cell>
          <cell r="D329" t="str">
            <v>RR-HO-00004440</v>
          </cell>
        </row>
        <row r="329">
          <cell r="J329">
            <v>6</v>
          </cell>
        </row>
        <row r="330">
          <cell r="B330" t="str">
            <v>PTR-CAV-00003736</v>
          </cell>
          <cell r="C330">
            <v>45906</v>
          </cell>
          <cell r="D330" t="str">
            <v>RR-HO-00004440</v>
          </cell>
        </row>
        <row r="330">
          <cell r="J330">
            <v>3</v>
          </cell>
        </row>
        <row r="331">
          <cell r="B331" t="str">
            <v>PTR-CAV-00003735</v>
          </cell>
          <cell r="C331">
            <v>45906</v>
          </cell>
          <cell r="D331" t="str">
            <v>RR-HO-00004439</v>
          </cell>
        </row>
        <row r="331">
          <cell r="J331">
            <v>3</v>
          </cell>
        </row>
        <row r="332">
          <cell r="B332" t="str">
            <v>PTR-CAV-00003735</v>
          </cell>
          <cell r="C332">
            <v>45906</v>
          </cell>
          <cell r="D332" t="str">
            <v>RR-HO-00004439</v>
          </cell>
        </row>
        <row r="332">
          <cell r="J332">
            <v>2</v>
          </cell>
        </row>
        <row r="333">
          <cell r="B333" t="str">
            <v>PTR-CAV-00003735</v>
          </cell>
          <cell r="C333">
            <v>45906</v>
          </cell>
          <cell r="D333" t="str">
            <v>RR-HO-00004439</v>
          </cell>
        </row>
        <row r="333">
          <cell r="J333">
            <v>3</v>
          </cell>
        </row>
        <row r="334">
          <cell r="B334" t="str">
            <v>PTR-CAV-00003735</v>
          </cell>
          <cell r="C334">
            <v>45906</v>
          </cell>
          <cell r="D334" t="str">
            <v>RR-HO-00004439</v>
          </cell>
        </row>
        <row r="334">
          <cell r="J334">
            <v>7</v>
          </cell>
        </row>
        <row r="335">
          <cell r="B335" t="str">
            <v>PTR-CAV-00003735</v>
          </cell>
          <cell r="C335">
            <v>45906</v>
          </cell>
          <cell r="D335" t="str">
            <v>RR-HO-00004439</v>
          </cell>
        </row>
        <row r="335">
          <cell r="J335">
            <v>5</v>
          </cell>
        </row>
        <row r="336">
          <cell r="B336" t="str">
            <v>PTR-CAV-00003735</v>
          </cell>
          <cell r="C336">
            <v>45906</v>
          </cell>
          <cell r="D336" t="str">
            <v>RR-HO-00004439</v>
          </cell>
        </row>
        <row r="336">
          <cell r="J336">
            <v>20</v>
          </cell>
        </row>
        <row r="337">
          <cell r="B337" t="str">
            <v>PTR-CAV-00003734</v>
          </cell>
          <cell r="C337">
            <v>45906</v>
          </cell>
          <cell r="D337" t="str">
            <v>RR-HO-00004438</v>
          </cell>
        </row>
        <row r="337">
          <cell r="J337">
            <v>3</v>
          </cell>
        </row>
        <row r="338">
          <cell r="B338" t="str">
            <v>PTR-CAV-00003734</v>
          </cell>
          <cell r="C338">
            <v>45906</v>
          </cell>
          <cell r="D338" t="str">
            <v>RR-HO-00004438</v>
          </cell>
        </row>
        <row r="338">
          <cell r="J338">
            <v>3</v>
          </cell>
        </row>
        <row r="339">
          <cell r="B339" t="str">
            <v>PTR-CAV-00003734</v>
          </cell>
          <cell r="C339">
            <v>45906</v>
          </cell>
          <cell r="D339" t="str">
            <v>RR-HO-00004438</v>
          </cell>
        </row>
        <row r="339">
          <cell r="J339">
            <v>1</v>
          </cell>
        </row>
        <row r="340">
          <cell r="B340" t="str">
            <v>PTR-CAV-00003734</v>
          </cell>
          <cell r="C340">
            <v>45906</v>
          </cell>
          <cell r="D340" t="str">
            <v>RR-HO-00004438</v>
          </cell>
        </row>
        <row r="340">
          <cell r="J340">
            <v>5</v>
          </cell>
        </row>
        <row r="341">
          <cell r="B341" t="str">
            <v>PTR-CAV-00003734</v>
          </cell>
          <cell r="C341">
            <v>45906</v>
          </cell>
          <cell r="D341" t="str">
            <v>RR-HO-00004438</v>
          </cell>
        </row>
        <row r="341">
          <cell r="J341">
            <v>3</v>
          </cell>
        </row>
        <row r="342">
          <cell r="B342" t="str">
            <v>PTR-CAV-00003734</v>
          </cell>
          <cell r="C342">
            <v>45906</v>
          </cell>
          <cell r="D342" t="str">
            <v>RR-HO-00004438</v>
          </cell>
        </row>
        <row r="342">
          <cell r="J342">
            <v>20</v>
          </cell>
        </row>
        <row r="343">
          <cell r="B343" t="str">
            <v>PTR-CAV-00003734</v>
          </cell>
          <cell r="C343">
            <v>45906</v>
          </cell>
          <cell r="D343" t="str">
            <v>RR-HO-00004438</v>
          </cell>
        </row>
        <row r="343">
          <cell r="J343">
            <v>10</v>
          </cell>
        </row>
        <row r="344">
          <cell r="B344" t="str">
            <v>PTR-CAV-00003734</v>
          </cell>
          <cell r="C344">
            <v>45906</v>
          </cell>
          <cell r="D344" t="str">
            <v>RR-HO-00004438</v>
          </cell>
        </row>
        <row r="344">
          <cell r="J344">
            <v>10</v>
          </cell>
        </row>
        <row r="345">
          <cell r="B345" t="str">
            <v>PTR-CAV-00003734</v>
          </cell>
          <cell r="C345">
            <v>45906</v>
          </cell>
          <cell r="D345" t="str">
            <v>RR-HO-00004438</v>
          </cell>
        </row>
        <row r="345">
          <cell r="J345">
            <v>2</v>
          </cell>
        </row>
        <row r="346">
          <cell r="B346" t="str">
            <v>PTR-CAV-00003734</v>
          </cell>
          <cell r="C346">
            <v>45906</v>
          </cell>
          <cell r="D346" t="str">
            <v>RR-HO-00004438</v>
          </cell>
        </row>
        <row r="346">
          <cell r="J346">
            <v>3</v>
          </cell>
        </row>
        <row r="347">
          <cell r="B347" t="str">
            <v>POR-HO-00001518</v>
          </cell>
          <cell r="C347">
            <v>45905</v>
          </cell>
          <cell r="D347" t="str">
            <v>RR-HO-00004437</v>
          </cell>
        </row>
        <row r="347">
          <cell r="J347">
            <v>4</v>
          </cell>
        </row>
        <row r="348">
          <cell r="B348" t="str">
            <v>POR-HO-00001515</v>
          </cell>
          <cell r="C348">
            <v>45905</v>
          </cell>
          <cell r="D348" t="str">
            <v>RR-HO-00004436</v>
          </cell>
        </row>
        <row r="348">
          <cell r="J348">
            <v>1</v>
          </cell>
        </row>
        <row r="349">
          <cell r="B349" t="str">
            <v>POR-HO-00001514</v>
          </cell>
          <cell r="C349">
            <v>45905</v>
          </cell>
          <cell r="D349" t="str">
            <v>RR-HO-00004435</v>
          </cell>
        </row>
        <row r="349">
          <cell r="J349">
            <v>1</v>
          </cell>
        </row>
        <row r="350">
          <cell r="B350" t="str">
            <v>POR-HO-00001516</v>
          </cell>
          <cell r="C350">
            <v>45905</v>
          </cell>
          <cell r="D350" t="str">
            <v>RR-HO-00004434</v>
          </cell>
        </row>
        <row r="350">
          <cell r="J350">
            <v>1</v>
          </cell>
        </row>
        <row r="351">
          <cell r="B351" t="str">
            <v>POR-HO-00001517</v>
          </cell>
          <cell r="C351">
            <v>45905</v>
          </cell>
          <cell r="D351" t="str">
            <v>RR-HO-00004433</v>
          </cell>
        </row>
        <row r="351">
          <cell r="J351">
            <v>1</v>
          </cell>
        </row>
        <row r="352">
          <cell r="B352" t="str">
            <v>PTR-DAV-00000039</v>
          </cell>
          <cell r="C352">
            <v>45903</v>
          </cell>
          <cell r="D352" t="str">
            <v>RR-HO-00004432</v>
          </cell>
        </row>
        <row r="352">
          <cell r="J352">
            <v>2</v>
          </cell>
        </row>
        <row r="353">
          <cell r="B353" t="str">
            <v>PTR-ILO-00000074</v>
          </cell>
          <cell r="C353">
            <v>45903</v>
          </cell>
          <cell r="D353" t="str">
            <v>RR-HO-00004431</v>
          </cell>
        </row>
        <row r="353">
          <cell r="J353">
            <v>5</v>
          </cell>
        </row>
        <row r="354">
          <cell r="B354" t="str">
            <v>PTR-CAV-00003732</v>
          </cell>
          <cell r="C354">
            <v>45903</v>
          </cell>
          <cell r="D354" t="str">
            <v>RR-HO-00004430</v>
          </cell>
        </row>
        <row r="354">
          <cell r="J354">
            <v>3</v>
          </cell>
        </row>
        <row r="355">
          <cell r="B355" t="str">
            <v>PTR-CAV-00003732</v>
          </cell>
          <cell r="C355">
            <v>45903</v>
          </cell>
          <cell r="D355" t="str">
            <v>RR-HO-00004430</v>
          </cell>
        </row>
        <row r="355">
          <cell r="J355">
            <v>5</v>
          </cell>
        </row>
        <row r="356">
          <cell r="B356" t="str">
            <v>PTR-CAV-00003732</v>
          </cell>
          <cell r="C356">
            <v>45903</v>
          </cell>
          <cell r="D356" t="str">
            <v>RR-HO-00004430</v>
          </cell>
        </row>
        <row r="356">
          <cell r="J356">
            <v>2</v>
          </cell>
        </row>
        <row r="357">
          <cell r="B357" t="str">
            <v>PTR-CAV-00003732</v>
          </cell>
          <cell r="C357">
            <v>45903</v>
          </cell>
          <cell r="D357" t="str">
            <v>RR-HO-00004430</v>
          </cell>
        </row>
        <row r="357">
          <cell r="J357">
            <v>5</v>
          </cell>
        </row>
        <row r="358">
          <cell r="B358" t="str">
            <v>PTR-CAV-00003732</v>
          </cell>
          <cell r="C358">
            <v>45903</v>
          </cell>
          <cell r="D358" t="str">
            <v>RR-HO-00004430</v>
          </cell>
        </row>
        <row r="358">
          <cell r="J358">
            <v>10</v>
          </cell>
        </row>
        <row r="359">
          <cell r="B359" t="str">
            <v>PTR-CAV-00003732</v>
          </cell>
          <cell r="C359">
            <v>45903</v>
          </cell>
          <cell r="D359" t="str">
            <v>RR-HO-00004430</v>
          </cell>
        </row>
        <row r="359">
          <cell r="J359">
            <v>5</v>
          </cell>
        </row>
        <row r="360">
          <cell r="B360" t="str">
            <v>PTR-CAV-00003732</v>
          </cell>
          <cell r="C360">
            <v>45903</v>
          </cell>
          <cell r="D360" t="str">
            <v>RR-HO-00004430</v>
          </cell>
        </row>
        <row r="360">
          <cell r="J360">
            <v>10</v>
          </cell>
        </row>
        <row r="361">
          <cell r="B361" t="str">
            <v>PTR-CAV-00003731</v>
          </cell>
          <cell r="C361">
            <v>45903</v>
          </cell>
          <cell r="D361" t="str">
            <v>RR-HO-00004429</v>
          </cell>
        </row>
        <row r="361">
          <cell r="J361">
            <v>5</v>
          </cell>
        </row>
        <row r="362">
          <cell r="B362" t="str">
            <v>PTR-CAV-00003731</v>
          </cell>
          <cell r="C362">
            <v>45903</v>
          </cell>
          <cell r="D362" t="str">
            <v>RR-HO-00004429</v>
          </cell>
        </row>
        <row r="362">
          <cell r="J362">
            <v>3</v>
          </cell>
        </row>
        <row r="363">
          <cell r="B363" t="str">
            <v>PTR-CAV-00003731</v>
          </cell>
          <cell r="C363">
            <v>45903</v>
          </cell>
          <cell r="D363" t="str">
            <v>RR-HO-00004429</v>
          </cell>
        </row>
        <row r="363">
          <cell r="J363">
            <v>24</v>
          </cell>
        </row>
        <row r="364">
          <cell r="B364" t="str">
            <v>PTR-CAV-00003731</v>
          </cell>
          <cell r="C364">
            <v>45903</v>
          </cell>
          <cell r="D364" t="str">
            <v>RR-HO-00004429</v>
          </cell>
        </row>
        <row r="364">
          <cell r="J364">
            <v>4</v>
          </cell>
        </row>
        <row r="365">
          <cell r="B365" t="str">
            <v>PTR-CAV-00003731</v>
          </cell>
          <cell r="C365">
            <v>45903</v>
          </cell>
          <cell r="D365" t="str">
            <v>RR-HO-00004429</v>
          </cell>
        </row>
        <row r="365">
          <cell r="J365">
            <v>3</v>
          </cell>
        </row>
        <row r="366">
          <cell r="B366" t="str">
            <v>PTR-CAV-00003731</v>
          </cell>
          <cell r="C366">
            <v>45903</v>
          </cell>
          <cell r="D366" t="str">
            <v>RR-HO-00004429</v>
          </cell>
        </row>
        <row r="366">
          <cell r="J366">
            <v>5</v>
          </cell>
        </row>
        <row r="367">
          <cell r="B367" t="str">
            <v>PTR-CAV-00003731</v>
          </cell>
          <cell r="C367">
            <v>45903</v>
          </cell>
          <cell r="D367" t="str">
            <v>RR-HO-00004429</v>
          </cell>
        </row>
        <row r="367">
          <cell r="J367">
            <v>5</v>
          </cell>
        </row>
        <row r="368">
          <cell r="B368" t="str">
            <v>PTR-CAV-00003731</v>
          </cell>
          <cell r="C368">
            <v>45903</v>
          </cell>
          <cell r="D368" t="str">
            <v>RR-HO-00004429</v>
          </cell>
        </row>
        <row r="368">
          <cell r="J368">
            <v>3</v>
          </cell>
        </row>
        <row r="369">
          <cell r="B369" t="str">
            <v>PTR-CAV-00003731</v>
          </cell>
          <cell r="C369">
            <v>45903</v>
          </cell>
          <cell r="D369" t="str">
            <v>RR-HO-00004429</v>
          </cell>
        </row>
        <row r="369">
          <cell r="J369">
            <v>5</v>
          </cell>
        </row>
        <row r="370">
          <cell r="B370" t="str">
            <v>PTR-CAV-00003731</v>
          </cell>
          <cell r="C370">
            <v>45903</v>
          </cell>
          <cell r="D370" t="str">
            <v>RR-HO-00004429</v>
          </cell>
        </row>
        <row r="370">
          <cell r="J370">
            <v>10</v>
          </cell>
        </row>
        <row r="371">
          <cell r="B371" t="str">
            <v>PTR-CAV-00003730</v>
          </cell>
          <cell r="C371">
            <v>45903</v>
          </cell>
          <cell r="D371" t="str">
            <v>RR-HO-00004428</v>
          </cell>
        </row>
        <row r="371">
          <cell r="J371">
            <v>2</v>
          </cell>
        </row>
        <row r="372">
          <cell r="B372" t="str">
            <v>PTR-CAV-00003730</v>
          </cell>
          <cell r="C372">
            <v>45903</v>
          </cell>
          <cell r="D372" t="str">
            <v>RR-HO-00004428</v>
          </cell>
        </row>
        <row r="372">
          <cell r="J372">
            <v>5</v>
          </cell>
        </row>
        <row r="373">
          <cell r="B373" t="str">
            <v>PTR-CAV-00003730</v>
          </cell>
          <cell r="C373">
            <v>45903</v>
          </cell>
          <cell r="D373" t="str">
            <v>RR-HO-00004428</v>
          </cell>
        </row>
        <row r="373">
          <cell r="J373">
            <v>10</v>
          </cell>
        </row>
        <row r="374">
          <cell r="B374" t="str">
            <v>PTR-CAV-00003730</v>
          </cell>
          <cell r="C374">
            <v>45903</v>
          </cell>
          <cell r="D374" t="str">
            <v>RR-HO-00004428</v>
          </cell>
        </row>
        <row r="374">
          <cell r="J374">
            <v>2</v>
          </cell>
        </row>
        <row r="375">
          <cell r="B375" t="str">
            <v>PTR-CAV-00003730</v>
          </cell>
          <cell r="C375">
            <v>45903</v>
          </cell>
          <cell r="D375" t="str">
            <v>RR-HO-00004428</v>
          </cell>
        </row>
        <row r="375">
          <cell r="J375">
            <v>5</v>
          </cell>
        </row>
        <row r="376">
          <cell r="B376" t="str">
            <v>PTR-CAV-00003730</v>
          </cell>
          <cell r="C376">
            <v>45903</v>
          </cell>
          <cell r="D376" t="str">
            <v>RR-HO-00004428</v>
          </cell>
        </row>
        <row r="376">
          <cell r="J376">
            <v>14</v>
          </cell>
        </row>
        <row r="377">
          <cell r="B377" t="str">
            <v>PTR-CAV-00003730</v>
          </cell>
          <cell r="C377">
            <v>45903</v>
          </cell>
          <cell r="D377" t="str">
            <v>RR-HO-00004428</v>
          </cell>
        </row>
        <row r="377">
          <cell r="J377">
            <v>15</v>
          </cell>
        </row>
        <row r="378">
          <cell r="B378" t="str">
            <v>PTR-CAV-00003730</v>
          </cell>
          <cell r="C378">
            <v>45903</v>
          </cell>
          <cell r="D378" t="str">
            <v>RR-HO-00004428</v>
          </cell>
        </row>
        <row r="378">
          <cell r="J378">
            <v>2</v>
          </cell>
        </row>
        <row r="379">
          <cell r="B379" t="str">
            <v>PTR-CAV-00003730</v>
          </cell>
          <cell r="C379">
            <v>45903</v>
          </cell>
          <cell r="D379" t="str">
            <v>RR-HO-00004428</v>
          </cell>
        </row>
        <row r="379">
          <cell r="J379">
            <v>7</v>
          </cell>
        </row>
        <row r="380">
          <cell r="B380" t="str">
            <v>PTR-CAV-00003730</v>
          </cell>
          <cell r="C380">
            <v>45903</v>
          </cell>
          <cell r="D380" t="str">
            <v>RR-HO-00004428</v>
          </cell>
        </row>
        <row r="380">
          <cell r="J380">
            <v>5</v>
          </cell>
        </row>
        <row r="381">
          <cell r="B381" t="str">
            <v>PTR-ILO-00000075</v>
          </cell>
          <cell r="C381">
            <v>45902</v>
          </cell>
          <cell r="D381" t="str">
            <v>RR-HO-00004427</v>
          </cell>
        </row>
        <row r="381">
          <cell r="J381">
            <v>1</v>
          </cell>
        </row>
        <row r="382">
          <cell r="B382" t="str">
            <v>PTR-CAV-00003729</v>
          </cell>
          <cell r="C382">
            <v>45901</v>
          </cell>
          <cell r="D382" t="str">
            <v>RR-HO-00004426</v>
          </cell>
        </row>
        <row r="382">
          <cell r="J382">
            <v>1</v>
          </cell>
        </row>
        <row r="383">
          <cell r="B383" t="str">
            <v>PTR-CAV-00003728</v>
          </cell>
          <cell r="C383">
            <v>45901</v>
          </cell>
          <cell r="D383" t="str">
            <v>RR-HO-00004425</v>
          </cell>
        </row>
        <row r="383">
          <cell r="J383">
            <v>1</v>
          </cell>
        </row>
        <row r="384">
          <cell r="J384">
            <v>14238</v>
          </cell>
        </row>
      </sheetData>
      <sheetData sheetId="9"/>
    </sheetDataSet>
  </externalBook>
</externalLink>
</file>

<file path=xl/tables/table1.xml><?xml version="1.0" encoding="utf-8"?>
<table xmlns="http://schemas.openxmlformats.org/spreadsheetml/2006/main" id="4" name="Table4" displayName="Table4" ref="A4:I306" totalsRowShown="0">
  <autoFilter ref="A4:I306"/>
  <sortState ref="A4:I306">
    <sortCondition ref="F4"/>
  </sortState>
  <tableColumns count="9">
    <tableColumn id="1" name="Parts Date Transfer" dataDxfId="0"/>
    <tableColumn id="2" name="Transaction Type" dataDxfId="1"/>
    <tableColumn id="3" name="Part Transfer Receipt" dataDxfId="2"/>
    <tableColumn id="4" name="Total Quantity Transfer" dataDxfId="3"/>
    <tableColumn id="5" name="Source Warehouse"/>
    <tableColumn id="6" name="Destination Warehouse" dataDxfId="4"/>
    <tableColumn id="7" name="Total Quantity Received" dataDxfId="5"/>
    <tableColumn id="8" name="Receiving Report" dataDxfId="6"/>
    <tableColumn id="9" name="Date Received" dataDxfId="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5" name="Table5" displayName="Table5" ref="A3:K5" totalsRowShown="0">
  <autoFilter ref="A3:K5"/>
  <sortState ref="A3:K5">
    <sortCondition ref="B3"/>
  </sortState>
  <tableColumns count="11">
    <tableColumn id="1" name="Date Transfer" dataDxfId="9"/>
    <tableColumn id="2" name="PTR No." dataDxfId="10"/>
    <tableColumn id="3" name="Source WH" dataDxfId="11"/>
    <tableColumn id="11" name="Date received" dataDxfId="12"/>
    <tableColumn id="10" name="RR NUMBER" dataDxfId="13"/>
    <tableColumn id="4" name="Destination WH" dataDxfId="14"/>
    <tableColumn id="5" name="Part Code" dataDxfId="15"/>
    <tableColumn id="6" name="Description" dataDxfId="16"/>
    <tableColumn id="7" name="Qty" dataDxfId="17"/>
    <tableColumn id="8" name="Unit Cost" dataDxfId="18"/>
    <tableColumn id="9" name="Total Amount" dataDxfId="1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A3:I358" totalsRowShown="0">
  <autoFilter ref="A3:I358"/>
  <sortState ref="A3:I358">
    <sortCondition ref="B3"/>
  </sortState>
  <tableColumns count="9">
    <tableColumn id="1" name="Date" dataDxfId="20"/>
    <tableColumn id="2" name="PTR No." dataDxfId="21"/>
    <tableColumn id="3" name="Source WH" dataDxfId="22"/>
    <tableColumn id="4" name="Destination WH" dataDxfId="23"/>
    <tableColumn id="5" name="Part Code" dataDxfId="24"/>
    <tableColumn id="6" name="Description" dataDxfId="25"/>
    <tableColumn id="7" name="Qty" dataDxfId="26"/>
    <tableColumn id="8" name="Unit Cost" dataDxfId="27"/>
    <tableColumn id="9" name="Total Amount" dataDxfId="28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1" name="Table1" displayName="Table1" ref="A3:I346" totalsRowShown="0">
  <autoFilter ref="A3:I346"/>
  <sortState ref="A3:I346">
    <sortCondition ref="B3"/>
  </sortState>
  <tableColumns count="9">
    <tableColumn id="1" name="Date" dataDxfId="29"/>
    <tableColumn id="2" name="PTR No." dataDxfId="30"/>
    <tableColumn id="3" name="Source WH" dataDxfId="31"/>
    <tableColumn id="4" name="Destination WH" dataDxfId="32"/>
    <tableColumn id="5" name="Part Code" dataDxfId="33"/>
    <tableColumn id="6" name="Description" dataDxfId="34"/>
    <tableColumn id="7" name="Qty" dataDxfId="35"/>
    <tableColumn id="8" name="Unit Cost" dataDxfId="36"/>
    <tableColumn id="9" name="Total Amount" dataDxfId="3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10" name="Table10" displayName="Table10" ref="A3:I4" totalsRowShown="0">
  <autoFilter ref="A3:I4"/>
  <tableColumns count="9">
    <tableColumn id="1" name="Date" dataDxfId="38"/>
    <tableColumn id="2" name="PTR No." dataDxfId="39"/>
    <tableColumn id="3" name="Source WH" dataDxfId="40"/>
    <tableColumn id="4" name="Destination WH" dataDxfId="41"/>
    <tableColumn id="5" name="Part Code" dataDxfId="42"/>
    <tableColumn id="6" name="Description" dataDxfId="43"/>
    <tableColumn id="7" name="Qty" dataDxfId="44"/>
    <tableColumn id="8" name="Unit Cost" dataDxfId="45"/>
    <tableColumn id="9" name="Total Amount" dataDxfId="4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04"/>
  <sheetViews>
    <sheetView tabSelected="1" topLeftCell="A172" workbookViewId="0">
      <selection activeCell="D179" sqref="D179"/>
    </sheetView>
  </sheetViews>
  <sheetFormatPr defaultColWidth="9.14285714285714" defaultRowHeight="15" customHeight="1"/>
  <cols>
    <col min="1" max="1" width="18.4285714285714" style="30" customWidth="1"/>
    <col min="2" max="2" width="17.1428571428571" style="31" customWidth="1"/>
    <col min="3" max="3" width="22.7142857142857" style="32" customWidth="1"/>
    <col min="4" max="4" width="14" style="32" customWidth="1"/>
    <col min="5" max="5" width="25.4285714285714" style="32" customWidth="1"/>
    <col min="6" max="6" width="23.7142857142857" style="32" customWidth="1"/>
    <col min="7" max="7" width="20" style="32" customWidth="1"/>
    <col min="8" max="8" width="19.4285714285714" style="32" customWidth="1"/>
    <col min="9" max="9" width="16.2857142857143" style="30" customWidth="1"/>
    <col min="10" max="16382" width="9.14285714285714" style="29"/>
    <col min="16383" max="16384" width="9.14285714285714" style="33"/>
  </cols>
  <sheetData>
    <row r="1" s="29" customFormat="1" spans="1:9">
      <c r="A1" s="34" t="s">
        <v>0</v>
      </c>
      <c r="B1" s="35"/>
      <c r="C1" s="35"/>
      <c r="D1" s="35"/>
      <c r="E1" s="35"/>
      <c r="F1" s="35"/>
      <c r="G1" s="35"/>
      <c r="H1" s="35"/>
      <c r="I1" s="34"/>
    </row>
    <row r="2" s="29" customFormat="1" ht="8" customHeight="1" spans="1:9">
      <c r="A2" s="34"/>
      <c r="B2" s="35"/>
      <c r="C2" s="35"/>
      <c r="D2" s="35"/>
      <c r="E2" s="35"/>
      <c r="F2" s="35"/>
      <c r="G2" s="35"/>
      <c r="H2" s="35"/>
      <c r="I2" s="34"/>
    </row>
    <row r="3" s="29" customFormat="1" ht="26" customHeight="1" spans="1:9">
      <c r="A3" s="36" t="s">
        <v>1</v>
      </c>
      <c r="B3" s="37"/>
      <c r="C3" s="37"/>
      <c r="D3" s="37"/>
      <c r="E3" s="37"/>
      <c r="F3" s="37"/>
      <c r="G3" s="37"/>
      <c r="H3" s="37"/>
      <c r="I3" s="36"/>
    </row>
    <row r="4" s="29" customFormat="1" ht="35" customHeight="1" spans="1:9">
      <c r="A4" s="38" t="s">
        <v>2</v>
      </c>
      <c r="B4" s="39" t="s">
        <v>3</v>
      </c>
      <c r="C4" s="39" t="s">
        <v>4</v>
      </c>
      <c r="D4" s="39" t="s">
        <v>5</v>
      </c>
      <c r="E4" s="39" t="s">
        <v>6</v>
      </c>
      <c r="F4" s="39" t="s">
        <v>7</v>
      </c>
      <c r="G4" s="39" t="s">
        <v>8</v>
      </c>
      <c r="H4" s="39" t="s">
        <v>9</v>
      </c>
      <c r="I4" s="38" t="s">
        <v>10</v>
      </c>
    </row>
    <row r="5" s="29" customFormat="1" customHeight="1" spans="1:9">
      <c r="A5" s="30">
        <v>45905</v>
      </c>
      <c r="B5" s="31" t="str">
        <f t="shared" ref="B5:B62" si="0">IF(ISNUMBER(I5),"Received","")</f>
        <v/>
      </c>
      <c r="C5" s="32" t="s">
        <v>11</v>
      </c>
      <c r="D5" s="32">
        <v>10</v>
      </c>
      <c r="E5" s="32" t="s">
        <v>12</v>
      </c>
      <c r="F5" s="32" t="s">
        <v>13</v>
      </c>
      <c r="G5" s="32"/>
      <c r="H5" s="32" t="str">
        <f>_xlfn.XLOOKUP(C5:C27,'[1]BACOLOD BRANCH'!$B$2:$B$30,'[1]BACOLOD BRANCH'!$D$2:$D$30,,0)</f>
        <v>RR-BAC-00001132</v>
      </c>
      <c r="I5" s="30"/>
    </row>
    <row r="6" s="29" customFormat="1" customHeight="1" spans="1:9">
      <c r="A6" s="30">
        <v>45920</v>
      </c>
      <c r="B6" s="31" t="str">
        <f t="shared" si="0"/>
        <v/>
      </c>
      <c r="C6" s="32" t="s">
        <v>14</v>
      </c>
      <c r="D6" s="32">
        <v>1312</v>
      </c>
      <c r="E6" s="21" t="s">
        <v>15</v>
      </c>
      <c r="F6" s="21" t="s">
        <v>13</v>
      </c>
      <c r="G6" s="32"/>
      <c r="H6" s="32" t="str">
        <f>_xlfn.XLOOKUP(C6:C28,'[1]BACOLOD BRANCH'!$B$2:$B$30,'[1]BACOLOD BRANCH'!$D$2:$D$30,,0)</f>
        <v>RR-BAC-00001139</v>
      </c>
      <c r="I6" s="30"/>
    </row>
    <row r="7" s="29" customFormat="1" customHeight="1" spans="1:9">
      <c r="A7" s="30">
        <v>45905</v>
      </c>
      <c r="B7" s="31" t="str">
        <f t="shared" si="0"/>
        <v/>
      </c>
      <c r="C7" s="32" t="s">
        <v>16</v>
      </c>
      <c r="D7" s="32">
        <v>1</v>
      </c>
      <c r="E7" s="32" t="s">
        <v>17</v>
      </c>
      <c r="F7" s="32" t="s">
        <v>13</v>
      </c>
      <c r="G7" s="32"/>
      <c r="H7" s="32" t="str">
        <f>_xlfn.XLOOKUP(C7:C29,'[1]BACOLOD BRANCH'!$B$2:$B$30,'[1]BACOLOD BRANCH'!$D$2:$D$30,,0)</f>
        <v>RR-BAC-00001128</v>
      </c>
      <c r="I7" s="30"/>
    </row>
    <row r="8" s="29" customFormat="1" customHeight="1" spans="1:9">
      <c r="A8" s="30">
        <v>45905</v>
      </c>
      <c r="B8" s="31" t="str">
        <f t="shared" si="0"/>
        <v/>
      </c>
      <c r="C8" s="32" t="s">
        <v>18</v>
      </c>
      <c r="D8" s="32">
        <v>5</v>
      </c>
      <c r="E8" s="32" t="s">
        <v>17</v>
      </c>
      <c r="F8" s="32" t="s">
        <v>13</v>
      </c>
      <c r="G8" s="32"/>
      <c r="H8" s="32" t="str">
        <f>_xlfn.XLOOKUP(C8:C30,'[1]BACOLOD BRANCH'!$B$2:$B$30,'[1]BACOLOD BRANCH'!$D$2:$D$30,,0)</f>
        <v>RR-BAC-00001127</v>
      </c>
      <c r="I8" s="30"/>
    </row>
    <row r="9" s="29" customFormat="1" customHeight="1" spans="1:9">
      <c r="A9" s="30">
        <v>45905</v>
      </c>
      <c r="B9" s="31" t="str">
        <f t="shared" si="0"/>
        <v/>
      </c>
      <c r="C9" s="32" t="s">
        <v>19</v>
      </c>
      <c r="D9" s="32">
        <v>5</v>
      </c>
      <c r="E9" s="32" t="s">
        <v>17</v>
      </c>
      <c r="F9" s="32" t="s">
        <v>13</v>
      </c>
      <c r="G9" s="32"/>
      <c r="H9" s="32" t="str">
        <f>_xlfn.XLOOKUP(C9:C31,'[1]BACOLOD BRANCH'!$B$2:$B$30,'[1]BACOLOD BRANCH'!$D$2:$D$30,,0)</f>
        <v>RR-BAC-00001126</v>
      </c>
      <c r="I9" s="30"/>
    </row>
    <row r="10" s="29" customFormat="1" customHeight="1" spans="1:9">
      <c r="A10" s="30">
        <v>45905</v>
      </c>
      <c r="B10" s="31" t="str">
        <f t="shared" si="0"/>
        <v/>
      </c>
      <c r="C10" s="32" t="s">
        <v>20</v>
      </c>
      <c r="D10" s="32">
        <v>4</v>
      </c>
      <c r="E10" s="32" t="s">
        <v>17</v>
      </c>
      <c r="F10" s="32" t="s">
        <v>13</v>
      </c>
      <c r="G10" s="32"/>
      <c r="H10" s="32" t="str">
        <f>_xlfn.XLOOKUP(C10:C32,'[1]BACOLOD BRANCH'!$B$2:$B$30,'[1]BACOLOD BRANCH'!$D$2:$D$30,,0)</f>
        <v>RR-BAC-00001125</v>
      </c>
      <c r="I10" s="30"/>
    </row>
    <row r="11" s="29" customFormat="1" customHeight="1" spans="1:9">
      <c r="A11" s="30">
        <v>45905</v>
      </c>
      <c r="B11" s="31" t="str">
        <f t="shared" si="0"/>
        <v/>
      </c>
      <c r="C11" s="32" t="s">
        <v>21</v>
      </c>
      <c r="D11" s="32">
        <v>2</v>
      </c>
      <c r="E11" s="32" t="s">
        <v>17</v>
      </c>
      <c r="F11" s="32" t="s">
        <v>13</v>
      </c>
      <c r="G11" s="32"/>
      <c r="H11" s="32" t="str">
        <f>_xlfn.XLOOKUP(C11:C33,'[1]BACOLOD BRANCH'!$B$2:$B$30,'[1]BACOLOD BRANCH'!$D$2:$D$30,,0)</f>
        <v>RR-BAC-00001124</v>
      </c>
      <c r="I11" s="30"/>
    </row>
    <row r="12" s="29" customFormat="1" customHeight="1" spans="1:9">
      <c r="A12" s="30">
        <v>45908</v>
      </c>
      <c r="B12" s="31" t="str">
        <f t="shared" si="0"/>
        <v/>
      </c>
      <c r="C12" s="32" t="s">
        <v>22</v>
      </c>
      <c r="D12" s="32">
        <v>1</v>
      </c>
      <c r="E12" s="32" t="s">
        <v>17</v>
      </c>
      <c r="F12" s="32" t="s">
        <v>13</v>
      </c>
      <c r="G12" s="32"/>
      <c r="H12" s="32" t="str">
        <f>_xlfn.XLOOKUP(C12:C34,'[1]BACOLOD BRANCH'!$B$2:$B$30,'[1]BACOLOD BRANCH'!$D$2:$D$30,,0)</f>
        <v>RR-BAC-00001129</v>
      </c>
      <c r="I12" s="30"/>
    </row>
    <row r="13" s="29" customFormat="1" customHeight="1" spans="1:9">
      <c r="A13" s="30">
        <v>45911</v>
      </c>
      <c r="B13" s="31" t="str">
        <f t="shared" si="0"/>
        <v/>
      </c>
      <c r="C13" s="32" t="s">
        <v>23</v>
      </c>
      <c r="D13" s="32">
        <v>2</v>
      </c>
      <c r="E13" s="32" t="s">
        <v>17</v>
      </c>
      <c r="F13" s="32" t="s">
        <v>13</v>
      </c>
      <c r="G13" s="32"/>
      <c r="H13" s="32" t="str">
        <f>_xlfn.XLOOKUP(C13:C35,'[1]BACOLOD BRANCH'!$B$2:$B$30,'[1]BACOLOD BRANCH'!$D$2:$D$30,,0)</f>
        <v>RR-BAC-00001131</v>
      </c>
      <c r="I13" s="30"/>
    </row>
    <row r="14" s="29" customFormat="1" customHeight="1" spans="1:9">
      <c r="A14" s="30">
        <v>45911</v>
      </c>
      <c r="B14" s="31" t="str">
        <f t="shared" si="0"/>
        <v/>
      </c>
      <c r="C14" s="32" t="s">
        <v>24</v>
      </c>
      <c r="D14" s="32">
        <v>2</v>
      </c>
      <c r="E14" s="32" t="s">
        <v>17</v>
      </c>
      <c r="F14" s="32" t="s">
        <v>13</v>
      </c>
      <c r="G14" s="32"/>
      <c r="H14" s="32" t="str">
        <f>_xlfn.XLOOKUP(C14:C36,'[1]BACOLOD BRANCH'!$B$2:$B$30,'[1]BACOLOD BRANCH'!$D$2:$D$30,,0)</f>
        <v>RR-BAC-00001130</v>
      </c>
      <c r="I14" s="30"/>
    </row>
    <row r="15" s="29" customFormat="1" customHeight="1" spans="1:9">
      <c r="A15" s="30">
        <v>45916</v>
      </c>
      <c r="B15" s="31" t="str">
        <f t="shared" si="0"/>
        <v/>
      </c>
      <c r="C15" s="32" t="s">
        <v>25</v>
      </c>
      <c r="D15" s="32">
        <v>5</v>
      </c>
      <c r="E15" s="32" t="s">
        <v>17</v>
      </c>
      <c r="F15" s="32" t="s">
        <v>13</v>
      </c>
      <c r="G15" s="32"/>
      <c r="H15" s="32" t="str">
        <f>_xlfn.XLOOKUP(C15:C37,'[1]BACOLOD BRANCH'!$B$2:$B$30,'[1]BACOLOD BRANCH'!$D$2:$D$30,,0)</f>
        <v>RR-BAC-00001135</v>
      </c>
      <c r="I15" s="30"/>
    </row>
    <row r="16" s="29" customFormat="1" customHeight="1" spans="1:9">
      <c r="A16" s="30">
        <v>45916</v>
      </c>
      <c r="B16" s="31" t="str">
        <f t="shared" si="0"/>
        <v/>
      </c>
      <c r="C16" s="32" t="s">
        <v>26</v>
      </c>
      <c r="D16" s="32">
        <v>240</v>
      </c>
      <c r="E16" s="32" t="s">
        <v>17</v>
      </c>
      <c r="F16" s="32" t="s">
        <v>13</v>
      </c>
      <c r="G16" s="32"/>
      <c r="H16" s="32" t="str">
        <f>_xlfn.XLOOKUP(C16:C38,'[1]BACOLOD BRANCH'!$B$2:$B$30,'[1]BACOLOD BRANCH'!$D$2:$D$30,,0)</f>
        <v>RR-BAC-00001134</v>
      </c>
      <c r="I16" s="30"/>
    </row>
    <row r="17" s="29" customFormat="1" customHeight="1" spans="1:9">
      <c r="A17" s="30">
        <v>45916</v>
      </c>
      <c r="B17" s="31" t="str">
        <f t="shared" si="0"/>
        <v/>
      </c>
      <c r="C17" s="32" t="s">
        <v>27</v>
      </c>
      <c r="D17" s="32">
        <v>242</v>
      </c>
      <c r="E17" s="32" t="s">
        <v>17</v>
      </c>
      <c r="F17" s="32" t="s">
        <v>13</v>
      </c>
      <c r="G17" s="32"/>
      <c r="H17" s="32" t="str">
        <f>_xlfn.XLOOKUP(C17:C39,'[1]BACOLOD BRANCH'!$B$2:$B$30,'[1]BACOLOD BRANCH'!$D$2:$D$30,,0)</f>
        <v>RR-BAC-00001133</v>
      </c>
      <c r="I17" s="30"/>
    </row>
    <row r="18" s="29" customFormat="1" customHeight="1" spans="1:9">
      <c r="A18" s="30">
        <v>45917</v>
      </c>
      <c r="B18" s="31" t="str">
        <f t="shared" si="0"/>
        <v/>
      </c>
      <c r="C18" s="32" t="s">
        <v>28</v>
      </c>
      <c r="D18" s="32">
        <v>2</v>
      </c>
      <c r="E18" s="32" t="s">
        <v>17</v>
      </c>
      <c r="F18" s="32" t="s">
        <v>13</v>
      </c>
      <c r="G18" s="32"/>
      <c r="H18" s="32" t="str">
        <f>_xlfn.XLOOKUP(C18:C40,'[1]BACOLOD BRANCH'!$B$2:$B$30,'[1]BACOLOD BRANCH'!$D$2:$D$30,,0)</f>
        <v>RR-BAC-00001138</v>
      </c>
      <c r="I18" s="30"/>
    </row>
    <row r="19" s="29" customFormat="1" customHeight="1" spans="1:9">
      <c r="A19" s="30">
        <v>45917</v>
      </c>
      <c r="B19" s="31" t="str">
        <f t="shared" si="0"/>
        <v/>
      </c>
      <c r="C19" s="32" t="s">
        <v>29</v>
      </c>
      <c r="D19" s="32">
        <v>3</v>
      </c>
      <c r="E19" s="32" t="s">
        <v>17</v>
      </c>
      <c r="F19" s="32" t="s">
        <v>13</v>
      </c>
      <c r="G19" s="32"/>
      <c r="H19" s="32" t="str">
        <f>_xlfn.XLOOKUP(C19:C41,'[1]BACOLOD BRANCH'!$B$2:$B$30,'[1]BACOLOD BRANCH'!$D$2:$D$30,,0)</f>
        <v>RR-BAC-00001137</v>
      </c>
      <c r="I19" s="30"/>
    </row>
    <row r="20" s="29" customFormat="1" customHeight="1" spans="1:9">
      <c r="A20" s="30">
        <v>45917</v>
      </c>
      <c r="B20" s="31" t="str">
        <f t="shared" si="0"/>
        <v/>
      </c>
      <c r="C20" s="32" t="s">
        <v>30</v>
      </c>
      <c r="D20" s="32">
        <v>5</v>
      </c>
      <c r="E20" s="32" t="s">
        <v>17</v>
      </c>
      <c r="F20" s="32" t="s">
        <v>13</v>
      </c>
      <c r="G20" s="32"/>
      <c r="H20" s="32" t="str">
        <f>_xlfn.XLOOKUP(C20:C42,'[1]BACOLOD BRANCH'!$B$2:$B$30,'[1]BACOLOD BRANCH'!$D$2:$D$30,,0)</f>
        <v>RR-BAC-00001140</v>
      </c>
      <c r="I20" s="30"/>
    </row>
    <row r="21" s="29" customFormat="1" customHeight="1" spans="1:9">
      <c r="A21" s="30">
        <v>45918</v>
      </c>
      <c r="B21" s="31" t="str">
        <f t="shared" si="0"/>
        <v/>
      </c>
      <c r="C21" s="32" t="s">
        <v>31</v>
      </c>
      <c r="D21" s="32">
        <v>3</v>
      </c>
      <c r="E21" s="32" t="s">
        <v>17</v>
      </c>
      <c r="F21" s="32" t="s">
        <v>13</v>
      </c>
      <c r="G21" s="32"/>
      <c r="H21" s="32" t="str">
        <f>_xlfn.XLOOKUP(C21:C43,'[1]BACOLOD BRANCH'!$B$2:$B$30,'[1]BACOLOD BRANCH'!$D$2:$D$30,,0)</f>
        <v>RR-BAC-00001136</v>
      </c>
      <c r="I21" s="30"/>
    </row>
    <row r="22" s="29" customFormat="1" customHeight="1" spans="1:9">
      <c r="A22" s="30">
        <v>45918</v>
      </c>
      <c r="B22" s="31" t="str">
        <f t="shared" si="0"/>
        <v/>
      </c>
      <c r="C22" s="32" t="s">
        <v>32</v>
      </c>
      <c r="D22" s="32">
        <v>2</v>
      </c>
      <c r="E22" s="32" t="s">
        <v>17</v>
      </c>
      <c r="F22" s="32" t="s">
        <v>13</v>
      </c>
      <c r="G22" s="32"/>
      <c r="H22" s="32" t="str">
        <f>_xlfn.XLOOKUP(C22:C44,'[1]BACOLOD BRANCH'!$B$2:$B$30,'[1]BACOLOD BRANCH'!$D$2:$D$30,,0)</f>
        <v>RR-BAC-00001141</v>
      </c>
      <c r="I22" s="30"/>
    </row>
    <row r="23" s="29" customFormat="1" customHeight="1" spans="1:9">
      <c r="A23" s="30">
        <v>45925</v>
      </c>
      <c r="B23" s="31" t="str">
        <f t="shared" si="0"/>
        <v/>
      </c>
      <c r="C23" s="32" t="s">
        <v>33</v>
      </c>
      <c r="D23" s="32">
        <v>1</v>
      </c>
      <c r="E23" s="32" t="s">
        <v>17</v>
      </c>
      <c r="F23" s="32" t="s">
        <v>13</v>
      </c>
      <c r="G23" s="32"/>
      <c r="H23" s="32"/>
      <c r="I23" s="30"/>
    </row>
    <row r="24" s="29" customFormat="1" customHeight="1" spans="1:9">
      <c r="A24" s="30">
        <v>45929</v>
      </c>
      <c r="B24" s="31" t="str">
        <f t="shared" si="0"/>
        <v/>
      </c>
      <c r="C24" s="32" t="s">
        <v>34</v>
      </c>
      <c r="D24" s="32">
        <v>4</v>
      </c>
      <c r="E24" s="32" t="s">
        <v>17</v>
      </c>
      <c r="F24" s="32" t="s">
        <v>13</v>
      </c>
      <c r="G24" s="32"/>
      <c r="H24" s="32"/>
      <c r="I24" s="30"/>
    </row>
    <row r="25" s="29" customFormat="1" customHeight="1" spans="1:9">
      <c r="A25" s="30">
        <v>45929</v>
      </c>
      <c r="B25" s="31" t="str">
        <f t="shared" si="0"/>
        <v/>
      </c>
      <c r="C25" s="32" t="s">
        <v>35</v>
      </c>
      <c r="D25" s="32">
        <v>12</v>
      </c>
      <c r="E25" s="32" t="s">
        <v>17</v>
      </c>
      <c r="F25" s="32" t="s">
        <v>13</v>
      </c>
      <c r="G25" s="32"/>
      <c r="H25" s="32"/>
      <c r="I25" s="30"/>
    </row>
    <row r="26" s="29" customFormat="1" customHeight="1" spans="1:9">
      <c r="A26" s="30">
        <v>45930</v>
      </c>
      <c r="B26" s="31" t="str">
        <f t="shared" si="0"/>
        <v/>
      </c>
      <c r="C26" s="32" t="s">
        <v>36</v>
      </c>
      <c r="D26" s="32">
        <v>3</v>
      </c>
      <c r="E26" s="32" t="s">
        <v>17</v>
      </c>
      <c r="F26" s="32" t="s">
        <v>13</v>
      </c>
      <c r="G26" s="32"/>
      <c r="H26" s="32"/>
      <c r="I26" s="30"/>
    </row>
    <row r="27" s="29" customFormat="1" customHeight="1" spans="1:9">
      <c r="A27" s="30">
        <v>45930</v>
      </c>
      <c r="B27" s="31" t="str">
        <f t="shared" si="0"/>
        <v/>
      </c>
      <c r="C27" s="32" t="s">
        <v>37</v>
      </c>
      <c r="D27" s="32">
        <v>2</v>
      </c>
      <c r="E27" s="40" t="s">
        <v>17</v>
      </c>
      <c r="F27" s="40" t="s">
        <v>13</v>
      </c>
      <c r="G27" s="32"/>
      <c r="H27" s="32"/>
      <c r="I27" s="30"/>
    </row>
    <row r="28" s="29" customFormat="1" customHeight="1" spans="1:9">
      <c r="A28" s="30">
        <v>45741</v>
      </c>
      <c r="B28" s="31" t="str">
        <f t="shared" si="0"/>
        <v/>
      </c>
      <c r="C28" s="32" t="s">
        <v>38</v>
      </c>
      <c r="D28" s="32">
        <v>1</v>
      </c>
      <c r="E28" s="32" t="s">
        <v>17</v>
      </c>
      <c r="F28" s="32" t="s">
        <v>39</v>
      </c>
      <c r="G28" s="32"/>
      <c r="H28" s="32" t="str">
        <f>_xlfn.XLOOKUP(C28:C40,'[1]CAGAYAN DE ORO BRANCH'!$B$2:$B$56,'[1]CAGAYAN DE ORO BRANCH'!$D$2:$D$56,,0)</f>
        <v>RR-CDO-00001243</v>
      </c>
      <c r="I28" s="30"/>
    </row>
    <row r="29" s="29" customFormat="1" customHeight="1" spans="1:9">
      <c r="A29" s="30">
        <v>45741</v>
      </c>
      <c r="B29" s="31" t="str">
        <f t="shared" si="0"/>
        <v/>
      </c>
      <c r="C29" s="32" t="s">
        <v>40</v>
      </c>
      <c r="D29" s="32">
        <v>10</v>
      </c>
      <c r="E29" s="32" t="s">
        <v>17</v>
      </c>
      <c r="F29" s="32" t="s">
        <v>39</v>
      </c>
      <c r="G29" s="32"/>
      <c r="H29" s="32" t="str">
        <f>_xlfn.XLOOKUP(C29:C41,'[1]CAGAYAN DE ORO BRANCH'!$B$2:$B$56,'[1]CAGAYAN DE ORO BRANCH'!$D$2:$D$56,,0)</f>
        <v>RR-CDO-00001244</v>
      </c>
      <c r="I29" s="30"/>
    </row>
    <row r="30" s="29" customFormat="1" customHeight="1" spans="1:9">
      <c r="A30" s="30">
        <v>45741</v>
      </c>
      <c r="B30" s="31" t="str">
        <f t="shared" si="0"/>
        <v/>
      </c>
      <c r="C30" s="32" t="s">
        <v>41</v>
      </c>
      <c r="D30" s="32">
        <v>10</v>
      </c>
      <c r="E30" s="32" t="s">
        <v>17</v>
      </c>
      <c r="F30" s="32" t="s">
        <v>39</v>
      </c>
      <c r="G30" s="32"/>
      <c r="H30" s="32" t="str">
        <f>_xlfn.XLOOKUP(C30:C42,'[1]CAGAYAN DE ORO BRANCH'!$B$2:$B$56,'[1]CAGAYAN DE ORO BRANCH'!$D$2:$D$56,,0)</f>
        <v>RR-CDO-00001245</v>
      </c>
      <c r="I30" s="30"/>
    </row>
    <row r="31" s="29" customFormat="1" customHeight="1" spans="1:9">
      <c r="A31" s="30">
        <v>45741</v>
      </c>
      <c r="B31" s="31" t="str">
        <f t="shared" si="0"/>
        <v/>
      </c>
      <c r="C31" s="32" t="s">
        <v>42</v>
      </c>
      <c r="D31" s="32">
        <v>9</v>
      </c>
      <c r="E31" s="32" t="s">
        <v>17</v>
      </c>
      <c r="F31" s="32" t="s">
        <v>39</v>
      </c>
      <c r="G31" s="32"/>
      <c r="H31" s="32" t="str">
        <f>_xlfn.XLOOKUP(C31:C43,'[1]CAGAYAN DE ORO BRANCH'!$B$2:$B$56,'[1]CAGAYAN DE ORO BRANCH'!$D$2:$D$56,,0)</f>
        <v>RR-CDO-00001246</v>
      </c>
      <c r="I31" s="30"/>
    </row>
    <row r="32" s="29" customFormat="1" customHeight="1" spans="1:9">
      <c r="A32" s="30">
        <v>45853</v>
      </c>
      <c r="B32" s="31" t="str">
        <f t="shared" si="0"/>
        <v/>
      </c>
      <c r="C32" s="32" t="s">
        <v>43</v>
      </c>
      <c r="D32" s="32">
        <v>1</v>
      </c>
      <c r="E32" s="32" t="s">
        <v>17</v>
      </c>
      <c r="F32" s="32" t="s">
        <v>39</v>
      </c>
      <c r="G32" s="32"/>
      <c r="H32" s="32" t="str">
        <f>_xlfn.XLOOKUP(C32:C44,'[1]CAGAYAN DE ORO BRANCH'!$B$2:$B$56,'[1]CAGAYAN DE ORO BRANCH'!$D$2:$D$56,,0)</f>
        <v>RR-CDO-00001253</v>
      </c>
      <c r="I32" s="30"/>
    </row>
    <row r="33" s="29" customFormat="1" customHeight="1" spans="1:9">
      <c r="A33" s="30">
        <v>45856</v>
      </c>
      <c r="B33" s="31" t="str">
        <f t="shared" si="0"/>
        <v/>
      </c>
      <c r="C33" s="32" t="s">
        <v>44</v>
      </c>
      <c r="D33" s="32">
        <v>10</v>
      </c>
      <c r="E33" s="32" t="s">
        <v>17</v>
      </c>
      <c r="F33" s="32" t="s">
        <v>39</v>
      </c>
      <c r="G33" s="32"/>
      <c r="H33" s="32" t="str">
        <f>_xlfn.XLOOKUP(C33:C45,'[1]CAGAYAN DE ORO BRANCH'!$B$2:$B$56,'[1]CAGAYAN DE ORO BRANCH'!$D$2:$D$56,,0)</f>
        <v>RR-CDO-00001260</v>
      </c>
      <c r="I33" s="30"/>
    </row>
    <row r="34" s="29" customFormat="1" customHeight="1" spans="1:9">
      <c r="A34" s="30">
        <v>45856</v>
      </c>
      <c r="B34" s="31" t="str">
        <f t="shared" si="0"/>
        <v/>
      </c>
      <c r="C34" s="32" t="s">
        <v>45</v>
      </c>
      <c r="D34" s="32">
        <v>1</v>
      </c>
      <c r="E34" s="32" t="s">
        <v>17</v>
      </c>
      <c r="F34" s="32" t="s">
        <v>39</v>
      </c>
      <c r="G34" s="32"/>
      <c r="H34" s="32" t="str">
        <f>_xlfn.XLOOKUP(C34:C46,'[1]CAGAYAN DE ORO BRANCH'!$B$2:$B$56,'[1]CAGAYAN DE ORO BRANCH'!$D$2:$D$56,,0)</f>
        <v>RR-CDO-00001247</v>
      </c>
      <c r="I34" s="30"/>
    </row>
    <row r="35" s="29" customFormat="1" customHeight="1" spans="1:9">
      <c r="A35" s="30">
        <v>45856</v>
      </c>
      <c r="B35" s="31" t="str">
        <f t="shared" si="0"/>
        <v/>
      </c>
      <c r="C35" s="32" t="s">
        <v>46</v>
      </c>
      <c r="D35" s="32">
        <v>2</v>
      </c>
      <c r="E35" s="32" t="s">
        <v>17</v>
      </c>
      <c r="F35" s="32" t="s">
        <v>39</v>
      </c>
      <c r="G35" s="32"/>
      <c r="H35" s="32" t="str">
        <f>_xlfn.XLOOKUP(C35:C47,'[1]CAGAYAN DE ORO BRANCH'!$B$2:$B$56,'[1]CAGAYAN DE ORO BRANCH'!$D$2:$D$56,,0)</f>
        <v>RR-CDO-00001248</v>
      </c>
      <c r="I35" s="30"/>
    </row>
    <row r="36" s="29" customFormat="1" customHeight="1" spans="1:9">
      <c r="A36" s="30">
        <v>45895</v>
      </c>
      <c r="B36" s="31" t="str">
        <f t="shared" si="0"/>
        <v/>
      </c>
      <c r="C36" s="32" t="s">
        <v>47</v>
      </c>
      <c r="D36" s="32">
        <v>3</v>
      </c>
      <c r="E36" s="32" t="s">
        <v>17</v>
      </c>
      <c r="F36" s="32" t="s">
        <v>39</v>
      </c>
      <c r="G36" s="32"/>
      <c r="H36" s="32" t="str">
        <f>_xlfn.XLOOKUP(C36:C48,'[1]CAGAYAN DE ORO BRANCH'!$B$2:$B$56,'[1]CAGAYAN DE ORO BRANCH'!$D$2:$D$56,,0)</f>
        <v>RR-CDO-00001242</v>
      </c>
      <c r="I36" s="30"/>
    </row>
    <row r="37" s="29" customFormat="1" customHeight="1" spans="1:9">
      <c r="A37" s="30">
        <v>45895</v>
      </c>
      <c r="B37" s="31" t="str">
        <f t="shared" si="0"/>
        <v/>
      </c>
      <c r="C37" s="32" t="s">
        <v>48</v>
      </c>
      <c r="D37" s="32">
        <v>2</v>
      </c>
      <c r="E37" s="32" t="s">
        <v>17</v>
      </c>
      <c r="F37" s="32" t="s">
        <v>39</v>
      </c>
      <c r="G37" s="32"/>
      <c r="H37" s="32" t="str">
        <f>_xlfn.XLOOKUP(C37:C49,'[1]CAGAYAN DE ORO BRANCH'!$B$2:$B$56,'[1]CAGAYAN DE ORO BRANCH'!$D$2:$D$56,,0)</f>
        <v>RR-CDO-00001249</v>
      </c>
      <c r="I37" s="30"/>
    </row>
    <row r="38" s="29" customFormat="1" customHeight="1" spans="1:9">
      <c r="A38" s="30">
        <v>45895</v>
      </c>
      <c r="B38" s="31" t="str">
        <f t="shared" si="0"/>
        <v/>
      </c>
      <c r="C38" s="32" t="s">
        <v>49</v>
      </c>
      <c r="D38" s="32">
        <v>1</v>
      </c>
      <c r="E38" s="32" t="s">
        <v>17</v>
      </c>
      <c r="F38" s="32" t="s">
        <v>39</v>
      </c>
      <c r="G38" s="32"/>
      <c r="H38" s="32" t="str">
        <f>_xlfn.XLOOKUP(C38:C50,'[1]CAGAYAN DE ORO BRANCH'!$B$2:$B$56,'[1]CAGAYAN DE ORO BRANCH'!$D$2:$D$56,,0)</f>
        <v>RR-CDO-00001250</v>
      </c>
      <c r="I38" s="30"/>
    </row>
    <row r="39" s="29" customFormat="1" customHeight="1" spans="1:9">
      <c r="A39" s="30">
        <v>45895</v>
      </c>
      <c r="B39" s="31" t="str">
        <f t="shared" si="0"/>
        <v/>
      </c>
      <c r="C39" s="32" t="s">
        <v>50</v>
      </c>
      <c r="D39" s="32">
        <v>1</v>
      </c>
      <c r="E39" s="32" t="s">
        <v>17</v>
      </c>
      <c r="F39" s="32" t="s">
        <v>39</v>
      </c>
      <c r="G39" s="32"/>
      <c r="H39" s="32" t="str">
        <f>_xlfn.XLOOKUP(C39:C51,'[1]CAGAYAN DE ORO BRANCH'!$B$2:$B$56,'[1]CAGAYAN DE ORO BRANCH'!$D$2:$D$56,,0)</f>
        <v>RR-CDO-00001252</v>
      </c>
      <c r="I39" s="30"/>
    </row>
    <row r="40" s="29" customFormat="1" customHeight="1" spans="1:9">
      <c r="A40" s="30">
        <v>45895</v>
      </c>
      <c r="B40" s="31" t="str">
        <f t="shared" si="0"/>
        <v/>
      </c>
      <c r="C40" s="32" t="s">
        <v>51</v>
      </c>
      <c r="D40" s="32">
        <v>4</v>
      </c>
      <c r="E40" s="32" t="s">
        <v>17</v>
      </c>
      <c r="F40" s="32" t="s">
        <v>39</v>
      </c>
      <c r="G40" s="32"/>
      <c r="H40" s="32" t="str">
        <f>_xlfn.XLOOKUP(C40:C52,'[1]CAGAYAN DE ORO BRANCH'!$B$2:$B$56,'[1]CAGAYAN DE ORO BRANCH'!$D$2:$D$56,,0)</f>
        <v>RR-CDO-00001251</v>
      </c>
      <c r="I40" s="30"/>
    </row>
    <row r="41" s="29" customFormat="1" customHeight="1" spans="1:9">
      <c r="A41" s="30">
        <v>45901</v>
      </c>
      <c r="B41" s="31" t="str">
        <f t="shared" si="0"/>
        <v/>
      </c>
      <c r="C41" s="32" t="s">
        <v>52</v>
      </c>
      <c r="D41" s="32">
        <v>17</v>
      </c>
      <c r="E41" s="32" t="s">
        <v>17</v>
      </c>
      <c r="F41" s="32" t="s">
        <v>39</v>
      </c>
      <c r="G41" s="32"/>
      <c r="H41" s="32" t="str">
        <f>_xlfn.XLOOKUP(C41,'[1]CAGAYAN DE ORO BRANCH'!$B$1:$B$65536,'[1]CAGAYAN DE ORO BRANCH'!$D$1:$D$65536,,0)</f>
        <v>RR-CDO-00001254</v>
      </c>
      <c r="I41" s="30"/>
    </row>
    <row r="42" s="29" customFormat="1" customHeight="1" spans="1:9">
      <c r="A42" s="30">
        <v>45901</v>
      </c>
      <c r="B42" s="31" t="str">
        <f t="shared" si="0"/>
        <v/>
      </c>
      <c r="C42" s="32" t="s">
        <v>53</v>
      </c>
      <c r="D42" s="32">
        <v>2</v>
      </c>
      <c r="E42" s="32" t="s">
        <v>17</v>
      </c>
      <c r="F42" s="32" t="s">
        <v>39</v>
      </c>
      <c r="G42" s="32"/>
      <c r="H42" s="32" t="str">
        <f>_xlfn.XLOOKUP(C42,'[1]CAGAYAN DE ORO BRANCH'!$B$1:$B$65536,'[1]CAGAYAN DE ORO BRANCH'!$D$1:$D$65536,,0)</f>
        <v>RR-CDO-00001255</v>
      </c>
      <c r="I42" s="30"/>
    </row>
    <row r="43" s="29" customFormat="1" customHeight="1" spans="1:9">
      <c r="A43" s="30">
        <v>45905</v>
      </c>
      <c r="B43" s="31" t="str">
        <f t="shared" si="0"/>
        <v/>
      </c>
      <c r="C43" s="32" t="s">
        <v>54</v>
      </c>
      <c r="D43" s="32">
        <v>3</v>
      </c>
      <c r="E43" s="32" t="s">
        <v>17</v>
      </c>
      <c r="F43" s="32" t="s">
        <v>39</v>
      </c>
      <c r="G43" s="32"/>
      <c r="H43" s="32" t="str">
        <f>_xlfn.XLOOKUP(C43,'[1]CAGAYAN DE ORO BRANCH'!$B$1:$B$65536,'[1]CAGAYAN DE ORO BRANCH'!$D$1:$D$65536,,0)</f>
        <v>RR-CDO-00001262</v>
      </c>
      <c r="I43" s="30"/>
    </row>
    <row r="44" s="29" customFormat="1" customHeight="1" spans="1:9">
      <c r="A44" s="30">
        <v>45905</v>
      </c>
      <c r="B44" s="31" t="str">
        <f t="shared" si="0"/>
        <v/>
      </c>
      <c r="C44" s="32" t="s">
        <v>55</v>
      </c>
      <c r="D44" s="32">
        <v>2</v>
      </c>
      <c r="E44" s="32" t="s">
        <v>17</v>
      </c>
      <c r="F44" s="32" t="s">
        <v>39</v>
      </c>
      <c r="G44" s="32"/>
      <c r="H44" s="32" t="str">
        <f>_xlfn.XLOOKUP(C44,'[1]CAGAYAN DE ORO BRANCH'!$B$1:$B$65536,'[1]CAGAYAN DE ORO BRANCH'!$D$1:$D$65536,,0)</f>
        <v>RR-CDO-00001261</v>
      </c>
      <c r="I44" s="30"/>
    </row>
    <row r="45" s="29" customFormat="1" customHeight="1" spans="1:9">
      <c r="A45" s="30">
        <v>45908</v>
      </c>
      <c r="B45" s="31" t="str">
        <f t="shared" si="0"/>
        <v/>
      </c>
      <c r="C45" s="32" t="s">
        <v>56</v>
      </c>
      <c r="D45" s="32">
        <v>2</v>
      </c>
      <c r="E45" s="32" t="s">
        <v>17</v>
      </c>
      <c r="F45" s="32" t="s">
        <v>39</v>
      </c>
      <c r="G45" s="32"/>
      <c r="H45" s="32" t="str">
        <f>_xlfn.XLOOKUP(C45,'[1]CAGAYAN DE ORO BRANCH'!$B$1:$B$65536,'[1]CAGAYAN DE ORO BRANCH'!$D$1:$D$65536,,0)</f>
        <v>RR-CDO-00001256</v>
      </c>
      <c r="I45" s="30"/>
    </row>
    <row r="46" s="29" customFormat="1" customHeight="1" spans="1:9">
      <c r="A46" s="30">
        <v>45909</v>
      </c>
      <c r="B46" s="31" t="str">
        <f t="shared" si="0"/>
        <v/>
      </c>
      <c r="C46" s="32" t="s">
        <v>57</v>
      </c>
      <c r="D46" s="32">
        <v>13</v>
      </c>
      <c r="E46" s="32" t="s">
        <v>17</v>
      </c>
      <c r="F46" s="32" t="s">
        <v>39</v>
      </c>
      <c r="G46" s="32"/>
      <c r="H46" s="32" t="str">
        <f>_xlfn.XLOOKUP(C46,'[1]CAGAYAN DE ORO BRANCH'!$B$1:$B$65536,'[1]CAGAYAN DE ORO BRANCH'!$D$1:$D$65536,,0)</f>
        <v>RR-CDO-00001257</v>
      </c>
      <c r="I46" s="30"/>
    </row>
    <row r="47" s="29" customFormat="1" customHeight="1" spans="1:9">
      <c r="A47" s="30">
        <v>45911</v>
      </c>
      <c r="B47" s="31" t="str">
        <f t="shared" si="0"/>
        <v/>
      </c>
      <c r="C47" s="32" t="s">
        <v>58</v>
      </c>
      <c r="D47" s="32">
        <v>2</v>
      </c>
      <c r="E47" s="32" t="s">
        <v>17</v>
      </c>
      <c r="F47" s="32" t="s">
        <v>39</v>
      </c>
      <c r="G47" s="32"/>
      <c r="H47" s="32" t="str">
        <f>_xlfn.XLOOKUP(C47,'[1]CAGAYAN DE ORO BRANCH'!$B$1:$B$65536,'[1]CAGAYAN DE ORO BRANCH'!$D$1:$D$65536,,0)</f>
        <v>RR-CDO-00001259</v>
      </c>
      <c r="I47" s="30"/>
    </row>
    <row r="48" s="29" customFormat="1" customHeight="1" spans="1:9">
      <c r="A48" s="30">
        <v>45911</v>
      </c>
      <c r="B48" s="31" t="str">
        <f t="shared" si="0"/>
        <v/>
      </c>
      <c r="C48" s="32" t="s">
        <v>59</v>
      </c>
      <c r="D48" s="32">
        <v>2</v>
      </c>
      <c r="E48" s="32" t="s">
        <v>17</v>
      </c>
      <c r="F48" s="32" t="s">
        <v>39</v>
      </c>
      <c r="G48" s="32"/>
      <c r="H48" s="32" t="str">
        <f>_xlfn.XLOOKUP(C48,'[1]CAGAYAN DE ORO BRANCH'!$B$1:$B$65536,'[1]CAGAYAN DE ORO BRANCH'!$D$1:$D$65536,,0)</f>
        <v>RR-CDO-00001258</v>
      </c>
      <c r="I48" s="30"/>
    </row>
    <row r="49" s="29" customFormat="1" customHeight="1" spans="1:9">
      <c r="A49" s="30">
        <v>45917</v>
      </c>
      <c r="B49" s="31" t="str">
        <f t="shared" si="0"/>
        <v/>
      </c>
      <c r="C49" s="32" t="s">
        <v>60</v>
      </c>
      <c r="D49" s="32">
        <v>2</v>
      </c>
      <c r="E49" s="32" t="s">
        <v>17</v>
      </c>
      <c r="F49" s="32" t="s">
        <v>39</v>
      </c>
      <c r="G49" s="32"/>
      <c r="H49" s="32" t="str">
        <f>_xlfn.XLOOKUP(C49,'[1]CAGAYAN DE ORO BRANCH'!$B$1:$B$65536,'[1]CAGAYAN DE ORO BRANCH'!$D$1:$D$65536,,0)</f>
        <v>RR-CDO-00001265</v>
      </c>
      <c r="I49" s="30"/>
    </row>
    <row r="50" s="29" customFormat="1" customHeight="1" spans="1:9">
      <c r="A50" s="30">
        <v>45917</v>
      </c>
      <c r="B50" s="31" t="str">
        <f t="shared" si="0"/>
        <v/>
      </c>
      <c r="C50" s="32" t="s">
        <v>61</v>
      </c>
      <c r="D50" s="32">
        <v>3</v>
      </c>
      <c r="E50" s="32" t="s">
        <v>17</v>
      </c>
      <c r="F50" s="32" t="s">
        <v>39</v>
      </c>
      <c r="G50" s="32"/>
      <c r="H50" s="32" t="str">
        <f>_xlfn.XLOOKUP(C50,'[1]CAGAYAN DE ORO BRANCH'!$B$1:$B$65536,'[1]CAGAYAN DE ORO BRANCH'!$D$1:$D$65536,,0)</f>
        <v>RR-CDO-00001264</v>
      </c>
      <c r="I50" s="30"/>
    </row>
    <row r="51" s="29" customFormat="1" customHeight="1" spans="1:9">
      <c r="A51" s="30">
        <v>45917</v>
      </c>
      <c r="B51" s="31" t="str">
        <f t="shared" si="0"/>
        <v/>
      </c>
      <c r="C51" s="32" t="s">
        <v>62</v>
      </c>
      <c r="D51" s="32">
        <v>10</v>
      </c>
      <c r="E51" s="32" t="s">
        <v>17</v>
      </c>
      <c r="F51" s="32" t="s">
        <v>39</v>
      </c>
      <c r="G51" s="32"/>
      <c r="H51" s="32" t="str">
        <f>_xlfn.XLOOKUP(C51,'[1]CAGAYAN DE ORO BRANCH'!$B$1:$B$65536,'[1]CAGAYAN DE ORO BRANCH'!$D$1:$D$65536,,0)</f>
        <v>RR-CDO-00001263</v>
      </c>
      <c r="I51" s="30"/>
    </row>
    <row r="52" s="29" customFormat="1" customHeight="1" spans="1:9">
      <c r="A52" s="30">
        <v>45918</v>
      </c>
      <c r="B52" s="31" t="str">
        <f t="shared" si="0"/>
        <v/>
      </c>
      <c r="C52" s="32" t="s">
        <v>63</v>
      </c>
      <c r="D52" s="32">
        <v>2</v>
      </c>
      <c r="E52" s="32" t="s">
        <v>17</v>
      </c>
      <c r="F52" s="32" t="s">
        <v>39</v>
      </c>
      <c r="G52" s="32"/>
      <c r="H52" s="32" t="str">
        <f>_xlfn.XLOOKUP(C52,'[1]CAGAYAN DE ORO BRANCH'!$B$1:$B$65536,'[1]CAGAYAN DE ORO BRANCH'!$D$1:$D$65536,,0)</f>
        <v>RR-CDO-00001268</v>
      </c>
      <c r="I52" s="30"/>
    </row>
    <row r="53" s="29" customFormat="1" customHeight="1" spans="1:9">
      <c r="A53" s="30">
        <v>45918</v>
      </c>
      <c r="B53" s="31" t="str">
        <f t="shared" si="0"/>
        <v/>
      </c>
      <c r="C53" s="32" t="s">
        <v>64</v>
      </c>
      <c r="D53" s="32">
        <v>2</v>
      </c>
      <c r="E53" s="32" t="s">
        <v>17</v>
      </c>
      <c r="F53" s="32" t="s">
        <v>39</v>
      </c>
      <c r="G53" s="32"/>
      <c r="H53" s="32"/>
      <c r="I53" s="30"/>
    </row>
    <row r="54" s="29" customFormat="1" customHeight="1" spans="1:9">
      <c r="A54" s="30">
        <v>45918</v>
      </c>
      <c r="B54" s="31" t="str">
        <f t="shared" si="0"/>
        <v/>
      </c>
      <c r="C54" s="32" t="s">
        <v>65</v>
      </c>
      <c r="D54" s="32">
        <v>1</v>
      </c>
      <c r="E54" s="32" t="s">
        <v>17</v>
      </c>
      <c r="F54" s="32" t="s">
        <v>39</v>
      </c>
      <c r="G54" s="32"/>
      <c r="H54" s="32" t="str">
        <f>_xlfn.XLOOKUP(C54,'[1]CAGAYAN DE ORO BRANCH'!$B$1:$B$65536,'[1]CAGAYAN DE ORO BRANCH'!$D$1:$D$65536,,0)</f>
        <v>RR-CDO-00001267</v>
      </c>
      <c r="I54" s="30"/>
    </row>
    <row r="55" s="29" customFormat="1" customHeight="1" spans="1:9">
      <c r="A55" s="30">
        <v>45918</v>
      </c>
      <c r="B55" s="31" t="str">
        <f t="shared" si="0"/>
        <v/>
      </c>
      <c r="C55" s="32" t="s">
        <v>66</v>
      </c>
      <c r="D55" s="32">
        <v>2</v>
      </c>
      <c r="E55" s="32" t="s">
        <v>17</v>
      </c>
      <c r="F55" s="32" t="s">
        <v>39</v>
      </c>
      <c r="G55" s="32"/>
      <c r="H55" s="32"/>
      <c r="I55" s="30"/>
    </row>
    <row r="56" s="29" customFormat="1" customHeight="1" spans="1:9">
      <c r="A56" s="30">
        <v>45918</v>
      </c>
      <c r="B56" s="31" t="str">
        <f t="shared" si="0"/>
        <v/>
      </c>
      <c r="C56" s="32" t="s">
        <v>67</v>
      </c>
      <c r="D56" s="32">
        <v>16</v>
      </c>
      <c r="E56" s="32" t="s">
        <v>17</v>
      </c>
      <c r="F56" s="32" t="s">
        <v>39</v>
      </c>
      <c r="G56" s="32"/>
      <c r="H56" s="32"/>
      <c r="I56" s="30"/>
    </row>
    <row r="57" s="29" customFormat="1" customHeight="1" spans="1:9">
      <c r="A57" s="30">
        <v>45918</v>
      </c>
      <c r="B57" s="31" t="str">
        <f t="shared" si="0"/>
        <v/>
      </c>
      <c r="C57" s="32" t="s">
        <v>68</v>
      </c>
      <c r="D57" s="32">
        <v>2</v>
      </c>
      <c r="E57" s="32" t="s">
        <v>17</v>
      </c>
      <c r="F57" s="32" t="s">
        <v>39</v>
      </c>
      <c r="G57" s="32"/>
      <c r="H57" s="32" t="str">
        <f>_xlfn.XLOOKUP(C57,'[1]CAGAYAN DE ORO BRANCH'!$B$1:$B$65536,'[1]CAGAYAN DE ORO BRANCH'!$D$1:$D$65536,,0)</f>
        <v>RR-CDO-00001266</v>
      </c>
      <c r="I57" s="30"/>
    </row>
    <row r="58" s="29" customFormat="1" customHeight="1" spans="1:9">
      <c r="A58" s="30">
        <v>45922</v>
      </c>
      <c r="B58" s="31" t="str">
        <f t="shared" si="0"/>
        <v/>
      </c>
      <c r="C58" s="32" t="s">
        <v>69</v>
      </c>
      <c r="D58" s="32">
        <v>1</v>
      </c>
      <c r="E58" s="32" t="s">
        <v>17</v>
      </c>
      <c r="F58" s="32" t="s">
        <v>39</v>
      </c>
      <c r="G58" s="32"/>
      <c r="H58" s="32"/>
      <c r="I58" s="30"/>
    </row>
    <row r="59" s="29" customFormat="1" customHeight="1" spans="1:9">
      <c r="A59" s="30">
        <v>45922</v>
      </c>
      <c r="B59" s="31" t="str">
        <f t="shared" si="0"/>
        <v/>
      </c>
      <c r="C59" s="32" t="s">
        <v>70</v>
      </c>
      <c r="D59" s="32">
        <v>2</v>
      </c>
      <c r="E59" s="32" t="s">
        <v>17</v>
      </c>
      <c r="F59" s="32" t="s">
        <v>39</v>
      </c>
      <c r="G59" s="32"/>
      <c r="H59" s="32"/>
      <c r="I59" s="30"/>
    </row>
    <row r="60" s="29" customFormat="1" customHeight="1" spans="1:9">
      <c r="A60" s="30">
        <v>45926</v>
      </c>
      <c r="B60" s="31" t="str">
        <f t="shared" si="0"/>
        <v/>
      </c>
      <c r="C60" s="32" t="s">
        <v>71</v>
      </c>
      <c r="D60" s="32">
        <v>4</v>
      </c>
      <c r="E60" s="32" t="s">
        <v>17</v>
      </c>
      <c r="F60" s="32" t="s">
        <v>39</v>
      </c>
      <c r="G60" s="32"/>
      <c r="H60" s="32"/>
      <c r="I60" s="30"/>
    </row>
    <row r="61" s="29" customFormat="1" customHeight="1" spans="1:9">
      <c r="A61" s="30">
        <v>45929</v>
      </c>
      <c r="B61" s="31" t="str">
        <f t="shared" si="0"/>
        <v/>
      </c>
      <c r="C61" s="32" t="s">
        <v>72</v>
      </c>
      <c r="D61" s="32">
        <v>2</v>
      </c>
      <c r="E61" s="32" t="s">
        <v>17</v>
      </c>
      <c r="F61" s="32" t="s">
        <v>39</v>
      </c>
      <c r="G61" s="32"/>
      <c r="H61" s="32"/>
      <c r="I61" s="30"/>
    </row>
    <row r="62" s="29" customFormat="1" customHeight="1" spans="1:9">
      <c r="A62" s="30">
        <v>45929</v>
      </c>
      <c r="B62" s="31" t="str">
        <f t="shared" si="0"/>
        <v/>
      </c>
      <c r="C62" s="32" t="s">
        <v>73</v>
      </c>
      <c r="D62" s="32">
        <v>5</v>
      </c>
      <c r="E62" s="32" t="s">
        <v>17</v>
      </c>
      <c r="F62" s="32" t="s">
        <v>39</v>
      </c>
      <c r="G62" s="32"/>
      <c r="H62" s="32"/>
      <c r="I62" s="30"/>
    </row>
    <row r="63" s="29" customFormat="1" customHeight="1" spans="1:9">
      <c r="A63" s="30">
        <v>45916</v>
      </c>
      <c r="B63" s="31" t="str">
        <f>IF(ISNUMBER(I63),"RECEIVED","")</f>
        <v/>
      </c>
      <c r="C63" s="32" t="s">
        <v>74</v>
      </c>
      <c r="D63" s="32">
        <v>2275</v>
      </c>
      <c r="E63" s="32" t="s">
        <v>39</v>
      </c>
      <c r="F63" s="32" t="s">
        <v>12</v>
      </c>
      <c r="G63" s="32"/>
      <c r="H63" s="32"/>
      <c r="I63" s="30"/>
    </row>
    <row r="64" s="29" customFormat="1" customHeight="1" spans="1:9">
      <c r="A64" s="30">
        <v>45909</v>
      </c>
      <c r="B64" s="31" t="str">
        <f t="shared" ref="B64:B127" si="1">IF(ISNUMBER(I64),"Received","")</f>
        <v/>
      </c>
      <c r="C64" s="32" t="s">
        <v>75</v>
      </c>
      <c r="D64" s="32">
        <v>700</v>
      </c>
      <c r="E64" s="32" t="s">
        <v>17</v>
      </c>
      <c r="F64" s="32" t="s">
        <v>12</v>
      </c>
      <c r="G64" s="32"/>
      <c r="H64" s="32" t="str">
        <f>_xlfn.XLOOKUP(C64,'[1]CAVITE PLANT'!$B$2:$B$464,'[1]CAVITE PLANT'!$C$2:$C$464,,0)</f>
        <v>RR-CAV-00001702</v>
      </c>
      <c r="I64" s="30"/>
    </row>
    <row r="65" s="29" customFormat="1" customHeight="1" spans="1:9">
      <c r="A65" s="30">
        <v>45918</v>
      </c>
      <c r="B65" s="31" t="str">
        <f t="shared" si="1"/>
        <v/>
      </c>
      <c r="C65" s="32" t="s">
        <v>76</v>
      </c>
      <c r="D65" s="32">
        <v>3</v>
      </c>
      <c r="E65" s="32" t="s">
        <v>17</v>
      </c>
      <c r="F65" s="32" t="s">
        <v>12</v>
      </c>
      <c r="G65" s="32"/>
      <c r="H65" s="32" t="str">
        <f>_xlfn.XLOOKUP(C65,'[1]CAVITE PLANT'!$B$2:$B$464,'[1]CAVITE PLANT'!$C$2:$C$464,,0)</f>
        <v>RR-CAV-00001708</v>
      </c>
      <c r="I65" s="30"/>
    </row>
    <row r="66" s="29" customFormat="1" customHeight="1" spans="1:9">
      <c r="A66" s="30">
        <v>45903</v>
      </c>
      <c r="B66" s="31" t="str">
        <f t="shared" si="1"/>
        <v/>
      </c>
      <c r="C66" s="32" t="s">
        <v>77</v>
      </c>
      <c r="D66" s="32">
        <v>2</v>
      </c>
      <c r="E66" s="32" t="s">
        <v>17</v>
      </c>
      <c r="F66" s="32" t="s">
        <v>78</v>
      </c>
      <c r="G66" s="32"/>
      <c r="H66" s="32" t="str">
        <f>_xlfn.XLOOKUP(C66,'[1]CEBU BRANCH'!$B$2:$B$49,'[1]CEBU BRANCH'!$D$2:$D$49,,0)</f>
        <v>RR-CEB-00001505</v>
      </c>
      <c r="I66" s="30"/>
    </row>
    <row r="67" s="29" customFormat="1" customHeight="1" spans="1:9">
      <c r="A67" s="30">
        <v>45903</v>
      </c>
      <c r="B67" s="31" t="str">
        <f t="shared" si="1"/>
        <v/>
      </c>
      <c r="C67" s="32" t="s">
        <v>79</v>
      </c>
      <c r="D67" s="32">
        <v>3</v>
      </c>
      <c r="E67" s="32" t="s">
        <v>17</v>
      </c>
      <c r="F67" s="32" t="s">
        <v>78</v>
      </c>
      <c r="G67" s="32"/>
      <c r="H67" s="32" t="str">
        <f>_xlfn.XLOOKUP(C67,'[1]CEBU BRANCH'!$B$2:$B$49,'[1]CEBU BRANCH'!$D$2:$D$49,,0)</f>
        <v>RR-CEB-00001504</v>
      </c>
      <c r="I67" s="30"/>
    </row>
    <row r="68" s="29" customFormat="1" customHeight="1" spans="1:9">
      <c r="A68" s="30">
        <v>45905</v>
      </c>
      <c r="B68" s="31" t="str">
        <f t="shared" si="1"/>
        <v/>
      </c>
      <c r="C68" s="32" t="s">
        <v>80</v>
      </c>
      <c r="D68" s="32">
        <v>2</v>
      </c>
      <c r="E68" s="32" t="s">
        <v>17</v>
      </c>
      <c r="F68" s="32" t="s">
        <v>78</v>
      </c>
      <c r="G68" s="32"/>
      <c r="H68" s="32" t="str">
        <f>_xlfn.XLOOKUP(C68,'[1]CEBU BRANCH'!$B$2:$B$49,'[1]CEBU BRANCH'!$D$2:$D$49,,0)</f>
        <v>RR-CEB-00001526</v>
      </c>
      <c r="I68" s="30"/>
    </row>
    <row r="69" s="29" customFormat="1" customHeight="1" spans="1:9">
      <c r="A69" s="30">
        <v>45905</v>
      </c>
      <c r="B69" s="31" t="str">
        <f t="shared" si="1"/>
        <v/>
      </c>
      <c r="C69" s="32" t="s">
        <v>81</v>
      </c>
      <c r="D69" s="32">
        <v>2</v>
      </c>
      <c r="E69" s="32" t="s">
        <v>17</v>
      </c>
      <c r="F69" s="32" t="s">
        <v>78</v>
      </c>
      <c r="G69" s="32"/>
      <c r="H69" s="32" t="str">
        <f>_xlfn.XLOOKUP(C69,'[1]CEBU BRANCH'!$B$2:$B$49,'[1]CEBU BRANCH'!$D$2:$D$49,,0)</f>
        <v>RR-CEB-00001527</v>
      </c>
      <c r="I69" s="30"/>
    </row>
    <row r="70" s="29" customFormat="1" customHeight="1" spans="1:9">
      <c r="A70" s="30">
        <v>45905</v>
      </c>
      <c r="B70" s="31" t="str">
        <f t="shared" si="1"/>
        <v/>
      </c>
      <c r="C70" s="32" t="s">
        <v>82</v>
      </c>
      <c r="D70" s="32">
        <v>1</v>
      </c>
      <c r="E70" s="32" t="s">
        <v>17</v>
      </c>
      <c r="F70" s="32" t="s">
        <v>78</v>
      </c>
      <c r="G70" s="32"/>
      <c r="H70" s="32" t="str">
        <f>_xlfn.XLOOKUP(C70,'[1]CEBU BRANCH'!$B$2:$B$49,'[1]CEBU BRANCH'!$D$2:$D$49,,0)</f>
        <v>RR-CEB-00001503</v>
      </c>
      <c r="I70" s="30"/>
    </row>
    <row r="71" s="29" customFormat="1" customHeight="1" spans="1:9">
      <c r="A71" s="30">
        <v>45905</v>
      </c>
      <c r="B71" s="31" t="str">
        <f t="shared" si="1"/>
        <v/>
      </c>
      <c r="C71" s="32" t="s">
        <v>83</v>
      </c>
      <c r="D71" s="32">
        <v>4</v>
      </c>
      <c r="E71" s="32" t="s">
        <v>17</v>
      </c>
      <c r="F71" s="32" t="s">
        <v>78</v>
      </c>
      <c r="G71" s="32"/>
      <c r="H71" s="32" t="str">
        <f>_xlfn.XLOOKUP(C71,'[1]CEBU BRANCH'!$B$2:$B$49,'[1]CEBU BRANCH'!$D$2:$D$49,,0)</f>
        <v>RR-CEB-00001502</v>
      </c>
      <c r="I71" s="30"/>
    </row>
    <row r="72" s="29" customFormat="1" customHeight="1" spans="1:9">
      <c r="A72" s="30">
        <v>45908</v>
      </c>
      <c r="B72" s="31" t="str">
        <f t="shared" si="1"/>
        <v/>
      </c>
      <c r="C72" s="32" t="s">
        <v>84</v>
      </c>
      <c r="D72" s="32">
        <v>1</v>
      </c>
      <c r="E72" s="32" t="s">
        <v>17</v>
      </c>
      <c r="F72" s="32" t="s">
        <v>78</v>
      </c>
      <c r="G72" s="32"/>
      <c r="H72" s="32" t="str">
        <f>_xlfn.XLOOKUP(C72,'[1]CEBU BRANCH'!$B$2:$B$49,'[1]CEBU BRANCH'!$D$2:$D$49,,0)</f>
        <v>RR-CEB-00001508</v>
      </c>
      <c r="I72" s="30"/>
    </row>
    <row r="73" s="29" customFormat="1" customHeight="1" spans="1:9">
      <c r="A73" s="30">
        <v>45908</v>
      </c>
      <c r="B73" s="31" t="str">
        <f t="shared" si="1"/>
        <v/>
      </c>
      <c r="C73" s="32" t="s">
        <v>85</v>
      </c>
      <c r="D73" s="32">
        <v>1</v>
      </c>
      <c r="E73" s="32" t="s">
        <v>17</v>
      </c>
      <c r="F73" s="32" t="s">
        <v>78</v>
      </c>
      <c r="G73" s="32"/>
      <c r="H73" s="32" t="str">
        <f>_xlfn.XLOOKUP(C73,'[1]CEBU BRANCH'!$B$2:$B$49,'[1]CEBU BRANCH'!$D$2:$D$49,,0)</f>
        <v>RR-CEB-00001524</v>
      </c>
      <c r="I73" s="30"/>
    </row>
    <row r="74" s="29" customFormat="1" customHeight="1" spans="1:9">
      <c r="A74" s="30">
        <v>45908</v>
      </c>
      <c r="B74" s="31" t="str">
        <f t="shared" si="1"/>
        <v/>
      </c>
      <c r="C74" s="32" t="s">
        <v>86</v>
      </c>
      <c r="D74" s="32">
        <v>2</v>
      </c>
      <c r="E74" s="32" t="s">
        <v>17</v>
      </c>
      <c r="F74" s="32" t="s">
        <v>78</v>
      </c>
      <c r="G74" s="32"/>
      <c r="H74" s="32" t="str">
        <f>_xlfn.XLOOKUP(C74,'[1]CEBU BRANCH'!$B$2:$B$49,'[1]CEBU BRANCH'!$D$2:$D$49,,0)</f>
        <v>RR-CEB-00001509</v>
      </c>
      <c r="I74" s="30"/>
    </row>
    <row r="75" s="29" customFormat="1" customHeight="1" spans="1:9">
      <c r="A75" s="30">
        <v>45908</v>
      </c>
      <c r="B75" s="31" t="str">
        <f t="shared" si="1"/>
        <v/>
      </c>
      <c r="C75" s="32" t="s">
        <v>87</v>
      </c>
      <c r="D75" s="32">
        <v>5</v>
      </c>
      <c r="E75" s="32" t="s">
        <v>17</v>
      </c>
      <c r="F75" s="32" t="s">
        <v>78</v>
      </c>
      <c r="G75" s="32"/>
      <c r="H75" s="32" t="str">
        <f>_xlfn.XLOOKUP(C75,'[1]CEBU BRANCH'!$B$2:$B$49,'[1]CEBU BRANCH'!$D$2:$D$49,,0)</f>
        <v>RR-CEB-00001525</v>
      </c>
      <c r="I75" s="30"/>
    </row>
    <row r="76" s="29" customFormat="1" customHeight="1" spans="1:9">
      <c r="A76" s="30">
        <v>45909</v>
      </c>
      <c r="B76" s="31" t="str">
        <f t="shared" si="1"/>
        <v/>
      </c>
      <c r="C76" s="32" t="s">
        <v>88</v>
      </c>
      <c r="D76" s="32">
        <v>2</v>
      </c>
      <c r="E76" s="32" t="s">
        <v>17</v>
      </c>
      <c r="F76" s="32" t="s">
        <v>78</v>
      </c>
      <c r="G76" s="32"/>
      <c r="H76" s="32" t="str">
        <f>_xlfn.XLOOKUP(C76,'[1]CEBU BRANCH'!$B$2:$B$49,'[1]CEBU BRANCH'!$D$2:$D$49,,0)</f>
        <v>RR-CEB-00001513</v>
      </c>
      <c r="I76" s="30"/>
    </row>
    <row r="77" s="29" customFormat="1" customHeight="1" spans="1:9">
      <c r="A77" s="30">
        <v>45911</v>
      </c>
      <c r="B77" s="31" t="str">
        <f t="shared" si="1"/>
        <v/>
      </c>
      <c r="C77" s="32" t="s">
        <v>89</v>
      </c>
      <c r="D77" s="32">
        <v>2</v>
      </c>
      <c r="E77" s="32" t="s">
        <v>17</v>
      </c>
      <c r="F77" s="32" t="s">
        <v>78</v>
      </c>
      <c r="G77" s="32"/>
      <c r="H77" s="32" t="str">
        <f>_xlfn.XLOOKUP(C77,'[1]CEBU BRANCH'!$B$2:$B$49,'[1]CEBU BRANCH'!$D$2:$D$49,,0)</f>
        <v>RR-CEB-00001521</v>
      </c>
      <c r="I77" s="30"/>
    </row>
    <row r="78" s="29" customFormat="1" customHeight="1" spans="1:9">
      <c r="A78" s="30">
        <v>45911</v>
      </c>
      <c r="B78" s="31" t="str">
        <f t="shared" si="1"/>
        <v/>
      </c>
      <c r="C78" s="32" t="s">
        <v>90</v>
      </c>
      <c r="D78" s="32">
        <v>2</v>
      </c>
      <c r="E78" s="32" t="s">
        <v>17</v>
      </c>
      <c r="F78" s="32" t="s">
        <v>78</v>
      </c>
      <c r="G78" s="32"/>
      <c r="H78" s="32" t="str">
        <f>_xlfn.XLOOKUP(C78,'[1]CEBU BRANCH'!$B$2:$B$49,'[1]CEBU BRANCH'!$D$2:$D$49,,0)</f>
        <v>RR-CEB-00001522</v>
      </c>
      <c r="I78" s="30"/>
    </row>
    <row r="79" s="29" customFormat="1" customHeight="1" spans="1:9">
      <c r="A79" s="30">
        <v>45911</v>
      </c>
      <c r="B79" s="31" t="str">
        <f t="shared" si="1"/>
        <v/>
      </c>
      <c r="C79" s="32" t="s">
        <v>91</v>
      </c>
      <c r="D79" s="32">
        <v>2</v>
      </c>
      <c r="E79" s="32" t="s">
        <v>17</v>
      </c>
      <c r="F79" s="32" t="s">
        <v>78</v>
      </c>
      <c r="G79" s="32"/>
      <c r="H79" s="32" t="str">
        <f>_xlfn.XLOOKUP(C79,'[1]CEBU BRANCH'!$B$2:$B$49,'[1]CEBU BRANCH'!$D$2:$D$49,,0)</f>
        <v>RR-CEB-00001523</v>
      </c>
      <c r="I79" s="30"/>
    </row>
    <row r="80" s="29" customFormat="1" customHeight="1" spans="1:9">
      <c r="A80" s="30">
        <v>45911</v>
      </c>
      <c r="B80" s="31" t="str">
        <f t="shared" si="1"/>
        <v/>
      </c>
      <c r="C80" s="32" t="s">
        <v>92</v>
      </c>
      <c r="D80" s="32">
        <v>2</v>
      </c>
      <c r="E80" s="32" t="s">
        <v>17</v>
      </c>
      <c r="F80" s="32" t="s">
        <v>78</v>
      </c>
      <c r="G80" s="32"/>
      <c r="H80" s="32" t="str">
        <f>_xlfn.XLOOKUP(C80,'[1]CEBU BRANCH'!$B$2:$B$49,'[1]CEBU BRANCH'!$D$2:$D$49,,0)</f>
        <v>RR-CEB-00001512</v>
      </c>
      <c r="I80" s="30"/>
    </row>
    <row r="81" s="29" customFormat="1" customHeight="1" spans="1:9">
      <c r="A81" s="30">
        <v>45911</v>
      </c>
      <c r="B81" s="31" t="str">
        <f t="shared" si="1"/>
        <v/>
      </c>
      <c r="C81" s="32" t="s">
        <v>93</v>
      </c>
      <c r="D81" s="32">
        <v>3</v>
      </c>
      <c r="E81" s="32" t="s">
        <v>17</v>
      </c>
      <c r="F81" s="32" t="s">
        <v>78</v>
      </c>
      <c r="G81" s="32"/>
      <c r="H81" s="32" t="str">
        <f>_xlfn.XLOOKUP(C81,'[1]CEBU BRANCH'!$B$2:$B$49,'[1]CEBU BRANCH'!$D$2:$D$49,,0)</f>
        <v>RR-CEB-00001511</v>
      </c>
      <c r="I81" s="30"/>
    </row>
    <row r="82" s="29" customFormat="1" customHeight="1" spans="1:9">
      <c r="A82" s="30">
        <v>45911</v>
      </c>
      <c r="B82" s="31" t="str">
        <f t="shared" si="1"/>
        <v/>
      </c>
      <c r="C82" s="32" t="s">
        <v>94</v>
      </c>
      <c r="D82" s="32">
        <v>2</v>
      </c>
      <c r="E82" s="32" t="s">
        <v>17</v>
      </c>
      <c r="F82" s="32" t="s">
        <v>78</v>
      </c>
      <c r="G82" s="32"/>
      <c r="H82" s="32" t="str">
        <f>_xlfn.XLOOKUP(C82,'[1]CEBU BRANCH'!$B$2:$B$49,'[1]CEBU BRANCH'!$D$2:$D$49,,0)</f>
        <v>RR-CEB-00001510</v>
      </c>
      <c r="I82" s="30"/>
    </row>
    <row r="83" s="29" customFormat="1" customHeight="1" spans="1:9">
      <c r="A83" s="30">
        <v>45916</v>
      </c>
      <c r="B83" s="31" t="str">
        <f t="shared" si="1"/>
        <v/>
      </c>
      <c r="C83" s="32" t="s">
        <v>95</v>
      </c>
      <c r="D83" s="32">
        <v>2</v>
      </c>
      <c r="E83" s="32" t="s">
        <v>17</v>
      </c>
      <c r="F83" s="32" t="s">
        <v>78</v>
      </c>
      <c r="G83" s="32"/>
      <c r="H83" s="32" t="str">
        <f>_xlfn.XLOOKUP(C83,'[1]CEBU BRANCH'!$B$2:$B$49,'[1]CEBU BRANCH'!$D$2:$D$49,,0)</f>
        <v>RR-CEB-00001519</v>
      </c>
      <c r="I83" s="30"/>
    </row>
    <row r="84" s="29" customFormat="1" customHeight="1" spans="1:9">
      <c r="A84" s="30">
        <v>45916</v>
      </c>
      <c r="B84" s="31" t="str">
        <f t="shared" si="1"/>
        <v/>
      </c>
      <c r="C84" s="32" t="s">
        <v>96</v>
      </c>
      <c r="D84" s="32">
        <v>1</v>
      </c>
      <c r="E84" s="32" t="s">
        <v>17</v>
      </c>
      <c r="F84" s="32" t="s">
        <v>78</v>
      </c>
      <c r="G84" s="32"/>
      <c r="H84" s="32" t="str">
        <f>_xlfn.XLOOKUP(C84,'[1]CEBU BRANCH'!$B$2:$B$49,'[1]CEBU BRANCH'!$D$2:$D$49,,0)</f>
        <v>RR-CEB-00001515</v>
      </c>
      <c r="I84" s="30"/>
    </row>
    <row r="85" s="29" customFormat="1" customHeight="1" spans="1:9">
      <c r="A85" s="30">
        <v>45916</v>
      </c>
      <c r="B85" s="31" t="str">
        <f t="shared" si="1"/>
        <v/>
      </c>
      <c r="C85" s="32" t="s">
        <v>97</v>
      </c>
      <c r="D85" s="32">
        <v>5</v>
      </c>
      <c r="E85" s="32" t="s">
        <v>17</v>
      </c>
      <c r="F85" s="32" t="s">
        <v>78</v>
      </c>
      <c r="G85" s="32"/>
      <c r="H85" s="32" t="str">
        <f>_xlfn.XLOOKUP(C85,'[1]CEBU BRANCH'!$B$2:$B$49,'[1]CEBU BRANCH'!$D$2:$D$49,,0)</f>
        <v>RR-CEB-00001514</v>
      </c>
      <c r="I85" s="30"/>
    </row>
    <row r="86" s="29" customFormat="1" customHeight="1" spans="1:9">
      <c r="A86" s="30">
        <v>45917</v>
      </c>
      <c r="B86" s="31" t="str">
        <f t="shared" si="1"/>
        <v/>
      </c>
      <c r="C86" s="32" t="s">
        <v>98</v>
      </c>
      <c r="D86" s="32">
        <v>1</v>
      </c>
      <c r="E86" s="32" t="s">
        <v>17</v>
      </c>
      <c r="F86" s="32" t="s">
        <v>78</v>
      </c>
      <c r="G86" s="32"/>
      <c r="H86" s="32" t="str">
        <f>_xlfn.XLOOKUP(C86,'[1]CEBU BRANCH'!$B$2:$B$49,'[1]CEBU BRANCH'!$D$2:$D$49,,0)</f>
        <v>RR-CEB-00001517</v>
      </c>
      <c r="I86" s="30"/>
    </row>
    <row r="87" s="29" customFormat="1" customHeight="1" spans="1:9">
      <c r="A87" s="30">
        <v>45917</v>
      </c>
      <c r="B87" s="31" t="str">
        <f t="shared" si="1"/>
        <v/>
      </c>
      <c r="C87" s="32" t="s">
        <v>99</v>
      </c>
      <c r="D87" s="32">
        <v>4</v>
      </c>
      <c r="E87" s="32" t="s">
        <v>17</v>
      </c>
      <c r="F87" s="32" t="s">
        <v>78</v>
      </c>
      <c r="G87" s="32"/>
      <c r="H87" s="32" t="str">
        <f>_xlfn.XLOOKUP(C87,'[1]CEBU BRANCH'!$B$2:$B$49,'[1]CEBU BRANCH'!$D$2:$D$49,,0)</f>
        <v>RR-CEB-00001518</v>
      </c>
      <c r="I87" s="30"/>
    </row>
    <row r="88" s="29" customFormat="1" customHeight="1" spans="1:9">
      <c r="A88" s="30">
        <v>45917</v>
      </c>
      <c r="B88" s="31" t="str">
        <f t="shared" si="1"/>
        <v/>
      </c>
      <c r="C88" s="32" t="s">
        <v>100</v>
      </c>
      <c r="D88" s="32">
        <v>1</v>
      </c>
      <c r="E88" s="32" t="s">
        <v>17</v>
      </c>
      <c r="F88" s="32" t="s">
        <v>78</v>
      </c>
      <c r="G88" s="32"/>
      <c r="H88" s="32" t="str">
        <f>_xlfn.XLOOKUP(C88,'[1]CEBU BRANCH'!$B$2:$B$49,'[1]CEBU BRANCH'!$D$2:$D$49,,0)</f>
        <v>RR-CEB-00001516</v>
      </c>
      <c r="I88" s="30"/>
    </row>
    <row r="89" s="29" customFormat="1" customHeight="1" spans="1:9">
      <c r="A89" s="30">
        <v>45918</v>
      </c>
      <c r="B89" s="31" t="str">
        <f t="shared" si="1"/>
        <v/>
      </c>
      <c r="C89" s="32" t="s">
        <v>101</v>
      </c>
      <c r="D89" s="32">
        <v>2</v>
      </c>
      <c r="E89" s="32" t="s">
        <v>17</v>
      </c>
      <c r="F89" s="32" t="s">
        <v>78</v>
      </c>
      <c r="G89" s="32"/>
      <c r="H89" s="32"/>
      <c r="I89" s="30"/>
    </row>
    <row r="90" s="29" customFormat="1" customHeight="1" spans="1:9">
      <c r="A90" s="30">
        <v>45918</v>
      </c>
      <c r="B90" s="31" t="str">
        <f t="shared" si="1"/>
        <v/>
      </c>
      <c r="C90" s="32" t="s">
        <v>102</v>
      </c>
      <c r="D90" s="32">
        <v>2</v>
      </c>
      <c r="E90" s="32" t="s">
        <v>17</v>
      </c>
      <c r="F90" s="32" t="s">
        <v>78</v>
      </c>
      <c r="G90" s="32"/>
      <c r="H90" s="32"/>
      <c r="I90" s="30"/>
    </row>
    <row r="91" s="29" customFormat="1" customHeight="1" spans="1:9">
      <c r="A91" s="30">
        <v>45918</v>
      </c>
      <c r="B91" s="31" t="str">
        <f t="shared" si="1"/>
        <v/>
      </c>
      <c r="C91" s="32" t="s">
        <v>103</v>
      </c>
      <c r="D91" s="32">
        <v>2</v>
      </c>
      <c r="E91" s="32" t="s">
        <v>17</v>
      </c>
      <c r="F91" s="32" t="s">
        <v>78</v>
      </c>
      <c r="G91" s="32"/>
      <c r="H91" s="32" t="str">
        <f>_xlfn.XLOOKUP(C91,'[1]CEBU BRANCH'!$B$2:$B$49,'[1]CEBU BRANCH'!$D$2:$D$49,,0)</f>
        <v>RR-CEB-00001531</v>
      </c>
      <c r="I91" s="30"/>
    </row>
    <row r="92" s="29" customFormat="1" customHeight="1" spans="1:9">
      <c r="A92" s="30">
        <v>45918</v>
      </c>
      <c r="B92" s="31" t="str">
        <f t="shared" si="1"/>
        <v/>
      </c>
      <c r="C92" s="32" t="s">
        <v>104</v>
      </c>
      <c r="D92" s="32">
        <v>3</v>
      </c>
      <c r="E92" s="32" t="s">
        <v>17</v>
      </c>
      <c r="F92" s="32" t="s">
        <v>78</v>
      </c>
      <c r="G92" s="32"/>
      <c r="H92" s="32"/>
      <c r="I92" s="30"/>
    </row>
    <row r="93" s="29" customFormat="1" customHeight="1" spans="1:9">
      <c r="A93" s="30">
        <v>45918</v>
      </c>
      <c r="B93" s="31" t="str">
        <f t="shared" si="1"/>
        <v/>
      </c>
      <c r="C93" s="32" t="s">
        <v>105</v>
      </c>
      <c r="D93" s="32">
        <v>10</v>
      </c>
      <c r="E93" s="32" t="s">
        <v>17</v>
      </c>
      <c r="F93" s="32" t="s">
        <v>78</v>
      </c>
      <c r="G93" s="32"/>
      <c r="H93" s="32" t="str">
        <f>_xlfn.XLOOKUP(C93,'[1]CEBU BRANCH'!$B$2:$B$49,'[1]CEBU BRANCH'!$D$2:$D$49,,0)</f>
        <v>RR-CEB-00001530</v>
      </c>
      <c r="I93" s="30"/>
    </row>
    <row r="94" s="29" customFormat="1" customHeight="1" spans="1:9">
      <c r="A94" s="30">
        <v>45919</v>
      </c>
      <c r="B94" s="31" t="str">
        <f t="shared" si="1"/>
        <v/>
      </c>
      <c r="C94" s="32" t="s">
        <v>106</v>
      </c>
      <c r="D94" s="32">
        <v>1</v>
      </c>
      <c r="E94" s="32" t="s">
        <v>17</v>
      </c>
      <c r="F94" s="32" t="s">
        <v>78</v>
      </c>
      <c r="G94" s="32"/>
      <c r="H94" s="32"/>
      <c r="I94" s="30"/>
    </row>
    <row r="95" s="29" customFormat="1" customHeight="1" spans="1:9">
      <c r="A95" s="30">
        <v>45919</v>
      </c>
      <c r="B95" s="31" t="str">
        <f t="shared" si="1"/>
        <v/>
      </c>
      <c r="C95" s="32" t="s">
        <v>107</v>
      </c>
      <c r="D95" s="32">
        <v>1</v>
      </c>
      <c r="E95" s="32" t="s">
        <v>17</v>
      </c>
      <c r="F95" s="32" t="s">
        <v>78</v>
      </c>
      <c r="G95" s="32"/>
      <c r="H95" s="32" t="str">
        <f>_xlfn.XLOOKUP(C95,'[1]CEBU BRANCH'!$B$2:$B$49,'[1]CEBU BRANCH'!$D$2:$D$49,,0)</f>
        <v>RR-CEB-00001529</v>
      </c>
      <c r="I95" s="30"/>
    </row>
    <row r="96" s="29" customFormat="1" customHeight="1" spans="1:9">
      <c r="A96" s="30">
        <v>45919</v>
      </c>
      <c r="B96" s="31" t="str">
        <f t="shared" si="1"/>
        <v/>
      </c>
      <c r="C96" s="32" t="s">
        <v>108</v>
      </c>
      <c r="D96" s="32">
        <v>1</v>
      </c>
      <c r="E96" s="32" t="s">
        <v>17</v>
      </c>
      <c r="F96" s="32" t="s">
        <v>78</v>
      </c>
      <c r="G96" s="32"/>
      <c r="H96" s="32" t="str">
        <f>_xlfn.XLOOKUP(C96,'[1]CEBU BRANCH'!$B$2:$B$49,'[1]CEBU BRANCH'!$D$2:$D$49,,0)</f>
        <v>RR-CEB-00001528</v>
      </c>
      <c r="I96" s="30"/>
    </row>
    <row r="97" s="29" customFormat="1" customHeight="1" spans="1:9">
      <c r="A97" s="30">
        <v>45922</v>
      </c>
      <c r="B97" s="31" t="str">
        <f t="shared" si="1"/>
        <v/>
      </c>
      <c r="C97" s="32" t="s">
        <v>109</v>
      </c>
      <c r="D97" s="32">
        <v>3</v>
      </c>
      <c r="E97" s="32" t="s">
        <v>17</v>
      </c>
      <c r="F97" s="32" t="s">
        <v>78</v>
      </c>
      <c r="G97" s="32"/>
      <c r="H97" s="32"/>
      <c r="I97" s="30"/>
    </row>
    <row r="98" s="29" customFormat="1" customHeight="1" spans="1:9">
      <c r="A98" s="30">
        <v>45923</v>
      </c>
      <c r="B98" s="31" t="str">
        <f t="shared" si="1"/>
        <v/>
      </c>
      <c r="C98" s="32" t="s">
        <v>110</v>
      </c>
      <c r="D98" s="32">
        <v>3</v>
      </c>
      <c r="E98" s="32" t="s">
        <v>17</v>
      </c>
      <c r="F98" s="32" t="s">
        <v>78</v>
      </c>
      <c r="G98" s="32"/>
      <c r="H98" s="32"/>
      <c r="I98" s="30"/>
    </row>
    <row r="99" s="29" customFormat="1" customHeight="1" spans="1:9">
      <c r="A99" s="30">
        <v>45923</v>
      </c>
      <c r="B99" s="31" t="str">
        <f t="shared" si="1"/>
        <v/>
      </c>
      <c r="C99" s="32" t="s">
        <v>111</v>
      </c>
      <c r="D99" s="32">
        <v>1</v>
      </c>
      <c r="E99" s="32" t="s">
        <v>17</v>
      </c>
      <c r="F99" s="32" t="s">
        <v>78</v>
      </c>
      <c r="G99" s="32"/>
      <c r="H99" s="32"/>
      <c r="I99" s="30"/>
    </row>
    <row r="100" s="29" customFormat="1" customHeight="1" spans="1:9">
      <c r="A100" s="30">
        <v>45923</v>
      </c>
      <c r="B100" s="31" t="str">
        <f t="shared" si="1"/>
        <v/>
      </c>
      <c r="C100" s="32" t="s">
        <v>112</v>
      </c>
      <c r="D100" s="32">
        <v>3</v>
      </c>
      <c r="E100" s="32" t="s">
        <v>17</v>
      </c>
      <c r="F100" s="32" t="s">
        <v>78</v>
      </c>
      <c r="G100" s="32"/>
      <c r="H100" s="32"/>
      <c r="I100" s="30"/>
    </row>
    <row r="101" s="29" customFormat="1" customHeight="1" spans="1:9">
      <c r="A101" s="30">
        <v>45923</v>
      </c>
      <c r="B101" s="31" t="str">
        <f t="shared" si="1"/>
        <v/>
      </c>
      <c r="C101" s="32" t="s">
        <v>113</v>
      </c>
      <c r="D101" s="32">
        <v>2</v>
      </c>
      <c r="E101" s="32" t="s">
        <v>17</v>
      </c>
      <c r="F101" s="32" t="s">
        <v>78</v>
      </c>
      <c r="G101" s="32"/>
      <c r="H101" s="32"/>
      <c r="I101" s="30"/>
    </row>
    <row r="102" s="29" customFormat="1" customHeight="1" spans="1:9">
      <c r="A102" s="30">
        <v>45925</v>
      </c>
      <c r="B102" s="31" t="str">
        <f t="shared" si="1"/>
        <v/>
      </c>
      <c r="C102" s="32" t="s">
        <v>114</v>
      </c>
      <c r="D102" s="32">
        <v>2</v>
      </c>
      <c r="E102" s="32" t="s">
        <v>17</v>
      </c>
      <c r="F102" s="32" t="s">
        <v>78</v>
      </c>
      <c r="G102" s="32"/>
      <c r="H102" s="32"/>
      <c r="I102" s="30"/>
    </row>
    <row r="103" s="29" customFormat="1" customHeight="1" spans="1:9">
      <c r="A103" s="30">
        <v>45926</v>
      </c>
      <c r="B103" s="31" t="str">
        <f t="shared" si="1"/>
        <v/>
      </c>
      <c r="C103" s="32" t="s">
        <v>115</v>
      </c>
      <c r="D103" s="32">
        <v>2</v>
      </c>
      <c r="E103" s="32" t="s">
        <v>17</v>
      </c>
      <c r="F103" s="32" t="s">
        <v>78</v>
      </c>
      <c r="G103" s="32"/>
      <c r="H103" s="32"/>
      <c r="I103" s="30"/>
    </row>
    <row r="104" s="29" customFormat="1" customHeight="1" spans="1:9">
      <c r="A104" s="30">
        <v>45926</v>
      </c>
      <c r="B104" s="31" t="str">
        <f t="shared" si="1"/>
        <v/>
      </c>
      <c r="C104" s="32" t="s">
        <v>116</v>
      </c>
      <c r="D104" s="32">
        <v>8</v>
      </c>
      <c r="E104" s="32" t="s">
        <v>17</v>
      </c>
      <c r="F104" s="32" t="s">
        <v>78</v>
      </c>
      <c r="G104" s="32"/>
      <c r="H104" s="32"/>
      <c r="I104" s="30"/>
    </row>
    <row r="105" s="29" customFormat="1" customHeight="1" spans="1:9">
      <c r="A105" s="30">
        <v>45929</v>
      </c>
      <c r="B105" s="31" t="str">
        <f t="shared" si="1"/>
        <v/>
      </c>
      <c r="C105" s="32" t="s">
        <v>117</v>
      </c>
      <c r="D105" s="32">
        <v>1</v>
      </c>
      <c r="E105" s="32" t="s">
        <v>17</v>
      </c>
      <c r="F105" s="32" t="s">
        <v>78</v>
      </c>
      <c r="G105" s="32"/>
      <c r="H105" s="32"/>
      <c r="I105" s="30"/>
    </row>
    <row r="106" s="29" customFormat="1" customHeight="1" spans="1:9">
      <c r="A106" s="30">
        <v>45929</v>
      </c>
      <c r="B106" s="31" t="str">
        <f t="shared" si="1"/>
        <v/>
      </c>
      <c r="C106" s="32" t="s">
        <v>118</v>
      </c>
      <c r="D106" s="32">
        <v>1</v>
      </c>
      <c r="E106" s="32" t="s">
        <v>17</v>
      </c>
      <c r="F106" s="32" t="s">
        <v>78</v>
      </c>
      <c r="G106" s="32"/>
      <c r="H106" s="32"/>
      <c r="I106" s="30"/>
    </row>
    <row r="107" s="29" customFormat="1" customHeight="1" spans="1:9">
      <c r="A107" s="30">
        <v>45929</v>
      </c>
      <c r="B107" s="31" t="str">
        <f t="shared" si="1"/>
        <v/>
      </c>
      <c r="C107" s="32" t="s">
        <v>119</v>
      </c>
      <c r="D107" s="32">
        <v>8</v>
      </c>
      <c r="E107" s="32" t="s">
        <v>17</v>
      </c>
      <c r="F107" s="32" t="s">
        <v>78</v>
      </c>
      <c r="G107" s="32"/>
      <c r="H107" s="32"/>
      <c r="I107" s="30"/>
    </row>
    <row r="108" s="29" customFormat="1" customHeight="1" spans="1:9">
      <c r="A108" s="30">
        <v>45929</v>
      </c>
      <c r="B108" s="31" t="str">
        <f t="shared" si="1"/>
        <v/>
      </c>
      <c r="C108" s="32" t="s">
        <v>120</v>
      </c>
      <c r="D108" s="32">
        <v>5</v>
      </c>
      <c r="E108" s="32" t="s">
        <v>17</v>
      </c>
      <c r="F108" s="32" t="s">
        <v>78</v>
      </c>
      <c r="G108" s="32"/>
      <c r="H108" s="32"/>
      <c r="I108" s="30"/>
    </row>
    <row r="109" s="29" customFormat="1" customHeight="1" spans="1:9">
      <c r="A109" s="30">
        <v>45929</v>
      </c>
      <c r="B109" s="31" t="str">
        <f t="shared" si="1"/>
        <v/>
      </c>
      <c r="C109" s="32" t="s">
        <v>121</v>
      </c>
      <c r="D109" s="32">
        <v>3</v>
      </c>
      <c r="E109" s="32" t="s">
        <v>17</v>
      </c>
      <c r="F109" s="32" t="s">
        <v>78</v>
      </c>
      <c r="G109" s="32"/>
      <c r="H109" s="32"/>
      <c r="I109" s="30"/>
    </row>
    <row r="110" s="29" customFormat="1" customHeight="1" spans="1:9">
      <c r="A110" s="30">
        <v>45930</v>
      </c>
      <c r="B110" s="31" t="str">
        <f t="shared" si="1"/>
        <v/>
      </c>
      <c r="C110" s="32" t="s">
        <v>122</v>
      </c>
      <c r="D110" s="32">
        <v>1</v>
      </c>
      <c r="E110" s="32" t="s">
        <v>17</v>
      </c>
      <c r="F110" s="32" t="s">
        <v>78</v>
      </c>
      <c r="G110" s="32"/>
      <c r="H110" s="32"/>
      <c r="I110" s="30"/>
    </row>
    <row r="111" s="29" customFormat="1" customHeight="1" spans="1:9">
      <c r="A111" s="30">
        <v>45930</v>
      </c>
      <c r="B111" s="31" t="str">
        <f t="shared" si="1"/>
        <v/>
      </c>
      <c r="C111" s="32" t="s">
        <v>123</v>
      </c>
      <c r="D111" s="32">
        <v>2</v>
      </c>
      <c r="E111" s="32" t="s">
        <v>17</v>
      </c>
      <c r="F111" s="32" t="s">
        <v>78</v>
      </c>
      <c r="G111" s="32"/>
      <c r="H111" s="32"/>
      <c r="I111" s="30"/>
    </row>
    <row r="112" s="29" customFormat="1" customHeight="1" spans="1:9">
      <c r="A112" s="30">
        <v>45906</v>
      </c>
      <c r="B112" s="31" t="str">
        <f t="shared" si="1"/>
        <v/>
      </c>
      <c r="C112" s="32" t="s">
        <v>124</v>
      </c>
      <c r="D112" s="32">
        <v>1</v>
      </c>
      <c r="E112" s="32" t="s">
        <v>12</v>
      </c>
      <c r="F112" s="32" t="s">
        <v>125</v>
      </c>
      <c r="G112" s="32"/>
      <c r="H112" s="32"/>
      <c r="I112" s="30"/>
    </row>
    <row r="113" s="29" customFormat="1" customHeight="1" spans="1:9">
      <c r="A113" s="30">
        <v>45912</v>
      </c>
      <c r="B113" s="31" t="str">
        <f t="shared" si="1"/>
        <v/>
      </c>
      <c r="C113" s="32" t="s">
        <v>126</v>
      </c>
      <c r="D113" s="32">
        <v>1500</v>
      </c>
      <c r="E113" s="32" t="s">
        <v>12</v>
      </c>
      <c r="F113" s="32" t="s">
        <v>125</v>
      </c>
      <c r="G113" s="32"/>
      <c r="H113" s="32"/>
      <c r="I113" s="30"/>
    </row>
    <row r="114" s="29" customFormat="1" customHeight="1" spans="1:9">
      <c r="A114" s="30">
        <v>45912</v>
      </c>
      <c r="B114" s="31" t="str">
        <f t="shared" si="1"/>
        <v/>
      </c>
      <c r="C114" s="32" t="s">
        <v>127</v>
      </c>
      <c r="D114" s="32">
        <v>2000</v>
      </c>
      <c r="E114" s="32" t="s">
        <v>12</v>
      </c>
      <c r="F114" s="32" t="s">
        <v>125</v>
      </c>
      <c r="G114" s="32"/>
      <c r="H114" s="32"/>
      <c r="I114" s="30"/>
    </row>
    <row r="115" s="29" customFormat="1" customHeight="1" spans="1:9">
      <c r="A115" s="30">
        <v>45912</v>
      </c>
      <c r="B115" s="31" t="str">
        <f t="shared" si="1"/>
        <v/>
      </c>
      <c r="C115" s="32" t="s">
        <v>128</v>
      </c>
      <c r="D115" s="32">
        <v>6560</v>
      </c>
      <c r="E115" s="32" t="s">
        <v>12</v>
      </c>
      <c r="F115" s="32" t="s">
        <v>125</v>
      </c>
      <c r="G115" s="32"/>
      <c r="H115" s="32"/>
      <c r="I115" s="30"/>
    </row>
    <row r="116" s="29" customFormat="1" customHeight="1" spans="1:9">
      <c r="A116" s="30">
        <v>45912</v>
      </c>
      <c r="B116" s="31" t="str">
        <f t="shared" si="1"/>
        <v/>
      </c>
      <c r="C116" s="32" t="s">
        <v>129</v>
      </c>
      <c r="D116" s="32">
        <v>1</v>
      </c>
      <c r="E116" s="32" t="s">
        <v>12</v>
      </c>
      <c r="F116" s="32" t="s">
        <v>125</v>
      </c>
      <c r="G116" s="32"/>
      <c r="H116" s="32"/>
      <c r="I116" s="30"/>
    </row>
    <row r="117" s="29" customFormat="1" customHeight="1" spans="1:9">
      <c r="A117" s="30">
        <v>45901</v>
      </c>
      <c r="B117" s="31" t="str">
        <f t="shared" si="1"/>
        <v/>
      </c>
      <c r="C117" s="32" t="s">
        <v>130</v>
      </c>
      <c r="D117" s="32">
        <v>2</v>
      </c>
      <c r="E117" s="32" t="s">
        <v>17</v>
      </c>
      <c r="F117" s="32" t="s">
        <v>125</v>
      </c>
      <c r="G117" s="32"/>
      <c r="H117" s="32"/>
      <c r="I117" s="30"/>
    </row>
    <row r="118" s="29" customFormat="1" customHeight="1" spans="1:9">
      <c r="A118" s="30">
        <v>45901</v>
      </c>
      <c r="B118" s="31" t="str">
        <f t="shared" si="1"/>
        <v/>
      </c>
      <c r="C118" s="32" t="s">
        <v>131</v>
      </c>
      <c r="D118" s="32">
        <v>2</v>
      </c>
      <c r="E118" s="32" t="s">
        <v>17</v>
      </c>
      <c r="F118" s="32" t="s">
        <v>125</v>
      </c>
      <c r="G118" s="32"/>
      <c r="H118" s="32"/>
      <c r="I118" s="30"/>
    </row>
    <row r="119" s="29" customFormat="1" customHeight="1" spans="1:9">
      <c r="A119" s="30">
        <v>45901</v>
      </c>
      <c r="B119" s="31" t="str">
        <f t="shared" si="1"/>
        <v/>
      </c>
      <c r="C119" s="32" t="s">
        <v>132</v>
      </c>
      <c r="D119" s="32">
        <v>3</v>
      </c>
      <c r="E119" s="32" t="s">
        <v>17</v>
      </c>
      <c r="F119" s="32" t="s">
        <v>125</v>
      </c>
      <c r="G119" s="32"/>
      <c r="H119" s="32"/>
      <c r="I119" s="30"/>
    </row>
    <row r="120" s="29" customFormat="1" customHeight="1" spans="1:9">
      <c r="A120" s="30">
        <v>45901</v>
      </c>
      <c r="B120" s="31" t="str">
        <f t="shared" si="1"/>
        <v/>
      </c>
      <c r="C120" s="32" t="s">
        <v>133</v>
      </c>
      <c r="D120" s="32">
        <v>3</v>
      </c>
      <c r="E120" s="32" t="s">
        <v>17</v>
      </c>
      <c r="F120" s="32" t="s">
        <v>125</v>
      </c>
      <c r="G120" s="32"/>
      <c r="H120" s="32"/>
      <c r="I120" s="30"/>
    </row>
    <row r="121" s="29" customFormat="1" customHeight="1" spans="1:9">
      <c r="A121" s="30">
        <v>45905</v>
      </c>
      <c r="B121" s="31" t="str">
        <f t="shared" si="1"/>
        <v/>
      </c>
      <c r="C121" s="32" t="s">
        <v>134</v>
      </c>
      <c r="D121" s="32">
        <v>4</v>
      </c>
      <c r="E121" s="32" t="s">
        <v>17</v>
      </c>
      <c r="F121" s="32" t="s">
        <v>125</v>
      </c>
      <c r="G121" s="32"/>
      <c r="H121" s="32"/>
      <c r="I121" s="30"/>
    </row>
    <row r="122" s="29" customFormat="1" customHeight="1" spans="1:9">
      <c r="A122" s="30">
        <v>45905</v>
      </c>
      <c r="B122" s="31" t="str">
        <f t="shared" si="1"/>
        <v/>
      </c>
      <c r="C122" s="32" t="s">
        <v>135</v>
      </c>
      <c r="D122" s="32">
        <v>5</v>
      </c>
      <c r="E122" s="32" t="s">
        <v>17</v>
      </c>
      <c r="F122" s="32" t="s">
        <v>125</v>
      </c>
      <c r="G122" s="32"/>
      <c r="H122" s="32"/>
      <c r="I122" s="30"/>
    </row>
    <row r="123" s="29" customFormat="1" customHeight="1" spans="1:9">
      <c r="A123" s="30">
        <v>45905</v>
      </c>
      <c r="B123" s="31" t="str">
        <f t="shared" si="1"/>
        <v/>
      </c>
      <c r="C123" s="32" t="s">
        <v>136</v>
      </c>
      <c r="D123" s="32">
        <v>4</v>
      </c>
      <c r="E123" s="32" t="s">
        <v>17</v>
      </c>
      <c r="F123" s="32" t="s">
        <v>125</v>
      </c>
      <c r="G123" s="32"/>
      <c r="H123" s="32"/>
      <c r="I123" s="30"/>
    </row>
    <row r="124" s="29" customFormat="1" customHeight="1" spans="1:9">
      <c r="A124" s="30">
        <v>45909</v>
      </c>
      <c r="B124" s="31" t="str">
        <f t="shared" si="1"/>
        <v/>
      </c>
      <c r="C124" s="32" t="s">
        <v>137</v>
      </c>
      <c r="D124" s="32">
        <v>6</v>
      </c>
      <c r="E124" s="32" t="s">
        <v>17</v>
      </c>
      <c r="F124" s="32" t="s">
        <v>125</v>
      </c>
      <c r="G124" s="32"/>
      <c r="H124" s="32"/>
      <c r="I124" s="30"/>
    </row>
    <row r="125" s="29" customFormat="1" customHeight="1" spans="1:9">
      <c r="A125" s="30">
        <v>45909</v>
      </c>
      <c r="B125" s="31" t="str">
        <f t="shared" si="1"/>
        <v/>
      </c>
      <c r="C125" s="32" t="s">
        <v>138</v>
      </c>
      <c r="D125" s="32">
        <v>2</v>
      </c>
      <c r="E125" s="32" t="s">
        <v>17</v>
      </c>
      <c r="F125" s="32" t="s">
        <v>125</v>
      </c>
      <c r="G125" s="32"/>
      <c r="H125" s="32"/>
      <c r="I125" s="30"/>
    </row>
    <row r="126" s="29" customFormat="1" customHeight="1" spans="1:9">
      <c r="A126" s="30">
        <v>45911</v>
      </c>
      <c r="B126" s="31" t="str">
        <f t="shared" si="1"/>
        <v/>
      </c>
      <c r="C126" s="32" t="s">
        <v>139</v>
      </c>
      <c r="D126" s="32">
        <v>5</v>
      </c>
      <c r="E126" s="32" t="s">
        <v>17</v>
      </c>
      <c r="F126" s="32" t="s">
        <v>125</v>
      </c>
      <c r="G126" s="32"/>
      <c r="H126" s="32"/>
      <c r="I126" s="30"/>
    </row>
    <row r="127" s="29" customFormat="1" customHeight="1" spans="1:9">
      <c r="A127" s="30">
        <v>45911</v>
      </c>
      <c r="B127" s="31" t="str">
        <f t="shared" si="1"/>
        <v/>
      </c>
      <c r="C127" s="32" t="s">
        <v>140</v>
      </c>
      <c r="D127" s="32">
        <v>1</v>
      </c>
      <c r="E127" s="32" t="s">
        <v>17</v>
      </c>
      <c r="F127" s="32" t="s">
        <v>125</v>
      </c>
      <c r="G127" s="32"/>
      <c r="H127" s="32"/>
      <c r="I127" s="30"/>
    </row>
    <row r="128" s="29" customFormat="1" customHeight="1" spans="1:9">
      <c r="A128" s="30">
        <v>45911</v>
      </c>
      <c r="B128" s="31" t="str">
        <f t="shared" ref="B128:B191" si="2">IF(ISNUMBER(I128),"Received","")</f>
        <v/>
      </c>
      <c r="C128" s="32" t="s">
        <v>141</v>
      </c>
      <c r="D128" s="32">
        <v>4</v>
      </c>
      <c r="E128" s="32" t="s">
        <v>17</v>
      </c>
      <c r="F128" s="32" t="s">
        <v>125</v>
      </c>
      <c r="G128" s="32"/>
      <c r="H128" s="32"/>
      <c r="I128" s="30"/>
    </row>
    <row r="129" s="29" customFormat="1" customHeight="1" spans="1:9">
      <c r="A129" s="30">
        <v>45916</v>
      </c>
      <c r="B129" s="31" t="str">
        <f t="shared" si="2"/>
        <v/>
      </c>
      <c r="C129" s="32" t="s">
        <v>142</v>
      </c>
      <c r="D129" s="32">
        <v>2</v>
      </c>
      <c r="E129" s="32" t="s">
        <v>17</v>
      </c>
      <c r="F129" s="32" t="s">
        <v>125</v>
      </c>
      <c r="G129" s="32"/>
      <c r="H129" s="32"/>
      <c r="I129" s="30"/>
    </row>
    <row r="130" s="29" customFormat="1" customHeight="1" spans="1:9">
      <c r="A130" s="30">
        <v>45916</v>
      </c>
      <c r="B130" s="31" t="str">
        <f t="shared" si="2"/>
        <v/>
      </c>
      <c r="C130" s="32" t="s">
        <v>143</v>
      </c>
      <c r="D130" s="32">
        <v>1</v>
      </c>
      <c r="E130" s="32" t="s">
        <v>17</v>
      </c>
      <c r="F130" s="32" t="s">
        <v>125</v>
      </c>
      <c r="G130" s="32"/>
      <c r="H130" s="32"/>
      <c r="I130" s="30"/>
    </row>
    <row r="131" s="29" customFormat="1" customHeight="1" spans="1:9">
      <c r="A131" s="30">
        <v>45917</v>
      </c>
      <c r="B131" s="31" t="str">
        <f t="shared" si="2"/>
        <v/>
      </c>
      <c r="C131" s="32" t="s">
        <v>144</v>
      </c>
      <c r="D131" s="32">
        <v>22</v>
      </c>
      <c r="E131" s="32" t="s">
        <v>17</v>
      </c>
      <c r="F131" s="32" t="s">
        <v>125</v>
      </c>
      <c r="G131" s="32"/>
      <c r="H131" s="32"/>
      <c r="I131" s="30"/>
    </row>
    <row r="132" s="29" customFormat="1" customHeight="1" spans="1:9">
      <c r="A132" s="30">
        <v>45917</v>
      </c>
      <c r="B132" s="31" t="str">
        <f t="shared" si="2"/>
        <v/>
      </c>
      <c r="C132" s="32" t="s">
        <v>145</v>
      </c>
      <c r="D132" s="32">
        <v>5</v>
      </c>
      <c r="E132" s="32" t="s">
        <v>17</v>
      </c>
      <c r="F132" s="32" t="s">
        <v>125</v>
      </c>
      <c r="G132" s="32"/>
      <c r="H132" s="32"/>
      <c r="I132" s="30"/>
    </row>
    <row r="133" s="29" customFormat="1" customHeight="1" spans="1:9">
      <c r="A133" s="30">
        <v>45917</v>
      </c>
      <c r="B133" s="31" t="str">
        <f t="shared" si="2"/>
        <v/>
      </c>
      <c r="C133" s="32" t="s">
        <v>146</v>
      </c>
      <c r="D133" s="32">
        <v>6</v>
      </c>
      <c r="E133" s="32" t="s">
        <v>17</v>
      </c>
      <c r="F133" s="32" t="s">
        <v>125</v>
      </c>
      <c r="G133" s="32"/>
      <c r="H133" s="32"/>
      <c r="I133" s="30"/>
    </row>
    <row r="134" s="29" customFormat="1" customHeight="1" spans="1:9">
      <c r="A134" s="30">
        <v>45917</v>
      </c>
      <c r="B134" s="31" t="str">
        <f t="shared" si="2"/>
        <v/>
      </c>
      <c r="C134" s="32" t="s">
        <v>147</v>
      </c>
      <c r="D134" s="32">
        <v>1</v>
      </c>
      <c r="E134" s="32" t="s">
        <v>17</v>
      </c>
      <c r="F134" s="32" t="s">
        <v>125</v>
      </c>
      <c r="G134" s="32"/>
      <c r="H134" s="32"/>
      <c r="I134" s="30"/>
    </row>
    <row r="135" s="29" customFormat="1" customHeight="1" spans="1:9">
      <c r="A135" s="30">
        <v>45917</v>
      </c>
      <c r="B135" s="31" t="str">
        <f t="shared" si="2"/>
        <v/>
      </c>
      <c r="C135" s="32" t="s">
        <v>148</v>
      </c>
      <c r="D135" s="32">
        <v>2</v>
      </c>
      <c r="E135" s="32" t="s">
        <v>17</v>
      </c>
      <c r="F135" s="32" t="s">
        <v>125</v>
      </c>
      <c r="G135" s="32"/>
      <c r="H135" s="32"/>
      <c r="I135" s="30"/>
    </row>
    <row r="136" s="29" customFormat="1" customHeight="1" spans="1:9">
      <c r="A136" s="30">
        <v>45919</v>
      </c>
      <c r="B136" s="31" t="str">
        <f t="shared" si="2"/>
        <v/>
      </c>
      <c r="C136" s="32" t="s">
        <v>149</v>
      </c>
      <c r="D136" s="32">
        <v>1</v>
      </c>
      <c r="E136" s="32" t="s">
        <v>17</v>
      </c>
      <c r="F136" s="32" t="s">
        <v>125</v>
      </c>
      <c r="G136" s="32"/>
      <c r="H136" s="32"/>
      <c r="I136" s="30"/>
    </row>
    <row r="137" s="29" customFormat="1" customHeight="1" spans="1:9">
      <c r="A137" s="30">
        <v>45925</v>
      </c>
      <c r="B137" s="31" t="str">
        <f t="shared" si="2"/>
        <v/>
      </c>
      <c r="C137" s="32" t="s">
        <v>150</v>
      </c>
      <c r="D137" s="32">
        <v>6</v>
      </c>
      <c r="E137" s="32" t="s">
        <v>17</v>
      </c>
      <c r="F137" s="32" t="s">
        <v>125</v>
      </c>
      <c r="G137" s="32"/>
      <c r="H137" s="32"/>
      <c r="I137" s="30"/>
    </row>
    <row r="138" s="29" customFormat="1" customHeight="1" spans="1:9">
      <c r="A138" s="30">
        <v>45930</v>
      </c>
      <c r="B138" s="31" t="str">
        <f t="shared" si="2"/>
        <v/>
      </c>
      <c r="C138" s="32" t="s">
        <v>151</v>
      </c>
      <c r="D138" s="32">
        <v>2</v>
      </c>
      <c r="E138" s="32" t="s">
        <v>17</v>
      </c>
      <c r="F138" s="32" t="s">
        <v>125</v>
      </c>
      <c r="G138" s="32"/>
      <c r="H138" s="32"/>
      <c r="I138" s="30"/>
    </row>
    <row r="139" s="29" customFormat="1" customHeight="1" spans="1:9">
      <c r="A139" s="30">
        <v>45930</v>
      </c>
      <c r="B139" s="31" t="str">
        <f t="shared" si="2"/>
        <v/>
      </c>
      <c r="C139" s="32" t="s">
        <v>152</v>
      </c>
      <c r="D139" s="32">
        <v>1</v>
      </c>
      <c r="E139" s="32" t="s">
        <v>17</v>
      </c>
      <c r="F139" s="32" t="s">
        <v>125</v>
      </c>
      <c r="G139" s="32"/>
      <c r="H139" s="32"/>
      <c r="I139" s="30"/>
    </row>
    <row r="140" s="29" customFormat="1" customHeight="1" spans="1:9">
      <c r="A140" s="30">
        <v>45930</v>
      </c>
      <c r="B140" s="31" t="str">
        <f t="shared" si="2"/>
        <v/>
      </c>
      <c r="C140" s="32" t="s">
        <v>153</v>
      </c>
      <c r="D140" s="32">
        <v>4</v>
      </c>
      <c r="E140" s="32" t="s">
        <v>17</v>
      </c>
      <c r="F140" s="32" t="s">
        <v>125</v>
      </c>
      <c r="G140" s="32"/>
      <c r="H140" s="32"/>
      <c r="I140" s="30"/>
    </row>
    <row r="141" s="29" customFormat="1" customHeight="1" spans="1:9">
      <c r="A141" s="30">
        <v>45919</v>
      </c>
      <c r="B141" s="31" t="str">
        <f t="shared" si="2"/>
        <v/>
      </c>
      <c r="C141" s="32" t="s">
        <v>154</v>
      </c>
      <c r="D141" s="32">
        <v>2</v>
      </c>
      <c r="E141" s="32" t="s">
        <v>12</v>
      </c>
      <c r="F141" s="32" t="s">
        <v>155</v>
      </c>
      <c r="G141" s="32"/>
      <c r="H141" s="32"/>
      <c r="I141" s="30"/>
    </row>
    <row r="142" s="29" customFormat="1" customHeight="1" spans="1:9">
      <c r="A142" s="30">
        <v>45908</v>
      </c>
      <c r="B142" s="31" t="str">
        <f t="shared" si="2"/>
        <v/>
      </c>
      <c r="C142" s="32" t="s">
        <v>156</v>
      </c>
      <c r="D142" s="32">
        <v>4</v>
      </c>
      <c r="E142" s="32" t="s">
        <v>17</v>
      </c>
      <c r="F142" s="32" t="s">
        <v>155</v>
      </c>
      <c r="G142" s="32"/>
      <c r="H142" s="32"/>
      <c r="I142" s="30"/>
    </row>
    <row r="143" s="29" customFormat="1" customHeight="1" spans="1:9">
      <c r="A143" s="30">
        <v>45911</v>
      </c>
      <c r="B143" s="31" t="str">
        <f t="shared" si="2"/>
        <v/>
      </c>
      <c r="C143" s="32" t="s">
        <v>157</v>
      </c>
      <c r="D143" s="32">
        <v>4</v>
      </c>
      <c r="E143" s="32" t="s">
        <v>17</v>
      </c>
      <c r="F143" s="32" t="s">
        <v>155</v>
      </c>
      <c r="G143" s="32"/>
      <c r="H143" s="32"/>
      <c r="I143" s="30"/>
    </row>
    <row r="144" s="29" customFormat="1" customHeight="1" spans="1:9">
      <c r="A144" s="30">
        <v>45916</v>
      </c>
      <c r="B144" s="31" t="str">
        <f t="shared" si="2"/>
        <v/>
      </c>
      <c r="C144" s="32" t="s">
        <v>158</v>
      </c>
      <c r="D144" s="32">
        <v>3</v>
      </c>
      <c r="E144" s="32" t="s">
        <v>17</v>
      </c>
      <c r="F144" s="32" t="s">
        <v>155</v>
      </c>
      <c r="G144" s="32"/>
      <c r="H144" s="32"/>
      <c r="I144" s="30"/>
    </row>
    <row r="145" s="29" customFormat="1" customHeight="1" spans="1:9">
      <c r="A145" s="30">
        <v>45916</v>
      </c>
      <c r="B145" s="31" t="str">
        <f t="shared" si="2"/>
        <v/>
      </c>
      <c r="C145" s="32" t="s">
        <v>159</v>
      </c>
      <c r="D145" s="32">
        <v>4</v>
      </c>
      <c r="E145" s="32" t="s">
        <v>17</v>
      </c>
      <c r="F145" s="32" t="s">
        <v>155</v>
      </c>
      <c r="G145" s="32"/>
      <c r="H145" s="32"/>
      <c r="I145" s="30"/>
    </row>
    <row r="146" s="29" customFormat="1" customHeight="1" spans="1:9">
      <c r="A146" s="30">
        <v>45916</v>
      </c>
      <c r="B146" s="31" t="str">
        <f t="shared" si="2"/>
        <v/>
      </c>
      <c r="C146" s="32" t="s">
        <v>160</v>
      </c>
      <c r="D146" s="32">
        <v>184</v>
      </c>
      <c r="E146" s="32" t="s">
        <v>17</v>
      </c>
      <c r="F146" s="32" t="s">
        <v>155</v>
      </c>
      <c r="G146" s="32"/>
      <c r="H146" s="32"/>
      <c r="I146" s="30"/>
    </row>
    <row r="147" s="29" customFormat="1" customHeight="1" spans="1:9">
      <c r="A147" s="30">
        <v>45916</v>
      </c>
      <c r="B147" s="31" t="str">
        <f t="shared" si="2"/>
        <v/>
      </c>
      <c r="C147" s="32" t="s">
        <v>161</v>
      </c>
      <c r="D147" s="32">
        <v>2</v>
      </c>
      <c r="E147" s="32" t="s">
        <v>17</v>
      </c>
      <c r="F147" s="32" t="s">
        <v>155</v>
      </c>
      <c r="G147" s="32"/>
      <c r="H147" s="32"/>
      <c r="I147" s="30"/>
    </row>
    <row r="148" s="29" customFormat="1" customHeight="1" spans="1:9">
      <c r="A148" s="30">
        <v>45919</v>
      </c>
      <c r="B148" s="31" t="str">
        <f t="shared" si="2"/>
        <v/>
      </c>
      <c r="C148" s="32" t="s">
        <v>162</v>
      </c>
      <c r="D148" s="32">
        <v>8</v>
      </c>
      <c r="E148" s="32" t="s">
        <v>17</v>
      </c>
      <c r="F148" s="32" t="s">
        <v>155</v>
      </c>
      <c r="G148" s="32"/>
      <c r="H148" s="32"/>
      <c r="I148" s="30"/>
    </row>
    <row r="149" s="29" customFormat="1" customHeight="1" spans="1:9">
      <c r="A149" s="30">
        <v>45919</v>
      </c>
      <c r="B149" s="31" t="str">
        <f t="shared" si="2"/>
        <v/>
      </c>
      <c r="C149" s="32" t="s">
        <v>163</v>
      </c>
      <c r="D149" s="32">
        <v>1</v>
      </c>
      <c r="E149" s="32" t="s">
        <v>17</v>
      </c>
      <c r="F149" s="32" t="s">
        <v>155</v>
      </c>
      <c r="G149" s="32"/>
      <c r="H149" s="32"/>
      <c r="I149" s="30"/>
    </row>
    <row r="150" s="29" customFormat="1" customHeight="1" spans="1:9">
      <c r="A150" s="30">
        <v>45923</v>
      </c>
      <c r="B150" s="31" t="str">
        <f t="shared" si="2"/>
        <v/>
      </c>
      <c r="C150" s="32" t="s">
        <v>164</v>
      </c>
      <c r="D150" s="32">
        <v>2</v>
      </c>
      <c r="E150" s="32" t="s">
        <v>17</v>
      </c>
      <c r="F150" s="32" t="s">
        <v>155</v>
      </c>
      <c r="G150" s="32"/>
      <c r="H150" s="32"/>
      <c r="I150" s="30"/>
    </row>
    <row r="151" s="29" customFormat="1" customHeight="1" spans="1:9">
      <c r="A151" s="30">
        <v>45925</v>
      </c>
      <c r="B151" s="31" t="str">
        <f t="shared" si="2"/>
        <v/>
      </c>
      <c r="C151" s="32" t="s">
        <v>165</v>
      </c>
      <c r="D151" s="32">
        <v>46</v>
      </c>
      <c r="E151" s="32" t="s">
        <v>17</v>
      </c>
      <c r="F151" s="32" t="s">
        <v>155</v>
      </c>
      <c r="G151" s="32"/>
      <c r="H151" s="32"/>
      <c r="I151" s="30"/>
    </row>
    <row r="152" s="29" customFormat="1" customHeight="1" spans="1:9">
      <c r="A152" s="30">
        <v>45925</v>
      </c>
      <c r="B152" s="31" t="str">
        <f t="shared" si="2"/>
        <v/>
      </c>
      <c r="C152" s="32" t="s">
        <v>166</v>
      </c>
      <c r="D152" s="32">
        <v>5</v>
      </c>
      <c r="E152" s="32" t="s">
        <v>17</v>
      </c>
      <c r="F152" s="32" t="s">
        <v>155</v>
      </c>
      <c r="G152" s="32"/>
      <c r="H152" s="32"/>
      <c r="I152" s="30"/>
    </row>
    <row r="153" s="29" customFormat="1" customHeight="1" spans="1:9">
      <c r="A153" s="30">
        <v>45925</v>
      </c>
      <c r="B153" s="31" t="str">
        <f t="shared" si="2"/>
        <v/>
      </c>
      <c r="C153" s="32" t="s">
        <v>167</v>
      </c>
      <c r="D153" s="32">
        <v>4</v>
      </c>
      <c r="E153" s="32" t="s">
        <v>17</v>
      </c>
      <c r="F153" s="32" t="s">
        <v>155</v>
      </c>
      <c r="G153" s="32"/>
      <c r="H153" s="32"/>
      <c r="I153" s="30"/>
    </row>
    <row r="154" s="29" customFormat="1" customHeight="1" spans="1:9">
      <c r="A154" s="30">
        <v>45925</v>
      </c>
      <c r="B154" s="31" t="str">
        <f t="shared" si="2"/>
        <v/>
      </c>
      <c r="C154" s="32" t="s">
        <v>168</v>
      </c>
      <c r="D154" s="32">
        <v>16</v>
      </c>
      <c r="E154" s="32" t="s">
        <v>17</v>
      </c>
      <c r="F154" s="32" t="s">
        <v>155</v>
      </c>
      <c r="G154" s="32"/>
      <c r="H154" s="32"/>
      <c r="I154" s="30"/>
    </row>
    <row r="155" s="29" customFormat="1" customHeight="1" spans="1:9">
      <c r="A155" s="30">
        <v>45926</v>
      </c>
      <c r="B155" s="31" t="str">
        <f t="shared" si="2"/>
        <v/>
      </c>
      <c r="C155" s="32" t="s">
        <v>169</v>
      </c>
      <c r="D155" s="32">
        <v>42</v>
      </c>
      <c r="E155" s="32" t="s">
        <v>17</v>
      </c>
      <c r="F155" s="32" t="s">
        <v>155</v>
      </c>
      <c r="G155" s="32"/>
      <c r="H155" s="32"/>
      <c r="I155" s="30"/>
    </row>
    <row r="156" s="29" customFormat="1" customHeight="1" spans="1:9">
      <c r="A156" s="30">
        <v>45929</v>
      </c>
      <c r="B156" s="31" t="str">
        <f t="shared" si="2"/>
        <v/>
      </c>
      <c r="C156" s="32" t="s">
        <v>170</v>
      </c>
      <c r="D156" s="32">
        <v>1</v>
      </c>
      <c r="E156" s="32" t="s">
        <v>17</v>
      </c>
      <c r="F156" s="32" t="s">
        <v>155</v>
      </c>
      <c r="G156" s="32"/>
      <c r="H156" s="32"/>
      <c r="I156" s="30"/>
    </row>
    <row r="157" s="29" customFormat="1" customHeight="1" spans="1:9">
      <c r="A157" s="30">
        <v>45930</v>
      </c>
      <c r="B157" s="31" t="str">
        <f t="shared" si="2"/>
        <v/>
      </c>
      <c r="C157" s="32" t="s">
        <v>171</v>
      </c>
      <c r="D157" s="32">
        <v>1</v>
      </c>
      <c r="E157" s="32" t="s">
        <v>17</v>
      </c>
      <c r="F157" s="32" t="s">
        <v>155</v>
      </c>
      <c r="G157" s="32"/>
      <c r="H157" s="32"/>
      <c r="I157" s="30"/>
    </row>
    <row r="158" s="29" customFormat="1" customHeight="1" spans="1:9">
      <c r="A158" s="30">
        <v>45909</v>
      </c>
      <c r="B158" s="31" t="str">
        <f t="shared" si="2"/>
        <v/>
      </c>
      <c r="C158" s="32" t="s">
        <v>172</v>
      </c>
      <c r="D158" s="32">
        <v>1</v>
      </c>
      <c r="E158" s="32" t="s">
        <v>12</v>
      </c>
      <c r="F158" s="32" t="s">
        <v>15</v>
      </c>
      <c r="G158" s="32"/>
      <c r="H158" s="32"/>
      <c r="I158" s="30"/>
    </row>
    <row r="159" s="29" customFormat="1" customHeight="1" spans="1:9">
      <c r="A159" s="30">
        <v>45910</v>
      </c>
      <c r="B159" s="31" t="str">
        <f t="shared" si="2"/>
        <v/>
      </c>
      <c r="C159" s="32" t="s">
        <v>173</v>
      </c>
      <c r="D159" s="32">
        <v>1</v>
      </c>
      <c r="E159" s="32" t="s">
        <v>12</v>
      </c>
      <c r="F159" s="32" t="s">
        <v>15</v>
      </c>
      <c r="G159" s="32"/>
      <c r="H159" s="32"/>
      <c r="I159" s="30"/>
    </row>
    <row r="160" s="29" customFormat="1" customHeight="1" spans="1:9">
      <c r="A160" s="30">
        <v>45922</v>
      </c>
      <c r="B160" s="31" t="str">
        <f t="shared" si="2"/>
        <v/>
      </c>
      <c r="C160" s="32" t="s">
        <v>174</v>
      </c>
      <c r="D160" s="32">
        <v>3280</v>
      </c>
      <c r="E160" s="32" t="s">
        <v>12</v>
      </c>
      <c r="F160" s="32" t="s">
        <v>15</v>
      </c>
      <c r="G160" s="32"/>
      <c r="H160" s="32"/>
      <c r="I160" s="30"/>
    </row>
    <row r="161" s="29" customFormat="1" customHeight="1" spans="1:9">
      <c r="A161" s="30">
        <v>45901</v>
      </c>
      <c r="B161" s="31" t="str">
        <f t="shared" si="2"/>
        <v/>
      </c>
      <c r="C161" s="32" t="s">
        <v>175</v>
      </c>
      <c r="D161" s="32">
        <v>2</v>
      </c>
      <c r="E161" s="32" t="s">
        <v>17</v>
      </c>
      <c r="F161" s="32" t="s">
        <v>15</v>
      </c>
      <c r="G161" s="32"/>
      <c r="H161" s="32"/>
      <c r="I161" s="30"/>
    </row>
    <row r="162" s="29" customFormat="1" customHeight="1" spans="1:9">
      <c r="A162" s="30">
        <v>45902</v>
      </c>
      <c r="B162" s="31" t="str">
        <f t="shared" si="2"/>
        <v/>
      </c>
      <c r="C162" s="32" t="s">
        <v>176</v>
      </c>
      <c r="D162" s="32">
        <v>2</v>
      </c>
      <c r="E162" s="32" t="s">
        <v>17</v>
      </c>
      <c r="F162" s="32" t="s">
        <v>15</v>
      </c>
      <c r="G162" s="32"/>
      <c r="H162" s="32"/>
      <c r="I162" s="30"/>
    </row>
    <row r="163" s="29" customFormat="1" customHeight="1" spans="1:9">
      <c r="A163" s="30">
        <v>45903</v>
      </c>
      <c r="B163" s="31" t="str">
        <f t="shared" si="2"/>
        <v/>
      </c>
      <c r="C163" s="32" t="s">
        <v>177</v>
      </c>
      <c r="D163" s="32">
        <v>2</v>
      </c>
      <c r="E163" s="32" t="s">
        <v>17</v>
      </c>
      <c r="F163" s="32" t="s">
        <v>15</v>
      </c>
      <c r="G163" s="32"/>
      <c r="H163" s="32"/>
      <c r="I163" s="30"/>
    </row>
    <row r="164" s="29" customFormat="1" customHeight="1" spans="1:9">
      <c r="A164" s="30">
        <v>45905</v>
      </c>
      <c r="B164" s="31" t="str">
        <f t="shared" si="2"/>
        <v/>
      </c>
      <c r="C164" s="32" t="s">
        <v>178</v>
      </c>
      <c r="D164" s="32">
        <v>2</v>
      </c>
      <c r="E164" s="32" t="s">
        <v>17</v>
      </c>
      <c r="F164" s="32" t="s">
        <v>15</v>
      </c>
      <c r="G164" s="32"/>
      <c r="H164" s="32"/>
      <c r="I164" s="30"/>
    </row>
    <row r="165" s="29" customFormat="1" customHeight="1" spans="1:9">
      <c r="A165" s="30">
        <v>45905</v>
      </c>
      <c r="B165" s="31" t="str">
        <f t="shared" si="2"/>
        <v/>
      </c>
      <c r="C165" s="32" t="s">
        <v>179</v>
      </c>
      <c r="D165" s="32">
        <v>2</v>
      </c>
      <c r="E165" s="32" t="s">
        <v>17</v>
      </c>
      <c r="F165" s="32" t="s">
        <v>15</v>
      </c>
      <c r="G165" s="32"/>
      <c r="H165" s="32"/>
      <c r="I165" s="30"/>
    </row>
    <row r="166" s="29" customFormat="1" customHeight="1" spans="1:9">
      <c r="A166" s="30">
        <v>45905</v>
      </c>
      <c r="B166" s="31" t="str">
        <f t="shared" si="2"/>
        <v/>
      </c>
      <c r="C166" s="32" t="s">
        <v>180</v>
      </c>
      <c r="D166" s="32">
        <v>2</v>
      </c>
      <c r="E166" s="32" t="s">
        <v>17</v>
      </c>
      <c r="F166" s="32" t="s">
        <v>15</v>
      </c>
      <c r="G166" s="32"/>
      <c r="H166" s="32"/>
      <c r="I166" s="30"/>
    </row>
    <row r="167" s="29" customFormat="1" customHeight="1" spans="1:9">
      <c r="A167" s="30">
        <v>45905</v>
      </c>
      <c r="B167" s="31" t="str">
        <f t="shared" si="2"/>
        <v/>
      </c>
      <c r="C167" s="32" t="s">
        <v>181</v>
      </c>
      <c r="D167" s="32">
        <v>1</v>
      </c>
      <c r="E167" s="32" t="s">
        <v>17</v>
      </c>
      <c r="F167" s="32" t="s">
        <v>15</v>
      </c>
      <c r="G167" s="32"/>
      <c r="H167" s="32"/>
      <c r="I167" s="30"/>
    </row>
    <row r="168" s="29" customFormat="1" customHeight="1" spans="1:9">
      <c r="A168" s="30">
        <v>45905</v>
      </c>
      <c r="B168" s="31" t="str">
        <f t="shared" si="2"/>
        <v/>
      </c>
      <c r="C168" s="32" t="s">
        <v>182</v>
      </c>
      <c r="D168" s="32">
        <v>5</v>
      </c>
      <c r="E168" s="32" t="s">
        <v>17</v>
      </c>
      <c r="F168" s="32" t="s">
        <v>15</v>
      </c>
      <c r="G168" s="32"/>
      <c r="H168" s="32"/>
      <c r="I168" s="30"/>
    </row>
    <row r="169" s="29" customFormat="1" customHeight="1" spans="1:9">
      <c r="A169" s="30">
        <v>45905</v>
      </c>
      <c r="B169" s="31" t="str">
        <f t="shared" si="2"/>
        <v/>
      </c>
      <c r="C169" s="32" t="s">
        <v>183</v>
      </c>
      <c r="D169" s="32">
        <v>1</v>
      </c>
      <c r="E169" s="32" t="s">
        <v>17</v>
      </c>
      <c r="F169" s="32" t="s">
        <v>15</v>
      </c>
      <c r="G169" s="32"/>
      <c r="H169" s="32"/>
      <c r="I169" s="30"/>
    </row>
    <row r="170" s="29" customFormat="1" customHeight="1" spans="1:9">
      <c r="A170" s="30">
        <v>45905</v>
      </c>
      <c r="B170" s="31" t="str">
        <f t="shared" si="2"/>
        <v/>
      </c>
      <c r="C170" s="32" t="s">
        <v>184</v>
      </c>
      <c r="D170" s="32">
        <v>2</v>
      </c>
      <c r="E170" s="32" t="s">
        <v>17</v>
      </c>
      <c r="F170" s="32" t="s">
        <v>15</v>
      </c>
      <c r="G170" s="32"/>
      <c r="H170" s="32"/>
      <c r="I170" s="30"/>
    </row>
    <row r="171" s="29" customFormat="1" customHeight="1" spans="1:9">
      <c r="A171" s="30">
        <v>45909</v>
      </c>
      <c r="B171" s="31" t="str">
        <f t="shared" si="2"/>
        <v/>
      </c>
      <c r="C171" s="32" t="s">
        <v>185</v>
      </c>
      <c r="D171" s="32">
        <v>1</v>
      </c>
      <c r="E171" s="32" t="s">
        <v>17</v>
      </c>
      <c r="F171" s="32" t="s">
        <v>15</v>
      </c>
      <c r="G171" s="32"/>
      <c r="H171" s="32"/>
      <c r="I171" s="30"/>
    </row>
    <row r="172" s="29" customFormat="1" customHeight="1" spans="1:9">
      <c r="A172" s="30">
        <v>45910</v>
      </c>
      <c r="B172" s="31" t="str">
        <f t="shared" si="2"/>
        <v/>
      </c>
      <c r="C172" s="32" t="s">
        <v>186</v>
      </c>
      <c r="D172" s="32">
        <v>2</v>
      </c>
      <c r="E172" s="32" t="s">
        <v>17</v>
      </c>
      <c r="F172" s="32" t="s">
        <v>15</v>
      </c>
      <c r="G172" s="32"/>
      <c r="H172" s="32"/>
      <c r="I172" s="30"/>
    </row>
    <row r="173" s="29" customFormat="1" customHeight="1" spans="1:9">
      <c r="A173" s="30">
        <v>45911</v>
      </c>
      <c r="B173" s="31" t="str">
        <f t="shared" si="2"/>
        <v/>
      </c>
      <c r="C173" s="32" t="s">
        <v>187</v>
      </c>
      <c r="D173" s="32">
        <v>1</v>
      </c>
      <c r="E173" s="32" t="s">
        <v>17</v>
      </c>
      <c r="F173" s="32" t="s">
        <v>15</v>
      </c>
      <c r="G173" s="32"/>
      <c r="H173" s="32"/>
      <c r="I173" s="30"/>
    </row>
    <row r="174" s="29" customFormat="1" customHeight="1" spans="1:9">
      <c r="A174" s="30">
        <v>45911</v>
      </c>
      <c r="B174" s="31" t="str">
        <f t="shared" si="2"/>
        <v/>
      </c>
      <c r="C174" s="32" t="s">
        <v>188</v>
      </c>
      <c r="D174" s="32">
        <v>2</v>
      </c>
      <c r="E174" s="32" t="s">
        <v>17</v>
      </c>
      <c r="F174" s="32" t="s">
        <v>15</v>
      </c>
      <c r="G174" s="32"/>
      <c r="H174" s="32"/>
      <c r="I174" s="30"/>
    </row>
    <row r="175" s="29" customFormat="1" customHeight="1" spans="1:9">
      <c r="A175" s="30">
        <v>45911</v>
      </c>
      <c r="B175" s="31" t="str">
        <f t="shared" si="2"/>
        <v/>
      </c>
      <c r="C175" s="32" t="s">
        <v>189</v>
      </c>
      <c r="D175" s="32">
        <v>1</v>
      </c>
      <c r="E175" s="32" t="s">
        <v>17</v>
      </c>
      <c r="F175" s="32" t="s">
        <v>15</v>
      </c>
      <c r="G175" s="32"/>
      <c r="H175" s="32"/>
      <c r="I175" s="30"/>
    </row>
    <row r="176" s="29" customFormat="1" customHeight="1" spans="1:9">
      <c r="A176" s="30">
        <v>45911</v>
      </c>
      <c r="B176" s="31" t="str">
        <f t="shared" si="2"/>
        <v/>
      </c>
      <c r="C176" s="32" t="s">
        <v>190</v>
      </c>
      <c r="D176" s="32">
        <v>60</v>
      </c>
      <c r="E176" s="32" t="s">
        <v>17</v>
      </c>
      <c r="F176" s="32" t="s">
        <v>15</v>
      </c>
      <c r="G176" s="32"/>
      <c r="H176" s="32"/>
      <c r="I176" s="30"/>
    </row>
    <row r="177" s="29" customFormat="1" customHeight="1" spans="1:9">
      <c r="A177" s="30">
        <v>45911</v>
      </c>
      <c r="B177" s="31" t="str">
        <f t="shared" si="2"/>
        <v/>
      </c>
      <c r="C177" s="32" t="s">
        <v>191</v>
      </c>
      <c r="D177" s="32">
        <v>1</v>
      </c>
      <c r="E177" s="32" t="s">
        <v>17</v>
      </c>
      <c r="F177" s="32" t="s">
        <v>15</v>
      </c>
      <c r="G177" s="32"/>
      <c r="H177" s="32"/>
      <c r="I177" s="30"/>
    </row>
    <row r="178" s="29" customFormat="1" customHeight="1" spans="1:9">
      <c r="A178" s="30">
        <v>45911</v>
      </c>
      <c r="B178" s="31" t="str">
        <f t="shared" si="2"/>
        <v/>
      </c>
      <c r="C178" s="32" t="s">
        <v>192</v>
      </c>
      <c r="D178" s="32">
        <v>2</v>
      </c>
      <c r="E178" s="32" t="s">
        <v>17</v>
      </c>
      <c r="F178" s="32" t="s">
        <v>15</v>
      </c>
      <c r="G178" s="32"/>
      <c r="H178" s="32"/>
      <c r="I178" s="30"/>
    </row>
    <row r="179" s="29" customFormat="1" customHeight="1" spans="1:9">
      <c r="A179" s="30">
        <v>45911</v>
      </c>
      <c r="B179" s="31" t="str">
        <f t="shared" si="2"/>
        <v/>
      </c>
      <c r="C179" s="32" t="s">
        <v>193</v>
      </c>
      <c r="D179" s="32">
        <v>2</v>
      </c>
      <c r="E179" s="32" t="s">
        <v>17</v>
      </c>
      <c r="F179" s="32" t="s">
        <v>15</v>
      </c>
      <c r="G179" s="32"/>
      <c r="H179" s="32"/>
      <c r="I179" s="30"/>
    </row>
    <row r="180" s="29" customFormat="1" customHeight="1" spans="1:9">
      <c r="A180" s="30">
        <v>45911</v>
      </c>
      <c r="B180" s="31" t="str">
        <f t="shared" si="2"/>
        <v/>
      </c>
      <c r="C180" s="32" t="s">
        <v>194</v>
      </c>
      <c r="D180" s="32">
        <v>1</v>
      </c>
      <c r="E180" s="32" t="s">
        <v>17</v>
      </c>
      <c r="F180" s="32" t="s">
        <v>15</v>
      </c>
      <c r="G180" s="32"/>
      <c r="H180" s="32"/>
      <c r="I180" s="30"/>
    </row>
    <row r="181" s="29" customFormat="1" customHeight="1" spans="1:9">
      <c r="A181" s="30">
        <v>45911</v>
      </c>
      <c r="B181" s="31" t="str">
        <f t="shared" si="2"/>
        <v/>
      </c>
      <c r="C181" s="32" t="s">
        <v>195</v>
      </c>
      <c r="D181" s="32">
        <v>1</v>
      </c>
      <c r="E181" s="32" t="s">
        <v>17</v>
      </c>
      <c r="F181" s="32" t="s">
        <v>15</v>
      </c>
      <c r="G181" s="32"/>
      <c r="H181" s="32"/>
      <c r="I181" s="30"/>
    </row>
    <row r="182" s="29" customFormat="1" customHeight="1" spans="1:9">
      <c r="A182" s="30">
        <v>45911</v>
      </c>
      <c r="B182" s="31" t="str">
        <f t="shared" si="2"/>
        <v/>
      </c>
      <c r="C182" s="32" t="s">
        <v>196</v>
      </c>
      <c r="D182" s="32">
        <v>2</v>
      </c>
      <c r="E182" s="32" t="s">
        <v>17</v>
      </c>
      <c r="F182" s="32" t="s">
        <v>15</v>
      </c>
      <c r="G182" s="32"/>
      <c r="H182" s="32"/>
      <c r="I182" s="30"/>
    </row>
    <row r="183" s="29" customFormat="1" customHeight="1" spans="1:9">
      <c r="A183" s="30">
        <v>45916</v>
      </c>
      <c r="B183" s="31" t="str">
        <f t="shared" si="2"/>
        <v/>
      </c>
      <c r="C183" s="32" t="s">
        <v>197</v>
      </c>
      <c r="D183" s="32">
        <v>102</v>
      </c>
      <c r="E183" s="32" t="s">
        <v>17</v>
      </c>
      <c r="F183" s="32" t="s">
        <v>15</v>
      </c>
      <c r="G183" s="32"/>
      <c r="H183" s="32"/>
      <c r="I183" s="30"/>
    </row>
    <row r="184" s="29" customFormat="1" customHeight="1" spans="1:9">
      <c r="A184" s="30">
        <v>45916</v>
      </c>
      <c r="B184" s="31" t="str">
        <f t="shared" si="2"/>
        <v/>
      </c>
      <c r="C184" s="32" t="s">
        <v>198</v>
      </c>
      <c r="D184" s="32">
        <v>1</v>
      </c>
      <c r="E184" s="32" t="s">
        <v>17</v>
      </c>
      <c r="F184" s="32" t="s">
        <v>15</v>
      </c>
      <c r="G184" s="32"/>
      <c r="H184" s="32"/>
      <c r="I184" s="30"/>
    </row>
    <row r="185" s="29" customFormat="1" customHeight="1" spans="1:9">
      <c r="A185" s="30">
        <v>45916</v>
      </c>
      <c r="B185" s="31" t="str">
        <f t="shared" si="2"/>
        <v/>
      </c>
      <c r="C185" s="32" t="s">
        <v>199</v>
      </c>
      <c r="D185" s="32">
        <v>2</v>
      </c>
      <c r="E185" s="32" t="s">
        <v>17</v>
      </c>
      <c r="F185" s="32" t="s">
        <v>15</v>
      </c>
      <c r="G185" s="32"/>
      <c r="H185" s="32"/>
      <c r="I185" s="30"/>
    </row>
    <row r="186" s="29" customFormat="1" customHeight="1" spans="1:9">
      <c r="A186" s="30">
        <v>45917</v>
      </c>
      <c r="B186" s="31" t="str">
        <f t="shared" si="2"/>
        <v/>
      </c>
      <c r="C186" s="32" t="s">
        <v>200</v>
      </c>
      <c r="D186" s="32">
        <v>5</v>
      </c>
      <c r="E186" s="32" t="s">
        <v>17</v>
      </c>
      <c r="F186" s="32" t="s">
        <v>15</v>
      </c>
      <c r="G186" s="32"/>
      <c r="H186" s="32"/>
      <c r="I186" s="30"/>
    </row>
    <row r="187" s="29" customFormat="1" customHeight="1" spans="1:9">
      <c r="A187" s="30">
        <v>45918</v>
      </c>
      <c r="B187" s="31" t="str">
        <f t="shared" si="2"/>
        <v/>
      </c>
      <c r="C187" s="32" t="s">
        <v>201</v>
      </c>
      <c r="D187" s="32">
        <v>1</v>
      </c>
      <c r="E187" s="32" t="s">
        <v>17</v>
      </c>
      <c r="F187" s="32" t="s">
        <v>15</v>
      </c>
      <c r="G187" s="32"/>
      <c r="H187" s="32"/>
      <c r="I187" s="30"/>
    </row>
    <row r="188" s="29" customFormat="1" customHeight="1" spans="1:9">
      <c r="A188" s="30">
        <v>45918</v>
      </c>
      <c r="B188" s="31" t="str">
        <f t="shared" si="2"/>
        <v/>
      </c>
      <c r="C188" s="32" t="s">
        <v>202</v>
      </c>
      <c r="D188" s="32">
        <v>6</v>
      </c>
      <c r="E188" s="32" t="s">
        <v>17</v>
      </c>
      <c r="F188" s="32" t="s">
        <v>15</v>
      </c>
      <c r="G188" s="32"/>
      <c r="H188" s="32"/>
      <c r="I188" s="30"/>
    </row>
    <row r="189" s="29" customFormat="1" customHeight="1" spans="1:9">
      <c r="A189" s="30">
        <v>45918</v>
      </c>
      <c r="B189" s="31" t="str">
        <f t="shared" si="2"/>
        <v/>
      </c>
      <c r="C189" s="32" t="s">
        <v>203</v>
      </c>
      <c r="D189" s="32">
        <v>5</v>
      </c>
      <c r="E189" s="32" t="s">
        <v>17</v>
      </c>
      <c r="F189" s="32" t="s">
        <v>15</v>
      </c>
      <c r="G189" s="32"/>
      <c r="H189" s="32"/>
      <c r="I189" s="30"/>
    </row>
    <row r="190" s="29" customFormat="1" customHeight="1" spans="1:9">
      <c r="A190" s="30">
        <v>45918</v>
      </c>
      <c r="B190" s="31" t="str">
        <f t="shared" si="2"/>
        <v/>
      </c>
      <c r="C190" s="32" t="s">
        <v>204</v>
      </c>
      <c r="D190" s="32">
        <v>7</v>
      </c>
      <c r="E190" s="32" t="s">
        <v>17</v>
      </c>
      <c r="F190" s="32" t="s">
        <v>15</v>
      </c>
      <c r="G190" s="32"/>
      <c r="H190" s="32"/>
      <c r="I190" s="30"/>
    </row>
    <row r="191" s="29" customFormat="1" customHeight="1" spans="1:9">
      <c r="A191" s="30">
        <v>45919</v>
      </c>
      <c r="B191" s="31" t="str">
        <f t="shared" si="2"/>
        <v/>
      </c>
      <c r="C191" s="32" t="s">
        <v>205</v>
      </c>
      <c r="D191" s="32">
        <v>2</v>
      </c>
      <c r="E191" s="32" t="s">
        <v>17</v>
      </c>
      <c r="F191" s="32" t="s">
        <v>15</v>
      </c>
      <c r="G191" s="32"/>
      <c r="H191" s="32"/>
      <c r="I191" s="30"/>
    </row>
    <row r="192" s="29" customFormat="1" customHeight="1" spans="1:9">
      <c r="A192" s="30">
        <v>45919</v>
      </c>
      <c r="B192" s="31" t="str">
        <f t="shared" ref="B192:B255" si="3">IF(ISNUMBER(I192),"Received","")</f>
        <v/>
      </c>
      <c r="C192" s="32" t="s">
        <v>206</v>
      </c>
      <c r="D192" s="32">
        <v>1</v>
      </c>
      <c r="E192" s="32" t="s">
        <v>17</v>
      </c>
      <c r="F192" s="32" t="s">
        <v>15</v>
      </c>
      <c r="G192" s="32"/>
      <c r="H192" s="32"/>
      <c r="I192" s="30"/>
    </row>
    <row r="193" s="29" customFormat="1" customHeight="1" spans="1:9">
      <c r="A193" s="30">
        <v>45919</v>
      </c>
      <c r="B193" s="31" t="str">
        <f t="shared" si="3"/>
        <v/>
      </c>
      <c r="C193" s="32" t="s">
        <v>207</v>
      </c>
      <c r="D193" s="32">
        <v>2</v>
      </c>
      <c r="E193" s="32" t="s">
        <v>17</v>
      </c>
      <c r="F193" s="32" t="s">
        <v>15</v>
      </c>
      <c r="G193" s="32"/>
      <c r="H193" s="32"/>
      <c r="I193" s="30"/>
    </row>
    <row r="194" s="29" customFormat="1" customHeight="1" spans="1:9">
      <c r="A194" s="30">
        <v>45922</v>
      </c>
      <c r="B194" s="31" t="str">
        <f t="shared" si="3"/>
        <v/>
      </c>
      <c r="C194" s="32" t="s">
        <v>208</v>
      </c>
      <c r="D194" s="32">
        <v>5</v>
      </c>
      <c r="E194" s="32" t="s">
        <v>17</v>
      </c>
      <c r="F194" s="32" t="s">
        <v>15</v>
      </c>
      <c r="G194" s="32"/>
      <c r="H194" s="32"/>
      <c r="I194" s="30"/>
    </row>
    <row r="195" s="29" customFormat="1" customHeight="1" spans="1:9">
      <c r="A195" s="30">
        <v>45925</v>
      </c>
      <c r="B195" s="31" t="str">
        <f t="shared" si="3"/>
        <v/>
      </c>
      <c r="C195" s="32" t="s">
        <v>209</v>
      </c>
      <c r="D195" s="32">
        <v>2</v>
      </c>
      <c r="E195" s="32" t="s">
        <v>17</v>
      </c>
      <c r="F195" s="32" t="s">
        <v>15</v>
      </c>
      <c r="G195" s="32"/>
      <c r="H195" s="32"/>
      <c r="I195" s="30"/>
    </row>
    <row r="196" s="29" customFormat="1" customHeight="1" spans="1:9">
      <c r="A196" s="30">
        <v>45930</v>
      </c>
      <c r="B196" s="31" t="str">
        <f t="shared" si="3"/>
        <v/>
      </c>
      <c r="C196" s="32" t="s">
        <v>210</v>
      </c>
      <c r="D196" s="32">
        <v>2</v>
      </c>
      <c r="E196" s="32" t="s">
        <v>17</v>
      </c>
      <c r="F196" s="32" t="s">
        <v>15</v>
      </c>
      <c r="G196" s="32"/>
      <c r="H196" s="32"/>
      <c r="I196" s="30"/>
    </row>
    <row r="197" s="29" customFormat="1" customHeight="1" spans="1:9">
      <c r="A197" s="30">
        <v>45930</v>
      </c>
      <c r="B197" s="31" t="str">
        <f t="shared" si="3"/>
        <v/>
      </c>
      <c r="C197" s="32" t="s">
        <v>211</v>
      </c>
      <c r="D197" s="32">
        <v>1</v>
      </c>
      <c r="E197" s="32" t="s">
        <v>17</v>
      </c>
      <c r="F197" s="32" t="s">
        <v>15</v>
      </c>
      <c r="G197" s="32"/>
      <c r="H197" s="32"/>
      <c r="I197" s="30"/>
    </row>
    <row r="198" s="29" customFormat="1" customHeight="1" spans="1:9">
      <c r="A198" s="30">
        <v>45903</v>
      </c>
      <c r="B198" s="31" t="str">
        <f t="shared" si="3"/>
        <v>Received</v>
      </c>
      <c r="C198" s="32" t="s">
        <v>212</v>
      </c>
      <c r="D198" s="32">
        <v>15</v>
      </c>
      <c r="E198" s="32" t="s">
        <v>12</v>
      </c>
      <c r="F198" s="32" t="s">
        <v>17</v>
      </c>
      <c r="G198" s="32">
        <v>15</v>
      </c>
      <c r="H198" s="32" t="str">
        <f>_xlfn.XLOOKUP(C198:C211,'[1]KOLIN HEAD OFFICE'!$B$2:$B$383,'[1]KOLIN HEAD OFFICE'!$D$2:$D$383,,0)</f>
        <v>RR-HO-00004442</v>
      </c>
      <c r="I198" s="30">
        <f>_xlfn.XLOOKUP(H198,'[1]KOLIN HEAD OFFICE'!$D$2:$D$383,'[1]KOLIN HEAD OFFICE'!$C$2:$C$383,,0)</f>
        <v>45906</v>
      </c>
    </row>
    <row r="199" s="29" customFormat="1" customHeight="1" spans="1:9">
      <c r="A199" s="30">
        <v>45903</v>
      </c>
      <c r="B199" s="31" t="str">
        <f t="shared" si="3"/>
        <v>Received</v>
      </c>
      <c r="C199" s="32" t="s">
        <v>213</v>
      </c>
      <c r="D199" s="32">
        <v>38</v>
      </c>
      <c r="E199" s="32" t="s">
        <v>12</v>
      </c>
      <c r="F199" s="32" t="s">
        <v>17</v>
      </c>
      <c r="G199" s="32">
        <f>SUMIF('[1]KOLIN HEAD OFFICE'!$D$1:$D$65536,H199,'[1]KOLIN HEAD OFFICE'!$J$1:$J$65536)</f>
        <v>38</v>
      </c>
      <c r="H199" s="32" t="str">
        <f>_xlfn.XLOOKUP(C199:C212,'[1]KOLIN HEAD OFFICE'!$B$2:$B$383,'[1]KOLIN HEAD OFFICE'!$D$2:$D$383,,0)</f>
        <v>RR-HO-00004441</v>
      </c>
      <c r="I199" s="30">
        <f>_xlfn.XLOOKUP(H199,'[1]KOLIN HEAD OFFICE'!$D$2:$D$383,'[1]KOLIN HEAD OFFICE'!$C$2:$C$383,,0)</f>
        <v>45906</v>
      </c>
    </row>
    <row r="200" s="29" customFormat="1" customHeight="1" spans="1:9">
      <c r="A200" s="30">
        <v>45903</v>
      </c>
      <c r="B200" s="31" t="str">
        <f t="shared" si="3"/>
        <v>Received</v>
      </c>
      <c r="C200" s="32" t="s">
        <v>214</v>
      </c>
      <c r="D200" s="32">
        <v>20</v>
      </c>
      <c r="E200" s="32" t="s">
        <v>12</v>
      </c>
      <c r="F200" s="32" t="s">
        <v>17</v>
      </c>
      <c r="G200" s="32">
        <f>SUMIF('[1]KOLIN HEAD OFFICE'!$D$1:$D$65536,H200,'[1]KOLIN HEAD OFFICE'!$J$1:$J$65536)</f>
        <v>20</v>
      </c>
      <c r="H200" s="32" t="str">
        <f>_xlfn.XLOOKUP(C200:C213,'[1]KOLIN HEAD OFFICE'!$B$2:$B$383,'[1]KOLIN HEAD OFFICE'!$D$2:$D$383,,0)</f>
        <v>RR-HO-00004440</v>
      </c>
      <c r="I200" s="30">
        <f>_xlfn.XLOOKUP(H200,'[1]KOLIN HEAD OFFICE'!$D$2:$D$383,'[1]KOLIN HEAD OFFICE'!$C$2:$C$383,,0)</f>
        <v>45906</v>
      </c>
    </row>
    <row r="201" s="29" customFormat="1" customHeight="1" spans="1:9">
      <c r="A201" s="30">
        <v>45903</v>
      </c>
      <c r="B201" s="31" t="str">
        <f t="shared" si="3"/>
        <v>Received</v>
      </c>
      <c r="C201" s="32" t="s">
        <v>215</v>
      </c>
      <c r="D201" s="32">
        <v>40</v>
      </c>
      <c r="E201" s="32" t="s">
        <v>12</v>
      </c>
      <c r="F201" s="32" t="s">
        <v>17</v>
      </c>
      <c r="G201" s="32">
        <f>SUMIF('[1]KOLIN HEAD OFFICE'!$D$1:$D$65536,H201,'[1]KOLIN HEAD OFFICE'!$J$1:$J$65536)</f>
        <v>40</v>
      </c>
      <c r="H201" s="32" t="str">
        <f>_xlfn.XLOOKUP(C201:C214,'[1]KOLIN HEAD OFFICE'!$B$2:$B$383,'[1]KOLIN HEAD OFFICE'!$D$2:$D$383,,0)</f>
        <v>RR-HO-00004439</v>
      </c>
      <c r="I201" s="30">
        <f>_xlfn.XLOOKUP(H201,'[1]KOLIN HEAD OFFICE'!$D$2:$D$383,'[1]KOLIN HEAD OFFICE'!$C$2:$C$383,,0)</f>
        <v>45906</v>
      </c>
    </row>
    <row r="202" s="29" customFormat="1" customHeight="1" spans="1:9">
      <c r="A202" s="30">
        <v>45903</v>
      </c>
      <c r="B202" s="31" t="str">
        <f t="shared" si="3"/>
        <v>Received</v>
      </c>
      <c r="C202" s="32" t="s">
        <v>216</v>
      </c>
      <c r="D202" s="32">
        <v>60</v>
      </c>
      <c r="E202" s="32" t="s">
        <v>12</v>
      </c>
      <c r="F202" s="32" t="s">
        <v>17</v>
      </c>
      <c r="G202" s="32">
        <f>SUMIF('[1]KOLIN HEAD OFFICE'!$D$1:$D$65536,H202,'[1]KOLIN HEAD OFFICE'!$J$1:$J$65536)</f>
        <v>60</v>
      </c>
      <c r="H202" s="32" t="str">
        <f>_xlfn.XLOOKUP(C202:C215,'[1]KOLIN HEAD OFFICE'!$B$2:$B$383,'[1]KOLIN HEAD OFFICE'!$D$2:$D$383,,0)</f>
        <v>RR-HO-00004438</v>
      </c>
      <c r="I202" s="30">
        <f>_xlfn.XLOOKUP(H202,'[1]KOLIN HEAD OFFICE'!$D$2:$D$383,'[1]KOLIN HEAD OFFICE'!$C$2:$C$383,,0)</f>
        <v>45906</v>
      </c>
    </row>
    <row r="203" s="29" customFormat="1" customHeight="1" spans="1:9">
      <c r="A203" s="30">
        <v>45904</v>
      </c>
      <c r="B203" s="31" t="str">
        <f t="shared" si="3"/>
        <v>Received</v>
      </c>
      <c r="C203" s="32" t="s">
        <v>217</v>
      </c>
      <c r="D203" s="32">
        <v>30</v>
      </c>
      <c r="E203" s="32" t="s">
        <v>12</v>
      </c>
      <c r="F203" s="32" t="s">
        <v>17</v>
      </c>
      <c r="G203" s="32">
        <f>SUMIF('[1]KOLIN HEAD OFFICE'!$D$1:$D$65536,H203,'[1]KOLIN HEAD OFFICE'!$J$1:$J$65536)</f>
        <v>30</v>
      </c>
      <c r="H203" s="32" t="str">
        <f>_xlfn.XLOOKUP(C203:C216,'[1]KOLIN HEAD OFFICE'!$B$2:$B$383,'[1]KOLIN HEAD OFFICE'!$D$2:$D$383,,0)</f>
        <v>RR-HO-00004453</v>
      </c>
      <c r="I203" s="30">
        <f>_xlfn.XLOOKUP(H203,'[1]KOLIN HEAD OFFICE'!$D$2:$D$383,'[1]KOLIN HEAD OFFICE'!$C$2:$C$383,,0)</f>
        <v>45911</v>
      </c>
    </row>
    <row r="204" s="29" customFormat="1" customHeight="1" spans="1:9">
      <c r="A204" s="30">
        <v>45904</v>
      </c>
      <c r="B204" s="31" t="str">
        <f t="shared" si="3"/>
        <v>Received</v>
      </c>
      <c r="C204" s="32" t="s">
        <v>218</v>
      </c>
      <c r="D204" s="32">
        <v>14</v>
      </c>
      <c r="E204" s="32" t="s">
        <v>12</v>
      </c>
      <c r="F204" s="32" t="s">
        <v>17</v>
      </c>
      <c r="G204" s="32">
        <f>SUMIF('[1]KOLIN HEAD OFFICE'!$D$1:$D$65536,H204,'[1]KOLIN HEAD OFFICE'!$J$1:$J$65536)</f>
        <v>14</v>
      </c>
      <c r="H204" s="32" t="str">
        <f>_xlfn.XLOOKUP(C204:C217,'[1]KOLIN HEAD OFFICE'!$B$2:$B$383,'[1]KOLIN HEAD OFFICE'!$D$2:$D$383,,0)</f>
        <v>RR-HO-00004452</v>
      </c>
      <c r="I204" s="30">
        <f>_xlfn.XLOOKUP(H204,'[1]KOLIN HEAD OFFICE'!$D$2:$D$383,'[1]KOLIN HEAD OFFICE'!$C$2:$C$383,,0)</f>
        <v>45911</v>
      </c>
    </row>
    <row r="205" s="29" customFormat="1" customHeight="1" spans="1:9">
      <c r="A205" s="30">
        <v>45904</v>
      </c>
      <c r="B205" s="31" t="str">
        <f t="shared" si="3"/>
        <v>Received</v>
      </c>
      <c r="C205" s="32" t="s">
        <v>219</v>
      </c>
      <c r="D205" s="32">
        <v>50</v>
      </c>
      <c r="E205" s="32" t="s">
        <v>12</v>
      </c>
      <c r="F205" s="32" t="s">
        <v>17</v>
      </c>
      <c r="G205" s="32">
        <f>SUMIF('[1]KOLIN HEAD OFFICE'!$D$1:$D$65536,H205,'[1]KOLIN HEAD OFFICE'!$J$1:$J$65536)</f>
        <v>50</v>
      </c>
      <c r="H205" s="32" t="str">
        <f>_xlfn.XLOOKUP(C205:C218,'[1]KOLIN HEAD OFFICE'!$B$2:$B$383,'[1]KOLIN HEAD OFFICE'!$D$2:$D$383,,0)</f>
        <v>RR-HO-00004451</v>
      </c>
      <c r="I205" s="30">
        <f>_xlfn.XLOOKUP(H205,'[1]KOLIN HEAD OFFICE'!$D$2:$D$383,'[1]KOLIN HEAD OFFICE'!$C$2:$C$383,,0)</f>
        <v>45911</v>
      </c>
    </row>
    <row r="206" s="29" customFormat="1" customHeight="1" spans="1:9">
      <c r="A206" s="30">
        <v>45904</v>
      </c>
      <c r="B206" s="31" t="str">
        <f t="shared" si="3"/>
        <v>Received</v>
      </c>
      <c r="C206" s="32" t="s">
        <v>220</v>
      </c>
      <c r="D206" s="32">
        <v>47</v>
      </c>
      <c r="E206" s="32" t="s">
        <v>12</v>
      </c>
      <c r="F206" s="32" t="s">
        <v>17</v>
      </c>
      <c r="G206" s="32">
        <f>SUMIF('[1]KOLIN HEAD OFFICE'!$D$1:$D$65536,H206,'[1]KOLIN HEAD OFFICE'!$J$1:$J$65536)</f>
        <v>47</v>
      </c>
      <c r="H206" s="32" t="str">
        <f>_xlfn.XLOOKUP(C206:C219,'[1]KOLIN HEAD OFFICE'!$B$2:$B$383,'[1]KOLIN HEAD OFFICE'!$D$2:$D$383,,0)</f>
        <v>RR-HO-00004449</v>
      </c>
      <c r="I206" s="30">
        <f>_xlfn.XLOOKUP(H206,'[1]KOLIN HEAD OFFICE'!$D$2:$D$383,'[1]KOLIN HEAD OFFICE'!$C$2:$C$383,,0)</f>
        <v>45910</v>
      </c>
    </row>
    <row r="207" s="29" customFormat="1" customHeight="1" spans="1:9">
      <c r="A207" s="30">
        <v>45904</v>
      </c>
      <c r="B207" s="31" t="str">
        <f t="shared" si="3"/>
        <v>Received</v>
      </c>
      <c r="C207" s="32" t="s">
        <v>221</v>
      </c>
      <c r="D207" s="32">
        <v>74</v>
      </c>
      <c r="E207" s="32" t="s">
        <v>12</v>
      </c>
      <c r="F207" s="32" t="s">
        <v>17</v>
      </c>
      <c r="G207" s="32">
        <f>SUMIF('[1]KOLIN HEAD OFFICE'!$D$1:$D$65536,H207,'[1]KOLIN HEAD OFFICE'!$J$1:$J$65536)</f>
        <v>74</v>
      </c>
      <c r="H207" s="32" t="str">
        <f>_xlfn.XLOOKUP(C207:C220,'[1]KOLIN HEAD OFFICE'!$B$2:$B$383,'[1]KOLIN HEAD OFFICE'!$D$2:$D$383,,0)</f>
        <v>RR-HO-00004448</v>
      </c>
      <c r="I207" s="30">
        <f>_xlfn.XLOOKUP(H207,'[1]KOLIN HEAD OFFICE'!$D$2:$D$383,'[1]KOLIN HEAD OFFICE'!$C$2:$C$383,,0)</f>
        <v>45910</v>
      </c>
    </row>
    <row r="208" s="29" customFormat="1" customHeight="1" spans="1:9">
      <c r="A208" s="30">
        <v>45905</v>
      </c>
      <c r="B208" s="31" t="str">
        <f t="shared" si="3"/>
        <v>Received</v>
      </c>
      <c r="C208" s="32" t="s">
        <v>222</v>
      </c>
      <c r="D208" s="32">
        <v>5</v>
      </c>
      <c r="E208" s="32" t="s">
        <v>12</v>
      </c>
      <c r="F208" s="32" t="s">
        <v>17</v>
      </c>
      <c r="G208" s="32">
        <f>SUMIF('[1]KOLIN HEAD OFFICE'!$D$1:$D$65536,H208,'[1]KOLIN HEAD OFFICE'!$J$1:$J$65536)</f>
        <v>5</v>
      </c>
      <c r="H208" s="32" t="str">
        <f>_xlfn.XLOOKUP(C208:C221,'[1]KOLIN HEAD OFFICE'!$B$2:$B$383,'[1]KOLIN HEAD OFFICE'!$D$2:$D$383,,0)</f>
        <v>RR-HO-00004446</v>
      </c>
      <c r="I208" s="30">
        <f>_xlfn.XLOOKUP(H208,'[1]KOLIN HEAD OFFICE'!$D$2:$D$383,'[1]KOLIN HEAD OFFICE'!$C$2:$C$383,,0)</f>
        <v>45908</v>
      </c>
    </row>
    <row r="209" s="29" customFormat="1" customHeight="1" spans="1:9">
      <c r="A209" s="30">
        <v>45905</v>
      </c>
      <c r="B209" s="31" t="str">
        <f t="shared" si="3"/>
        <v>Received</v>
      </c>
      <c r="C209" s="32" t="s">
        <v>223</v>
      </c>
      <c r="D209" s="32">
        <v>13</v>
      </c>
      <c r="E209" s="32" t="s">
        <v>12</v>
      </c>
      <c r="F209" s="32" t="s">
        <v>17</v>
      </c>
      <c r="G209" s="32">
        <f>SUMIF('[1]KOLIN HEAD OFFICE'!$D$1:$D$65536,H209,'[1]KOLIN HEAD OFFICE'!$J$1:$J$65536)</f>
        <v>13</v>
      </c>
      <c r="H209" s="32" t="str">
        <f>_xlfn.XLOOKUP(C209:C222,'[1]KOLIN HEAD OFFICE'!$B$2:$B$383,'[1]KOLIN HEAD OFFICE'!$D$2:$D$383,,0)</f>
        <v>RR-HO-00004445</v>
      </c>
      <c r="I209" s="30">
        <f>_xlfn.XLOOKUP(H209,'[1]KOLIN HEAD OFFICE'!$D$2:$D$383,'[1]KOLIN HEAD OFFICE'!$C$2:$C$383,,0)</f>
        <v>45908</v>
      </c>
    </row>
    <row r="210" s="29" customFormat="1" customHeight="1" spans="1:9">
      <c r="A210" s="30">
        <v>45905</v>
      </c>
      <c r="B210" s="31" t="str">
        <f t="shared" si="3"/>
        <v>Received</v>
      </c>
      <c r="C210" s="32" t="s">
        <v>224</v>
      </c>
      <c r="D210" s="32">
        <v>2</v>
      </c>
      <c r="E210" s="32" t="s">
        <v>12</v>
      </c>
      <c r="F210" s="32" t="s">
        <v>17</v>
      </c>
      <c r="G210" s="32">
        <f>SUMIF('[1]KOLIN HEAD OFFICE'!$D$1:$D$65536,H210,'[1]KOLIN HEAD OFFICE'!$J$1:$J$65536)</f>
        <v>2</v>
      </c>
      <c r="H210" s="32" t="str">
        <f>_xlfn.XLOOKUP(C210:C223,'[1]KOLIN HEAD OFFICE'!$B$2:$B$383,'[1]KOLIN HEAD OFFICE'!$D$2:$D$383,,0)</f>
        <v>RR-HO-00004443</v>
      </c>
      <c r="I210" s="30">
        <f>_xlfn.XLOOKUP(H210,'[1]KOLIN HEAD OFFICE'!$D$2:$D$383,'[1]KOLIN HEAD OFFICE'!$C$2:$C$383,,0)</f>
        <v>45906</v>
      </c>
    </row>
    <row r="211" s="29" customFormat="1" customHeight="1" spans="1:9">
      <c r="A211" s="30">
        <v>45905</v>
      </c>
      <c r="B211" s="31" t="str">
        <f t="shared" si="3"/>
        <v>Received</v>
      </c>
      <c r="C211" s="32" t="s">
        <v>225</v>
      </c>
      <c r="D211" s="32">
        <v>20</v>
      </c>
      <c r="E211" s="32" t="s">
        <v>12</v>
      </c>
      <c r="F211" s="32" t="s">
        <v>17</v>
      </c>
      <c r="G211" s="32">
        <f>SUMIF('[1]KOLIN HEAD OFFICE'!$D$1:$D$65536,H211,'[1]KOLIN HEAD OFFICE'!$J$1:$J$65536)</f>
        <v>20</v>
      </c>
      <c r="H211" s="32" t="str">
        <f>_xlfn.XLOOKUP(C211:C224,'[1]KOLIN HEAD OFFICE'!$B$2:$B$383,'[1]KOLIN HEAD OFFICE'!$D$2:$D$383,,0)</f>
        <v>RR-HO-00004444</v>
      </c>
      <c r="I211" s="30">
        <f>_xlfn.XLOOKUP(H211,'[1]KOLIN HEAD OFFICE'!$D$2:$D$383,'[1]KOLIN HEAD OFFICE'!$C$2:$C$383,,0)</f>
        <v>45906</v>
      </c>
    </row>
    <row r="212" s="29" customFormat="1" customHeight="1" spans="1:9">
      <c r="A212" s="30">
        <v>45906</v>
      </c>
      <c r="B212" s="31" t="str">
        <f t="shared" si="3"/>
        <v>Received</v>
      </c>
      <c r="C212" s="32" t="s">
        <v>226</v>
      </c>
      <c r="D212" s="32">
        <v>150</v>
      </c>
      <c r="E212" s="32" t="s">
        <v>12</v>
      </c>
      <c r="F212" s="32" t="s">
        <v>17</v>
      </c>
      <c r="G212" s="32">
        <f>SUMIF('[1]KOLIN HEAD OFFICE'!$D$1:$D$65536,H212,'[1]KOLIN HEAD OFFICE'!$J$1:$J$65536)</f>
        <v>150</v>
      </c>
      <c r="H212" s="32" t="str">
        <f>_xlfn.XLOOKUP(C212:C225,'[1]KOLIN HEAD OFFICE'!$B$2:$B$383,'[1]KOLIN HEAD OFFICE'!$D$2:$D$383,,0)</f>
        <v>RR-HO-00004454</v>
      </c>
      <c r="I212" s="30">
        <f>_xlfn.XLOOKUP(H212,'[1]KOLIN HEAD OFFICE'!$D$2:$D$383,'[1]KOLIN HEAD OFFICE'!$C$2:$C$383,,0)</f>
        <v>45911</v>
      </c>
    </row>
    <row r="213" s="29" customFormat="1" customHeight="1" spans="1:9">
      <c r="A213" s="30">
        <v>45908</v>
      </c>
      <c r="B213" s="31" t="str">
        <f t="shared" si="3"/>
        <v/>
      </c>
      <c r="C213" s="32" t="s">
        <v>227</v>
      </c>
      <c r="D213" s="32">
        <v>79</v>
      </c>
      <c r="E213" s="32" t="s">
        <v>12</v>
      </c>
      <c r="F213" s="32" t="s">
        <v>17</v>
      </c>
      <c r="G213" s="32"/>
      <c r="H213" s="32"/>
      <c r="I213" s="30"/>
    </row>
    <row r="214" s="29" customFormat="1" customHeight="1" spans="1:9">
      <c r="A214" s="30">
        <v>45908</v>
      </c>
      <c r="B214" s="31" t="str">
        <f t="shared" si="3"/>
        <v>Received</v>
      </c>
      <c r="C214" s="32" t="s">
        <v>228</v>
      </c>
      <c r="D214" s="32">
        <v>800</v>
      </c>
      <c r="E214" s="32" t="s">
        <v>12</v>
      </c>
      <c r="F214" s="32" t="s">
        <v>17</v>
      </c>
      <c r="G214" s="32">
        <f>SUMIF('[1]KOLIN HEAD OFFICE'!$D$1:$D$65536,H214,'[1]KOLIN HEAD OFFICE'!$J$1:$J$65536)</f>
        <v>800</v>
      </c>
      <c r="H214" s="32" t="str">
        <f>_xlfn.XLOOKUP(C214:C227,'[1]KOLIN HEAD OFFICE'!$B$2:$B$383,'[1]KOLIN HEAD OFFICE'!$D$2:$D$383,,0)</f>
        <v>RR-HO-00004457</v>
      </c>
      <c r="I214" s="30">
        <f>_xlfn.XLOOKUP(H214,'[1]KOLIN HEAD OFFICE'!$D$2:$D$383,'[1]KOLIN HEAD OFFICE'!$C$2:$C$383,,0)</f>
        <v>45911</v>
      </c>
    </row>
    <row r="215" s="29" customFormat="1" customHeight="1" spans="1:9">
      <c r="A215" s="30">
        <v>45908</v>
      </c>
      <c r="B215" s="31" t="str">
        <f t="shared" si="3"/>
        <v>Received</v>
      </c>
      <c r="C215" s="32" t="s">
        <v>229</v>
      </c>
      <c r="D215" s="32">
        <v>10</v>
      </c>
      <c r="E215" s="32" t="s">
        <v>12</v>
      </c>
      <c r="F215" s="32" t="s">
        <v>17</v>
      </c>
      <c r="G215" s="32">
        <f>SUMIF('[1]KOLIN HEAD OFFICE'!$D$1:$D$65536,H215,'[1]KOLIN HEAD OFFICE'!$J$1:$J$65536)</f>
        <v>10</v>
      </c>
      <c r="H215" s="32" t="str">
        <f>_xlfn.XLOOKUP(C215:C228,'[1]KOLIN HEAD OFFICE'!$B$2:$B$383,'[1]KOLIN HEAD OFFICE'!$D$2:$D$383,,0)</f>
        <v>RR-HO-00004456</v>
      </c>
      <c r="I215" s="30">
        <f>_xlfn.XLOOKUP(H215,'[1]KOLIN HEAD OFFICE'!$D$2:$D$383,'[1]KOLIN HEAD OFFICE'!$C$2:$C$383,,0)</f>
        <v>45911</v>
      </c>
    </row>
    <row r="216" s="29" customFormat="1" customHeight="1" spans="1:9">
      <c r="A216" s="30">
        <v>45908</v>
      </c>
      <c r="B216" s="31" t="str">
        <f t="shared" si="3"/>
        <v>Received</v>
      </c>
      <c r="C216" s="32" t="s">
        <v>230</v>
      </c>
      <c r="D216" s="32">
        <v>7</v>
      </c>
      <c r="E216" s="32" t="s">
        <v>12</v>
      </c>
      <c r="F216" s="32" t="s">
        <v>17</v>
      </c>
      <c r="G216" s="32">
        <f>SUMIF('[1]KOLIN HEAD OFFICE'!$D$1:$D$65536,H216,'[1]KOLIN HEAD OFFICE'!$J$1:$J$65536)</f>
        <v>7</v>
      </c>
      <c r="H216" s="32" t="str">
        <f>_xlfn.XLOOKUP(C216:C229,'[1]KOLIN HEAD OFFICE'!$B$2:$B$383,'[1]KOLIN HEAD OFFICE'!$D$2:$D$383,,0)</f>
        <v>RR-HO-00004455</v>
      </c>
      <c r="I216" s="30">
        <f>_xlfn.XLOOKUP(H216,'[1]KOLIN HEAD OFFICE'!$D$2:$D$383,'[1]KOLIN HEAD OFFICE'!$C$2:$C$383,,0)</f>
        <v>45911</v>
      </c>
    </row>
    <row r="217" s="29" customFormat="1" customHeight="1" spans="1:9">
      <c r="A217" s="30">
        <v>45909</v>
      </c>
      <c r="B217" s="31" t="str">
        <f t="shared" si="3"/>
        <v>Received</v>
      </c>
      <c r="C217" s="32" t="s">
        <v>231</v>
      </c>
      <c r="D217" s="32">
        <v>4</v>
      </c>
      <c r="E217" s="32" t="s">
        <v>12</v>
      </c>
      <c r="F217" s="32" t="s">
        <v>17</v>
      </c>
      <c r="G217" s="32">
        <f>SUMIF('[1]KOLIN HEAD OFFICE'!$D$1:$D$65536,H217,'[1]KOLIN HEAD OFFICE'!$J$1:$J$65536)</f>
        <v>4</v>
      </c>
      <c r="H217" s="32" t="str">
        <f>_xlfn.XLOOKUP(C217:C230,'[1]KOLIN HEAD OFFICE'!$B$2:$B$383,'[1]KOLIN HEAD OFFICE'!$D$2:$D$383,,0)</f>
        <v>RR-HO-00004459</v>
      </c>
      <c r="I217" s="30">
        <f>_xlfn.XLOOKUP(H217,'[1]KOLIN HEAD OFFICE'!$D$2:$D$383,'[1]KOLIN HEAD OFFICE'!$C$2:$C$383,,0)</f>
        <v>45911</v>
      </c>
    </row>
    <row r="218" s="29" customFormat="1" customHeight="1" spans="1:9">
      <c r="A218" s="30">
        <v>45909</v>
      </c>
      <c r="B218" s="31" t="str">
        <f t="shared" si="3"/>
        <v>Received</v>
      </c>
      <c r="C218" s="32" t="s">
        <v>232</v>
      </c>
      <c r="D218" s="32">
        <v>50</v>
      </c>
      <c r="E218" s="32" t="s">
        <v>12</v>
      </c>
      <c r="F218" s="32" t="s">
        <v>17</v>
      </c>
      <c r="G218" s="32">
        <f>SUMIF('[1]KOLIN HEAD OFFICE'!$D$1:$D$65536,H218,'[1]KOLIN HEAD OFFICE'!$J$1:$J$65536)</f>
        <v>50</v>
      </c>
      <c r="H218" s="32" t="str">
        <f>_xlfn.XLOOKUP(C218:C231,'[1]KOLIN HEAD OFFICE'!$B$2:$B$383,'[1]KOLIN HEAD OFFICE'!$D$2:$D$383,,0)</f>
        <v>RR-HO-00004466</v>
      </c>
      <c r="I218" s="30">
        <f>_xlfn.XLOOKUP(H218,'[1]KOLIN HEAD OFFICE'!$D$2:$D$383,'[1]KOLIN HEAD OFFICE'!$C$2:$C$383,,0)</f>
        <v>45912</v>
      </c>
    </row>
    <row r="219" s="29" customFormat="1" customHeight="1" spans="1:9">
      <c r="A219" s="30">
        <v>45909</v>
      </c>
      <c r="B219" s="31" t="str">
        <f t="shared" si="3"/>
        <v>Received</v>
      </c>
      <c r="C219" s="32" t="s">
        <v>233</v>
      </c>
      <c r="D219" s="32">
        <v>42</v>
      </c>
      <c r="E219" s="32" t="s">
        <v>12</v>
      </c>
      <c r="F219" s="32" t="s">
        <v>17</v>
      </c>
      <c r="G219" s="32">
        <f>SUMIF('[1]KOLIN HEAD OFFICE'!$D$1:$D$65536,H219,'[1]KOLIN HEAD OFFICE'!$J$1:$J$65536)</f>
        <v>42</v>
      </c>
      <c r="H219" s="32" t="str">
        <f>_xlfn.XLOOKUP(C219:C232,'[1]KOLIN HEAD OFFICE'!$B$2:$B$383,'[1]KOLIN HEAD OFFICE'!$D$2:$D$383,,0)</f>
        <v>RR-HO-00004465</v>
      </c>
      <c r="I219" s="30">
        <f>_xlfn.XLOOKUP(H219,'[1]KOLIN HEAD OFFICE'!$D$2:$D$383,'[1]KOLIN HEAD OFFICE'!$C$2:$C$383,,0)</f>
        <v>45912</v>
      </c>
    </row>
    <row r="220" s="29" customFormat="1" customHeight="1" spans="1:9">
      <c r="A220" s="30">
        <v>45909</v>
      </c>
      <c r="B220" s="31" t="str">
        <f t="shared" si="3"/>
        <v>Received</v>
      </c>
      <c r="C220" s="32" t="s">
        <v>234</v>
      </c>
      <c r="D220" s="32">
        <v>18</v>
      </c>
      <c r="E220" s="32" t="s">
        <v>12</v>
      </c>
      <c r="F220" s="32" t="s">
        <v>17</v>
      </c>
      <c r="G220" s="32">
        <f>SUMIF('[1]KOLIN HEAD OFFICE'!$D$1:$D$65536,H220,'[1]KOLIN HEAD OFFICE'!$J$1:$J$65536)</f>
        <v>18</v>
      </c>
      <c r="H220" s="32" t="str">
        <f>_xlfn.XLOOKUP(C220:C233,'[1]KOLIN HEAD OFFICE'!$B$2:$B$383,'[1]KOLIN HEAD OFFICE'!$D$2:$D$383,,0)</f>
        <v>RR-HO-00004464</v>
      </c>
      <c r="I220" s="30">
        <f>_xlfn.XLOOKUP(H220,'[1]KOLIN HEAD OFFICE'!$D$2:$D$383,'[1]KOLIN HEAD OFFICE'!$C$2:$C$383,,0)</f>
        <v>45912</v>
      </c>
    </row>
    <row r="221" s="29" customFormat="1" customHeight="1" spans="1:9">
      <c r="A221" s="30">
        <v>45910</v>
      </c>
      <c r="B221" s="31" t="str">
        <f t="shared" si="3"/>
        <v>Received</v>
      </c>
      <c r="C221" s="32" t="s">
        <v>235</v>
      </c>
      <c r="D221" s="32">
        <v>51</v>
      </c>
      <c r="E221" s="32" t="s">
        <v>12</v>
      </c>
      <c r="F221" s="32" t="s">
        <v>17</v>
      </c>
      <c r="G221" s="32">
        <f>SUMIF('[1]KOLIN HEAD OFFICE'!$D$1:$D$65536,H221,'[1]KOLIN HEAD OFFICE'!$J$1:$J$65536)</f>
        <v>51</v>
      </c>
      <c r="H221" s="32" t="str">
        <f>_xlfn.XLOOKUP(C221:C234,'[1]KOLIN HEAD OFFICE'!$B$2:$B$383,'[1]KOLIN HEAD OFFICE'!$D$2:$D$383,,0)</f>
        <v>RR-HO-00004471</v>
      </c>
      <c r="I221" s="30">
        <f>_xlfn.XLOOKUP(H221,'[1]KOLIN HEAD OFFICE'!$D$2:$D$383,'[1]KOLIN HEAD OFFICE'!$C$2:$C$383,,0)</f>
        <v>45913</v>
      </c>
    </row>
    <row r="222" s="29" customFormat="1" customHeight="1" spans="1:9">
      <c r="A222" s="30">
        <v>45910</v>
      </c>
      <c r="B222" s="31" t="str">
        <f t="shared" si="3"/>
        <v>Received</v>
      </c>
      <c r="C222" s="32" t="s">
        <v>236</v>
      </c>
      <c r="D222" s="32">
        <v>43</v>
      </c>
      <c r="E222" s="32" t="s">
        <v>12</v>
      </c>
      <c r="F222" s="32" t="s">
        <v>17</v>
      </c>
      <c r="G222" s="32">
        <f>SUMIF('[1]KOLIN HEAD OFFICE'!$D$1:$D$65536,H222,'[1]KOLIN HEAD OFFICE'!$J$1:$J$65536)</f>
        <v>43</v>
      </c>
      <c r="H222" s="32" t="str">
        <f>_xlfn.XLOOKUP(C222:C235,'[1]KOLIN HEAD OFFICE'!$B$2:$B$383,'[1]KOLIN HEAD OFFICE'!$D$2:$D$383,,0)</f>
        <v>RR-HO-00004470</v>
      </c>
      <c r="I222" s="30">
        <f>_xlfn.XLOOKUP(H222,'[1]KOLIN HEAD OFFICE'!$D$2:$D$383,'[1]KOLIN HEAD OFFICE'!$C$2:$C$383,,0)</f>
        <v>45913</v>
      </c>
    </row>
    <row r="223" s="29" customFormat="1" customHeight="1" spans="1:9">
      <c r="A223" s="30">
        <v>45910</v>
      </c>
      <c r="B223" s="31" t="str">
        <f t="shared" si="3"/>
        <v>Received</v>
      </c>
      <c r="C223" s="32" t="s">
        <v>237</v>
      </c>
      <c r="D223" s="32">
        <v>10</v>
      </c>
      <c r="E223" s="32" t="s">
        <v>12</v>
      </c>
      <c r="F223" s="32" t="s">
        <v>17</v>
      </c>
      <c r="G223" s="32">
        <f>SUMIF('[1]KOLIN HEAD OFFICE'!$D$1:$D$65536,H223,'[1]KOLIN HEAD OFFICE'!$J$1:$J$65536)</f>
        <v>10</v>
      </c>
      <c r="H223" s="32" t="str">
        <f>_xlfn.XLOOKUP(C223:C236,'[1]KOLIN HEAD OFFICE'!$B$2:$B$383,'[1]KOLIN HEAD OFFICE'!$D$2:$D$383,,0)</f>
        <v>RR-HO-00004469</v>
      </c>
      <c r="I223" s="30">
        <f>_xlfn.XLOOKUP(H223,'[1]KOLIN HEAD OFFICE'!$D$2:$D$383,'[1]KOLIN HEAD OFFICE'!$C$2:$C$383,,0)</f>
        <v>45913</v>
      </c>
    </row>
    <row r="224" s="29" customFormat="1" customHeight="1" spans="1:9">
      <c r="A224" s="30">
        <v>45910</v>
      </c>
      <c r="B224" s="31" t="str">
        <f t="shared" si="3"/>
        <v>Received</v>
      </c>
      <c r="C224" s="32" t="s">
        <v>238</v>
      </c>
      <c r="D224" s="32">
        <v>15</v>
      </c>
      <c r="E224" s="32" t="s">
        <v>12</v>
      </c>
      <c r="F224" s="32" t="s">
        <v>17</v>
      </c>
      <c r="G224" s="32">
        <f>SUMIF('[1]KOLIN HEAD OFFICE'!$D$1:$D$65536,H224,'[1]KOLIN HEAD OFFICE'!$J$1:$J$65536)</f>
        <v>15</v>
      </c>
      <c r="H224" s="32" t="str">
        <f>_xlfn.XLOOKUP(C224:C237,'[1]KOLIN HEAD OFFICE'!$B$2:$B$383,'[1]KOLIN HEAD OFFICE'!$D$2:$D$383,,0)</f>
        <v>RR-HO-00004468</v>
      </c>
      <c r="I224" s="30">
        <f>_xlfn.XLOOKUP(H224,'[1]KOLIN HEAD OFFICE'!$D$2:$D$383,'[1]KOLIN HEAD OFFICE'!$C$2:$C$383,,0)</f>
        <v>45913</v>
      </c>
    </row>
    <row r="225" s="29" customFormat="1" customHeight="1" spans="1:9">
      <c r="A225" s="30">
        <v>45910</v>
      </c>
      <c r="B225" s="31" t="str">
        <f t="shared" si="3"/>
        <v>Received</v>
      </c>
      <c r="C225" s="32" t="s">
        <v>239</v>
      </c>
      <c r="D225" s="32">
        <v>7860</v>
      </c>
      <c r="E225" s="32" t="s">
        <v>12</v>
      </c>
      <c r="F225" s="32" t="s">
        <v>17</v>
      </c>
      <c r="G225" s="32">
        <f>SUMIF('[1]KOLIN HEAD OFFICE'!$D$1:$D$65536,H225,'[1]KOLIN HEAD OFFICE'!$J$1:$J$65536)</f>
        <v>7860</v>
      </c>
      <c r="H225" s="32" t="str">
        <f>_xlfn.XLOOKUP(C225:C238,'[1]KOLIN HEAD OFFICE'!$B$2:$B$383,'[1]KOLIN HEAD OFFICE'!$D$2:$D$383,,0)</f>
        <v>RR-HO-00004473</v>
      </c>
      <c r="I225" s="30">
        <f>_xlfn.XLOOKUP(H225,'[1]KOLIN HEAD OFFICE'!$D$2:$D$383,'[1]KOLIN HEAD OFFICE'!$C$2:$C$383,,0)</f>
        <v>45915</v>
      </c>
    </row>
    <row r="226" s="29" customFormat="1" customHeight="1" spans="1:9">
      <c r="A226" s="30">
        <v>45911</v>
      </c>
      <c r="B226" s="31" t="str">
        <f t="shared" si="3"/>
        <v>Received</v>
      </c>
      <c r="C226" s="32" t="s">
        <v>240</v>
      </c>
      <c r="D226" s="32">
        <v>69</v>
      </c>
      <c r="E226" s="32" t="s">
        <v>12</v>
      </c>
      <c r="F226" s="32" t="s">
        <v>17</v>
      </c>
      <c r="G226" s="32">
        <f>SUMIF('[1]KOLIN HEAD OFFICE'!$D$1:$D$65536,H226,'[1]KOLIN HEAD OFFICE'!$J$1:$J$65536)</f>
        <v>69</v>
      </c>
      <c r="H226" s="32" t="str">
        <f>_xlfn.XLOOKUP(C226:C239,'[1]KOLIN HEAD OFFICE'!$B$2:$B$383,'[1]KOLIN HEAD OFFICE'!$D$2:$D$383,,0)</f>
        <v>RR-HO-00004476</v>
      </c>
      <c r="I226" s="30">
        <f>_xlfn.XLOOKUP(H226,'[1]KOLIN HEAD OFFICE'!$D$2:$D$383,'[1]KOLIN HEAD OFFICE'!$C$2:$C$383,,0)</f>
        <v>45915</v>
      </c>
    </row>
    <row r="227" s="29" customFormat="1" customHeight="1" spans="1:9">
      <c r="A227" s="30">
        <v>45911</v>
      </c>
      <c r="B227" s="31" t="str">
        <f t="shared" si="3"/>
        <v>Received</v>
      </c>
      <c r="C227" s="32" t="s">
        <v>241</v>
      </c>
      <c r="D227" s="32">
        <v>52</v>
      </c>
      <c r="E227" s="32" t="s">
        <v>12</v>
      </c>
      <c r="F227" s="32" t="s">
        <v>17</v>
      </c>
      <c r="G227" s="32">
        <f>SUMIF('[1]KOLIN HEAD OFFICE'!$D$1:$D$65536,H227,'[1]KOLIN HEAD OFFICE'!$J$1:$J$65536)</f>
        <v>52</v>
      </c>
      <c r="H227" s="32" t="str">
        <f>_xlfn.XLOOKUP(C227:C240,'[1]KOLIN HEAD OFFICE'!$B$2:$B$383,'[1]KOLIN HEAD OFFICE'!$D$2:$D$383,,0)</f>
        <v>RR-HO-00004475</v>
      </c>
      <c r="I227" s="30">
        <f>_xlfn.XLOOKUP(H227,'[1]KOLIN HEAD OFFICE'!$D$2:$D$383,'[1]KOLIN HEAD OFFICE'!$C$2:$C$383,,0)</f>
        <v>45915</v>
      </c>
    </row>
    <row r="228" s="29" customFormat="1" customHeight="1" spans="1:9">
      <c r="A228" s="30">
        <v>45911</v>
      </c>
      <c r="B228" s="31" t="str">
        <f t="shared" si="3"/>
        <v>Received</v>
      </c>
      <c r="C228" s="32" t="s">
        <v>242</v>
      </c>
      <c r="D228" s="32">
        <v>24</v>
      </c>
      <c r="E228" s="32" t="s">
        <v>12</v>
      </c>
      <c r="F228" s="32" t="s">
        <v>17</v>
      </c>
      <c r="G228" s="32">
        <f>SUMIF('[1]KOLIN HEAD OFFICE'!$D$1:$D$65536,H228,'[1]KOLIN HEAD OFFICE'!$J$1:$J$65536)</f>
        <v>24</v>
      </c>
      <c r="H228" s="32" t="str">
        <f>_xlfn.XLOOKUP(C228:C241,'[1]KOLIN HEAD OFFICE'!$B$2:$B$383,'[1]KOLIN HEAD OFFICE'!$D$2:$D$383,,0)</f>
        <v>RR-HO-00004474</v>
      </c>
      <c r="I228" s="30">
        <f>_xlfn.XLOOKUP(H228,'[1]KOLIN HEAD OFFICE'!$D$2:$D$383,'[1]KOLIN HEAD OFFICE'!$C$2:$C$383,,0)</f>
        <v>45915</v>
      </c>
    </row>
    <row r="229" s="29" customFormat="1" customHeight="1" spans="1:9">
      <c r="A229" s="30">
        <v>45913</v>
      </c>
      <c r="B229" s="31" t="str">
        <f t="shared" si="3"/>
        <v>Received</v>
      </c>
      <c r="C229" s="32" t="s">
        <v>243</v>
      </c>
      <c r="D229" s="32">
        <v>10</v>
      </c>
      <c r="E229" s="32" t="s">
        <v>12</v>
      </c>
      <c r="F229" s="32" t="s">
        <v>17</v>
      </c>
      <c r="G229" s="32">
        <f>SUMIF('[1]KOLIN HEAD OFFICE'!$D$1:$D$65536,H229,'[1]KOLIN HEAD OFFICE'!$J$1:$J$65536)</f>
        <v>10</v>
      </c>
      <c r="H229" s="32" t="str">
        <f>_xlfn.XLOOKUP(C229:C242,'[1]KOLIN HEAD OFFICE'!$B$2:$B$383,'[1]KOLIN HEAD OFFICE'!$D$2:$D$383,,0)</f>
        <v>RR-HO-00004480</v>
      </c>
      <c r="I229" s="30">
        <f>_xlfn.XLOOKUP(H229,'[1]KOLIN HEAD OFFICE'!$D$2:$D$383,'[1]KOLIN HEAD OFFICE'!$C$2:$C$383,,0)</f>
        <v>45915</v>
      </c>
    </row>
    <row r="230" s="29" customFormat="1" customHeight="1" spans="1:9">
      <c r="A230" s="30">
        <v>45913</v>
      </c>
      <c r="B230" s="31" t="str">
        <f t="shared" si="3"/>
        <v>Received</v>
      </c>
      <c r="C230" s="32" t="s">
        <v>244</v>
      </c>
      <c r="D230" s="32">
        <v>10</v>
      </c>
      <c r="E230" s="32" t="s">
        <v>12</v>
      </c>
      <c r="F230" s="32" t="s">
        <v>17</v>
      </c>
      <c r="G230" s="32">
        <f>SUMIF('[1]KOLIN HEAD OFFICE'!$D$1:$D$65536,H230,'[1]KOLIN HEAD OFFICE'!$J$1:$J$65536)</f>
        <v>10</v>
      </c>
      <c r="H230" s="32" t="str">
        <f>_xlfn.XLOOKUP(C230:C243,'[1]KOLIN HEAD OFFICE'!$B$2:$B$383,'[1]KOLIN HEAD OFFICE'!$D$2:$D$383,,0)</f>
        <v>RR-HO-00004479</v>
      </c>
      <c r="I230" s="30">
        <f>_xlfn.XLOOKUP(H230,'[1]KOLIN HEAD OFFICE'!$D$2:$D$383,'[1]KOLIN HEAD OFFICE'!$C$2:$C$383,,0)</f>
        <v>45915</v>
      </c>
    </row>
    <row r="231" s="29" customFormat="1" customHeight="1" spans="1:9">
      <c r="A231" s="30">
        <v>45913</v>
      </c>
      <c r="B231" s="31" t="str">
        <f t="shared" si="3"/>
        <v>Received</v>
      </c>
      <c r="C231" s="32" t="s">
        <v>245</v>
      </c>
      <c r="D231" s="32">
        <v>24</v>
      </c>
      <c r="E231" s="32" t="s">
        <v>12</v>
      </c>
      <c r="F231" s="32" t="s">
        <v>17</v>
      </c>
      <c r="G231" s="32">
        <f>SUMIF('[1]KOLIN HEAD OFFICE'!$D$1:$D$65536,H231,'[1]KOLIN HEAD OFFICE'!$J$1:$J$65536)</f>
        <v>24</v>
      </c>
      <c r="H231" s="32" t="str">
        <f>_xlfn.XLOOKUP(C231:C244,'[1]KOLIN HEAD OFFICE'!$B$2:$B$383,'[1]KOLIN HEAD OFFICE'!$D$2:$D$383,,0)</f>
        <v>RR-HO-00004478</v>
      </c>
      <c r="I231" s="30">
        <f>_xlfn.XLOOKUP(H231,'[1]KOLIN HEAD OFFICE'!$D$2:$D$383,'[1]KOLIN HEAD OFFICE'!$C$2:$C$383,,0)</f>
        <v>45915</v>
      </c>
    </row>
    <row r="232" s="29" customFormat="1" customHeight="1" spans="1:9">
      <c r="A232" s="30">
        <v>45913</v>
      </c>
      <c r="B232" s="31" t="str">
        <f t="shared" si="3"/>
        <v>Received</v>
      </c>
      <c r="C232" s="32" t="s">
        <v>246</v>
      </c>
      <c r="D232" s="32">
        <v>3</v>
      </c>
      <c r="E232" s="32" t="s">
        <v>12</v>
      </c>
      <c r="F232" s="32" t="s">
        <v>17</v>
      </c>
      <c r="G232" s="32">
        <f>SUMIF('[1]KOLIN HEAD OFFICE'!$D$1:$D$65536,H232,'[1]KOLIN HEAD OFFICE'!$J$1:$J$65536)</f>
        <v>3</v>
      </c>
      <c r="H232" s="32" t="str">
        <f>_xlfn.XLOOKUP(C232:C245,'[1]KOLIN HEAD OFFICE'!$B$2:$B$383,'[1]KOLIN HEAD OFFICE'!$D$2:$D$383,,0)</f>
        <v>RR-HO-00004477</v>
      </c>
      <c r="I232" s="30">
        <f>_xlfn.XLOOKUP(H232,'[1]KOLIN HEAD OFFICE'!$D$2:$D$383,'[1]KOLIN HEAD OFFICE'!$C$2:$C$383,,0)</f>
        <v>45915</v>
      </c>
    </row>
    <row r="233" s="29" customFormat="1" customHeight="1" spans="1:9">
      <c r="A233" s="30">
        <v>45913</v>
      </c>
      <c r="B233" s="31" t="str">
        <f t="shared" si="3"/>
        <v>Received</v>
      </c>
      <c r="C233" s="32" t="s">
        <v>247</v>
      </c>
      <c r="D233" s="32">
        <v>50</v>
      </c>
      <c r="E233" s="32" t="s">
        <v>12</v>
      </c>
      <c r="F233" s="32" t="s">
        <v>17</v>
      </c>
      <c r="G233" s="32">
        <f>SUMIF('[1]KOLIN HEAD OFFICE'!$D$1:$D$65536,H233,'[1]KOLIN HEAD OFFICE'!$J$1:$J$65536)</f>
        <v>50</v>
      </c>
      <c r="H233" s="32" t="str">
        <f>_xlfn.XLOOKUP(C233:C246,'[1]KOLIN HEAD OFFICE'!$B$2:$B$383,'[1]KOLIN HEAD OFFICE'!$D$2:$D$383,,0)</f>
        <v>RR-HO-00004472</v>
      </c>
      <c r="I233" s="30">
        <f>_xlfn.XLOOKUP(H233,'[1]KOLIN HEAD OFFICE'!$D$2:$D$383,'[1]KOLIN HEAD OFFICE'!$C$2:$C$383,,0)</f>
        <v>45915</v>
      </c>
    </row>
    <row r="234" s="29" customFormat="1" customHeight="1" spans="1:9">
      <c r="A234" s="30">
        <v>45915</v>
      </c>
      <c r="B234" s="31" t="str">
        <f t="shared" si="3"/>
        <v>Received</v>
      </c>
      <c r="C234" s="32" t="s">
        <v>248</v>
      </c>
      <c r="D234" s="32">
        <v>60</v>
      </c>
      <c r="E234" s="32" t="s">
        <v>12</v>
      </c>
      <c r="F234" s="32" t="s">
        <v>17</v>
      </c>
      <c r="G234" s="32">
        <f>SUMIF('[1]KOLIN HEAD OFFICE'!$D$1:$D$65536,H234,'[1]KOLIN HEAD OFFICE'!$J$1:$J$65536)</f>
        <v>60</v>
      </c>
      <c r="H234" s="32" t="str">
        <f>_xlfn.XLOOKUP(C234:C247,'[1]KOLIN HEAD OFFICE'!$B$2:$B$383,'[1]KOLIN HEAD OFFICE'!$D$2:$D$383,,0)</f>
        <v>RR-HO-00004485</v>
      </c>
      <c r="I234" s="30">
        <f>_xlfn.XLOOKUP(H234,'[1]KOLIN HEAD OFFICE'!$D$2:$D$383,'[1]KOLIN HEAD OFFICE'!$C$2:$C$383,,0)</f>
        <v>45917</v>
      </c>
    </row>
    <row r="235" s="29" customFormat="1" customHeight="1" spans="1:9">
      <c r="A235" s="30">
        <v>45915</v>
      </c>
      <c r="B235" s="31" t="str">
        <f t="shared" si="3"/>
        <v>Received</v>
      </c>
      <c r="C235" s="32" t="s">
        <v>249</v>
      </c>
      <c r="D235" s="32">
        <v>70</v>
      </c>
      <c r="E235" s="32" t="s">
        <v>12</v>
      </c>
      <c r="F235" s="32" t="s">
        <v>17</v>
      </c>
      <c r="G235" s="32">
        <f>SUMIF('[1]KOLIN HEAD OFFICE'!$D$1:$D$65536,H235,'[1]KOLIN HEAD OFFICE'!$J$1:$J$65536)</f>
        <v>70</v>
      </c>
      <c r="H235" s="32" t="str">
        <f>_xlfn.XLOOKUP(C235:C248,'[1]KOLIN HEAD OFFICE'!$B$2:$B$383,'[1]KOLIN HEAD OFFICE'!$D$2:$D$383,,0)</f>
        <v>RR-HO-00004484</v>
      </c>
      <c r="I235" s="30">
        <f>_xlfn.XLOOKUP(H235,'[1]KOLIN HEAD OFFICE'!$D$2:$D$383,'[1]KOLIN HEAD OFFICE'!$C$2:$C$383,,0)</f>
        <v>45917</v>
      </c>
    </row>
    <row r="236" s="29" customFormat="1" customHeight="1" spans="1:9">
      <c r="A236" s="30">
        <v>45915</v>
      </c>
      <c r="B236" s="31" t="str">
        <f t="shared" si="3"/>
        <v>Received</v>
      </c>
      <c r="C236" s="32" t="s">
        <v>250</v>
      </c>
      <c r="D236" s="32">
        <v>9</v>
      </c>
      <c r="E236" s="32" t="s">
        <v>12</v>
      </c>
      <c r="F236" s="32" t="s">
        <v>17</v>
      </c>
      <c r="G236" s="32">
        <f>SUMIF('[1]KOLIN HEAD OFFICE'!$D$1:$D$65536,H236,'[1]KOLIN HEAD OFFICE'!$J$1:$J$65536)</f>
        <v>9</v>
      </c>
      <c r="H236" s="32" t="str">
        <f>_xlfn.XLOOKUP(C236:C249,'[1]KOLIN HEAD OFFICE'!$B$2:$B$383,'[1]KOLIN HEAD OFFICE'!$D$2:$D$383,,0)</f>
        <v>RR-HO-00004483</v>
      </c>
      <c r="I236" s="30">
        <f>_xlfn.XLOOKUP(H236,'[1]KOLIN HEAD OFFICE'!$D$2:$D$383,'[1]KOLIN HEAD OFFICE'!$C$2:$C$383,,0)</f>
        <v>45917</v>
      </c>
    </row>
    <row r="237" s="29" customFormat="1" customHeight="1" spans="1:9">
      <c r="A237" s="30">
        <v>45915</v>
      </c>
      <c r="B237" s="31" t="str">
        <f t="shared" si="3"/>
        <v>Received</v>
      </c>
      <c r="C237" s="32" t="s">
        <v>251</v>
      </c>
      <c r="D237" s="32">
        <v>53</v>
      </c>
      <c r="E237" s="32" t="s">
        <v>12</v>
      </c>
      <c r="F237" s="32" t="s">
        <v>17</v>
      </c>
      <c r="G237" s="32">
        <f>SUMIF('[1]KOLIN HEAD OFFICE'!$D$1:$D$65536,H237,'[1]KOLIN HEAD OFFICE'!$J$1:$J$65536)</f>
        <v>53</v>
      </c>
      <c r="H237" s="32" t="str">
        <f>_xlfn.XLOOKUP(C237:C250,'[1]KOLIN HEAD OFFICE'!$B$2:$B$383,'[1]KOLIN HEAD OFFICE'!$D$2:$D$383,,0)</f>
        <v>RR-HO-00004482</v>
      </c>
      <c r="I237" s="30">
        <f>_xlfn.XLOOKUP(H237,'[1]KOLIN HEAD OFFICE'!$D$2:$D$383,'[1]KOLIN HEAD OFFICE'!$C$2:$C$383,,0)</f>
        <v>45917</v>
      </c>
    </row>
    <row r="238" s="29" customFormat="1" customHeight="1" spans="1:9">
      <c r="A238" s="30">
        <v>45915</v>
      </c>
      <c r="B238" s="31" t="str">
        <f t="shared" si="3"/>
        <v>Received</v>
      </c>
      <c r="C238" s="32" t="s">
        <v>252</v>
      </c>
      <c r="D238" s="32">
        <v>7</v>
      </c>
      <c r="E238" s="32" t="s">
        <v>12</v>
      </c>
      <c r="F238" s="32" t="s">
        <v>17</v>
      </c>
      <c r="G238" s="32">
        <f>SUMIF('[1]KOLIN HEAD OFFICE'!$D$1:$D$65536,H238,'[1]KOLIN HEAD OFFICE'!$J$1:$J$65536)</f>
        <v>7</v>
      </c>
      <c r="H238" s="32" t="str">
        <f>_xlfn.XLOOKUP(C238:C251,'[1]KOLIN HEAD OFFICE'!$B$2:$B$383,'[1]KOLIN HEAD OFFICE'!$D$2:$D$383,,0)</f>
        <v>RR-HO-00004481</v>
      </c>
      <c r="I238" s="30">
        <f>_xlfn.XLOOKUP(H238,'[1]KOLIN HEAD OFFICE'!$D$2:$D$383,'[1]KOLIN HEAD OFFICE'!$C$2:$C$383,,0)</f>
        <v>45917</v>
      </c>
    </row>
    <row r="239" s="29" customFormat="1" customHeight="1" spans="1:9">
      <c r="A239" s="30">
        <v>45916</v>
      </c>
      <c r="B239" s="31" t="str">
        <f t="shared" si="3"/>
        <v>Received</v>
      </c>
      <c r="C239" s="32" t="s">
        <v>253</v>
      </c>
      <c r="D239" s="32">
        <v>64</v>
      </c>
      <c r="E239" s="32" t="s">
        <v>12</v>
      </c>
      <c r="F239" s="32" t="s">
        <v>17</v>
      </c>
      <c r="G239" s="32">
        <f>SUMIF('[1]KOLIN HEAD OFFICE'!$D$1:$D$65536,H239,'[1]KOLIN HEAD OFFICE'!$J$1:$J$65536)</f>
        <v>64</v>
      </c>
      <c r="H239" s="32" t="str">
        <f>_xlfn.XLOOKUP(C239:C252,'[1]KOLIN HEAD OFFICE'!$B$2:$B$383,'[1]KOLIN HEAD OFFICE'!$D$2:$D$383,,0)</f>
        <v>RR-HO-00004487</v>
      </c>
      <c r="I239" s="30">
        <f>_xlfn.XLOOKUP(H239,'[1]KOLIN HEAD OFFICE'!$D$2:$D$383,'[1]KOLIN HEAD OFFICE'!$C$2:$C$383,,0)</f>
        <v>45918</v>
      </c>
    </row>
    <row r="240" s="29" customFormat="1" customHeight="1" spans="1:9">
      <c r="A240" s="30">
        <v>45916</v>
      </c>
      <c r="B240" s="31" t="str">
        <f t="shared" si="3"/>
        <v>Received</v>
      </c>
      <c r="C240" s="32" t="s">
        <v>254</v>
      </c>
      <c r="D240" s="32">
        <v>22</v>
      </c>
      <c r="E240" s="32" t="s">
        <v>12</v>
      </c>
      <c r="F240" s="32" t="s">
        <v>17</v>
      </c>
      <c r="G240" s="32">
        <f>SUMIF('[1]KOLIN HEAD OFFICE'!$D$1:$D$65536,H240,'[1]KOLIN HEAD OFFICE'!$J$1:$J$65536)</f>
        <v>22</v>
      </c>
      <c r="H240" s="32" t="str">
        <f>_xlfn.XLOOKUP(C240:C253,'[1]KOLIN HEAD OFFICE'!$B$2:$B$383,'[1]KOLIN HEAD OFFICE'!$D$2:$D$383,,0)</f>
        <v>RR-HO-00004486</v>
      </c>
      <c r="I240" s="30">
        <f>_xlfn.XLOOKUP(H240,'[1]KOLIN HEAD OFFICE'!$D$2:$D$383,'[1]KOLIN HEAD OFFICE'!$C$2:$C$383,,0)</f>
        <v>45918</v>
      </c>
    </row>
    <row r="241" s="29" customFormat="1" customHeight="1" spans="1:9">
      <c r="A241" s="30">
        <v>45917</v>
      </c>
      <c r="B241" s="31" t="str">
        <f t="shared" si="3"/>
        <v>Received</v>
      </c>
      <c r="C241" s="32" t="s">
        <v>255</v>
      </c>
      <c r="D241" s="32">
        <v>46</v>
      </c>
      <c r="E241" s="32" t="s">
        <v>12</v>
      </c>
      <c r="F241" s="32" t="s">
        <v>17</v>
      </c>
      <c r="G241" s="32">
        <f>SUMIF('[1]KOLIN HEAD OFFICE'!$D$1:$D$65536,H241,'[1]KOLIN HEAD OFFICE'!$J$1:$J$65536)</f>
        <v>46</v>
      </c>
      <c r="H241" s="32" t="str">
        <f>_xlfn.XLOOKUP(C241:C254,'[1]KOLIN HEAD OFFICE'!$B$2:$B$383,'[1]KOLIN HEAD OFFICE'!$D$2:$D$383,,0)</f>
        <v>RR-HO-00004492</v>
      </c>
      <c r="I241" s="30">
        <f>_xlfn.XLOOKUP(H241,'[1]KOLIN HEAD OFFICE'!$D$2:$D$383,'[1]KOLIN HEAD OFFICE'!$C$2:$C$383,,0)</f>
        <v>45919</v>
      </c>
    </row>
    <row r="242" s="29" customFormat="1" customHeight="1" spans="1:9">
      <c r="A242" s="30">
        <v>45917</v>
      </c>
      <c r="B242" s="31" t="str">
        <f t="shared" si="3"/>
        <v>Received</v>
      </c>
      <c r="C242" s="32" t="s">
        <v>256</v>
      </c>
      <c r="D242" s="32">
        <v>22</v>
      </c>
      <c r="E242" s="32" t="s">
        <v>12</v>
      </c>
      <c r="F242" s="32" t="s">
        <v>17</v>
      </c>
      <c r="G242" s="32">
        <f>SUMIF('[1]KOLIN HEAD OFFICE'!$D$1:$D$65536,H242,'[1]KOLIN HEAD OFFICE'!$J$1:$J$65536)</f>
        <v>22</v>
      </c>
      <c r="H242" s="32" t="str">
        <f>_xlfn.XLOOKUP(C242:C255,'[1]KOLIN HEAD OFFICE'!$B$2:$B$383,'[1]KOLIN HEAD OFFICE'!$D$2:$D$383,,0)</f>
        <v>RR-HO-00004489</v>
      </c>
      <c r="I242" s="30">
        <f>_xlfn.XLOOKUP(H242,'[1]KOLIN HEAD OFFICE'!$D$2:$D$383,'[1]KOLIN HEAD OFFICE'!$C$2:$C$383,,0)</f>
        <v>45918</v>
      </c>
    </row>
    <row r="243" s="29" customFormat="1" customHeight="1" spans="1:9">
      <c r="A243" s="30">
        <v>45917</v>
      </c>
      <c r="B243" s="31" t="str">
        <f t="shared" si="3"/>
        <v>Received</v>
      </c>
      <c r="C243" s="32" t="s">
        <v>257</v>
      </c>
      <c r="D243" s="32">
        <v>3112</v>
      </c>
      <c r="E243" s="32" t="s">
        <v>12</v>
      </c>
      <c r="F243" s="32" t="s">
        <v>17</v>
      </c>
      <c r="G243" s="32">
        <f>SUMIF('[1]KOLIN HEAD OFFICE'!$D$1:$D$65536,H243,'[1]KOLIN HEAD OFFICE'!$J$1:$J$65536)</f>
        <v>3112</v>
      </c>
      <c r="H243" s="32" t="str">
        <f>_xlfn.XLOOKUP(C243:C256,'[1]KOLIN HEAD OFFICE'!$B$2:$B$383,'[1]KOLIN HEAD OFFICE'!$D$2:$D$383,,0)</f>
        <v>RR-HO-00004491</v>
      </c>
      <c r="I243" s="30">
        <f>_xlfn.XLOOKUP(H243,'[1]KOLIN HEAD OFFICE'!$D$2:$D$383,'[1]KOLIN HEAD OFFICE'!$C$2:$C$383,,0)</f>
        <v>45919</v>
      </c>
    </row>
    <row r="244" s="29" customFormat="1" customHeight="1" spans="1:9">
      <c r="A244" s="30">
        <v>45917</v>
      </c>
      <c r="B244" s="31" t="str">
        <f t="shared" si="3"/>
        <v>Received</v>
      </c>
      <c r="C244" s="32" t="s">
        <v>258</v>
      </c>
      <c r="D244" s="32">
        <v>10</v>
      </c>
      <c r="E244" s="32" t="s">
        <v>12</v>
      </c>
      <c r="F244" s="32" t="s">
        <v>17</v>
      </c>
      <c r="G244" s="32">
        <f>SUMIF('[1]KOLIN HEAD OFFICE'!$D$1:$D$65536,H244,'[1]KOLIN HEAD OFFICE'!$J$1:$J$65536)</f>
        <v>10</v>
      </c>
      <c r="H244" s="32" t="str">
        <f>_xlfn.XLOOKUP(C244:C257,'[1]KOLIN HEAD OFFICE'!$B$2:$B$383,'[1]KOLIN HEAD OFFICE'!$D$2:$D$383,,0)</f>
        <v>RR-HO-00004488</v>
      </c>
      <c r="I244" s="30">
        <f>_xlfn.XLOOKUP(H244,'[1]KOLIN HEAD OFFICE'!$D$2:$D$383,'[1]KOLIN HEAD OFFICE'!$C$2:$C$383,,0)</f>
        <v>45918</v>
      </c>
    </row>
    <row r="245" s="29" customFormat="1" customHeight="1" spans="1:9">
      <c r="A245" s="30">
        <v>45918</v>
      </c>
      <c r="B245" s="31" t="str">
        <f t="shared" si="3"/>
        <v>Received</v>
      </c>
      <c r="C245" s="32" t="s">
        <v>259</v>
      </c>
      <c r="D245" s="32">
        <v>19</v>
      </c>
      <c r="E245" s="32" t="s">
        <v>12</v>
      </c>
      <c r="F245" s="32" t="s">
        <v>17</v>
      </c>
      <c r="G245" s="32">
        <f>SUMIF('[1]KOLIN HEAD OFFICE'!$D$1:$D$65536,H245,'[1]KOLIN HEAD OFFICE'!$J$1:$J$65536)</f>
        <v>19</v>
      </c>
      <c r="H245" s="32" t="str">
        <f>_xlfn.XLOOKUP(C245:C258,'[1]KOLIN HEAD OFFICE'!$B$2:$B$383,'[1]KOLIN HEAD OFFICE'!$D$2:$D$383,,0)</f>
        <v>RR-HO-00004494</v>
      </c>
      <c r="I245" s="30">
        <f>_xlfn.XLOOKUP(H245,'[1]KOLIN HEAD OFFICE'!$D$2:$D$383,'[1]KOLIN HEAD OFFICE'!$C$2:$C$383,,0)</f>
        <v>45920</v>
      </c>
    </row>
    <row r="246" s="29" customFormat="1" customHeight="1" spans="1:9">
      <c r="A246" s="30">
        <v>45918</v>
      </c>
      <c r="B246" s="31" t="str">
        <f t="shared" si="3"/>
        <v>Received</v>
      </c>
      <c r="C246" s="32" t="s">
        <v>260</v>
      </c>
      <c r="D246" s="32">
        <v>81</v>
      </c>
      <c r="E246" s="32" t="s">
        <v>12</v>
      </c>
      <c r="F246" s="32" t="s">
        <v>17</v>
      </c>
      <c r="G246" s="32">
        <f>SUMIF('[1]KOLIN HEAD OFFICE'!$D$1:$D$65536,H246,'[1]KOLIN HEAD OFFICE'!$J$1:$J$65536)</f>
        <v>81</v>
      </c>
      <c r="H246" s="32" t="str">
        <f>_xlfn.XLOOKUP(C246:C259,'[1]KOLIN HEAD OFFICE'!$B$2:$B$383,'[1]KOLIN HEAD OFFICE'!$D$2:$D$383,,0)</f>
        <v>RR-HO-00004495</v>
      </c>
      <c r="I246" s="30">
        <f>_xlfn.XLOOKUP(H246,'[1]KOLIN HEAD OFFICE'!$D$2:$D$383,'[1]KOLIN HEAD OFFICE'!$C$2:$C$383,,0)</f>
        <v>45920</v>
      </c>
    </row>
    <row r="247" s="29" customFormat="1" customHeight="1" spans="1:9">
      <c r="A247" s="30">
        <v>45919</v>
      </c>
      <c r="B247" s="31" t="str">
        <f t="shared" si="3"/>
        <v>Received</v>
      </c>
      <c r="C247" s="32" t="s">
        <v>261</v>
      </c>
      <c r="D247" s="32">
        <v>10</v>
      </c>
      <c r="E247" s="32" t="s">
        <v>12</v>
      </c>
      <c r="F247" s="32" t="s">
        <v>17</v>
      </c>
      <c r="G247" s="32">
        <f>SUMIF('[1]KOLIN HEAD OFFICE'!$D$1:$D$65536,H247,'[1]KOLIN HEAD OFFICE'!$J$1:$J$65536)</f>
        <v>10</v>
      </c>
      <c r="H247" s="32" t="str">
        <f>_xlfn.XLOOKUP(C247:C260,'[1]KOLIN HEAD OFFICE'!$B$2:$B$383,'[1]KOLIN HEAD OFFICE'!$D$2:$D$383,,0)</f>
        <v>RR-HO-00004501</v>
      </c>
      <c r="I247" s="30">
        <f>_xlfn.XLOOKUP(H247,'[1]KOLIN HEAD OFFICE'!$D$2:$D$383,'[1]KOLIN HEAD OFFICE'!$C$2:$C$383,,0)</f>
        <v>45923</v>
      </c>
    </row>
    <row r="248" s="29" customFormat="1" customHeight="1" spans="1:9">
      <c r="A248" s="30">
        <v>45919</v>
      </c>
      <c r="B248" s="31" t="str">
        <f t="shared" si="3"/>
        <v>Received</v>
      </c>
      <c r="C248" s="32" t="s">
        <v>262</v>
      </c>
      <c r="D248" s="32">
        <v>15</v>
      </c>
      <c r="E248" s="32" t="s">
        <v>12</v>
      </c>
      <c r="F248" s="32" t="s">
        <v>17</v>
      </c>
      <c r="G248" s="32">
        <f>SUMIF('[1]KOLIN HEAD OFFICE'!$D$1:$D$65536,H248,'[1]KOLIN HEAD OFFICE'!$J$1:$J$65536)</f>
        <v>15</v>
      </c>
      <c r="H248" s="32" t="str">
        <f>_xlfn.XLOOKUP(C248:C261,'[1]KOLIN HEAD OFFICE'!$B$2:$B$383,'[1]KOLIN HEAD OFFICE'!$D$2:$D$383,,0)</f>
        <v>RR-HO-00004500</v>
      </c>
      <c r="I248" s="30">
        <f>_xlfn.XLOOKUP(H248,'[1]KOLIN HEAD OFFICE'!$D$2:$D$383,'[1]KOLIN HEAD OFFICE'!$C$2:$C$383,,0)</f>
        <v>45923</v>
      </c>
    </row>
    <row r="249" s="29" customFormat="1" customHeight="1" spans="1:9">
      <c r="A249" s="30">
        <v>45919</v>
      </c>
      <c r="B249" s="31" t="str">
        <f t="shared" si="3"/>
        <v>Received</v>
      </c>
      <c r="C249" s="32" t="s">
        <v>263</v>
      </c>
      <c r="D249" s="32">
        <v>3</v>
      </c>
      <c r="E249" s="32" t="s">
        <v>12</v>
      </c>
      <c r="F249" s="32" t="s">
        <v>17</v>
      </c>
      <c r="G249" s="32">
        <f>SUMIF('[1]KOLIN HEAD OFFICE'!$D$1:$D$65536,H249,'[1]KOLIN HEAD OFFICE'!$J$1:$J$65536)</f>
        <v>3</v>
      </c>
      <c r="H249" s="32" t="str">
        <f>_xlfn.XLOOKUP(C249:C262,'[1]KOLIN HEAD OFFICE'!$B$2:$B$383,'[1]KOLIN HEAD OFFICE'!$D$2:$D$383,,0)</f>
        <v>RR-HO-00004499</v>
      </c>
      <c r="I249" s="30">
        <f>_xlfn.XLOOKUP(H249,'[1]KOLIN HEAD OFFICE'!$D$2:$D$383,'[1]KOLIN HEAD OFFICE'!$C$2:$C$383,,0)</f>
        <v>45923</v>
      </c>
    </row>
    <row r="250" s="29" customFormat="1" customHeight="1" spans="1:9">
      <c r="A250" s="30">
        <v>45919</v>
      </c>
      <c r="B250" s="31" t="str">
        <f t="shared" si="3"/>
        <v>Received</v>
      </c>
      <c r="C250" s="32" t="s">
        <v>264</v>
      </c>
      <c r="D250" s="32">
        <v>50</v>
      </c>
      <c r="E250" s="32" t="s">
        <v>12</v>
      </c>
      <c r="F250" s="32" t="s">
        <v>17</v>
      </c>
      <c r="G250" s="32">
        <f>SUMIF('[1]KOLIN HEAD OFFICE'!$D$1:$D$65536,H250,'[1]KOLIN HEAD OFFICE'!$J$1:$J$65536)</f>
        <v>50</v>
      </c>
      <c r="H250" s="32" t="str">
        <f>_xlfn.XLOOKUP(C250:C263,'[1]KOLIN HEAD OFFICE'!$B$2:$B$383,'[1]KOLIN HEAD OFFICE'!$D$2:$D$383,,0)</f>
        <v>RR-HO-00004503</v>
      </c>
      <c r="I250" s="30">
        <f>_xlfn.XLOOKUP(H250,'[1]KOLIN HEAD OFFICE'!$D$2:$D$383,'[1]KOLIN HEAD OFFICE'!$C$2:$C$383,,0)</f>
        <v>45923</v>
      </c>
    </row>
    <row r="251" s="29" customFormat="1" customHeight="1" spans="1:9">
      <c r="A251" s="30">
        <v>45919</v>
      </c>
      <c r="B251" s="31" t="str">
        <f t="shared" si="3"/>
        <v>Received</v>
      </c>
      <c r="C251" s="32" t="s">
        <v>265</v>
      </c>
      <c r="D251" s="32">
        <v>6</v>
      </c>
      <c r="E251" s="32" t="s">
        <v>12</v>
      </c>
      <c r="F251" s="32" t="s">
        <v>17</v>
      </c>
      <c r="G251" s="32">
        <f>SUMIF('[1]KOLIN HEAD OFFICE'!$D$1:$D$65536,H251,'[1]KOLIN HEAD OFFICE'!$J$1:$J$65536)</f>
        <v>6</v>
      </c>
      <c r="H251" s="32" t="str">
        <f>_xlfn.XLOOKUP(C251:C264,'[1]KOLIN HEAD OFFICE'!$B$2:$B$383,'[1]KOLIN HEAD OFFICE'!$D$2:$D$383,,0)</f>
        <v>RR-HO-00004505</v>
      </c>
      <c r="I251" s="30">
        <f>_xlfn.XLOOKUP(H251,'[1]KOLIN HEAD OFFICE'!$D$2:$D$383,'[1]KOLIN HEAD OFFICE'!$C$2:$C$383,,0)</f>
        <v>45923</v>
      </c>
    </row>
    <row r="252" s="29" customFormat="1" customHeight="1" spans="1:9">
      <c r="A252" s="30">
        <v>45919</v>
      </c>
      <c r="B252" s="31" t="str">
        <f t="shared" si="3"/>
        <v>Received</v>
      </c>
      <c r="C252" s="32" t="s">
        <v>266</v>
      </c>
      <c r="D252" s="32">
        <v>6</v>
      </c>
      <c r="E252" s="32" t="s">
        <v>12</v>
      </c>
      <c r="F252" s="32" t="s">
        <v>17</v>
      </c>
      <c r="G252" s="32">
        <f>SUMIF('[1]KOLIN HEAD OFFICE'!$D$1:$D$65536,H252,'[1]KOLIN HEAD OFFICE'!$J$1:$J$65536)</f>
        <v>6</v>
      </c>
      <c r="H252" s="32" t="str">
        <f>_xlfn.XLOOKUP(C252:C265,'[1]KOLIN HEAD OFFICE'!$B$2:$B$383,'[1]KOLIN HEAD OFFICE'!$D$2:$D$383,,0)</f>
        <v>RR-HO-00004504</v>
      </c>
      <c r="I252" s="30">
        <f>_xlfn.XLOOKUP(H252,'[1]KOLIN HEAD OFFICE'!$D$2:$D$383,'[1]KOLIN HEAD OFFICE'!$C$2:$C$383,,0)</f>
        <v>45923</v>
      </c>
    </row>
    <row r="253" s="29" customFormat="1" customHeight="1" spans="1:9">
      <c r="A253" s="30">
        <v>45919</v>
      </c>
      <c r="B253" s="31" t="str">
        <f t="shared" si="3"/>
        <v>Received</v>
      </c>
      <c r="C253" s="32" t="s">
        <v>267</v>
      </c>
      <c r="D253" s="32">
        <v>49</v>
      </c>
      <c r="E253" s="32" t="s">
        <v>12</v>
      </c>
      <c r="F253" s="32" t="s">
        <v>17</v>
      </c>
      <c r="G253" s="32">
        <f>SUMIF('[1]KOLIN HEAD OFFICE'!$D$1:$D$65536,H253,'[1]KOLIN HEAD OFFICE'!$J$1:$J$65536)</f>
        <v>49</v>
      </c>
      <c r="H253" s="32" t="str">
        <f>_xlfn.XLOOKUP(C253:C266,'[1]KOLIN HEAD OFFICE'!$B$2:$B$383,'[1]KOLIN HEAD OFFICE'!$D$2:$D$383,,0)</f>
        <v>RR-HO-00004506</v>
      </c>
      <c r="I253" s="30">
        <f>_xlfn.XLOOKUP(H253,'[1]KOLIN HEAD OFFICE'!$D$2:$D$383,'[1]KOLIN HEAD OFFICE'!$C$2:$C$383,,0)</f>
        <v>45923</v>
      </c>
    </row>
    <row r="254" s="29" customFormat="1" customHeight="1" spans="1:9">
      <c r="A254" s="30">
        <v>45920</v>
      </c>
      <c r="B254" s="31" t="str">
        <f t="shared" si="3"/>
        <v>Received</v>
      </c>
      <c r="C254" s="32" t="s">
        <v>268</v>
      </c>
      <c r="D254" s="32">
        <v>15</v>
      </c>
      <c r="E254" s="32" t="s">
        <v>12</v>
      </c>
      <c r="F254" s="32" t="s">
        <v>17</v>
      </c>
      <c r="G254" s="32">
        <f>SUMIF('[1]KOLIN HEAD OFFICE'!$D$1:$D$65536,H254,'[1]KOLIN HEAD OFFICE'!$J$1:$J$65536)</f>
        <v>15</v>
      </c>
      <c r="H254" s="32" t="str">
        <f>_xlfn.XLOOKUP(C254:C267,'[1]KOLIN HEAD OFFICE'!$B$2:$B$383,'[1]KOLIN HEAD OFFICE'!$D$2:$D$383,,0)</f>
        <v>RR-HO-00004502</v>
      </c>
      <c r="I254" s="30">
        <f>_xlfn.XLOOKUP(H254,'[1]KOLIN HEAD OFFICE'!$D$2:$D$383,'[1]KOLIN HEAD OFFICE'!$C$2:$C$383,,0)</f>
        <v>45923</v>
      </c>
    </row>
    <row r="255" s="29" customFormat="1" customHeight="1" spans="1:9">
      <c r="A255" s="30">
        <v>45923</v>
      </c>
      <c r="B255" s="31" t="str">
        <f t="shared" si="3"/>
        <v>Received</v>
      </c>
      <c r="C255" s="32" t="s">
        <v>269</v>
      </c>
      <c r="D255" s="32">
        <v>64</v>
      </c>
      <c r="E255" s="32" t="s">
        <v>12</v>
      </c>
      <c r="F255" s="32" t="s">
        <v>17</v>
      </c>
      <c r="G255" s="32">
        <f>SUMIF('[1]KOLIN HEAD OFFICE'!$D$1:$D$65536,H255,'[1]KOLIN HEAD OFFICE'!$J$1:$J$65536)</f>
        <v>64</v>
      </c>
      <c r="H255" s="32" t="str">
        <f>_xlfn.XLOOKUP(C255:C268,'[1]KOLIN HEAD OFFICE'!$B$2:$B$383,'[1]KOLIN HEAD OFFICE'!$D$2:$D$383,,0)</f>
        <v>RR-HO-00004508</v>
      </c>
      <c r="I255" s="30">
        <f>_xlfn.XLOOKUP(H255,'[1]KOLIN HEAD OFFICE'!$D$2:$D$383,'[1]KOLIN HEAD OFFICE'!$C$2:$C$383,,0)</f>
        <v>45925</v>
      </c>
    </row>
    <row r="256" s="29" customFormat="1" customHeight="1" spans="1:9">
      <c r="A256" s="30">
        <v>45923</v>
      </c>
      <c r="B256" s="31" t="str">
        <f t="shared" ref="B256:B306" si="4">IF(ISNUMBER(I256),"Received","")</f>
        <v>Received</v>
      </c>
      <c r="C256" s="32" t="s">
        <v>270</v>
      </c>
      <c r="D256" s="32">
        <v>11</v>
      </c>
      <c r="E256" s="32" t="s">
        <v>12</v>
      </c>
      <c r="F256" s="32" t="s">
        <v>17</v>
      </c>
      <c r="G256" s="32">
        <f>SUMIF('[1]KOLIN HEAD OFFICE'!$D$1:$D$65536,H256,'[1]KOLIN HEAD OFFICE'!$J$1:$J$65536)</f>
        <v>11</v>
      </c>
      <c r="H256" s="32" t="str">
        <f>_xlfn.XLOOKUP(C256:C269,'[1]KOLIN HEAD OFFICE'!$B$2:$B$383,'[1]KOLIN HEAD OFFICE'!$D$2:$D$383,,0)</f>
        <v>RR-HO-00004507</v>
      </c>
      <c r="I256" s="30">
        <f>_xlfn.XLOOKUP(H256,'[1]KOLIN HEAD OFFICE'!$D$2:$D$383,'[1]KOLIN HEAD OFFICE'!$C$2:$C$383,,0)</f>
        <v>45925</v>
      </c>
    </row>
    <row r="257" s="29" customFormat="1" customHeight="1" spans="1:9">
      <c r="A257" s="30">
        <v>45924</v>
      </c>
      <c r="B257" s="31" t="str">
        <f t="shared" si="4"/>
        <v>Received</v>
      </c>
      <c r="C257" s="32" t="s">
        <v>271</v>
      </c>
      <c r="D257" s="32">
        <v>60</v>
      </c>
      <c r="E257" s="32" t="s">
        <v>12</v>
      </c>
      <c r="F257" s="32" t="s">
        <v>17</v>
      </c>
      <c r="G257" s="32">
        <f>SUMIF('[1]KOLIN HEAD OFFICE'!$D$1:$D$65536,H257,'[1]KOLIN HEAD OFFICE'!$J$1:$J$65536)</f>
        <v>60</v>
      </c>
      <c r="H257" s="32" t="str">
        <f>_xlfn.XLOOKUP(C257:C270,'[1]KOLIN HEAD OFFICE'!$B$2:$B$383,'[1]KOLIN HEAD OFFICE'!$D$2:$D$383,,0)</f>
        <v>RR-HO-00004512</v>
      </c>
      <c r="I257" s="30">
        <f>_xlfn.XLOOKUP(H257,'[1]KOLIN HEAD OFFICE'!$D$2:$D$383,'[1]KOLIN HEAD OFFICE'!$C$2:$C$383,,0)</f>
        <v>45925</v>
      </c>
    </row>
    <row r="258" s="29" customFormat="1" customHeight="1" spans="1:9">
      <c r="A258" s="30">
        <v>45924</v>
      </c>
      <c r="B258" s="31" t="str">
        <f t="shared" si="4"/>
        <v>Received</v>
      </c>
      <c r="C258" s="32" t="s">
        <v>272</v>
      </c>
      <c r="D258" s="32">
        <v>2</v>
      </c>
      <c r="E258" s="32" t="s">
        <v>12</v>
      </c>
      <c r="F258" s="32" t="s">
        <v>17</v>
      </c>
      <c r="G258" s="32">
        <f>SUMIF('[1]KOLIN HEAD OFFICE'!$D$1:$D$65536,H258,'[1]KOLIN HEAD OFFICE'!$J$1:$J$65536)</f>
        <v>2</v>
      </c>
      <c r="H258" s="32" t="str">
        <f>_xlfn.XLOOKUP(C258:C271,'[1]KOLIN HEAD OFFICE'!$B$2:$B$383,'[1]KOLIN HEAD OFFICE'!$D$2:$D$383,,0)</f>
        <v>RR-HO-00004511</v>
      </c>
      <c r="I258" s="30">
        <f>_xlfn.XLOOKUP(H258,'[1]KOLIN HEAD OFFICE'!$D$2:$D$383,'[1]KOLIN HEAD OFFICE'!$C$2:$C$383,,0)</f>
        <v>45925</v>
      </c>
    </row>
    <row r="259" s="29" customFormat="1" customHeight="1" spans="1:9">
      <c r="A259" s="30">
        <v>45924</v>
      </c>
      <c r="B259" s="31" t="str">
        <f t="shared" si="4"/>
        <v>Received</v>
      </c>
      <c r="C259" s="32" t="s">
        <v>273</v>
      </c>
      <c r="D259" s="32">
        <v>3</v>
      </c>
      <c r="E259" s="32" t="s">
        <v>12</v>
      </c>
      <c r="F259" s="32" t="s">
        <v>17</v>
      </c>
      <c r="G259" s="32">
        <f>SUMIF('[1]KOLIN HEAD OFFICE'!$D$1:$D$65536,H259,'[1]KOLIN HEAD OFFICE'!$J$1:$J$65536)</f>
        <v>3</v>
      </c>
      <c r="H259" s="32" t="str">
        <f>_xlfn.XLOOKUP(C259:C272,'[1]KOLIN HEAD OFFICE'!$B$2:$B$383,'[1]KOLIN HEAD OFFICE'!$D$2:$D$383,,0)</f>
        <v>RR-HO-00004510</v>
      </c>
      <c r="I259" s="30">
        <f>_xlfn.XLOOKUP(H259,'[1]KOLIN HEAD OFFICE'!$D$2:$D$383,'[1]KOLIN HEAD OFFICE'!$C$2:$C$383,,0)</f>
        <v>45925</v>
      </c>
    </row>
    <row r="260" s="29" customFormat="1" customHeight="1" spans="1:9">
      <c r="A260" s="30">
        <v>45924</v>
      </c>
      <c r="B260" s="31" t="str">
        <f t="shared" si="4"/>
        <v>Received</v>
      </c>
      <c r="C260" s="32" t="s">
        <v>274</v>
      </c>
      <c r="D260" s="32">
        <v>39</v>
      </c>
      <c r="E260" s="32" t="s">
        <v>12</v>
      </c>
      <c r="F260" s="32" t="s">
        <v>17</v>
      </c>
      <c r="G260" s="32">
        <f>SUMIF('[1]KOLIN HEAD OFFICE'!$D$1:$D$65536,H260,'[1]KOLIN HEAD OFFICE'!$J$1:$J$65536)</f>
        <v>39</v>
      </c>
      <c r="H260" s="32" t="str">
        <f>_xlfn.XLOOKUP(C260:C273,'[1]KOLIN HEAD OFFICE'!$B$2:$B$383,'[1]KOLIN HEAD OFFICE'!$D$2:$D$383,,0)</f>
        <v>RR-HO-00004513</v>
      </c>
      <c r="I260" s="30">
        <f>_xlfn.XLOOKUP(H260,'[1]KOLIN HEAD OFFICE'!$D$2:$D$383,'[1]KOLIN HEAD OFFICE'!$C$2:$C$383,,0)</f>
        <v>45926</v>
      </c>
    </row>
    <row r="261" s="29" customFormat="1" customHeight="1" spans="1:9">
      <c r="A261" s="30">
        <v>45924</v>
      </c>
      <c r="B261" s="31" t="str">
        <f t="shared" si="4"/>
        <v>Received</v>
      </c>
      <c r="C261" s="32" t="s">
        <v>275</v>
      </c>
      <c r="D261" s="32">
        <v>30</v>
      </c>
      <c r="E261" s="32" t="s">
        <v>12</v>
      </c>
      <c r="F261" s="32" t="s">
        <v>17</v>
      </c>
      <c r="G261" s="32">
        <f>SUMIF('[1]KOLIN HEAD OFFICE'!$D$1:$D$65536,H261,'[1]KOLIN HEAD OFFICE'!$J$1:$J$65536)</f>
        <v>30</v>
      </c>
      <c r="H261" s="32" t="str">
        <f>_xlfn.XLOOKUP(C261:C274,'[1]KOLIN HEAD OFFICE'!$B$2:$B$383,'[1]KOLIN HEAD OFFICE'!$D$2:$D$383,,0)</f>
        <v>RR-HO-00004509</v>
      </c>
      <c r="I261" s="30">
        <f>_xlfn.XLOOKUP(H261,'[1]KOLIN HEAD OFFICE'!$D$2:$D$383,'[1]KOLIN HEAD OFFICE'!$C$2:$C$383,,0)</f>
        <v>45925</v>
      </c>
    </row>
    <row r="262" s="29" customFormat="1" customHeight="1" spans="1:9">
      <c r="A262" s="30">
        <v>45926</v>
      </c>
      <c r="B262" s="31" t="str">
        <f t="shared" si="4"/>
        <v/>
      </c>
      <c r="C262" s="32" t="s">
        <v>276</v>
      </c>
      <c r="D262" s="32">
        <v>90</v>
      </c>
      <c r="E262" s="32" t="s">
        <v>12</v>
      </c>
      <c r="F262" s="32" t="s">
        <v>17</v>
      </c>
      <c r="G262" s="32"/>
      <c r="H262" s="32"/>
      <c r="I262" s="30"/>
    </row>
    <row r="263" s="29" customFormat="1" customHeight="1" spans="1:9">
      <c r="A263" s="30">
        <v>45926</v>
      </c>
      <c r="B263" s="31" t="str">
        <f t="shared" si="4"/>
        <v>Received</v>
      </c>
      <c r="C263" s="32" t="s">
        <v>277</v>
      </c>
      <c r="D263" s="32">
        <v>89</v>
      </c>
      <c r="E263" s="32" t="s">
        <v>12</v>
      </c>
      <c r="F263" s="32" t="s">
        <v>17</v>
      </c>
      <c r="G263" s="32">
        <f>SUMIF('[1]KOLIN HEAD OFFICE'!$D$1:$D$65536,H263,'[1]KOLIN HEAD OFFICE'!$J$1:$J$65536)</f>
        <v>89</v>
      </c>
      <c r="H263" s="32" t="str">
        <f>_xlfn.XLOOKUP(C263:C276,'[1]KOLIN HEAD OFFICE'!$B$2:$B$383,'[1]KOLIN HEAD OFFICE'!$D$2:$D$383,,0)</f>
        <v>RR-HO-00004520</v>
      </c>
      <c r="I263" s="30">
        <f>_xlfn.XLOOKUP(H263,'[1]KOLIN HEAD OFFICE'!$D$2:$D$383,'[1]KOLIN HEAD OFFICE'!$C$2:$C$383,,0)</f>
        <v>45930</v>
      </c>
    </row>
    <row r="264" s="29" customFormat="1" customHeight="1" spans="1:9">
      <c r="A264" s="30">
        <v>45926</v>
      </c>
      <c r="B264" s="31" t="str">
        <f t="shared" si="4"/>
        <v>Received</v>
      </c>
      <c r="C264" s="32" t="s">
        <v>278</v>
      </c>
      <c r="D264" s="32">
        <v>19</v>
      </c>
      <c r="E264" s="32" t="s">
        <v>12</v>
      </c>
      <c r="F264" s="32" t="s">
        <v>17</v>
      </c>
      <c r="G264" s="32">
        <f>SUMIF('[1]KOLIN HEAD OFFICE'!$D$1:$D$65536,H264,'[1]KOLIN HEAD OFFICE'!$J$1:$J$65536)</f>
        <v>19</v>
      </c>
      <c r="H264" s="32" t="str">
        <f>_xlfn.XLOOKUP(C264:C277,'[1]KOLIN HEAD OFFICE'!$B$2:$B$383,'[1]KOLIN HEAD OFFICE'!$D$2:$D$383,,0)</f>
        <v>RR-HO-00004515</v>
      </c>
      <c r="I264" s="30">
        <f>_xlfn.XLOOKUP(H264,'[1]KOLIN HEAD OFFICE'!$D$2:$D$383,'[1]KOLIN HEAD OFFICE'!$C$2:$C$383,,0)</f>
        <v>45927</v>
      </c>
    </row>
    <row r="265" s="29" customFormat="1" customHeight="1" spans="1:9">
      <c r="A265" s="30">
        <v>45926</v>
      </c>
      <c r="B265" s="31" t="str">
        <f t="shared" si="4"/>
        <v>Received</v>
      </c>
      <c r="C265" s="32" t="s">
        <v>279</v>
      </c>
      <c r="D265" s="32">
        <v>62</v>
      </c>
      <c r="E265" s="32" t="s">
        <v>12</v>
      </c>
      <c r="F265" s="32" t="s">
        <v>17</v>
      </c>
      <c r="G265" s="32">
        <f>SUMIF('[1]KOLIN HEAD OFFICE'!$D$1:$D$65536,H265,'[1]KOLIN HEAD OFFICE'!$J$1:$J$65536)</f>
        <v>62</v>
      </c>
      <c r="H265" s="32" t="str">
        <f>_xlfn.XLOOKUP(C265:C278,'[1]KOLIN HEAD OFFICE'!$B$2:$B$383,'[1]KOLIN HEAD OFFICE'!$D$2:$D$383,,0)</f>
        <v>RR-HO-00004514</v>
      </c>
      <c r="I265" s="30">
        <f>_xlfn.XLOOKUP(H265,'[1]KOLIN HEAD OFFICE'!$D$2:$D$383,'[1]KOLIN HEAD OFFICE'!$C$2:$C$383,,0)</f>
        <v>45927</v>
      </c>
    </row>
    <row r="266" s="29" customFormat="1" customHeight="1" spans="1:9">
      <c r="A266" s="30">
        <v>45927</v>
      </c>
      <c r="B266" s="31" t="str">
        <f t="shared" si="4"/>
        <v/>
      </c>
      <c r="C266" s="32" t="s">
        <v>280</v>
      </c>
      <c r="D266" s="32">
        <v>72</v>
      </c>
      <c r="E266" s="32" t="s">
        <v>12</v>
      </c>
      <c r="F266" s="32" t="s">
        <v>17</v>
      </c>
      <c r="G266" s="32"/>
      <c r="H266" s="32"/>
      <c r="I266" s="30"/>
    </row>
    <row r="267" s="29" customFormat="1" customHeight="1" spans="1:9">
      <c r="A267" s="30">
        <v>45927</v>
      </c>
      <c r="B267" s="31" t="str">
        <f t="shared" si="4"/>
        <v/>
      </c>
      <c r="C267" s="32" t="s">
        <v>281</v>
      </c>
      <c r="D267" s="32">
        <v>3</v>
      </c>
      <c r="E267" s="32" t="s">
        <v>12</v>
      </c>
      <c r="F267" s="32" t="s">
        <v>17</v>
      </c>
      <c r="G267" s="32"/>
      <c r="H267" s="32"/>
      <c r="I267" s="30"/>
    </row>
    <row r="268" s="29" customFormat="1" customHeight="1" spans="1:9">
      <c r="A268" s="30">
        <v>45929</v>
      </c>
      <c r="B268" s="31" t="str">
        <f t="shared" si="4"/>
        <v/>
      </c>
      <c r="C268" s="32" t="s">
        <v>282</v>
      </c>
      <c r="D268" s="32">
        <v>404</v>
      </c>
      <c r="E268" s="32" t="s">
        <v>12</v>
      </c>
      <c r="F268" s="32" t="s">
        <v>17</v>
      </c>
      <c r="G268" s="32"/>
      <c r="H268" s="32"/>
      <c r="I268" s="30"/>
    </row>
    <row r="269" s="29" customFormat="1" customHeight="1" spans="1:9">
      <c r="A269" s="30">
        <v>45909</v>
      </c>
      <c r="B269" s="31" t="str">
        <f t="shared" si="4"/>
        <v/>
      </c>
      <c r="C269" s="32" t="s">
        <v>283</v>
      </c>
      <c r="D269" s="32">
        <v>1</v>
      </c>
      <c r="E269" s="32" t="s">
        <v>12</v>
      </c>
      <c r="F269" s="32" t="s">
        <v>284</v>
      </c>
      <c r="G269" s="32"/>
      <c r="H269" s="32"/>
      <c r="I269" s="30"/>
    </row>
    <row r="270" s="29" customFormat="1" customHeight="1" spans="1:9">
      <c r="A270" s="30">
        <v>45901</v>
      </c>
      <c r="B270" s="31" t="str">
        <f t="shared" si="4"/>
        <v/>
      </c>
      <c r="C270" s="32" t="s">
        <v>285</v>
      </c>
      <c r="D270" s="32">
        <v>3</v>
      </c>
      <c r="E270" s="32" t="s">
        <v>17</v>
      </c>
      <c r="F270" s="32" t="s">
        <v>284</v>
      </c>
      <c r="G270" s="32"/>
      <c r="H270" s="32"/>
      <c r="I270" s="30"/>
    </row>
    <row r="271" s="29" customFormat="1" customHeight="1" spans="1:9">
      <c r="A271" s="30">
        <v>45901</v>
      </c>
      <c r="B271" s="31" t="str">
        <f t="shared" si="4"/>
        <v/>
      </c>
      <c r="C271" s="32" t="s">
        <v>286</v>
      </c>
      <c r="D271" s="32">
        <v>2</v>
      </c>
      <c r="E271" s="32" t="s">
        <v>17</v>
      </c>
      <c r="F271" s="32" t="s">
        <v>284</v>
      </c>
      <c r="G271" s="32"/>
      <c r="H271" s="32"/>
      <c r="I271" s="30"/>
    </row>
    <row r="272" s="29" customFormat="1" customHeight="1" spans="1:9">
      <c r="A272" s="30">
        <v>45902</v>
      </c>
      <c r="B272" s="31" t="str">
        <f t="shared" si="4"/>
        <v/>
      </c>
      <c r="C272" s="32" t="s">
        <v>287</v>
      </c>
      <c r="D272" s="32">
        <v>1</v>
      </c>
      <c r="E272" s="32" t="s">
        <v>17</v>
      </c>
      <c r="F272" s="32" t="s">
        <v>284</v>
      </c>
      <c r="G272" s="32"/>
      <c r="H272" s="32"/>
      <c r="I272" s="30"/>
    </row>
    <row r="273" s="29" customFormat="1" customHeight="1" spans="1:9">
      <c r="A273" s="30">
        <v>45902</v>
      </c>
      <c r="B273" s="31" t="str">
        <f t="shared" si="4"/>
        <v/>
      </c>
      <c r="C273" s="32" t="s">
        <v>288</v>
      </c>
      <c r="D273" s="32">
        <v>1</v>
      </c>
      <c r="E273" s="32" t="s">
        <v>17</v>
      </c>
      <c r="F273" s="32" t="s">
        <v>284</v>
      </c>
      <c r="G273" s="32"/>
      <c r="H273" s="32"/>
      <c r="I273" s="30"/>
    </row>
    <row r="274" s="29" customFormat="1" customHeight="1" spans="1:9">
      <c r="A274" s="30">
        <v>45903</v>
      </c>
      <c r="B274" s="31" t="str">
        <f t="shared" si="4"/>
        <v/>
      </c>
      <c r="C274" s="32" t="s">
        <v>289</v>
      </c>
      <c r="D274" s="32">
        <v>1</v>
      </c>
      <c r="E274" s="32" t="s">
        <v>17</v>
      </c>
      <c r="F274" s="32" t="s">
        <v>284</v>
      </c>
      <c r="G274" s="32"/>
      <c r="H274" s="32"/>
      <c r="I274" s="30"/>
    </row>
    <row r="275" s="29" customFormat="1" customHeight="1" spans="1:9">
      <c r="A275" s="30">
        <v>45905</v>
      </c>
      <c r="B275" s="31" t="str">
        <f t="shared" si="4"/>
        <v/>
      </c>
      <c r="C275" s="32" t="s">
        <v>290</v>
      </c>
      <c r="D275" s="32">
        <v>1</v>
      </c>
      <c r="E275" s="32" t="s">
        <v>17</v>
      </c>
      <c r="F275" s="32" t="s">
        <v>284</v>
      </c>
      <c r="G275" s="32"/>
      <c r="H275" s="32"/>
      <c r="I275" s="30"/>
    </row>
    <row r="276" s="29" customFormat="1" customHeight="1" spans="1:9">
      <c r="A276" s="30">
        <v>45905</v>
      </c>
      <c r="B276" s="31" t="str">
        <f t="shared" si="4"/>
        <v/>
      </c>
      <c r="C276" s="32" t="s">
        <v>291</v>
      </c>
      <c r="D276" s="32">
        <v>1</v>
      </c>
      <c r="E276" s="32" t="s">
        <v>17</v>
      </c>
      <c r="F276" s="32" t="s">
        <v>284</v>
      </c>
      <c r="G276" s="32"/>
      <c r="H276" s="32"/>
      <c r="I276" s="30"/>
    </row>
    <row r="277" s="29" customFormat="1" customHeight="1" spans="1:9">
      <c r="A277" s="30">
        <v>45905</v>
      </c>
      <c r="B277" s="31" t="str">
        <f t="shared" si="4"/>
        <v/>
      </c>
      <c r="C277" s="32" t="s">
        <v>292</v>
      </c>
      <c r="D277" s="32">
        <v>2</v>
      </c>
      <c r="E277" s="32" t="s">
        <v>17</v>
      </c>
      <c r="F277" s="32" t="s">
        <v>284</v>
      </c>
      <c r="G277" s="32"/>
      <c r="H277" s="32"/>
      <c r="I277" s="30"/>
    </row>
    <row r="278" s="29" customFormat="1" customHeight="1" spans="1:9">
      <c r="A278" s="30">
        <v>45905</v>
      </c>
      <c r="B278" s="31" t="str">
        <f t="shared" si="4"/>
        <v/>
      </c>
      <c r="C278" s="32" t="s">
        <v>293</v>
      </c>
      <c r="D278" s="32">
        <v>3</v>
      </c>
      <c r="E278" s="32" t="s">
        <v>17</v>
      </c>
      <c r="F278" s="32" t="s">
        <v>284</v>
      </c>
      <c r="G278" s="32"/>
      <c r="H278" s="32"/>
      <c r="I278" s="30"/>
    </row>
    <row r="279" s="29" customFormat="1" customHeight="1" spans="1:9">
      <c r="A279" s="30">
        <v>45905</v>
      </c>
      <c r="B279" s="31" t="str">
        <f t="shared" si="4"/>
        <v/>
      </c>
      <c r="C279" s="32" t="s">
        <v>294</v>
      </c>
      <c r="D279" s="32">
        <v>1</v>
      </c>
      <c r="E279" s="32" t="s">
        <v>17</v>
      </c>
      <c r="F279" s="32" t="s">
        <v>284</v>
      </c>
      <c r="G279" s="32"/>
      <c r="H279" s="32"/>
      <c r="I279" s="30"/>
    </row>
    <row r="280" s="29" customFormat="1" customHeight="1" spans="1:9">
      <c r="A280" s="30">
        <v>45905</v>
      </c>
      <c r="B280" s="31" t="str">
        <f t="shared" si="4"/>
        <v/>
      </c>
      <c r="C280" s="32" t="s">
        <v>295</v>
      </c>
      <c r="D280" s="32">
        <v>1</v>
      </c>
      <c r="E280" s="32" t="s">
        <v>17</v>
      </c>
      <c r="F280" s="32" t="s">
        <v>284</v>
      </c>
      <c r="G280" s="32"/>
      <c r="H280" s="32"/>
      <c r="I280" s="30"/>
    </row>
    <row r="281" s="29" customFormat="1" customHeight="1" spans="1:9">
      <c r="A281" s="30">
        <v>45905</v>
      </c>
      <c r="B281" s="31" t="str">
        <f t="shared" si="4"/>
        <v/>
      </c>
      <c r="C281" s="32" t="s">
        <v>296</v>
      </c>
      <c r="D281" s="32">
        <v>1</v>
      </c>
      <c r="E281" s="32" t="s">
        <v>17</v>
      </c>
      <c r="F281" s="32" t="s">
        <v>284</v>
      </c>
      <c r="G281" s="32"/>
      <c r="H281" s="32"/>
      <c r="I281" s="30"/>
    </row>
    <row r="282" s="29" customFormat="1" customHeight="1" spans="1:9">
      <c r="A282" s="30">
        <v>45908</v>
      </c>
      <c r="B282" s="31" t="str">
        <f t="shared" si="4"/>
        <v/>
      </c>
      <c r="C282" s="32" t="s">
        <v>297</v>
      </c>
      <c r="D282" s="32">
        <v>5</v>
      </c>
      <c r="E282" s="32" t="s">
        <v>17</v>
      </c>
      <c r="F282" s="32" t="s">
        <v>284</v>
      </c>
      <c r="G282" s="32"/>
      <c r="H282" s="32"/>
      <c r="I282" s="30"/>
    </row>
    <row r="283" s="29" customFormat="1" customHeight="1" spans="1:9">
      <c r="A283" s="30">
        <v>45909</v>
      </c>
      <c r="B283" s="31" t="str">
        <f t="shared" si="4"/>
        <v/>
      </c>
      <c r="C283" s="32" t="s">
        <v>298</v>
      </c>
      <c r="D283" s="32">
        <v>1</v>
      </c>
      <c r="E283" s="32" t="s">
        <v>17</v>
      </c>
      <c r="F283" s="32" t="s">
        <v>284</v>
      </c>
      <c r="G283" s="32"/>
      <c r="H283" s="32"/>
      <c r="I283" s="30"/>
    </row>
    <row r="284" s="29" customFormat="1" customHeight="1" spans="1:9">
      <c r="A284" s="30">
        <v>45911</v>
      </c>
      <c r="B284" s="31" t="str">
        <f t="shared" si="4"/>
        <v/>
      </c>
      <c r="C284" s="32" t="s">
        <v>299</v>
      </c>
      <c r="D284" s="32">
        <v>4</v>
      </c>
      <c r="E284" s="32" t="s">
        <v>17</v>
      </c>
      <c r="F284" s="32" t="s">
        <v>284</v>
      </c>
      <c r="G284" s="32"/>
      <c r="H284" s="32"/>
      <c r="I284" s="30"/>
    </row>
    <row r="285" s="29" customFormat="1" customHeight="1" spans="1:9">
      <c r="A285" s="30">
        <v>45911</v>
      </c>
      <c r="B285" s="31" t="str">
        <f t="shared" si="4"/>
        <v/>
      </c>
      <c r="C285" s="32" t="s">
        <v>300</v>
      </c>
      <c r="D285" s="32">
        <v>3</v>
      </c>
      <c r="E285" s="32" t="s">
        <v>17</v>
      </c>
      <c r="F285" s="32" t="s">
        <v>284</v>
      </c>
      <c r="G285" s="32"/>
      <c r="H285" s="32"/>
      <c r="I285" s="30"/>
    </row>
    <row r="286" s="29" customFormat="1" customHeight="1" spans="1:9">
      <c r="A286" s="30">
        <v>45911</v>
      </c>
      <c r="B286" s="31" t="str">
        <f t="shared" si="4"/>
        <v/>
      </c>
      <c r="C286" s="32" t="s">
        <v>301</v>
      </c>
      <c r="D286" s="32">
        <v>1</v>
      </c>
      <c r="E286" s="32" t="s">
        <v>17</v>
      </c>
      <c r="F286" s="32" t="s">
        <v>284</v>
      </c>
      <c r="G286" s="32"/>
      <c r="H286" s="32"/>
      <c r="I286" s="30"/>
    </row>
    <row r="287" s="29" customFormat="1" customHeight="1" spans="1:9">
      <c r="A287" s="30">
        <v>45911</v>
      </c>
      <c r="B287" s="31" t="str">
        <f t="shared" si="4"/>
        <v/>
      </c>
      <c r="C287" s="32" t="s">
        <v>302</v>
      </c>
      <c r="D287" s="32">
        <v>2</v>
      </c>
      <c r="E287" s="32" t="s">
        <v>17</v>
      </c>
      <c r="F287" s="32" t="s">
        <v>284</v>
      </c>
      <c r="G287" s="32"/>
      <c r="H287" s="32"/>
      <c r="I287" s="30"/>
    </row>
    <row r="288" s="29" customFormat="1" customHeight="1" spans="1:9">
      <c r="A288" s="30">
        <v>45911</v>
      </c>
      <c r="B288" s="31" t="str">
        <f t="shared" si="4"/>
        <v/>
      </c>
      <c r="C288" s="32" t="s">
        <v>303</v>
      </c>
      <c r="D288" s="32">
        <v>2</v>
      </c>
      <c r="E288" s="32" t="s">
        <v>17</v>
      </c>
      <c r="F288" s="32" t="s">
        <v>284</v>
      </c>
      <c r="G288" s="32"/>
      <c r="H288" s="32"/>
      <c r="I288" s="30"/>
    </row>
    <row r="289" s="29" customFormat="1" customHeight="1" spans="1:9">
      <c r="A289" s="30">
        <v>45911</v>
      </c>
      <c r="B289" s="31" t="str">
        <f t="shared" si="4"/>
        <v/>
      </c>
      <c r="C289" s="32" t="s">
        <v>304</v>
      </c>
      <c r="D289" s="32">
        <v>1</v>
      </c>
      <c r="E289" s="32" t="s">
        <v>17</v>
      </c>
      <c r="F289" s="32" t="s">
        <v>284</v>
      </c>
      <c r="G289" s="32"/>
      <c r="H289" s="32"/>
      <c r="I289" s="30"/>
    </row>
    <row r="290" s="29" customFormat="1" customHeight="1" spans="1:9">
      <c r="A290" s="30">
        <v>45911</v>
      </c>
      <c r="B290" s="31" t="str">
        <f t="shared" si="4"/>
        <v/>
      </c>
      <c r="C290" s="32" t="s">
        <v>305</v>
      </c>
      <c r="D290" s="32">
        <v>2</v>
      </c>
      <c r="E290" s="32" t="s">
        <v>17</v>
      </c>
      <c r="F290" s="32" t="s">
        <v>284</v>
      </c>
      <c r="G290" s="32"/>
      <c r="H290" s="32"/>
      <c r="I290" s="30"/>
    </row>
    <row r="291" s="29" customFormat="1" customHeight="1" spans="1:9">
      <c r="A291" s="30">
        <v>45916</v>
      </c>
      <c r="B291" s="31" t="str">
        <f t="shared" si="4"/>
        <v/>
      </c>
      <c r="C291" s="32" t="s">
        <v>306</v>
      </c>
      <c r="D291" s="32">
        <v>5</v>
      </c>
      <c r="E291" s="32" t="s">
        <v>17</v>
      </c>
      <c r="F291" s="32" t="s">
        <v>284</v>
      </c>
      <c r="G291" s="32"/>
      <c r="H291" s="32"/>
      <c r="I291" s="30"/>
    </row>
    <row r="292" s="29" customFormat="1" customHeight="1" spans="1:9">
      <c r="A292" s="30">
        <v>45916</v>
      </c>
      <c r="B292" s="31" t="str">
        <f t="shared" si="4"/>
        <v/>
      </c>
      <c r="C292" s="32" t="s">
        <v>307</v>
      </c>
      <c r="D292" s="32">
        <v>2</v>
      </c>
      <c r="E292" s="32" t="s">
        <v>17</v>
      </c>
      <c r="F292" s="32" t="s">
        <v>284</v>
      </c>
      <c r="G292" s="32"/>
      <c r="H292" s="32"/>
      <c r="I292" s="30"/>
    </row>
    <row r="293" s="29" customFormat="1" customHeight="1" spans="1:9">
      <c r="A293" s="30">
        <v>45916</v>
      </c>
      <c r="B293" s="31" t="str">
        <f t="shared" si="4"/>
        <v/>
      </c>
      <c r="C293" s="32" t="s">
        <v>308</v>
      </c>
      <c r="D293" s="32">
        <v>1</v>
      </c>
      <c r="E293" s="32" t="s">
        <v>17</v>
      </c>
      <c r="F293" s="32" t="s">
        <v>284</v>
      </c>
      <c r="G293" s="32"/>
      <c r="H293" s="32"/>
      <c r="I293" s="30"/>
    </row>
    <row r="294" s="29" customFormat="1" customHeight="1" spans="1:9">
      <c r="A294" s="30">
        <v>45916</v>
      </c>
      <c r="B294" s="31" t="str">
        <f t="shared" si="4"/>
        <v/>
      </c>
      <c r="C294" s="32" t="s">
        <v>309</v>
      </c>
      <c r="D294" s="32">
        <v>1</v>
      </c>
      <c r="E294" s="32" t="s">
        <v>17</v>
      </c>
      <c r="F294" s="32" t="s">
        <v>284</v>
      </c>
      <c r="G294" s="32"/>
      <c r="H294" s="32"/>
      <c r="I294" s="30"/>
    </row>
    <row r="295" s="29" customFormat="1" customHeight="1" spans="1:9">
      <c r="A295" s="30">
        <v>45916</v>
      </c>
      <c r="B295" s="31" t="str">
        <f t="shared" si="4"/>
        <v/>
      </c>
      <c r="C295" s="32" t="s">
        <v>310</v>
      </c>
      <c r="D295" s="32">
        <v>12</v>
      </c>
      <c r="E295" s="32" t="s">
        <v>17</v>
      </c>
      <c r="F295" s="32" t="s">
        <v>284</v>
      </c>
      <c r="G295" s="32"/>
      <c r="H295" s="32"/>
      <c r="I295" s="30"/>
    </row>
    <row r="296" s="29" customFormat="1" customHeight="1" spans="1:9">
      <c r="A296" s="30">
        <v>45917</v>
      </c>
      <c r="B296" s="31" t="str">
        <f t="shared" si="4"/>
        <v/>
      </c>
      <c r="C296" s="32" t="s">
        <v>311</v>
      </c>
      <c r="D296" s="32">
        <v>2</v>
      </c>
      <c r="E296" s="32" t="s">
        <v>17</v>
      </c>
      <c r="F296" s="32" t="s">
        <v>284</v>
      </c>
      <c r="G296" s="32"/>
      <c r="H296" s="32"/>
      <c r="I296" s="30"/>
    </row>
    <row r="297" s="29" customFormat="1" customHeight="1" spans="1:9">
      <c r="A297" s="30">
        <v>45918</v>
      </c>
      <c r="B297" s="31" t="str">
        <f t="shared" si="4"/>
        <v/>
      </c>
      <c r="C297" s="32" t="s">
        <v>312</v>
      </c>
      <c r="D297" s="32">
        <v>1</v>
      </c>
      <c r="E297" s="32" t="s">
        <v>17</v>
      </c>
      <c r="F297" s="32" t="s">
        <v>284</v>
      </c>
      <c r="G297" s="32"/>
      <c r="H297" s="32"/>
      <c r="I297" s="30"/>
    </row>
    <row r="298" s="29" customFormat="1" customHeight="1" spans="1:9">
      <c r="A298" s="30">
        <v>45918</v>
      </c>
      <c r="B298" s="31" t="str">
        <f t="shared" si="4"/>
        <v/>
      </c>
      <c r="C298" s="32" t="s">
        <v>313</v>
      </c>
      <c r="D298" s="32">
        <v>1</v>
      </c>
      <c r="E298" s="32" t="s">
        <v>17</v>
      </c>
      <c r="F298" s="32" t="s">
        <v>284</v>
      </c>
      <c r="G298" s="32"/>
      <c r="H298" s="32"/>
      <c r="I298" s="30"/>
    </row>
    <row r="299" s="29" customFormat="1" customHeight="1" spans="1:9">
      <c r="A299" s="30">
        <v>45919</v>
      </c>
      <c r="B299" s="31" t="str">
        <f t="shared" si="4"/>
        <v/>
      </c>
      <c r="C299" s="32" t="s">
        <v>314</v>
      </c>
      <c r="D299" s="32">
        <v>1</v>
      </c>
      <c r="E299" s="32" t="s">
        <v>17</v>
      </c>
      <c r="F299" s="32" t="s">
        <v>284</v>
      </c>
      <c r="G299" s="32"/>
      <c r="H299" s="32"/>
      <c r="I299" s="30"/>
    </row>
    <row r="300" s="29" customFormat="1" customHeight="1" spans="1:9">
      <c r="A300" s="30">
        <v>45919</v>
      </c>
      <c r="B300" s="31" t="str">
        <f t="shared" si="4"/>
        <v/>
      </c>
      <c r="C300" s="32" t="s">
        <v>315</v>
      </c>
      <c r="D300" s="32">
        <v>3</v>
      </c>
      <c r="E300" s="32" t="s">
        <v>17</v>
      </c>
      <c r="F300" s="32" t="s">
        <v>284</v>
      </c>
      <c r="G300" s="32"/>
      <c r="H300" s="32"/>
      <c r="I300" s="30"/>
    </row>
    <row r="301" s="29" customFormat="1" customHeight="1" spans="1:9">
      <c r="A301" s="30">
        <v>45919</v>
      </c>
      <c r="B301" s="31" t="str">
        <f t="shared" si="4"/>
        <v/>
      </c>
      <c r="C301" s="32" t="s">
        <v>316</v>
      </c>
      <c r="D301" s="32">
        <v>1</v>
      </c>
      <c r="E301" s="32" t="s">
        <v>17</v>
      </c>
      <c r="F301" s="32" t="s">
        <v>284</v>
      </c>
      <c r="G301" s="32"/>
      <c r="H301" s="32"/>
      <c r="I301" s="30"/>
    </row>
    <row r="302" s="29" customFormat="1" customHeight="1" spans="1:9">
      <c r="A302" s="30">
        <v>45924</v>
      </c>
      <c r="B302" s="31" t="str">
        <f t="shared" si="4"/>
        <v/>
      </c>
      <c r="C302" s="32" t="s">
        <v>317</v>
      </c>
      <c r="D302" s="32">
        <v>2</v>
      </c>
      <c r="E302" s="32" t="s">
        <v>17</v>
      </c>
      <c r="F302" s="32" t="s">
        <v>284</v>
      </c>
      <c r="G302" s="32"/>
      <c r="H302" s="32"/>
      <c r="I302" s="30"/>
    </row>
    <row r="303" s="29" customFormat="1" customHeight="1" spans="1:9">
      <c r="A303" s="30">
        <v>45925</v>
      </c>
      <c r="B303" s="31" t="str">
        <f t="shared" si="4"/>
        <v/>
      </c>
      <c r="C303" s="32" t="s">
        <v>318</v>
      </c>
      <c r="D303" s="32">
        <v>2</v>
      </c>
      <c r="E303" s="32" t="s">
        <v>17</v>
      </c>
      <c r="F303" s="32" t="s">
        <v>284</v>
      </c>
      <c r="G303" s="32"/>
      <c r="H303" s="32"/>
      <c r="I303" s="30"/>
    </row>
    <row r="304" s="29" customFormat="1" customHeight="1" spans="1:9">
      <c r="A304" s="30">
        <v>45926</v>
      </c>
      <c r="B304" s="31" t="str">
        <f t="shared" si="4"/>
        <v/>
      </c>
      <c r="C304" s="32" t="s">
        <v>319</v>
      </c>
      <c r="D304" s="32">
        <v>1</v>
      </c>
      <c r="E304" s="32" t="s">
        <v>17</v>
      </c>
      <c r="F304" s="32" t="s">
        <v>284</v>
      </c>
      <c r="G304" s="32"/>
      <c r="H304" s="32"/>
      <c r="I304" s="30"/>
    </row>
    <row r="305" s="29" customFormat="1" customHeight="1" spans="1:9">
      <c r="A305" s="30">
        <v>45929</v>
      </c>
      <c r="B305" s="31" t="str">
        <f t="shared" si="4"/>
        <v/>
      </c>
      <c r="C305" s="32" t="s">
        <v>320</v>
      </c>
      <c r="D305" s="32">
        <v>6</v>
      </c>
      <c r="E305" s="32" t="s">
        <v>17</v>
      </c>
      <c r="F305" s="32" t="s">
        <v>284</v>
      </c>
      <c r="G305" s="32"/>
      <c r="H305" s="32"/>
      <c r="I305" s="30"/>
    </row>
    <row r="306" s="29" customFormat="1" customHeight="1" spans="1:9">
      <c r="A306" s="30">
        <v>45930</v>
      </c>
      <c r="B306" s="31" t="str">
        <f t="shared" si="4"/>
        <v/>
      </c>
      <c r="C306" s="32" t="s">
        <v>321</v>
      </c>
      <c r="D306" s="32">
        <v>2</v>
      </c>
      <c r="E306" s="41" t="s">
        <v>17</v>
      </c>
      <c r="F306" s="41" t="s">
        <v>284</v>
      </c>
      <c r="G306" s="32"/>
      <c r="H306" s="32"/>
      <c r="I306" s="30"/>
    </row>
    <row r="307" s="29" customFormat="1" customHeight="1" spans="1:9">
      <c r="A307" s="30"/>
      <c r="B307" s="31"/>
      <c r="C307"/>
      <c r="D307" s="32"/>
      <c r="E307" s="32"/>
      <c r="F307" s="32"/>
      <c r="G307" s="32"/>
      <c r="H307" s="32"/>
      <c r="I307" s="30"/>
    </row>
    <row r="308" s="29" customFormat="1" customHeight="1" spans="1:9">
      <c r="A308" s="30"/>
      <c r="B308" s="31"/>
      <c r="C308"/>
      <c r="D308" s="32"/>
      <c r="E308" s="32"/>
      <c r="F308" s="32"/>
      <c r="G308" s="32"/>
      <c r="H308" s="32"/>
      <c r="I308" s="30"/>
    </row>
    <row r="309" s="29" customFormat="1" customHeight="1" spans="1:9">
      <c r="A309" s="30"/>
      <c r="B309" s="31"/>
      <c r="C309"/>
      <c r="D309" s="32"/>
      <c r="E309" s="32"/>
      <c r="F309" s="32"/>
      <c r="G309" s="32"/>
      <c r="H309" s="32"/>
      <c r="I309" s="30"/>
    </row>
    <row r="310" s="29" customFormat="1" customHeight="1" spans="1:9">
      <c r="A310" s="30"/>
      <c r="B310" s="31"/>
      <c r="C310"/>
      <c r="D310" s="32"/>
      <c r="E310" s="32"/>
      <c r="F310" s="32"/>
      <c r="G310" s="32"/>
      <c r="H310" s="32"/>
      <c r="I310" s="30"/>
    </row>
    <row r="311" s="29" customFormat="1" customHeight="1" spans="1:9">
      <c r="A311" s="30"/>
      <c r="B311" s="31"/>
      <c r="C311"/>
      <c r="D311" s="32"/>
      <c r="E311" s="32"/>
      <c r="F311" s="32"/>
      <c r="G311" s="32"/>
      <c r="H311" s="32"/>
      <c r="I311" s="30"/>
    </row>
    <row r="312" s="29" customFormat="1" customHeight="1" spans="1:9">
      <c r="A312" s="30"/>
      <c r="B312" s="31"/>
      <c r="C312"/>
      <c r="D312" s="32"/>
      <c r="E312" s="32"/>
      <c r="F312" s="32"/>
      <c r="G312" s="32"/>
      <c r="H312" s="32"/>
      <c r="I312" s="30"/>
    </row>
    <row r="313" s="29" customFormat="1" customHeight="1" spans="1:9">
      <c r="A313" s="30"/>
      <c r="B313" s="31"/>
      <c r="C313"/>
      <c r="D313" s="32"/>
      <c r="E313" s="32"/>
      <c r="F313" s="32"/>
      <c r="G313" s="32"/>
      <c r="H313" s="32"/>
      <c r="I313" s="30"/>
    </row>
    <row r="314" s="29" customFormat="1" customHeight="1" spans="1:9">
      <c r="A314" s="30"/>
      <c r="B314" s="31"/>
      <c r="C314"/>
      <c r="D314" s="32"/>
      <c r="E314" s="32"/>
      <c r="F314" s="32"/>
      <c r="G314" s="32"/>
      <c r="H314" s="32"/>
      <c r="I314" s="30"/>
    </row>
    <row r="315" s="29" customFormat="1" customHeight="1" spans="1:9">
      <c r="A315" s="30"/>
      <c r="B315" s="31"/>
      <c r="C315"/>
      <c r="D315" s="32"/>
      <c r="E315" s="32"/>
      <c r="F315" s="32"/>
      <c r="G315" s="32"/>
      <c r="H315" s="32"/>
      <c r="I315" s="30"/>
    </row>
    <row r="316" s="29" customFormat="1" customHeight="1" spans="1:9">
      <c r="A316" s="30"/>
      <c r="B316" s="31"/>
      <c r="C316"/>
      <c r="D316" s="32"/>
      <c r="E316" s="32"/>
      <c r="F316" s="32"/>
      <c r="G316" s="32"/>
      <c r="H316" s="32"/>
      <c r="I316" s="30"/>
    </row>
    <row r="317" s="29" customFormat="1" customHeight="1" spans="1:9">
      <c r="A317" s="30"/>
      <c r="B317" s="31"/>
      <c r="C317"/>
      <c r="D317" s="32"/>
      <c r="E317" s="32"/>
      <c r="F317" s="32"/>
      <c r="G317" s="32"/>
      <c r="H317" s="32"/>
      <c r="I317" s="30"/>
    </row>
    <row r="318" s="29" customFormat="1" customHeight="1" spans="1:9">
      <c r="A318" s="30"/>
      <c r="B318" s="31"/>
      <c r="C318"/>
      <c r="D318" s="32"/>
      <c r="E318" s="32"/>
      <c r="F318" s="32"/>
      <c r="G318" s="32"/>
      <c r="H318" s="32"/>
      <c r="I318" s="30"/>
    </row>
    <row r="319" s="29" customFormat="1" customHeight="1" spans="1:9">
      <c r="A319" s="30"/>
      <c r="B319" s="31"/>
      <c r="C319"/>
      <c r="D319" s="32"/>
      <c r="E319" s="32"/>
      <c r="F319" s="32"/>
      <c r="G319" s="32"/>
      <c r="H319" s="32"/>
      <c r="I319" s="30"/>
    </row>
    <row r="320" s="29" customFormat="1" customHeight="1" spans="1:9">
      <c r="A320" s="30"/>
      <c r="B320" s="31"/>
      <c r="C320"/>
      <c r="D320" s="32"/>
      <c r="E320" s="32"/>
      <c r="F320" s="32"/>
      <c r="G320" s="32"/>
      <c r="H320" s="32"/>
      <c r="I320" s="30"/>
    </row>
    <row r="321" s="29" customFormat="1" customHeight="1" spans="1:9">
      <c r="A321" s="30"/>
      <c r="B321" s="31"/>
      <c r="C321"/>
      <c r="D321" s="32"/>
      <c r="E321" s="32"/>
      <c r="F321" s="32"/>
      <c r="G321" s="32"/>
      <c r="H321" s="32"/>
      <c r="I321" s="30"/>
    </row>
    <row r="322" s="29" customFormat="1" customHeight="1" spans="1:9">
      <c r="A322" s="30"/>
      <c r="B322" s="31"/>
      <c r="C322"/>
      <c r="D322" s="32"/>
      <c r="E322" s="32"/>
      <c r="F322" s="32"/>
      <c r="G322" s="32"/>
      <c r="H322" s="32"/>
      <c r="I322" s="30"/>
    </row>
    <row r="323" s="29" customFormat="1" customHeight="1" spans="1:9">
      <c r="A323" s="30"/>
      <c r="B323" s="31"/>
      <c r="C323"/>
      <c r="D323" s="32"/>
      <c r="E323" s="32"/>
      <c r="F323" s="32"/>
      <c r="G323" s="32"/>
      <c r="H323" s="32"/>
      <c r="I323" s="30"/>
    </row>
    <row r="324" s="29" customFormat="1" customHeight="1" spans="1:9">
      <c r="A324" s="30"/>
      <c r="B324" s="31"/>
      <c r="C324"/>
      <c r="D324" s="32"/>
      <c r="E324" s="32"/>
      <c r="F324" s="32"/>
      <c r="G324" s="32"/>
      <c r="H324" s="32"/>
      <c r="I324" s="30"/>
    </row>
    <row r="325" s="29" customFormat="1" customHeight="1" spans="1:9">
      <c r="A325" s="30"/>
      <c r="B325" s="31"/>
      <c r="C325"/>
      <c r="D325" s="32"/>
      <c r="E325" s="32"/>
      <c r="F325" s="32"/>
      <c r="G325" s="32"/>
      <c r="H325" s="32"/>
      <c r="I325" s="30"/>
    </row>
    <row r="326" s="29" customFormat="1" customHeight="1" spans="1:9">
      <c r="A326" s="30"/>
      <c r="B326" s="31"/>
      <c r="C326"/>
      <c r="D326" s="32"/>
      <c r="E326" s="32"/>
      <c r="F326" s="32"/>
      <c r="G326" s="32"/>
      <c r="H326" s="32"/>
      <c r="I326" s="30"/>
    </row>
    <row r="327" s="29" customFormat="1" customHeight="1" spans="1:9">
      <c r="A327" s="30"/>
      <c r="B327" s="31"/>
      <c r="C327"/>
      <c r="D327" s="32"/>
      <c r="E327" s="32"/>
      <c r="F327" s="32"/>
      <c r="G327" s="32"/>
      <c r="H327" s="32"/>
      <c r="I327" s="30"/>
    </row>
    <row r="328" s="29" customFormat="1" customHeight="1" spans="1:9">
      <c r="A328" s="30"/>
      <c r="B328" s="31"/>
      <c r="C328"/>
      <c r="D328" s="32"/>
      <c r="E328" s="32"/>
      <c r="F328" s="32"/>
      <c r="G328" s="32"/>
      <c r="H328" s="32"/>
      <c r="I328" s="30"/>
    </row>
    <row r="329" s="29" customFormat="1" customHeight="1" spans="1:9">
      <c r="A329" s="30"/>
      <c r="B329" s="31"/>
      <c r="C329"/>
      <c r="D329" s="32"/>
      <c r="E329" s="32"/>
      <c r="F329" s="32"/>
      <c r="G329" s="32"/>
      <c r="H329" s="32"/>
      <c r="I329" s="30"/>
    </row>
    <row r="330" s="29" customFormat="1" customHeight="1" spans="1:9">
      <c r="A330" s="30"/>
      <c r="B330" s="31"/>
      <c r="C330"/>
      <c r="D330" s="32"/>
      <c r="E330" s="32"/>
      <c r="F330" s="32"/>
      <c r="G330" s="32"/>
      <c r="H330" s="32"/>
      <c r="I330" s="30"/>
    </row>
    <row r="331" s="29" customFormat="1" customHeight="1" spans="1:9">
      <c r="A331" s="30"/>
      <c r="B331" s="31"/>
      <c r="C331"/>
      <c r="D331" s="32"/>
      <c r="E331" s="32"/>
      <c r="F331" s="32"/>
      <c r="G331" s="32"/>
      <c r="H331" s="32"/>
      <c r="I331" s="30"/>
    </row>
    <row r="332" s="29" customFormat="1" customHeight="1" spans="1:9">
      <c r="A332" s="30"/>
      <c r="B332" s="31"/>
      <c r="C332"/>
      <c r="D332" s="32"/>
      <c r="E332" s="32"/>
      <c r="F332" s="32"/>
      <c r="G332" s="32"/>
      <c r="H332" s="32"/>
      <c r="I332" s="30"/>
    </row>
    <row r="333" s="29" customFormat="1" customHeight="1" spans="1:9">
      <c r="A333" s="30"/>
      <c r="B333" s="31"/>
      <c r="C333"/>
      <c r="D333" s="32"/>
      <c r="E333" s="32"/>
      <c r="F333" s="32"/>
      <c r="G333" s="32"/>
      <c r="H333" s="32"/>
      <c r="I333" s="30"/>
    </row>
    <row r="334" s="29" customFormat="1" customHeight="1" spans="1:9">
      <c r="A334" s="30"/>
      <c r="B334" s="31"/>
      <c r="C334"/>
      <c r="D334" s="32"/>
      <c r="E334" s="32"/>
      <c r="F334" s="32"/>
      <c r="G334" s="32"/>
      <c r="H334" s="32"/>
      <c r="I334" s="30"/>
    </row>
    <row r="335" s="29" customFormat="1" customHeight="1" spans="1:9">
      <c r="A335" s="30"/>
      <c r="B335" s="31"/>
      <c r="C335"/>
      <c r="D335" s="32"/>
      <c r="E335" s="32"/>
      <c r="F335" s="32"/>
      <c r="G335" s="32"/>
      <c r="H335" s="32"/>
      <c r="I335" s="30"/>
    </row>
    <row r="336" s="29" customFormat="1" customHeight="1" spans="1:9">
      <c r="A336" s="30"/>
      <c r="B336" s="31"/>
      <c r="C336"/>
      <c r="D336" s="32"/>
      <c r="E336" s="32"/>
      <c r="F336" s="32"/>
      <c r="G336" s="32"/>
      <c r="H336" s="32"/>
      <c r="I336" s="30"/>
    </row>
    <row r="337" s="29" customFormat="1" customHeight="1" spans="1:9">
      <c r="A337" s="30"/>
      <c r="B337" s="31"/>
      <c r="C337"/>
      <c r="D337" s="32"/>
      <c r="E337" s="32"/>
      <c r="F337" s="32"/>
      <c r="G337" s="32"/>
      <c r="H337" s="32"/>
      <c r="I337" s="30"/>
    </row>
    <row r="338" s="29" customFormat="1" customHeight="1" spans="1:9">
      <c r="A338" s="30"/>
      <c r="B338" s="31"/>
      <c r="C338"/>
      <c r="D338" s="32"/>
      <c r="E338" s="32"/>
      <c r="F338" s="32"/>
      <c r="G338" s="32"/>
      <c r="H338" s="32"/>
      <c r="I338" s="30"/>
    </row>
    <row r="339" s="29" customFormat="1" customHeight="1" spans="1:9">
      <c r="A339" s="30"/>
      <c r="B339" s="31"/>
      <c r="C339"/>
      <c r="D339" s="32"/>
      <c r="E339" s="32"/>
      <c r="F339" s="32"/>
      <c r="G339" s="32"/>
      <c r="H339" s="32"/>
      <c r="I339" s="30"/>
    </row>
    <row r="340" s="29" customFormat="1" customHeight="1" spans="1:9">
      <c r="A340" s="30"/>
      <c r="B340" s="31"/>
      <c r="C340"/>
      <c r="D340" s="32"/>
      <c r="E340" s="32"/>
      <c r="F340" s="32"/>
      <c r="G340" s="32"/>
      <c r="H340" s="32"/>
      <c r="I340" s="30"/>
    </row>
    <row r="341" s="29" customFormat="1" customHeight="1" spans="1:9">
      <c r="A341" s="30"/>
      <c r="B341" s="31"/>
      <c r="C341"/>
      <c r="D341" s="32"/>
      <c r="E341" s="32"/>
      <c r="F341" s="32"/>
      <c r="G341" s="32"/>
      <c r="H341" s="32"/>
      <c r="I341" s="30"/>
    </row>
    <row r="342" s="29" customFormat="1" customHeight="1" spans="1:9">
      <c r="A342" s="30"/>
      <c r="B342" s="31"/>
      <c r="C342"/>
      <c r="D342" s="32"/>
      <c r="E342" s="32"/>
      <c r="F342" s="32"/>
      <c r="G342" s="32"/>
      <c r="H342" s="32"/>
      <c r="I342" s="30"/>
    </row>
    <row r="343" s="29" customFormat="1" customHeight="1" spans="1:9">
      <c r="A343" s="30"/>
      <c r="B343" s="31"/>
      <c r="C343"/>
      <c r="D343" s="32"/>
      <c r="E343" s="32"/>
      <c r="F343" s="32"/>
      <c r="G343" s="32"/>
      <c r="H343" s="32"/>
      <c r="I343" s="30"/>
    </row>
    <row r="344" s="29" customFormat="1" customHeight="1" spans="1:9">
      <c r="A344" s="30"/>
      <c r="B344" s="31"/>
      <c r="C344"/>
      <c r="D344" s="32"/>
      <c r="E344" s="32"/>
      <c r="F344" s="32"/>
      <c r="G344" s="32"/>
      <c r="H344" s="32"/>
      <c r="I344" s="30"/>
    </row>
    <row r="345" s="29" customFormat="1" customHeight="1" spans="1:9">
      <c r="A345" s="30"/>
      <c r="B345" s="31"/>
      <c r="C345"/>
      <c r="D345" s="32"/>
      <c r="E345" s="32"/>
      <c r="F345" s="32"/>
      <c r="G345" s="32"/>
      <c r="H345" s="32"/>
      <c r="I345" s="30"/>
    </row>
    <row r="346" s="29" customFormat="1" customHeight="1" spans="1:9">
      <c r="A346" s="30"/>
      <c r="B346" s="31"/>
      <c r="C346"/>
      <c r="D346" s="32"/>
      <c r="E346" s="32"/>
      <c r="F346" s="32"/>
      <c r="G346" s="32"/>
      <c r="H346" s="32"/>
      <c r="I346" s="30"/>
    </row>
    <row r="347" s="29" customFormat="1" customHeight="1" spans="1:9">
      <c r="A347" s="30"/>
      <c r="B347" s="31"/>
      <c r="C347"/>
      <c r="D347" s="32"/>
      <c r="E347" s="32"/>
      <c r="F347" s="32"/>
      <c r="G347" s="32"/>
      <c r="H347" s="32"/>
      <c r="I347" s="30"/>
    </row>
    <row r="348" s="29" customFormat="1" customHeight="1" spans="1:9">
      <c r="A348" s="30"/>
      <c r="B348" s="31"/>
      <c r="C348"/>
      <c r="D348" s="32"/>
      <c r="E348" s="32"/>
      <c r="F348" s="32"/>
      <c r="G348" s="32"/>
      <c r="H348" s="32"/>
      <c r="I348" s="30"/>
    </row>
    <row r="349" s="29" customFormat="1" customHeight="1" spans="1:9">
      <c r="A349" s="30"/>
      <c r="B349" s="31"/>
      <c r="C349"/>
      <c r="D349" s="32"/>
      <c r="E349" s="32"/>
      <c r="F349" s="32"/>
      <c r="G349" s="32"/>
      <c r="H349" s="32"/>
      <c r="I349" s="30"/>
    </row>
    <row r="350" s="29" customFormat="1" customHeight="1" spans="1:9">
      <c r="A350" s="30"/>
      <c r="B350" s="31"/>
      <c r="C350"/>
      <c r="D350" s="32"/>
      <c r="E350" s="32"/>
      <c r="F350" s="32"/>
      <c r="G350" s="32"/>
      <c r="H350" s="32"/>
      <c r="I350" s="30"/>
    </row>
    <row r="351" s="29" customFormat="1" customHeight="1" spans="1:9">
      <c r="A351" s="30"/>
      <c r="B351" s="31"/>
      <c r="C351"/>
      <c r="D351" s="32"/>
      <c r="E351" s="32"/>
      <c r="F351" s="32"/>
      <c r="G351" s="32"/>
      <c r="H351" s="32"/>
      <c r="I351" s="30"/>
    </row>
    <row r="352" s="29" customFormat="1" customHeight="1" spans="1:9">
      <c r="A352" s="30"/>
      <c r="B352" s="31"/>
      <c r="C352"/>
      <c r="D352" s="32"/>
      <c r="E352" s="32"/>
      <c r="F352" s="32"/>
      <c r="G352" s="32"/>
      <c r="H352" s="32"/>
      <c r="I352" s="30"/>
    </row>
    <row r="353" s="29" customFormat="1" customHeight="1" spans="1:9">
      <c r="A353" s="30"/>
      <c r="B353" s="31"/>
      <c r="C353"/>
      <c r="D353" s="32"/>
      <c r="E353" s="32"/>
      <c r="F353" s="32"/>
      <c r="G353" s="32"/>
      <c r="H353" s="32"/>
      <c r="I353" s="30"/>
    </row>
    <row r="354" s="29" customFormat="1" customHeight="1" spans="1:9">
      <c r="A354" s="30"/>
      <c r="B354" s="31"/>
      <c r="C354"/>
      <c r="D354" s="32"/>
      <c r="E354" s="32"/>
      <c r="F354" s="32"/>
      <c r="G354" s="32"/>
      <c r="H354" s="32"/>
      <c r="I354" s="30"/>
    </row>
    <row r="355" s="29" customFormat="1" customHeight="1" spans="1:9">
      <c r="A355" s="30"/>
      <c r="B355" s="31"/>
      <c r="C355"/>
      <c r="D355" s="32"/>
      <c r="E355" s="32"/>
      <c r="F355" s="32"/>
      <c r="G355" s="32"/>
      <c r="H355" s="32"/>
      <c r="I355" s="30"/>
    </row>
    <row r="356" s="29" customFormat="1" customHeight="1" spans="1:9">
      <c r="A356" s="30"/>
      <c r="B356" s="31"/>
      <c r="C356"/>
      <c r="D356" s="32"/>
      <c r="E356" s="32"/>
      <c r="F356" s="32"/>
      <c r="G356" s="32"/>
      <c r="H356" s="32"/>
      <c r="I356" s="30"/>
    </row>
    <row r="357" s="29" customFormat="1" customHeight="1" spans="1:9">
      <c r="A357" s="30"/>
      <c r="B357" s="31"/>
      <c r="C357"/>
      <c r="D357" s="32"/>
      <c r="E357" s="32"/>
      <c r="F357" s="32"/>
      <c r="G357" s="32"/>
      <c r="H357" s="32"/>
      <c r="I357" s="30"/>
    </row>
    <row r="358" s="29" customFormat="1" customHeight="1" spans="1:9">
      <c r="A358" s="30"/>
      <c r="B358" s="31"/>
      <c r="C358"/>
      <c r="D358" s="32"/>
      <c r="E358" s="32"/>
      <c r="F358" s="32"/>
      <c r="G358" s="32"/>
      <c r="H358" s="32"/>
      <c r="I358" s="30"/>
    </row>
    <row r="359" s="29" customFormat="1" customHeight="1" spans="1:9">
      <c r="A359" s="30"/>
      <c r="B359" s="31"/>
      <c r="C359"/>
      <c r="D359" s="32"/>
      <c r="E359" s="32"/>
      <c r="F359" s="32"/>
      <c r="G359" s="32"/>
      <c r="H359" s="32"/>
      <c r="I359" s="30"/>
    </row>
    <row r="360" s="29" customFormat="1" customHeight="1" spans="1:9">
      <c r="A360" s="30"/>
      <c r="B360" s="31"/>
      <c r="C360"/>
      <c r="D360" s="32"/>
      <c r="E360" s="32"/>
      <c r="F360" s="32"/>
      <c r="G360" s="32"/>
      <c r="H360" s="32"/>
      <c r="I360" s="30"/>
    </row>
    <row r="361" s="29" customFormat="1" customHeight="1" spans="1:9">
      <c r="A361" s="30"/>
      <c r="B361" s="31"/>
      <c r="C361"/>
      <c r="D361" s="32"/>
      <c r="E361" s="32"/>
      <c r="F361" s="32"/>
      <c r="G361" s="32"/>
      <c r="H361" s="32"/>
      <c r="I361" s="30"/>
    </row>
    <row r="362" s="29" customFormat="1" customHeight="1" spans="1:9">
      <c r="A362" s="30"/>
      <c r="B362" s="31"/>
      <c r="C362"/>
      <c r="D362" s="32"/>
      <c r="E362" s="32"/>
      <c r="F362" s="32"/>
      <c r="G362" s="32"/>
      <c r="H362" s="32"/>
      <c r="I362" s="30"/>
    </row>
    <row r="363" s="29" customFormat="1" customHeight="1" spans="1:9">
      <c r="A363" s="30"/>
      <c r="B363" s="31"/>
      <c r="C363"/>
      <c r="D363" s="32"/>
      <c r="E363" s="32"/>
      <c r="F363" s="32"/>
      <c r="G363" s="32"/>
      <c r="H363" s="32"/>
      <c r="I363" s="30"/>
    </row>
    <row r="364" s="29" customFormat="1" customHeight="1" spans="1:9">
      <c r="A364" s="30"/>
      <c r="B364" s="31"/>
      <c r="C364"/>
      <c r="D364" s="32"/>
      <c r="E364" s="32"/>
      <c r="F364" s="32"/>
      <c r="G364" s="32"/>
      <c r="H364" s="32"/>
      <c r="I364" s="30"/>
    </row>
    <row r="365" s="29" customFormat="1" customHeight="1" spans="1:9">
      <c r="A365" s="30"/>
      <c r="B365" s="31"/>
      <c r="C365"/>
      <c r="D365" s="32"/>
      <c r="E365" s="32"/>
      <c r="F365" s="32"/>
      <c r="G365" s="32"/>
      <c r="H365" s="32"/>
      <c r="I365" s="30"/>
    </row>
    <row r="366" s="29" customFormat="1" customHeight="1" spans="1:9">
      <c r="A366" s="30"/>
      <c r="B366" s="31"/>
      <c r="C366"/>
      <c r="D366" s="32"/>
      <c r="E366" s="32"/>
      <c r="F366" s="32"/>
      <c r="G366" s="32"/>
      <c r="H366" s="32"/>
      <c r="I366" s="30"/>
    </row>
    <row r="367" s="29" customFormat="1" customHeight="1" spans="1:9">
      <c r="A367" s="30"/>
      <c r="B367" s="31"/>
      <c r="C367"/>
      <c r="D367" s="32"/>
      <c r="E367" s="32"/>
      <c r="F367" s="32"/>
      <c r="G367" s="32"/>
      <c r="H367" s="32"/>
      <c r="I367" s="30"/>
    </row>
    <row r="368" s="29" customFormat="1" customHeight="1" spans="1:9">
      <c r="A368" s="30"/>
      <c r="B368" s="31"/>
      <c r="C368"/>
      <c r="D368" s="32"/>
      <c r="E368" s="32"/>
      <c r="F368" s="32"/>
      <c r="G368" s="32"/>
      <c r="H368" s="32"/>
      <c r="I368" s="30"/>
    </row>
    <row r="369" s="29" customFormat="1" customHeight="1" spans="1:9">
      <c r="A369" s="30"/>
      <c r="B369" s="31"/>
      <c r="C369"/>
      <c r="D369" s="32"/>
      <c r="E369" s="32"/>
      <c r="F369" s="32"/>
      <c r="G369" s="32"/>
      <c r="H369" s="32"/>
      <c r="I369" s="30"/>
    </row>
    <row r="370" s="29" customFormat="1" customHeight="1" spans="1:9">
      <c r="A370" s="30"/>
      <c r="B370" s="31"/>
      <c r="C370"/>
      <c r="D370" s="32"/>
      <c r="E370" s="32"/>
      <c r="F370" s="32"/>
      <c r="G370" s="32"/>
      <c r="H370" s="32"/>
      <c r="I370" s="30"/>
    </row>
    <row r="371" s="29" customFormat="1" customHeight="1" spans="1:9">
      <c r="A371" s="30"/>
      <c r="B371" s="31"/>
      <c r="C371"/>
      <c r="D371" s="32"/>
      <c r="E371" s="32"/>
      <c r="F371" s="32"/>
      <c r="G371" s="32"/>
      <c r="H371" s="32"/>
      <c r="I371" s="30"/>
    </row>
    <row r="372" s="29" customFormat="1" customHeight="1" spans="1:9">
      <c r="A372" s="30"/>
      <c r="B372" s="31"/>
      <c r="C372"/>
      <c r="D372" s="32"/>
      <c r="E372" s="32"/>
      <c r="F372" s="32"/>
      <c r="G372" s="32"/>
      <c r="H372" s="32"/>
      <c r="I372" s="30"/>
    </row>
    <row r="373" s="29" customFormat="1" customHeight="1" spans="1:9">
      <c r="A373" s="30"/>
      <c r="B373" s="31"/>
      <c r="C373"/>
      <c r="D373" s="32"/>
      <c r="E373" s="32"/>
      <c r="F373" s="32"/>
      <c r="G373" s="32"/>
      <c r="H373" s="32"/>
      <c r="I373" s="30"/>
    </row>
    <row r="374" s="29" customFormat="1" customHeight="1" spans="1:9">
      <c r="A374" s="30"/>
      <c r="B374" s="31"/>
      <c r="C374"/>
      <c r="D374" s="32"/>
      <c r="E374" s="32"/>
      <c r="F374" s="32"/>
      <c r="G374" s="32"/>
      <c r="H374" s="32"/>
      <c r="I374" s="30"/>
    </row>
    <row r="375" s="29" customFormat="1" customHeight="1" spans="1:9">
      <c r="A375" s="30"/>
      <c r="B375" s="31"/>
      <c r="C375"/>
      <c r="D375" s="32"/>
      <c r="E375" s="32"/>
      <c r="F375" s="32"/>
      <c r="G375" s="32"/>
      <c r="H375" s="32"/>
      <c r="I375" s="30"/>
    </row>
    <row r="376" s="29" customFormat="1" customHeight="1" spans="1:9">
      <c r="A376" s="30"/>
      <c r="B376" s="31"/>
      <c r="C376"/>
      <c r="D376" s="32"/>
      <c r="E376" s="32"/>
      <c r="F376" s="32"/>
      <c r="G376" s="32"/>
      <c r="H376" s="32"/>
      <c r="I376" s="30"/>
    </row>
    <row r="377" s="29" customFormat="1" customHeight="1" spans="1:9">
      <c r="A377" s="30"/>
      <c r="B377" s="31"/>
      <c r="C377"/>
      <c r="D377" s="32"/>
      <c r="E377" s="32"/>
      <c r="F377" s="32"/>
      <c r="G377" s="32"/>
      <c r="H377" s="32"/>
      <c r="I377" s="30"/>
    </row>
    <row r="378" s="29" customFormat="1" customHeight="1" spans="1:9">
      <c r="A378" s="30"/>
      <c r="B378" s="31"/>
      <c r="C378"/>
      <c r="D378" s="32"/>
      <c r="E378" s="32"/>
      <c r="F378" s="32"/>
      <c r="G378" s="32"/>
      <c r="H378" s="32"/>
      <c r="I378" s="30"/>
    </row>
    <row r="379" s="29" customFormat="1" customHeight="1" spans="1:9">
      <c r="A379" s="30"/>
      <c r="B379" s="31"/>
      <c r="C379"/>
      <c r="D379" s="32"/>
      <c r="E379" s="32"/>
      <c r="F379" s="32"/>
      <c r="G379" s="32"/>
      <c r="H379" s="32"/>
      <c r="I379" s="30"/>
    </row>
    <row r="380" s="29" customFormat="1" customHeight="1" spans="1:9">
      <c r="A380" s="30"/>
      <c r="B380" s="31"/>
      <c r="C380"/>
      <c r="D380" s="32"/>
      <c r="E380" s="32"/>
      <c r="F380" s="32"/>
      <c r="G380" s="32"/>
      <c r="H380" s="32"/>
      <c r="I380" s="30"/>
    </row>
    <row r="381" s="29" customFormat="1" customHeight="1" spans="1:9">
      <c r="A381" s="30"/>
      <c r="B381" s="31"/>
      <c r="C381"/>
      <c r="D381" s="32"/>
      <c r="E381" s="32"/>
      <c r="F381" s="32"/>
      <c r="G381" s="32"/>
      <c r="H381" s="32"/>
      <c r="I381" s="30"/>
    </row>
    <row r="382" s="29" customFormat="1" customHeight="1" spans="1:9">
      <c r="A382" s="30"/>
      <c r="B382" s="31"/>
      <c r="C382"/>
      <c r="D382" s="32"/>
      <c r="E382" s="32"/>
      <c r="F382" s="32"/>
      <c r="G382" s="32"/>
      <c r="H382" s="32"/>
      <c r="I382" s="30"/>
    </row>
    <row r="383" s="29" customFormat="1" customHeight="1" spans="1:9">
      <c r="A383" s="30"/>
      <c r="B383" s="31"/>
      <c r="C383"/>
      <c r="D383" s="32"/>
      <c r="E383" s="32"/>
      <c r="F383" s="32"/>
      <c r="G383" s="32"/>
      <c r="H383" s="32"/>
      <c r="I383" s="30"/>
    </row>
    <row r="384" s="29" customFormat="1" customHeight="1" spans="1:9">
      <c r="A384" s="30"/>
      <c r="B384" s="31"/>
      <c r="C384"/>
      <c r="D384" s="32"/>
      <c r="E384" s="32"/>
      <c r="F384" s="32"/>
      <c r="G384" s="32"/>
      <c r="H384" s="32"/>
      <c r="I384" s="30"/>
    </row>
    <row r="385" s="29" customFormat="1" customHeight="1" spans="1:9">
      <c r="A385" s="30"/>
      <c r="B385" s="31"/>
      <c r="C385"/>
      <c r="D385" s="32"/>
      <c r="E385" s="32"/>
      <c r="F385" s="32"/>
      <c r="G385" s="32"/>
      <c r="H385" s="32"/>
      <c r="I385" s="30"/>
    </row>
    <row r="386" s="29" customFormat="1" customHeight="1" spans="1:9">
      <c r="A386" s="30"/>
      <c r="B386" s="31"/>
      <c r="C386"/>
      <c r="D386" s="32"/>
      <c r="E386" s="32"/>
      <c r="F386" s="32"/>
      <c r="G386" s="32"/>
      <c r="H386" s="32"/>
      <c r="I386" s="30"/>
    </row>
    <row r="387" s="29" customFormat="1" customHeight="1" spans="1:9">
      <c r="A387" s="30"/>
      <c r="B387" s="31"/>
      <c r="C387"/>
      <c r="D387" s="32"/>
      <c r="E387" s="32"/>
      <c r="F387" s="32"/>
      <c r="G387" s="32"/>
      <c r="H387" s="32"/>
      <c r="I387" s="30"/>
    </row>
    <row r="388" s="29" customFormat="1" customHeight="1" spans="1:9">
      <c r="A388" s="30"/>
      <c r="B388" s="31"/>
      <c r="C388"/>
      <c r="D388" s="32"/>
      <c r="E388" s="32"/>
      <c r="F388" s="32"/>
      <c r="G388" s="32"/>
      <c r="H388" s="32"/>
      <c r="I388" s="30"/>
    </row>
    <row r="389" s="29" customFormat="1" customHeight="1" spans="1:9">
      <c r="A389" s="30"/>
      <c r="B389" s="31"/>
      <c r="C389"/>
      <c r="D389" s="32"/>
      <c r="E389" s="32"/>
      <c r="F389" s="32"/>
      <c r="G389" s="32"/>
      <c r="H389" s="32"/>
      <c r="I389" s="30"/>
    </row>
    <row r="390" s="29" customFormat="1" customHeight="1" spans="1:9">
      <c r="A390" s="30"/>
      <c r="B390" s="31"/>
      <c r="C390"/>
      <c r="D390" s="32"/>
      <c r="E390" s="32"/>
      <c r="F390" s="32"/>
      <c r="G390" s="32"/>
      <c r="H390" s="32"/>
      <c r="I390" s="30"/>
    </row>
    <row r="391" s="29" customFormat="1" customHeight="1" spans="1:9">
      <c r="A391" s="30"/>
      <c r="B391" s="31"/>
      <c r="C391"/>
      <c r="D391" s="32"/>
      <c r="E391" s="32"/>
      <c r="F391" s="32"/>
      <c r="G391" s="32"/>
      <c r="H391" s="32"/>
      <c r="I391" s="30"/>
    </row>
    <row r="392" s="29" customFormat="1" customHeight="1" spans="1:9">
      <c r="A392" s="30"/>
      <c r="B392" s="31"/>
      <c r="C392"/>
      <c r="D392" s="32"/>
      <c r="E392" s="32"/>
      <c r="F392" s="32"/>
      <c r="G392" s="32"/>
      <c r="H392" s="32"/>
      <c r="I392" s="30"/>
    </row>
    <row r="393" s="29" customFormat="1" customHeight="1" spans="1:9">
      <c r="A393" s="30"/>
      <c r="B393" s="31"/>
      <c r="C393"/>
      <c r="D393" s="32"/>
      <c r="E393" s="32"/>
      <c r="F393" s="32"/>
      <c r="G393" s="32"/>
      <c r="H393" s="32"/>
      <c r="I393" s="30"/>
    </row>
    <row r="394" s="29" customFormat="1" customHeight="1" spans="1:9">
      <c r="A394" s="30"/>
      <c r="B394" s="31"/>
      <c r="C394"/>
      <c r="D394" s="32"/>
      <c r="E394" s="32"/>
      <c r="F394" s="32"/>
      <c r="G394" s="32"/>
      <c r="H394" s="32"/>
      <c r="I394" s="30"/>
    </row>
    <row r="395" s="29" customFormat="1" customHeight="1" spans="1:9">
      <c r="A395" s="30"/>
      <c r="B395" s="31"/>
      <c r="C395"/>
      <c r="D395" s="32"/>
      <c r="E395" s="32"/>
      <c r="F395" s="32"/>
      <c r="G395" s="32"/>
      <c r="H395" s="32"/>
      <c r="I395" s="30"/>
    </row>
    <row r="396" s="29" customFormat="1" customHeight="1" spans="1:9">
      <c r="A396" s="30"/>
      <c r="B396" s="31"/>
      <c r="C396"/>
      <c r="D396" s="32"/>
      <c r="E396" s="32"/>
      <c r="F396" s="32"/>
      <c r="G396" s="32"/>
      <c r="H396" s="32"/>
      <c r="I396" s="30"/>
    </row>
    <row r="397" s="29" customFormat="1" customHeight="1" spans="1:9">
      <c r="A397" s="30"/>
      <c r="B397" s="31"/>
      <c r="C397"/>
      <c r="D397" s="32"/>
      <c r="E397" s="32"/>
      <c r="F397" s="32"/>
      <c r="G397" s="32"/>
      <c r="H397" s="32"/>
      <c r="I397" s="30"/>
    </row>
    <row r="398" s="29" customFormat="1" customHeight="1" spans="1:9">
      <c r="A398" s="30"/>
      <c r="B398" s="31"/>
      <c r="C398"/>
      <c r="D398" s="32"/>
      <c r="E398" s="32"/>
      <c r="F398" s="32"/>
      <c r="G398" s="32"/>
      <c r="H398" s="32"/>
      <c r="I398" s="30"/>
    </row>
    <row r="399" s="29" customFormat="1" customHeight="1" spans="1:9">
      <c r="A399" s="30"/>
      <c r="B399" s="31"/>
      <c r="C399"/>
      <c r="D399" s="32"/>
      <c r="E399" s="32"/>
      <c r="F399" s="32"/>
      <c r="G399" s="32"/>
      <c r="H399" s="32"/>
      <c r="I399" s="30"/>
    </row>
    <row r="400" s="29" customFormat="1" customHeight="1" spans="1:9">
      <c r="A400" s="30"/>
      <c r="B400" s="31"/>
      <c r="C400"/>
      <c r="D400" s="32"/>
      <c r="E400" s="32"/>
      <c r="F400" s="32"/>
      <c r="G400" s="32"/>
      <c r="H400" s="32"/>
      <c r="I400" s="30"/>
    </row>
    <row r="401" s="29" customFormat="1" customHeight="1" spans="1:9">
      <c r="A401" s="30"/>
      <c r="B401" s="31"/>
      <c r="C401"/>
      <c r="D401" s="32"/>
      <c r="E401" s="32"/>
      <c r="F401" s="32"/>
      <c r="G401" s="32"/>
      <c r="H401" s="32"/>
      <c r="I401" s="30"/>
    </row>
    <row r="402" s="29" customFormat="1" customHeight="1" spans="1:9">
      <c r="A402" s="30"/>
      <c r="B402" s="31"/>
      <c r="C402"/>
      <c r="D402" s="32"/>
      <c r="E402" s="32"/>
      <c r="F402" s="32"/>
      <c r="G402" s="32"/>
      <c r="H402" s="32"/>
      <c r="I402" s="30"/>
    </row>
    <row r="403" s="29" customFormat="1" customHeight="1" spans="1:9">
      <c r="A403" s="30"/>
      <c r="B403" s="31"/>
      <c r="C403"/>
      <c r="D403" s="32"/>
      <c r="E403" s="32"/>
      <c r="F403" s="32"/>
      <c r="G403" s="32"/>
      <c r="H403" s="32"/>
      <c r="I403" s="30"/>
    </row>
    <row r="404" s="29" customFormat="1" customHeight="1" spans="1:9">
      <c r="A404" s="30"/>
      <c r="B404" s="31"/>
      <c r="C404"/>
      <c r="D404" s="32"/>
      <c r="E404" s="32"/>
      <c r="F404" s="32"/>
      <c r="G404" s="32"/>
      <c r="H404" s="32"/>
      <c r="I404" s="30"/>
    </row>
    <row r="405" s="29" customFormat="1" customHeight="1" spans="1:9">
      <c r="A405" s="30"/>
      <c r="B405" s="31"/>
      <c r="C405"/>
      <c r="D405" s="32"/>
      <c r="E405" s="32"/>
      <c r="F405" s="32"/>
      <c r="G405" s="32"/>
      <c r="H405" s="32"/>
      <c r="I405" s="30"/>
    </row>
    <row r="406" s="29" customFormat="1" customHeight="1" spans="1:9">
      <c r="A406" s="30"/>
      <c r="B406" s="31"/>
      <c r="C406"/>
      <c r="D406" s="32"/>
      <c r="E406" s="32"/>
      <c r="F406" s="32"/>
      <c r="G406" s="32"/>
      <c r="H406" s="32"/>
      <c r="I406" s="30"/>
    </row>
    <row r="407" s="29" customFormat="1" customHeight="1" spans="1:9">
      <c r="A407" s="30"/>
      <c r="B407" s="31"/>
      <c r="C407"/>
      <c r="D407" s="32"/>
      <c r="E407" s="32"/>
      <c r="F407" s="32"/>
      <c r="G407" s="32"/>
      <c r="H407" s="32"/>
      <c r="I407" s="30"/>
    </row>
    <row r="408" s="29" customFormat="1" customHeight="1" spans="1:9">
      <c r="A408" s="30"/>
      <c r="B408" s="31"/>
      <c r="C408"/>
      <c r="D408" s="32"/>
      <c r="E408" s="32"/>
      <c r="F408" s="32"/>
      <c r="G408" s="32"/>
      <c r="H408" s="32"/>
      <c r="I408" s="30"/>
    </row>
    <row r="409" s="29" customFormat="1" customHeight="1" spans="1:9">
      <c r="A409" s="30"/>
      <c r="B409" s="31"/>
      <c r="C409"/>
      <c r="D409" s="32"/>
      <c r="E409" s="32"/>
      <c r="F409" s="32"/>
      <c r="G409" s="32"/>
      <c r="H409" s="32"/>
      <c r="I409" s="30"/>
    </row>
    <row r="410" s="29" customFormat="1" customHeight="1" spans="1:9">
      <c r="A410" s="30"/>
      <c r="B410" s="31"/>
      <c r="C410"/>
      <c r="D410" s="32"/>
      <c r="E410" s="32"/>
      <c r="F410" s="32"/>
      <c r="G410" s="32"/>
      <c r="H410" s="32"/>
      <c r="I410" s="30"/>
    </row>
    <row r="411" s="29" customFormat="1" customHeight="1" spans="1:9">
      <c r="A411" s="30"/>
      <c r="B411" s="31"/>
      <c r="C411"/>
      <c r="D411" s="32"/>
      <c r="E411" s="32"/>
      <c r="F411" s="32"/>
      <c r="G411" s="32"/>
      <c r="H411" s="32"/>
      <c r="I411" s="30"/>
    </row>
    <row r="412" s="29" customFormat="1" customHeight="1" spans="1:9">
      <c r="A412" s="30"/>
      <c r="B412" s="31"/>
      <c r="C412"/>
      <c r="D412" s="32"/>
      <c r="E412" s="32"/>
      <c r="F412" s="32"/>
      <c r="G412" s="32"/>
      <c r="H412" s="32"/>
      <c r="I412" s="30"/>
    </row>
    <row r="413" s="29" customFormat="1" customHeight="1" spans="1:9">
      <c r="A413" s="30"/>
      <c r="B413" s="31"/>
      <c r="C413"/>
      <c r="D413" s="32"/>
      <c r="E413" s="32"/>
      <c r="F413" s="32"/>
      <c r="G413" s="32"/>
      <c r="H413" s="32"/>
      <c r="I413" s="30"/>
    </row>
    <row r="414" s="29" customFormat="1" customHeight="1" spans="1:9">
      <c r="A414" s="30"/>
      <c r="B414" s="31"/>
      <c r="C414"/>
      <c r="D414" s="32"/>
      <c r="E414" s="32"/>
      <c r="F414" s="32"/>
      <c r="G414" s="32"/>
      <c r="H414" s="32"/>
      <c r="I414" s="30"/>
    </row>
    <row r="415" s="29" customFormat="1" customHeight="1" spans="1:9">
      <c r="A415" s="30"/>
      <c r="B415" s="31"/>
      <c r="C415"/>
      <c r="D415" s="32"/>
      <c r="E415" s="32"/>
      <c r="F415" s="32"/>
      <c r="G415" s="32"/>
      <c r="H415" s="32"/>
      <c r="I415" s="30"/>
    </row>
    <row r="416" s="29" customFormat="1" customHeight="1" spans="1:9">
      <c r="A416" s="30"/>
      <c r="B416" s="31"/>
      <c r="C416"/>
      <c r="D416" s="32"/>
      <c r="E416" s="32"/>
      <c r="F416" s="32"/>
      <c r="G416" s="32"/>
      <c r="H416" s="32"/>
      <c r="I416" s="30"/>
    </row>
    <row r="417" s="29" customFormat="1" customHeight="1" spans="1:9">
      <c r="A417" s="30"/>
      <c r="B417" s="31"/>
      <c r="C417"/>
      <c r="D417" s="32"/>
      <c r="E417" s="32"/>
      <c r="F417" s="32"/>
      <c r="G417" s="32"/>
      <c r="H417" s="32"/>
      <c r="I417" s="30"/>
    </row>
    <row r="418" s="29" customFormat="1" customHeight="1" spans="1:9">
      <c r="A418" s="30"/>
      <c r="B418" s="31"/>
      <c r="C418"/>
      <c r="D418" s="32"/>
      <c r="E418" s="32"/>
      <c r="F418" s="32"/>
      <c r="G418" s="32"/>
      <c r="H418" s="32"/>
      <c r="I418" s="30"/>
    </row>
    <row r="419" s="29" customFormat="1" customHeight="1" spans="1:9">
      <c r="A419" s="30"/>
      <c r="B419" s="31"/>
      <c r="C419"/>
      <c r="D419" s="32"/>
      <c r="E419" s="32"/>
      <c r="F419" s="32"/>
      <c r="G419" s="32"/>
      <c r="H419" s="32"/>
      <c r="I419" s="30"/>
    </row>
    <row r="420" s="29" customFormat="1" customHeight="1" spans="1:9">
      <c r="A420" s="30"/>
      <c r="B420" s="31"/>
      <c r="C420"/>
      <c r="D420" s="32"/>
      <c r="E420" s="32"/>
      <c r="F420" s="32"/>
      <c r="G420" s="32"/>
      <c r="H420" s="32"/>
      <c r="I420" s="30"/>
    </row>
    <row r="421" s="29" customFormat="1" customHeight="1" spans="1:9">
      <c r="A421" s="30"/>
      <c r="B421" s="31"/>
      <c r="C421"/>
      <c r="D421" s="32"/>
      <c r="E421" s="32"/>
      <c r="F421" s="32"/>
      <c r="G421" s="32"/>
      <c r="H421" s="32"/>
      <c r="I421" s="30"/>
    </row>
    <row r="422" s="29" customFormat="1" customHeight="1" spans="1:9">
      <c r="A422" s="30"/>
      <c r="B422" s="31"/>
      <c r="C422"/>
      <c r="D422" s="32"/>
      <c r="E422" s="32"/>
      <c r="F422" s="32"/>
      <c r="G422" s="32"/>
      <c r="H422" s="32"/>
      <c r="I422" s="30"/>
    </row>
    <row r="423" s="29" customFormat="1" customHeight="1" spans="1:9">
      <c r="A423" s="30"/>
      <c r="B423" s="31"/>
      <c r="C423"/>
      <c r="D423" s="32"/>
      <c r="E423" s="32"/>
      <c r="F423" s="32"/>
      <c r="G423" s="32"/>
      <c r="H423" s="32"/>
      <c r="I423" s="30"/>
    </row>
    <row r="424" s="29" customFormat="1" customHeight="1" spans="1:9">
      <c r="A424" s="30"/>
      <c r="B424" s="31"/>
      <c r="C424"/>
      <c r="D424" s="32"/>
      <c r="E424" s="32"/>
      <c r="F424" s="32"/>
      <c r="G424" s="32"/>
      <c r="H424" s="32"/>
      <c r="I424" s="30"/>
    </row>
    <row r="425" s="29" customFormat="1" customHeight="1" spans="1:9">
      <c r="A425" s="30"/>
      <c r="B425" s="31"/>
      <c r="C425"/>
      <c r="D425" s="32"/>
      <c r="E425" s="32"/>
      <c r="F425" s="32"/>
      <c r="G425" s="32"/>
      <c r="H425" s="32"/>
      <c r="I425" s="30"/>
    </row>
    <row r="426" s="29" customFormat="1" customHeight="1" spans="1:9">
      <c r="A426" s="30"/>
      <c r="B426" s="31"/>
      <c r="C426"/>
      <c r="D426" s="32"/>
      <c r="E426" s="32"/>
      <c r="F426" s="32"/>
      <c r="G426" s="32"/>
      <c r="H426" s="32"/>
      <c r="I426" s="30"/>
    </row>
    <row r="427" s="29" customFormat="1" customHeight="1" spans="1:9">
      <c r="A427" s="30"/>
      <c r="B427" s="31"/>
      <c r="C427"/>
      <c r="D427" s="32"/>
      <c r="E427" s="32"/>
      <c r="F427" s="32"/>
      <c r="G427" s="32"/>
      <c r="H427" s="32"/>
      <c r="I427" s="30"/>
    </row>
    <row r="428" s="29" customFormat="1" customHeight="1" spans="1:9">
      <c r="A428" s="30"/>
      <c r="B428" s="31"/>
      <c r="C428"/>
      <c r="D428" s="32"/>
      <c r="E428" s="32"/>
      <c r="F428" s="32"/>
      <c r="G428" s="32"/>
      <c r="H428" s="32"/>
      <c r="I428" s="30"/>
    </row>
    <row r="429" s="29" customFormat="1" customHeight="1" spans="1:9">
      <c r="A429" s="30"/>
      <c r="B429" s="31"/>
      <c r="C429"/>
      <c r="D429" s="32"/>
      <c r="E429" s="32"/>
      <c r="F429" s="32"/>
      <c r="G429" s="32"/>
      <c r="H429" s="32"/>
      <c r="I429" s="30"/>
    </row>
    <row r="430" s="29" customFormat="1" customHeight="1" spans="1:9">
      <c r="A430" s="30"/>
      <c r="B430" s="31"/>
      <c r="C430"/>
      <c r="D430" s="32"/>
      <c r="E430" s="32"/>
      <c r="F430" s="32"/>
      <c r="G430" s="32"/>
      <c r="H430" s="32"/>
      <c r="I430" s="30"/>
    </row>
    <row r="431" s="29" customFormat="1" customHeight="1" spans="1:9">
      <c r="A431" s="30"/>
      <c r="B431" s="31"/>
      <c r="C431"/>
      <c r="D431" s="32"/>
      <c r="E431" s="32"/>
      <c r="F431" s="32"/>
      <c r="G431" s="32"/>
      <c r="H431" s="32"/>
      <c r="I431" s="30"/>
    </row>
    <row r="432" s="29" customFormat="1" customHeight="1" spans="1:9">
      <c r="A432" s="30"/>
      <c r="B432" s="31"/>
      <c r="C432"/>
      <c r="D432" s="32"/>
      <c r="E432" s="32"/>
      <c r="F432" s="32"/>
      <c r="G432" s="32"/>
      <c r="H432" s="32"/>
      <c r="I432" s="30"/>
    </row>
    <row r="433" s="29" customFormat="1" customHeight="1" spans="1:9">
      <c r="A433" s="30"/>
      <c r="B433" s="31"/>
      <c r="C433"/>
      <c r="D433" s="32"/>
      <c r="E433" s="32"/>
      <c r="F433" s="32"/>
      <c r="G433" s="32"/>
      <c r="H433" s="32"/>
      <c r="I433" s="30"/>
    </row>
    <row r="434" s="29" customFormat="1" customHeight="1" spans="1:9">
      <c r="A434" s="30"/>
      <c r="B434" s="31"/>
      <c r="C434"/>
      <c r="D434" s="32"/>
      <c r="E434" s="32"/>
      <c r="F434" s="32"/>
      <c r="G434" s="32"/>
      <c r="H434" s="32"/>
      <c r="I434" s="30"/>
    </row>
    <row r="435" s="29" customFormat="1" customHeight="1" spans="1:9">
      <c r="A435" s="30"/>
      <c r="B435" s="31"/>
      <c r="C435"/>
      <c r="D435" s="32"/>
      <c r="E435" s="32"/>
      <c r="F435" s="32"/>
      <c r="G435" s="32"/>
      <c r="H435" s="32"/>
      <c r="I435" s="30"/>
    </row>
    <row r="436" s="29" customFormat="1" customHeight="1" spans="1:9">
      <c r="A436" s="30"/>
      <c r="B436" s="31"/>
      <c r="C436"/>
      <c r="D436" s="32"/>
      <c r="E436" s="32"/>
      <c r="F436" s="32"/>
      <c r="G436" s="32"/>
      <c r="H436" s="32"/>
      <c r="I436" s="30"/>
    </row>
    <row r="437" s="29" customFormat="1" customHeight="1" spans="1:9">
      <c r="A437" s="30"/>
      <c r="B437" s="31"/>
      <c r="C437"/>
      <c r="D437" s="32"/>
      <c r="E437" s="32"/>
      <c r="F437" s="32"/>
      <c r="G437" s="32"/>
      <c r="H437" s="32"/>
      <c r="I437" s="30"/>
    </row>
    <row r="438" s="29" customFormat="1" customHeight="1" spans="1:9">
      <c r="A438" s="30"/>
      <c r="B438" s="31"/>
      <c r="C438"/>
      <c r="D438" s="32"/>
      <c r="E438" s="32"/>
      <c r="F438" s="32"/>
      <c r="G438" s="32"/>
      <c r="H438" s="32"/>
      <c r="I438" s="30"/>
    </row>
    <row r="439" s="29" customFormat="1" customHeight="1" spans="1:9">
      <c r="A439" s="30"/>
      <c r="B439" s="31"/>
      <c r="C439"/>
      <c r="D439" s="32"/>
      <c r="E439" s="32"/>
      <c r="F439" s="32"/>
      <c r="G439" s="32"/>
      <c r="H439" s="32"/>
      <c r="I439" s="30"/>
    </row>
    <row r="440" s="29" customFormat="1" customHeight="1" spans="1:9">
      <c r="A440" s="30"/>
      <c r="B440" s="31"/>
      <c r="C440"/>
      <c r="D440" s="32"/>
      <c r="E440" s="32"/>
      <c r="F440" s="32"/>
      <c r="G440" s="32"/>
      <c r="H440" s="32"/>
      <c r="I440" s="30"/>
    </row>
    <row r="441" s="29" customFormat="1" customHeight="1" spans="1:9">
      <c r="A441" s="30"/>
      <c r="B441" s="31"/>
      <c r="C441"/>
      <c r="D441" s="32"/>
      <c r="E441" s="32"/>
      <c r="F441" s="32"/>
      <c r="G441" s="32"/>
      <c r="H441" s="32"/>
      <c r="I441" s="30"/>
    </row>
    <row r="442" s="29" customFormat="1" customHeight="1" spans="1:9">
      <c r="A442" s="30"/>
      <c r="B442" s="31"/>
      <c r="C442"/>
      <c r="D442" s="32"/>
      <c r="E442" s="32"/>
      <c r="F442" s="32"/>
      <c r="G442" s="32"/>
      <c r="H442" s="32"/>
      <c r="I442" s="30"/>
    </row>
    <row r="443" s="29" customFormat="1" customHeight="1" spans="1:9">
      <c r="A443" s="30"/>
      <c r="B443" s="31"/>
      <c r="C443"/>
      <c r="D443" s="32"/>
      <c r="E443" s="32"/>
      <c r="F443" s="32"/>
      <c r="G443" s="32"/>
      <c r="H443" s="32"/>
      <c r="I443" s="30"/>
    </row>
    <row r="444" s="29" customFormat="1" customHeight="1" spans="1:9">
      <c r="A444" s="30"/>
      <c r="B444" s="31"/>
      <c r="C444"/>
      <c r="D444" s="32"/>
      <c r="E444" s="32"/>
      <c r="F444" s="32"/>
      <c r="G444" s="32"/>
      <c r="H444" s="32"/>
      <c r="I444" s="30"/>
    </row>
    <row r="445" s="29" customFormat="1" customHeight="1" spans="1:9">
      <c r="A445" s="30"/>
      <c r="B445" s="31"/>
      <c r="C445"/>
      <c r="D445" s="32"/>
      <c r="E445" s="32"/>
      <c r="F445" s="32"/>
      <c r="G445" s="32"/>
      <c r="H445" s="32"/>
      <c r="I445" s="30"/>
    </row>
    <row r="446" s="29" customFormat="1" customHeight="1" spans="1:9">
      <c r="A446" s="30"/>
      <c r="B446" s="31"/>
      <c r="C446"/>
      <c r="D446" s="32"/>
      <c r="E446" s="32"/>
      <c r="F446" s="32"/>
      <c r="G446" s="32"/>
      <c r="H446" s="32"/>
      <c r="I446" s="30"/>
    </row>
    <row r="447" s="29" customFormat="1" customHeight="1" spans="1:9">
      <c r="A447" s="30"/>
      <c r="B447" s="31"/>
      <c r="C447"/>
      <c r="D447" s="32"/>
      <c r="E447" s="32"/>
      <c r="F447" s="32"/>
      <c r="G447" s="32"/>
      <c r="H447" s="32"/>
      <c r="I447" s="30"/>
    </row>
    <row r="448" s="29" customFormat="1" customHeight="1" spans="1:9">
      <c r="A448" s="30"/>
      <c r="B448" s="31"/>
      <c r="C448"/>
      <c r="D448" s="32"/>
      <c r="E448" s="32"/>
      <c r="F448" s="32"/>
      <c r="G448" s="32"/>
      <c r="H448" s="32"/>
      <c r="I448" s="30"/>
    </row>
    <row r="449" s="29" customFormat="1" customHeight="1" spans="1:9">
      <c r="A449" s="30"/>
      <c r="B449" s="31"/>
      <c r="C449"/>
      <c r="D449" s="32"/>
      <c r="E449" s="32"/>
      <c r="F449" s="32"/>
      <c r="G449" s="32"/>
      <c r="H449" s="32"/>
      <c r="I449" s="30"/>
    </row>
    <row r="450" s="29" customFormat="1" customHeight="1" spans="1:9">
      <c r="A450" s="30"/>
      <c r="B450" s="31"/>
      <c r="C450"/>
      <c r="D450" s="32"/>
      <c r="E450" s="32"/>
      <c r="F450" s="32"/>
      <c r="G450" s="32"/>
      <c r="H450" s="32"/>
      <c r="I450" s="30"/>
    </row>
    <row r="451" s="29" customFormat="1" customHeight="1" spans="1:9">
      <c r="A451" s="30"/>
      <c r="B451" s="31"/>
      <c r="C451"/>
      <c r="D451" s="32"/>
      <c r="E451" s="32"/>
      <c r="F451" s="32"/>
      <c r="G451" s="32"/>
      <c r="H451" s="32"/>
      <c r="I451" s="30"/>
    </row>
    <row r="452" s="29" customFormat="1" customHeight="1" spans="1:9">
      <c r="A452" s="30"/>
      <c r="B452" s="31"/>
      <c r="C452"/>
      <c r="D452" s="32"/>
      <c r="E452" s="32"/>
      <c r="F452" s="32"/>
      <c r="G452" s="32"/>
      <c r="H452" s="32"/>
      <c r="I452" s="30"/>
    </row>
    <row r="453" s="29" customFormat="1" customHeight="1" spans="1:9">
      <c r="A453" s="30"/>
      <c r="B453" s="31"/>
      <c r="C453"/>
      <c r="D453" s="32"/>
      <c r="E453" s="32"/>
      <c r="F453" s="32"/>
      <c r="G453" s="32"/>
      <c r="H453" s="32"/>
      <c r="I453" s="30"/>
    </row>
    <row r="454" s="29" customFormat="1" customHeight="1" spans="1:9">
      <c r="A454" s="30"/>
      <c r="B454" s="31"/>
      <c r="C454"/>
      <c r="D454" s="32"/>
      <c r="E454" s="32"/>
      <c r="F454" s="32"/>
      <c r="G454" s="32"/>
      <c r="H454" s="32"/>
      <c r="I454" s="30"/>
    </row>
    <row r="455" s="29" customFormat="1" customHeight="1" spans="1:9">
      <c r="A455" s="30"/>
      <c r="B455" s="31"/>
      <c r="C455"/>
      <c r="D455" s="32"/>
      <c r="E455" s="32"/>
      <c r="F455" s="32"/>
      <c r="G455" s="32"/>
      <c r="H455" s="32"/>
      <c r="I455" s="30"/>
    </row>
    <row r="456" s="29" customFormat="1" customHeight="1" spans="1:9">
      <c r="A456" s="30"/>
      <c r="B456" s="31"/>
      <c r="C456"/>
      <c r="D456" s="32"/>
      <c r="E456" s="32"/>
      <c r="F456" s="32"/>
      <c r="G456" s="32"/>
      <c r="H456" s="32"/>
      <c r="I456" s="30"/>
    </row>
    <row r="457" s="29" customFormat="1" customHeight="1" spans="1:9">
      <c r="A457" s="30"/>
      <c r="B457" s="31"/>
      <c r="C457"/>
      <c r="D457" s="32"/>
      <c r="E457" s="32"/>
      <c r="F457" s="32"/>
      <c r="G457" s="32"/>
      <c r="H457" s="32"/>
      <c r="I457" s="30"/>
    </row>
    <row r="458" s="29" customFormat="1" customHeight="1" spans="1:9">
      <c r="A458" s="30"/>
      <c r="B458" s="31"/>
      <c r="C458"/>
      <c r="D458" s="32"/>
      <c r="E458" s="32"/>
      <c r="F458" s="32"/>
      <c r="G458" s="32"/>
      <c r="H458" s="32"/>
      <c r="I458" s="30"/>
    </row>
    <row r="459" s="29" customFormat="1" customHeight="1" spans="1:9">
      <c r="A459" s="30"/>
      <c r="B459" s="31"/>
      <c r="C459"/>
      <c r="D459" s="32"/>
      <c r="E459" s="32"/>
      <c r="F459" s="32"/>
      <c r="G459" s="32"/>
      <c r="H459" s="32"/>
      <c r="I459" s="30"/>
    </row>
    <row r="460" s="29" customFormat="1" customHeight="1" spans="1:9">
      <c r="A460" s="30"/>
      <c r="B460" s="31"/>
      <c r="C460"/>
      <c r="D460" s="32"/>
      <c r="E460" s="32"/>
      <c r="F460" s="32"/>
      <c r="G460" s="32"/>
      <c r="H460" s="32"/>
      <c r="I460" s="30"/>
    </row>
    <row r="461" s="29" customFormat="1" customHeight="1" spans="1:9">
      <c r="A461" s="30"/>
      <c r="B461" s="31"/>
      <c r="C461"/>
      <c r="D461" s="32"/>
      <c r="E461" s="32"/>
      <c r="F461" s="32"/>
      <c r="G461" s="32"/>
      <c r="H461" s="32"/>
      <c r="I461" s="30"/>
    </row>
    <row r="462" s="29" customFormat="1" customHeight="1" spans="1:9">
      <c r="A462" s="30"/>
      <c r="B462" s="31"/>
      <c r="C462"/>
      <c r="D462" s="32"/>
      <c r="E462" s="32"/>
      <c r="F462" s="32"/>
      <c r="G462" s="32"/>
      <c r="H462" s="32"/>
      <c r="I462" s="30"/>
    </row>
    <row r="463" s="29" customFormat="1" customHeight="1" spans="1:9">
      <c r="A463" s="30"/>
      <c r="B463" s="31"/>
      <c r="C463"/>
      <c r="D463" s="32"/>
      <c r="E463" s="32"/>
      <c r="F463" s="32"/>
      <c r="G463" s="32"/>
      <c r="H463" s="32"/>
      <c r="I463" s="30"/>
    </row>
    <row r="464" s="29" customFormat="1" customHeight="1" spans="1:9">
      <c r="A464" s="30"/>
      <c r="B464" s="31"/>
      <c r="C464"/>
      <c r="D464" s="32"/>
      <c r="E464" s="32"/>
      <c r="F464" s="32"/>
      <c r="G464" s="32"/>
      <c r="H464" s="32"/>
      <c r="I464" s="30"/>
    </row>
    <row r="465" s="29" customFormat="1" customHeight="1" spans="1:9">
      <c r="A465" s="30"/>
      <c r="B465" s="31"/>
      <c r="C465"/>
      <c r="D465" s="32"/>
      <c r="E465" s="32"/>
      <c r="F465" s="32"/>
      <c r="G465" s="32"/>
      <c r="H465" s="32"/>
      <c r="I465" s="30"/>
    </row>
    <row r="466" s="29" customFormat="1" customHeight="1" spans="1:9">
      <c r="A466" s="30"/>
      <c r="B466" s="31"/>
      <c r="C466"/>
      <c r="D466" s="32"/>
      <c r="E466" s="32"/>
      <c r="F466" s="32"/>
      <c r="G466" s="32"/>
      <c r="H466" s="32"/>
      <c r="I466" s="30"/>
    </row>
    <row r="467" s="29" customFormat="1" customHeight="1" spans="1:9">
      <c r="A467" s="30"/>
      <c r="B467" s="31"/>
      <c r="C467"/>
      <c r="D467" s="32"/>
      <c r="E467" s="32"/>
      <c r="F467" s="32"/>
      <c r="G467" s="32"/>
      <c r="H467" s="32"/>
      <c r="I467" s="30"/>
    </row>
    <row r="468" s="29" customFormat="1" customHeight="1" spans="1:9">
      <c r="A468" s="30"/>
      <c r="B468" s="31"/>
      <c r="C468"/>
      <c r="D468" s="32"/>
      <c r="E468" s="32"/>
      <c r="F468" s="32"/>
      <c r="G468" s="32"/>
      <c r="H468" s="32"/>
      <c r="I468" s="30"/>
    </row>
    <row r="469" s="29" customFormat="1" customHeight="1" spans="1:9">
      <c r="A469" s="30"/>
      <c r="B469" s="31"/>
      <c r="C469"/>
      <c r="D469" s="32"/>
      <c r="E469" s="32"/>
      <c r="F469" s="32"/>
      <c r="G469" s="32"/>
      <c r="H469" s="32"/>
      <c r="I469" s="30"/>
    </row>
    <row r="470" s="29" customFormat="1" customHeight="1" spans="1:9">
      <c r="A470" s="30"/>
      <c r="B470" s="31"/>
      <c r="C470"/>
      <c r="D470" s="32"/>
      <c r="E470" s="32"/>
      <c r="F470" s="32"/>
      <c r="G470" s="32"/>
      <c r="H470" s="32"/>
      <c r="I470" s="30"/>
    </row>
    <row r="471" s="29" customFormat="1" customHeight="1" spans="1:9">
      <c r="A471" s="30"/>
      <c r="B471" s="31"/>
      <c r="C471"/>
      <c r="D471" s="32"/>
      <c r="E471" s="32"/>
      <c r="F471" s="32"/>
      <c r="G471" s="32"/>
      <c r="H471" s="32"/>
      <c r="I471" s="30"/>
    </row>
    <row r="472" s="29" customFormat="1" customHeight="1" spans="1:9">
      <c r="A472" s="30"/>
      <c r="B472" s="31"/>
      <c r="C472"/>
      <c r="D472" s="32"/>
      <c r="E472" s="32"/>
      <c r="F472" s="32"/>
      <c r="G472" s="32"/>
      <c r="H472" s="32"/>
      <c r="I472" s="30"/>
    </row>
    <row r="473" s="29" customFormat="1" customHeight="1" spans="1:9">
      <c r="A473" s="30"/>
      <c r="B473" s="31"/>
      <c r="C473"/>
      <c r="D473" s="32"/>
      <c r="E473" s="32"/>
      <c r="F473" s="32"/>
      <c r="G473" s="32"/>
      <c r="H473" s="32"/>
      <c r="I473" s="30"/>
    </row>
    <row r="474" s="29" customFormat="1" customHeight="1" spans="1:9">
      <c r="A474" s="30"/>
      <c r="B474" s="31"/>
      <c r="C474"/>
      <c r="D474" s="32"/>
      <c r="E474" s="32"/>
      <c r="F474" s="32"/>
      <c r="G474" s="32"/>
      <c r="H474" s="32"/>
      <c r="I474" s="30"/>
    </row>
    <row r="475" s="29" customFormat="1" customHeight="1" spans="1:9">
      <c r="A475" s="30"/>
      <c r="B475" s="31"/>
      <c r="C475"/>
      <c r="D475" s="32"/>
      <c r="E475" s="32"/>
      <c r="F475" s="32"/>
      <c r="G475" s="32"/>
      <c r="H475" s="32"/>
      <c r="I475" s="30"/>
    </row>
    <row r="476" s="29" customFormat="1" customHeight="1" spans="1:9">
      <c r="A476" s="30"/>
      <c r="B476" s="31"/>
      <c r="C476"/>
      <c r="D476" s="32"/>
      <c r="E476" s="32"/>
      <c r="F476" s="32"/>
      <c r="G476" s="32"/>
      <c r="H476" s="32"/>
      <c r="I476" s="30"/>
    </row>
    <row r="477" s="29" customFormat="1" customHeight="1" spans="1:9">
      <c r="A477" s="30"/>
      <c r="B477" s="31"/>
      <c r="C477"/>
      <c r="D477" s="32"/>
      <c r="E477" s="32"/>
      <c r="F477" s="32"/>
      <c r="G477" s="32"/>
      <c r="H477" s="32"/>
      <c r="I477" s="30"/>
    </row>
    <row r="478" s="29" customFormat="1" customHeight="1" spans="1:9">
      <c r="A478" s="30"/>
      <c r="B478" s="31"/>
      <c r="C478"/>
      <c r="D478" s="32"/>
      <c r="E478" s="32"/>
      <c r="F478" s="32"/>
      <c r="G478" s="32"/>
      <c r="H478" s="32"/>
      <c r="I478" s="30"/>
    </row>
    <row r="479" s="29" customFormat="1" customHeight="1" spans="1:9">
      <c r="A479" s="30"/>
      <c r="B479" s="31"/>
      <c r="C479"/>
      <c r="D479" s="32"/>
      <c r="E479" s="32"/>
      <c r="F479" s="32"/>
      <c r="G479" s="32"/>
      <c r="H479" s="32"/>
      <c r="I479" s="30"/>
    </row>
    <row r="480" s="29" customFormat="1" customHeight="1" spans="1:9">
      <c r="A480" s="30"/>
      <c r="B480" s="31"/>
      <c r="C480"/>
      <c r="D480" s="32"/>
      <c r="E480" s="32"/>
      <c r="F480" s="32"/>
      <c r="G480" s="32"/>
      <c r="H480" s="32"/>
      <c r="I480" s="30"/>
    </row>
    <row r="481" s="29" customFormat="1" customHeight="1" spans="1:9">
      <c r="A481" s="30"/>
      <c r="B481" s="31"/>
      <c r="C481"/>
      <c r="D481" s="32"/>
      <c r="E481" s="32"/>
      <c r="F481" s="32"/>
      <c r="G481" s="32"/>
      <c r="H481" s="32"/>
      <c r="I481" s="30"/>
    </row>
    <row r="482" s="29" customFormat="1" customHeight="1" spans="1:9">
      <c r="A482" s="30"/>
      <c r="B482" s="31"/>
      <c r="C482"/>
      <c r="D482" s="32"/>
      <c r="E482" s="32"/>
      <c r="F482" s="32"/>
      <c r="G482" s="32"/>
      <c r="H482" s="32"/>
      <c r="I482" s="30"/>
    </row>
    <row r="483" s="29" customFormat="1" customHeight="1" spans="1:9">
      <c r="A483" s="30"/>
      <c r="B483" s="31"/>
      <c r="C483"/>
      <c r="D483" s="32"/>
      <c r="E483" s="32"/>
      <c r="F483" s="32"/>
      <c r="G483" s="32"/>
      <c r="H483" s="32"/>
      <c r="I483" s="30"/>
    </row>
    <row r="484" s="29" customFormat="1" customHeight="1" spans="1:9">
      <c r="A484" s="30"/>
      <c r="B484" s="31"/>
      <c r="C484"/>
      <c r="D484" s="32"/>
      <c r="E484" s="32"/>
      <c r="F484" s="32"/>
      <c r="G484" s="32"/>
      <c r="H484" s="32"/>
      <c r="I484" s="30"/>
    </row>
    <row r="485" s="29" customFormat="1" customHeight="1" spans="1:9">
      <c r="A485" s="30"/>
      <c r="B485" s="31"/>
      <c r="C485"/>
      <c r="D485" s="32"/>
      <c r="E485" s="32"/>
      <c r="F485" s="32"/>
      <c r="G485" s="32"/>
      <c r="H485" s="32"/>
      <c r="I485" s="30"/>
    </row>
    <row r="486" s="29" customFormat="1" customHeight="1" spans="1:9">
      <c r="A486" s="30"/>
      <c r="B486" s="31"/>
      <c r="C486"/>
      <c r="D486" s="32"/>
      <c r="E486" s="32"/>
      <c r="F486" s="32"/>
      <c r="G486" s="32"/>
      <c r="H486" s="32"/>
      <c r="I486" s="30"/>
    </row>
    <row r="487" s="29" customFormat="1" customHeight="1" spans="1:9">
      <c r="A487" s="30"/>
      <c r="B487" s="31"/>
      <c r="C487"/>
      <c r="D487" s="32"/>
      <c r="E487" s="32"/>
      <c r="F487" s="32"/>
      <c r="G487" s="32"/>
      <c r="H487" s="32"/>
      <c r="I487" s="30"/>
    </row>
    <row r="488" s="29" customFormat="1" customHeight="1" spans="1:9">
      <c r="A488" s="30"/>
      <c r="B488" s="31"/>
      <c r="C488"/>
      <c r="D488" s="32"/>
      <c r="E488" s="32"/>
      <c r="F488" s="32"/>
      <c r="G488" s="32"/>
      <c r="H488" s="32"/>
      <c r="I488" s="30"/>
    </row>
    <row r="489" s="29" customFormat="1" customHeight="1" spans="1:9">
      <c r="A489" s="30"/>
      <c r="B489" s="31"/>
      <c r="C489"/>
      <c r="D489" s="32"/>
      <c r="E489" s="32"/>
      <c r="F489" s="32"/>
      <c r="G489" s="32"/>
      <c r="H489" s="32"/>
      <c r="I489" s="30"/>
    </row>
    <row r="490" s="29" customFormat="1" customHeight="1" spans="1:9">
      <c r="A490" s="30"/>
      <c r="B490" s="31"/>
      <c r="C490"/>
      <c r="D490" s="32"/>
      <c r="E490" s="32"/>
      <c r="F490" s="32"/>
      <c r="G490" s="32"/>
      <c r="H490" s="32"/>
      <c r="I490" s="30"/>
    </row>
    <row r="491" s="29" customFormat="1" customHeight="1" spans="1:9">
      <c r="A491" s="30"/>
      <c r="B491" s="31"/>
      <c r="C491"/>
      <c r="D491" s="32"/>
      <c r="E491" s="32"/>
      <c r="F491" s="32"/>
      <c r="G491" s="32"/>
      <c r="H491" s="32"/>
      <c r="I491" s="30"/>
    </row>
    <row r="492" s="29" customFormat="1" customHeight="1" spans="1:9">
      <c r="A492" s="30"/>
      <c r="B492" s="31"/>
      <c r="C492"/>
      <c r="D492" s="32"/>
      <c r="E492" s="32"/>
      <c r="F492" s="32"/>
      <c r="G492" s="32"/>
      <c r="H492" s="32"/>
      <c r="I492" s="30"/>
    </row>
    <row r="493" s="29" customFormat="1" customHeight="1" spans="1:9">
      <c r="A493" s="30"/>
      <c r="B493" s="31"/>
      <c r="C493"/>
      <c r="D493" s="32"/>
      <c r="E493" s="32"/>
      <c r="F493" s="32"/>
      <c r="G493" s="32"/>
      <c r="H493" s="32"/>
      <c r="I493" s="30"/>
    </row>
    <row r="494" s="29" customFormat="1" customHeight="1" spans="1:9">
      <c r="A494" s="30"/>
      <c r="B494" s="31"/>
      <c r="C494"/>
      <c r="D494" s="32"/>
      <c r="E494" s="32"/>
      <c r="F494" s="32"/>
      <c r="G494" s="32"/>
      <c r="H494" s="32"/>
      <c r="I494" s="30"/>
    </row>
    <row r="495" s="29" customFormat="1" customHeight="1" spans="1:9">
      <c r="A495" s="30"/>
      <c r="B495" s="31"/>
      <c r="C495"/>
      <c r="D495" s="32"/>
      <c r="E495" s="32"/>
      <c r="F495" s="32"/>
      <c r="G495" s="32"/>
      <c r="H495" s="32"/>
      <c r="I495" s="30"/>
    </row>
    <row r="496" s="29" customFormat="1" customHeight="1" spans="1:9">
      <c r="A496" s="30"/>
      <c r="B496" s="31"/>
      <c r="C496"/>
      <c r="D496" s="32"/>
      <c r="E496" s="32"/>
      <c r="F496" s="32"/>
      <c r="G496" s="32"/>
      <c r="H496" s="32"/>
      <c r="I496" s="30"/>
    </row>
    <row r="497" s="29" customFormat="1" customHeight="1" spans="1:9">
      <c r="A497" s="30"/>
      <c r="B497" s="31"/>
      <c r="C497"/>
      <c r="D497" s="32"/>
      <c r="E497" s="32"/>
      <c r="F497" s="32"/>
      <c r="G497" s="32"/>
      <c r="H497" s="32"/>
      <c r="I497" s="30"/>
    </row>
    <row r="498" s="29" customFormat="1" customHeight="1" spans="1:9">
      <c r="A498" s="30"/>
      <c r="B498" s="31"/>
      <c r="C498"/>
      <c r="D498" s="32"/>
      <c r="E498" s="32"/>
      <c r="F498" s="32"/>
      <c r="G498" s="32"/>
      <c r="H498" s="32"/>
      <c r="I498" s="30"/>
    </row>
    <row r="499" s="29" customFormat="1" customHeight="1" spans="1:9">
      <c r="A499" s="30"/>
      <c r="B499" s="31"/>
      <c r="C499"/>
      <c r="D499" s="32"/>
      <c r="E499" s="32"/>
      <c r="F499" s="32"/>
      <c r="G499" s="32"/>
      <c r="H499" s="32"/>
      <c r="I499" s="30"/>
    </row>
    <row r="500" s="29" customFormat="1" customHeight="1" spans="1:9">
      <c r="A500" s="30"/>
      <c r="B500" s="31"/>
      <c r="C500"/>
      <c r="D500" s="32"/>
      <c r="E500" s="32"/>
      <c r="F500" s="32"/>
      <c r="G500" s="32"/>
      <c r="H500" s="32"/>
      <c r="I500" s="30"/>
    </row>
    <row r="501" s="29" customFormat="1" customHeight="1" spans="1:9">
      <c r="A501" s="30"/>
      <c r="B501" s="31"/>
      <c r="C501"/>
      <c r="D501" s="32"/>
      <c r="E501" s="32"/>
      <c r="F501" s="32"/>
      <c r="G501" s="32"/>
      <c r="H501" s="32"/>
      <c r="I501" s="30"/>
    </row>
    <row r="502" s="29" customFormat="1" customHeight="1" spans="1:9">
      <c r="A502" s="30"/>
      <c r="B502" s="31"/>
      <c r="C502"/>
      <c r="D502" s="32"/>
      <c r="E502" s="32"/>
      <c r="F502" s="32"/>
      <c r="G502" s="32"/>
      <c r="H502" s="32"/>
      <c r="I502" s="30"/>
    </row>
    <row r="503" s="29" customFormat="1" customHeight="1" spans="1:9">
      <c r="A503" s="30"/>
      <c r="B503" s="31"/>
      <c r="C503"/>
      <c r="D503" s="32"/>
      <c r="E503" s="32"/>
      <c r="F503" s="32"/>
      <c r="G503" s="32"/>
      <c r="H503" s="32"/>
      <c r="I503" s="30"/>
    </row>
    <row r="504" s="29" customFormat="1" customHeight="1" spans="1:9">
      <c r="A504" s="30"/>
      <c r="B504" s="31"/>
      <c r="C504"/>
      <c r="D504" s="32"/>
      <c r="E504" s="32"/>
      <c r="F504" s="32"/>
      <c r="G504" s="32"/>
      <c r="H504" s="32"/>
      <c r="I504" s="30"/>
    </row>
    <row r="505" s="29" customFormat="1" customHeight="1" spans="1:9">
      <c r="A505" s="30"/>
      <c r="B505" s="31"/>
      <c r="C505"/>
      <c r="D505" s="32"/>
      <c r="E505" s="32"/>
      <c r="F505" s="32"/>
      <c r="G505" s="32"/>
      <c r="H505" s="32"/>
      <c r="I505" s="30"/>
    </row>
    <row r="506" s="29" customFormat="1" customHeight="1" spans="1:9">
      <c r="A506" s="30"/>
      <c r="B506" s="31"/>
      <c r="C506"/>
      <c r="D506" s="32"/>
      <c r="E506" s="32"/>
      <c r="F506" s="32"/>
      <c r="G506" s="32"/>
      <c r="H506" s="32"/>
      <c r="I506" s="30"/>
    </row>
    <row r="507" s="29" customFormat="1" customHeight="1" spans="1:9">
      <c r="A507" s="30"/>
      <c r="B507" s="31"/>
      <c r="C507"/>
      <c r="D507" s="32"/>
      <c r="E507" s="32"/>
      <c r="F507" s="32"/>
      <c r="G507" s="32"/>
      <c r="H507" s="32"/>
      <c r="I507" s="30"/>
    </row>
    <row r="508" s="29" customFormat="1" customHeight="1" spans="1:9">
      <c r="A508" s="30"/>
      <c r="B508" s="31"/>
      <c r="C508"/>
      <c r="D508" s="32"/>
      <c r="E508" s="32"/>
      <c r="F508" s="32"/>
      <c r="G508" s="32"/>
      <c r="H508" s="32"/>
      <c r="I508" s="30"/>
    </row>
    <row r="509" s="29" customFormat="1" customHeight="1" spans="1:9">
      <c r="A509" s="30"/>
      <c r="B509" s="31"/>
      <c r="C509"/>
      <c r="D509" s="32"/>
      <c r="E509" s="32"/>
      <c r="F509" s="32"/>
      <c r="G509" s="32"/>
      <c r="H509" s="32"/>
      <c r="I509" s="30"/>
    </row>
    <row r="510" s="29" customFormat="1" customHeight="1" spans="1:9">
      <c r="A510" s="30"/>
      <c r="B510" s="31"/>
      <c r="C510"/>
      <c r="D510" s="32"/>
      <c r="E510" s="32"/>
      <c r="F510" s="32"/>
      <c r="G510" s="32"/>
      <c r="H510" s="32"/>
      <c r="I510" s="30"/>
    </row>
    <row r="511" s="29" customFormat="1" customHeight="1" spans="1:9">
      <c r="A511" s="30"/>
      <c r="B511" s="31"/>
      <c r="C511"/>
      <c r="D511" s="32"/>
      <c r="E511" s="32"/>
      <c r="F511" s="32"/>
      <c r="G511" s="32"/>
      <c r="H511" s="32"/>
      <c r="I511" s="30"/>
    </row>
    <row r="512" s="29" customFormat="1" customHeight="1" spans="1:9">
      <c r="A512" s="30"/>
      <c r="B512" s="31"/>
      <c r="C512"/>
      <c r="D512" s="32"/>
      <c r="E512" s="32"/>
      <c r="F512" s="32"/>
      <c r="G512" s="32"/>
      <c r="H512" s="32"/>
      <c r="I512" s="30"/>
    </row>
    <row r="513" s="29" customFormat="1" customHeight="1" spans="1:9">
      <c r="A513" s="30"/>
      <c r="B513" s="31"/>
      <c r="C513"/>
      <c r="D513" s="32"/>
      <c r="E513" s="32"/>
      <c r="F513" s="32"/>
      <c r="G513" s="32"/>
      <c r="H513" s="32"/>
      <c r="I513" s="30"/>
    </row>
    <row r="514" s="29" customFormat="1" customHeight="1" spans="1:9">
      <c r="A514" s="30"/>
      <c r="B514" s="31"/>
      <c r="C514"/>
      <c r="D514" s="32"/>
      <c r="E514" s="32"/>
      <c r="F514" s="32"/>
      <c r="G514" s="32"/>
      <c r="H514" s="32"/>
      <c r="I514" s="30"/>
    </row>
    <row r="515" s="29" customFormat="1" customHeight="1" spans="1:9">
      <c r="A515" s="30"/>
      <c r="B515" s="31"/>
      <c r="C515"/>
      <c r="D515" s="32"/>
      <c r="E515" s="32"/>
      <c r="F515" s="32"/>
      <c r="G515" s="32"/>
      <c r="H515" s="32"/>
      <c r="I515" s="30"/>
    </row>
    <row r="516" s="29" customFormat="1" customHeight="1" spans="1:9">
      <c r="A516" s="30"/>
      <c r="B516" s="31"/>
      <c r="C516"/>
      <c r="D516" s="32"/>
      <c r="E516" s="32"/>
      <c r="F516" s="32"/>
      <c r="G516" s="32"/>
      <c r="H516" s="32"/>
      <c r="I516" s="30"/>
    </row>
    <row r="517" s="29" customFormat="1" customHeight="1" spans="1:9">
      <c r="A517" s="30"/>
      <c r="B517" s="31"/>
      <c r="C517"/>
      <c r="D517" s="32"/>
      <c r="E517" s="32"/>
      <c r="F517" s="32"/>
      <c r="G517" s="32"/>
      <c r="H517" s="32"/>
      <c r="I517" s="30"/>
    </row>
    <row r="518" s="29" customFormat="1" customHeight="1" spans="1:9">
      <c r="A518" s="30"/>
      <c r="B518" s="31"/>
      <c r="C518"/>
      <c r="D518" s="32"/>
      <c r="E518" s="32"/>
      <c r="F518" s="32"/>
      <c r="G518" s="32"/>
      <c r="H518" s="32"/>
      <c r="I518" s="30"/>
    </row>
    <row r="519" s="29" customFormat="1" customHeight="1" spans="1:9">
      <c r="A519" s="30"/>
      <c r="B519" s="31"/>
      <c r="C519"/>
      <c r="D519" s="32"/>
      <c r="E519" s="32"/>
      <c r="F519" s="32"/>
      <c r="G519" s="32"/>
      <c r="H519" s="32"/>
      <c r="I519" s="30"/>
    </row>
    <row r="520" s="29" customFormat="1" customHeight="1" spans="1:9">
      <c r="A520" s="30"/>
      <c r="B520" s="31"/>
      <c r="C520"/>
      <c r="D520" s="32"/>
      <c r="E520" s="32"/>
      <c r="F520" s="32"/>
      <c r="G520" s="32"/>
      <c r="H520" s="32"/>
      <c r="I520" s="30"/>
    </row>
    <row r="521" s="29" customFormat="1" customHeight="1" spans="1:9">
      <c r="A521" s="30"/>
      <c r="B521" s="31"/>
      <c r="C521"/>
      <c r="D521" s="32"/>
      <c r="E521" s="32"/>
      <c r="F521" s="32"/>
      <c r="G521" s="32"/>
      <c r="H521" s="32"/>
      <c r="I521" s="30"/>
    </row>
    <row r="522" s="29" customFormat="1" customHeight="1" spans="1:9">
      <c r="A522" s="30"/>
      <c r="B522" s="31"/>
      <c r="C522"/>
      <c r="D522" s="32"/>
      <c r="E522" s="32"/>
      <c r="F522" s="32"/>
      <c r="G522" s="32"/>
      <c r="H522" s="32"/>
      <c r="I522" s="30"/>
    </row>
    <row r="523" s="29" customFormat="1" customHeight="1" spans="1:9">
      <c r="A523" s="30"/>
      <c r="B523" s="31"/>
      <c r="C523"/>
      <c r="D523" s="32"/>
      <c r="E523" s="32"/>
      <c r="F523" s="32"/>
      <c r="G523" s="32"/>
      <c r="H523" s="32"/>
      <c r="I523" s="30"/>
    </row>
    <row r="524" s="29" customFormat="1" customHeight="1" spans="1:9">
      <c r="A524" s="30"/>
      <c r="B524" s="31"/>
      <c r="C524"/>
      <c r="D524" s="32"/>
      <c r="E524" s="32"/>
      <c r="F524" s="32"/>
      <c r="G524" s="32"/>
      <c r="H524" s="32"/>
      <c r="I524" s="30"/>
    </row>
    <row r="525" s="29" customFormat="1" customHeight="1" spans="1:9">
      <c r="A525" s="30"/>
      <c r="B525" s="31"/>
      <c r="C525"/>
      <c r="D525" s="32"/>
      <c r="E525" s="32"/>
      <c r="F525" s="32"/>
      <c r="G525" s="32"/>
      <c r="H525" s="32"/>
      <c r="I525" s="30"/>
    </row>
    <row r="526" s="29" customFormat="1" customHeight="1" spans="1:9">
      <c r="A526" s="30"/>
      <c r="B526" s="31"/>
      <c r="C526"/>
      <c r="D526" s="32"/>
      <c r="E526" s="32"/>
      <c r="F526" s="32"/>
      <c r="G526" s="32"/>
      <c r="H526" s="32"/>
      <c r="I526" s="30"/>
    </row>
    <row r="527" s="29" customFormat="1" customHeight="1" spans="1:9">
      <c r="A527" s="30"/>
      <c r="B527" s="31"/>
      <c r="C527"/>
      <c r="D527" s="32"/>
      <c r="E527" s="32"/>
      <c r="F527" s="32"/>
      <c r="G527" s="32"/>
      <c r="H527" s="32"/>
      <c r="I527" s="30"/>
    </row>
    <row r="528" s="29" customFormat="1" customHeight="1" spans="1:9">
      <c r="A528" s="30"/>
      <c r="B528" s="31"/>
      <c r="C528"/>
      <c r="D528" s="32"/>
      <c r="E528" s="32"/>
      <c r="F528" s="32"/>
      <c r="G528" s="32"/>
      <c r="H528" s="32"/>
      <c r="I528" s="30"/>
    </row>
    <row r="529" s="29" customFormat="1" customHeight="1" spans="1:9">
      <c r="A529" s="30"/>
      <c r="B529" s="31"/>
      <c r="C529"/>
      <c r="D529" s="32"/>
      <c r="E529" s="32"/>
      <c r="F529" s="32"/>
      <c r="G529" s="32"/>
      <c r="H529" s="32"/>
      <c r="I529" s="30"/>
    </row>
    <row r="530" s="29" customFormat="1" customHeight="1" spans="1:9">
      <c r="A530" s="30"/>
      <c r="B530" s="31"/>
      <c r="C530"/>
      <c r="D530" s="32"/>
      <c r="E530" s="32"/>
      <c r="F530" s="32"/>
      <c r="G530" s="32"/>
      <c r="H530" s="32"/>
      <c r="I530" s="30"/>
    </row>
    <row r="531" s="29" customFormat="1" customHeight="1" spans="1:9">
      <c r="A531" s="30"/>
      <c r="B531" s="31"/>
      <c r="C531"/>
      <c r="D531" s="32"/>
      <c r="E531" s="32"/>
      <c r="F531" s="32"/>
      <c r="G531" s="32"/>
      <c r="H531" s="32"/>
      <c r="I531" s="30"/>
    </row>
    <row r="532" s="29" customFormat="1" customHeight="1" spans="1:9">
      <c r="A532" s="30"/>
      <c r="B532" s="31"/>
      <c r="C532"/>
      <c r="D532" s="32"/>
      <c r="E532" s="32"/>
      <c r="F532" s="32"/>
      <c r="G532" s="32"/>
      <c r="H532" s="32"/>
      <c r="I532" s="30"/>
    </row>
    <row r="533" s="29" customFormat="1" customHeight="1" spans="1:9">
      <c r="A533" s="30"/>
      <c r="B533" s="31"/>
      <c r="C533"/>
      <c r="D533" s="32"/>
      <c r="E533" s="32"/>
      <c r="F533" s="32"/>
      <c r="G533" s="32"/>
      <c r="H533" s="32"/>
      <c r="I533" s="30"/>
    </row>
    <row r="534" s="29" customFormat="1" customHeight="1" spans="1:9">
      <c r="A534" s="30"/>
      <c r="B534" s="31"/>
      <c r="C534"/>
      <c r="D534" s="32"/>
      <c r="E534" s="32"/>
      <c r="F534" s="32"/>
      <c r="G534" s="32"/>
      <c r="H534" s="32"/>
      <c r="I534" s="30"/>
    </row>
    <row r="535" s="29" customFormat="1" customHeight="1" spans="1:9">
      <c r="A535" s="30"/>
      <c r="B535" s="31"/>
      <c r="C535"/>
      <c r="D535" s="32"/>
      <c r="E535" s="32"/>
      <c r="F535" s="32"/>
      <c r="G535" s="32"/>
      <c r="H535" s="32"/>
      <c r="I535" s="30"/>
    </row>
    <row r="536" s="29" customFormat="1" customHeight="1" spans="1:9">
      <c r="A536" s="30"/>
      <c r="B536" s="31"/>
      <c r="C536"/>
      <c r="D536" s="32"/>
      <c r="E536" s="32"/>
      <c r="F536" s="32"/>
      <c r="G536" s="32"/>
      <c r="H536" s="32"/>
      <c r="I536" s="30"/>
    </row>
    <row r="537" s="29" customFormat="1" customHeight="1" spans="1:9">
      <c r="A537" s="30"/>
      <c r="B537" s="31"/>
      <c r="C537"/>
      <c r="D537" s="32"/>
      <c r="E537" s="32"/>
      <c r="F537" s="32"/>
      <c r="G537" s="32"/>
      <c r="H537" s="32"/>
      <c r="I537" s="30"/>
    </row>
    <row r="538" s="29" customFormat="1" customHeight="1" spans="1:9">
      <c r="A538" s="30"/>
      <c r="B538" s="31"/>
      <c r="C538"/>
      <c r="D538" s="32"/>
      <c r="E538" s="32"/>
      <c r="F538" s="32"/>
      <c r="G538" s="32"/>
      <c r="H538" s="32"/>
      <c r="I538" s="30"/>
    </row>
    <row r="539" s="29" customFormat="1" customHeight="1" spans="1:9">
      <c r="A539" s="30"/>
      <c r="B539" s="31"/>
      <c r="C539"/>
      <c r="D539" s="32"/>
      <c r="E539" s="32"/>
      <c r="F539" s="32"/>
      <c r="G539" s="32"/>
      <c r="H539" s="32"/>
      <c r="I539" s="30"/>
    </row>
    <row r="540" s="29" customFormat="1" customHeight="1" spans="1:9">
      <c r="A540" s="30"/>
      <c r="B540" s="31"/>
      <c r="C540"/>
      <c r="D540" s="32"/>
      <c r="E540" s="32"/>
      <c r="F540" s="32"/>
      <c r="G540" s="32"/>
      <c r="H540" s="32"/>
      <c r="I540" s="30"/>
    </row>
    <row r="541" s="29" customFormat="1" customHeight="1" spans="1:9">
      <c r="A541" s="30"/>
      <c r="B541" s="31"/>
      <c r="C541"/>
      <c r="D541" s="32"/>
      <c r="E541" s="32"/>
      <c r="F541" s="32"/>
      <c r="G541" s="32"/>
      <c r="H541" s="32"/>
      <c r="I541" s="30"/>
    </row>
    <row r="542" s="29" customFormat="1" customHeight="1" spans="1:9">
      <c r="A542" s="30"/>
      <c r="B542" s="31"/>
      <c r="C542"/>
      <c r="D542" s="32"/>
      <c r="E542" s="32"/>
      <c r="F542" s="32"/>
      <c r="G542" s="32"/>
      <c r="H542" s="32"/>
      <c r="I542" s="30"/>
    </row>
    <row r="543" s="29" customFormat="1" customHeight="1" spans="1:9">
      <c r="A543" s="30"/>
      <c r="B543" s="31"/>
      <c r="C543"/>
      <c r="D543" s="32"/>
      <c r="E543" s="32"/>
      <c r="F543" s="32"/>
      <c r="G543" s="32"/>
      <c r="H543" s="32"/>
      <c r="I543" s="30"/>
    </row>
    <row r="544" s="29" customFormat="1" customHeight="1" spans="1:9">
      <c r="A544" s="30"/>
      <c r="B544" s="31"/>
      <c r="C544"/>
      <c r="D544" s="32"/>
      <c r="E544" s="32"/>
      <c r="F544" s="32"/>
      <c r="G544" s="32"/>
      <c r="H544" s="32"/>
      <c r="I544" s="30"/>
    </row>
    <row r="545" s="29" customFormat="1" customHeight="1" spans="1:9">
      <c r="A545" s="30"/>
      <c r="B545" s="31"/>
      <c r="C545"/>
      <c r="D545" s="32"/>
      <c r="E545" s="32"/>
      <c r="F545" s="32"/>
      <c r="G545" s="32"/>
      <c r="H545" s="32"/>
      <c r="I545" s="30"/>
    </row>
    <row r="546" s="29" customFormat="1" customHeight="1" spans="1:9">
      <c r="A546" s="30"/>
      <c r="B546" s="31"/>
      <c r="C546"/>
      <c r="D546" s="32"/>
      <c r="E546" s="32"/>
      <c r="F546" s="32"/>
      <c r="G546" s="32"/>
      <c r="H546" s="32"/>
      <c r="I546" s="30"/>
    </row>
    <row r="547" s="29" customFormat="1" customHeight="1" spans="1:9">
      <c r="A547" s="30"/>
      <c r="B547" s="31"/>
      <c r="C547"/>
      <c r="D547" s="32"/>
      <c r="E547" s="32"/>
      <c r="F547" s="32"/>
      <c r="G547" s="32"/>
      <c r="H547" s="32"/>
      <c r="I547" s="30"/>
    </row>
    <row r="548" s="29" customFormat="1" customHeight="1" spans="1:9">
      <c r="A548" s="30"/>
      <c r="B548" s="31"/>
      <c r="C548"/>
      <c r="D548" s="32"/>
      <c r="E548" s="32"/>
      <c r="F548" s="32"/>
      <c r="G548" s="32"/>
      <c r="H548" s="32"/>
      <c r="I548" s="30"/>
    </row>
    <row r="549" s="29" customFormat="1" customHeight="1" spans="1:9">
      <c r="A549" s="30"/>
      <c r="B549" s="31"/>
      <c r="C549"/>
      <c r="D549" s="32"/>
      <c r="E549" s="32"/>
      <c r="F549" s="32"/>
      <c r="G549" s="32"/>
      <c r="H549" s="32"/>
      <c r="I549" s="30"/>
    </row>
    <row r="550" s="29" customFormat="1" customHeight="1" spans="1:9">
      <c r="A550" s="30"/>
      <c r="B550" s="31"/>
      <c r="C550"/>
      <c r="D550" s="32"/>
      <c r="E550" s="32"/>
      <c r="F550" s="32"/>
      <c r="G550" s="32"/>
      <c r="H550" s="32"/>
      <c r="I550" s="30"/>
    </row>
    <row r="551" s="29" customFormat="1" customHeight="1" spans="1:9">
      <c r="A551" s="30"/>
      <c r="B551" s="31"/>
      <c r="C551"/>
      <c r="D551" s="32"/>
      <c r="E551" s="32"/>
      <c r="F551" s="32"/>
      <c r="G551" s="32"/>
      <c r="H551" s="32"/>
      <c r="I551" s="30"/>
    </row>
    <row r="552" s="29" customFormat="1" customHeight="1" spans="1:9">
      <c r="A552" s="30"/>
      <c r="B552" s="31"/>
      <c r="C552"/>
      <c r="D552" s="32"/>
      <c r="E552" s="32"/>
      <c r="F552" s="32"/>
      <c r="G552" s="32"/>
      <c r="H552" s="32"/>
      <c r="I552" s="30"/>
    </row>
    <row r="553" s="29" customFormat="1" customHeight="1" spans="1:9">
      <c r="A553" s="30"/>
      <c r="B553" s="31"/>
      <c r="C553"/>
      <c r="D553" s="32"/>
      <c r="E553" s="32"/>
      <c r="F553" s="32"/>
      <c r="G553" s="32"/>
      <c r="H553" s="32"/>
      <c r="I553" s="30"/>
    </row>
    <row r="554" s="29" customFormat="1" customHeight="1" spans="1:9">
      <c r="A554" s="30"/>
      <c r="B554" s="31"/>
      <c r="C554"/>
      <c r="D554" s="32"/>
      <c r="E554" s="32"/>
      <c r="F554" s="32"/>
      <c r="G554" s="32"/>
      <c r="H554" s="32"/>
      <c r="I554" s="30"/>
    </row>
    <row r="555" s="29" customFormat="1" customHeight="1" spans="1:9">
      <c r="A555" s="30"/>
      <c r="B555" s="31"/>
      <c r="C555"/>
      <c r="D555" s="32"/>
      <c r="E555" s="32"/>
      <c r="F555" s="32"/>
      <c r="G555" s="32"/>
      <c r="H555" s="32"/>
      <c r="I555" s="30"/>
    </row>
    <row r="556" s="29" customFormat="1" customHeight="1" spans="1:9">
      <c r="A556" s="30"/>
      <c r="B556" s="31"/>
      <c r="C556"/>
      <c r="D556" s="32"/>
      <c r="E556" s="32"/>
      <c r="F556" s="32"/>
      <c r="G556" s="32"/>
      <c r="H556" s="32"/>
      <c r="I556" s="30"/>
    </row>
    <row r="557" s="29" customFormat="1" customHeight="1" spans="1:9">
      <c r="A557" s="30"/>
      <c r="B557" s="31"/>
      <c r="C557"/>
      <c r="D557" s="32"/>
      <c r="E557" s="32"/>
      <c r="F557" s="32"/>
      <c r="G557" s="32"/>
      <c r="H557" s="32"/>
      <c r="I557" s="30"/>
    </row>
    <row r="558" s="29" customFormat="1" customHeight="1" spans="1:9">
      <c r="A558" s="30"/>
      <c r="B558" s="31"/>
      <c r="C558"/>
      <c r="D558" s="32"/>
      <c r="E558" s="32"/>
      <c r="F558" s="32"/>
      <c r="G558" s="32"/>
      <c r="H558" s="32"/>
      <c r="I558" s="30"/>
    </row>
    <row r="559" s="29" customFormat="1" customHeight="1" spans="1:9">
      <c r="A559" s="30"/>
      <c r="B559" s="31"/>
      <c r="C559"/>
      <c r="D559" s="32"/>
      <c r="E559" s="32"/>
      <c r="F559" s="32"/>
      <c r="G559" s="32"/>
      <c r="H559" s="32"/>
      <c r="I559" s="30"/>
    </row>
    <row r="560" s="29" customFormat="1" customHeight="1" spans="1:9">
      <c r="A560" s="30"/>
      <c r="B560" s="31"/>
      <c r="C560"/>
      <c r="D560" s="32"/>
      <c r="E560" s="32"/>
      <c r="F560" s="32"/>
      <c r="G560" s="32"/>
      <c r="H560" s="32"/>
      <c r="I560" s="30"/>
    </row>
    <row r="561" s="29" customFormat="1" customHeight="1" spans="1:9">
      <c r="A561" s="30"/>
      <c r="B561" s="31"/>
      <c r="C561"/>
      <c r="D561" s="32"/>
      <c r="E561" s="32"/>
      <c r="F561" s="32"/>
      <c r="G561" s="32"/>
      <c r="H561" s="32"/>
      <c r="I561" s="30"/>
    </row>
    <row r="562" s="29" customFormat="1" customHeight="1" spans="1:9">
      <c r="A562" s="30"/>
      <c r="B562" s="31"/>
      <c r="C562"/>
      <c r="D562" s="32"/>
      <c r="E562" s="32"/>
      <c r="F562" s="32"/>
      <c r="G562" s="32"/>
      <c r="H562" s="32"/>
      <c r="I562" s="30"/>
    </row>
    <row r="563" s="29" customFormat="1" customHeight="1" spans="1:9">
      <c r="A563" s="30"/>
      <c r="B563" s="31"/>
      <c r="C563"/>
      <c r="D563" s="32"/>
      <c r="E563" s="32"/>
      <c r="F563" s="32"/>
      <c r="G563" s="32"/>
      <c r="H563" s="32"/>
      <c r="I563" s="30"/>
    </row>
    <row r="564" s="29" customFormat="1" customHeight="1" spans="1:9">
      <c r="A564" s="30"/>
      <c r="B564" s="31"/>
      <c r="C564"/>
      <c r="D564" s="32"/>
      <c r="E564" s="32"/>
      <c r="F564" s="32"/>
      <c r="G564" s="32"/>
      <c r="H564" s="32"/>
      <c r="I564" s="30"/>
    </row>
    <row r="565" s="29" customFormat="1" customHeight="1" spans="1:9">
      <c r="A565" s="30"/>
      <c r="B565" s="31"/>
      <c r="C565"/>
      <c r="D565" s="32"/>
      <c r="E565" s="32"/>
      <c r="F565" s="32"/>
      <c r="G565" s="32"/>
      <c r="H565" s="32"/>
      <c r="I565" s="30"/>
    </row>
    <row r="566" s="29" customFormat="1" customHeight="1" spans="1:9">
      <c r="A566" s="30"/>
      <c r="B566" s="31"/>
      <c r="C566"/>
      <c r="D566" s="32"/>
      <c r="E566" s="32"/>
      <c r="F566" s="32"/>
      <c r="G566" s="32"/>
      <c r="H566" s="32"/>
      <c r="I566" s="30"/>
    </row>
    <row r="567" s="29" customFormat="1" customHeight="1" spans="1:9">
      <c r="A567" s="30"/>
      <c r="B567" s="31"/>
      <c r="C567"/>
      <c r="D567" s="32"/>
      <c r="E567" s="32"/>
      <c r="F567" s="32"/>
      <c r="G567" s="32"/>
      <c r="H567" s="32"/>
      <c r="I567" s="30"/>
    </row>
    <row r="568" s="29" customFormat="1" customHeight="1" spans="1:9">
      <c r="A568" s="30"/>
      <c r="B568" s="31"/>
      <c r="C568"/>
      <c r="D568" s="32"/>
      <c r="E568" s="32"/>
      <c r="F568" s="32"/>
      <c r="G568" s="32"/>
      <c r="H568" s="32"/>
      <c r="I568" s="30"/>
    </row>
    <row r="569" s="29" customFormat="1" customHeight="1" spans="1:9">
      <c r="A569" s="30"/>
      <c r="B569" s="31"/>
      <c r="C569"/>
      <c r="D569" s="32"/>
      <c r="E569" s="32"/>
      <c r="F569" s="32"/>
      <c r="G569" s="32"/>
      <c r="H569" s="32"/>
      <c r="I569" s="30"/>
    </row>
    <row r="570" s="29" customFormat="1" customHeight="1" spans="1:9">
      <c r="A570" s="30"/>
      <c r="B570" s="31"/>
      <c r="C570"/>
      <c r="D570" s="32"/>
      <c r="E570" s="32"/>
      <c r="F570" s="32"/>
      <c r="G570" s="32"/>
      <c r="H570" s="32"/>
      <c r="I570" s="30"/>
    </row>
    <row r="571" s="29" customFormat="1" customHeight="1" spans="1:9">
      <c r="A571" s="30"/>
      <c r="B571" s="31"/>
      <c r="C571"/>
      <c r="D571" s="32"/>
      <c r="E571" s="32"/>
      <c r="F571" s="32"/>
      <c r="G571" s="32"/>
      <c r="H571" s="32"/>
      <c r="I571" s="30"/>
    </row>
    <row r="572" s="29" customFormat="1" customHeight="1" spans="1:9">
      <c r="A572" s="30"/>
      <c r="B572" s="31"/>
      <c r="C572"/>
      <c r="D572" s="32"/>
      <c r="E572" s="32"/>
      <c r="F572" s="32"/>
      <c r="G572" s="32"/>
      <c r="H572" s="32"/>
      <c r="I572" s="30"/>
    </row>
    <row r="573" s="29" customFormat="1" customHeight="1" spans="1:9">
      <c r="A573" s="30"/>
      <c r="B573" s="31"/>
      <c r="C573"/>
      <c r="D573" s="32"/>
      <c r="E573" s="32"/>
      <c r="F573" s="32"/>
      <c r="G573" s="32"/>
      <c r="H573" s="32"/>
      <c r="I573" s="30"/>
    </row>
    <row r="574" s="29" customFormat="1" customHeight="1" spans="1:9">
      <c r="A574" s="30"/>
      <c r="B574" s="31"/>
      <c r="C574"/>
      <c r="D574" s="32"/>
      <c r="E574" s="32"/>
      <c r="F574" s="32"/>
      <c r="G574" s="32"/>
      <c r="H574" s="32"/>
      <c r="I574" s="30"/>
    </row>
    <row r="575" s="29" customFormat="1" customHeight="1" spans="1:9">
      <c r="A575" s="30"/>
      <c r="B575" s="31"/>
      <c r="C575"/>
      <c r="D575" s="32"/>
      <c r="E575" s="32"/>
      <c r="F575" s="32"/>
      <c r="G575" s="32"/>
      <c r="H575" s="32"/>
      <c r="I575" s="30"/>
    </row>
    <row r="576" s="29" customFormat="1" customHeight="1" spans="1:9">
      <c r="A576" s="30"/>
      <c r="B576" s="31"/>
      <c r="C576"/>
      <c r="D576" s="32"/>
      <c r="E576" s="32"/>
      <c r="F576" s="32"/>
      <c r="G576" s="32"/>
      <c r="H576" s="32"/>
      <c r="I576" s="30"/>
    </row>
    <row r="577" s="29" customFormat="1" customHeight="1" spans="1:9">
      <c r="A577" s="30"/>
      <c r="B577" s="31"/>
      <c r="C577"/>
      <c r="D577" s="32"/>
      <c r="E577" s="32"/>
      <c r="F577" s="32"/>
      <c r="G577" s="32"/>
      <c r="H577" s="32"/>
      <c r="I577" s="30"/>
    </row>
    <row r="578" s="29" customFormat="1" customHeight="1" spans="1:9">
      <c r="A578" s="30"/>
      <c r="B578" s="31"/>
      <c r="C578"/>
      <c r="D578" s="32"/>
      <c r="E578" s="32"/>
      <c r="F578" s="32"/>
      <c r="G578" s="32"/>
      <c r="H578" s="32"/>
      <c r="I578" s="30"/>
    </row>
    <row r="579" s="29" customFormat="1" customHeight="1" spans="1:9">
      <c r="A579" s="30"/>
      <c r="B579" s="31"/>
      <c r="C579"/>
      <c r="D579" s="32"/>
      <c r="E579" s="32"/>
      <c r="F579" s="32"/>
      <c r="G579" s="32"/>
      <c r="H579" s="32"/>
      <c r="I579" s="30"/>
    </row>
    <row r="580" s="29" customFormat="1" customHeight="1" spans="1:9">
      <c r="A580" s="30"/>
      <c r="B580" s="31"/>
      <c r="C580"/>
      <c r="D580" s="32"/>
      <c r="E580" s="32"/>
      <c r="F580" s="32"/>
      <c r="G580" s="32"/>
      <c r="H580" s="32"/>
      <c r="I580" s="30"/>
    </row>
    <row r="581" s="29" customFormat="1" customHeight="1" spans="1:9">
      <c r="A581" s="30"/>
      <c r="B581" s="31"/>
      <c r="C581"/>
      <c r="D581" s="32"/>
      <c r="E581" s="32"/>
      <c r="F581" s="32"/>
      <c r="G581" s="32"/>
      <c r="H581" s="32"/>
      <c r="I581" s="30"/>
    </row>
    <row r="582" s="29" customFormat="1" customHeight="1" spans="1:9">
      <c r="A582" s="30"/>
      <c r="B582" s="31"/>
      <c r="C582"/>
      <c r="D582" s="32"/>
      <c r="E582" s="32"/>
      <c r="F582" s="32"/>
      <c r="G582" s="32"/>
      <c r="H582" s="32"/>
      <c r="I582" s="30"/>
    </row>
    <row r="583" s="29" customFormat="1" customHeight="1" spans="1:9">
      <c r="A583" s="30"/>
      <c r="B583" s="31"/>
      <c r="C583"/>
      <c r="D583" s="32"/>
      <c r="E583" s="32"/>
      <c r="F583" s="32"/>
      <c r="G583" s="32"/>
      <c r="H583" s="32"/>
      <c r="I583" s="30"/>
    </row>
    <row r="584" s="29" customFormat="1" customHeight="1" spans="1:9">
      <c r="A584" s="30"/>
      <c r="B584" s="31"/>
      <c r="C584"/>
      <c r="D584" s="32"/>
      <c r="E584" s="32"/>
      <c r="F584" s="32"/>
      <c r="G584" s="32"/>
      <c r="H584" s="32"/>
      <c r="I584" s="30"/>
    </row>
    <row r="585" s="29" customFormat="1" customHeight="1" spans="1:9">
      <c r="A585" s="30"/>
      <c r="B585" s="31"/>
      <c r="C585"/>
      <c r="D585" s="32"/>
      <c r="E585" s="32"/>
      <c r="F585" s="32"/>
      <c r="G585" s="32"/>
      <c r="H585" s="32"/>
      <c r="I585" s="30"/>
    </row>
    <row r="586" s="29" customFormat="1" customHeight="1" spans="1:9">
      <c r="A586" s="30"/>
      <c r="B586" s="31"/>
      <c r="C586"/>
      <c r="D586" s="32"/>
      <c r="E586" s="32"/>
      <c r="F586" s="32"/>
      <c r="G586" s="32"/>
      <c r="H586" s="32"/>
      <c r="I586" s="30"/>
    </row>
    <row r="587" s="29" customFormat="1" customHeight="1" spans="1:9">
      <c r="A587" s="30"/>
      <c r="B587" s="31"/>
      <c r="C587"/>
      <c r="D587" s="32"/>
      <c r="E587" s="32"/>
      <c r="F587" s="32"/>
      <c r="G587" s="32"/>
      <c r="H587" s="32"/>
      <c r="I587" s="30"/>
    </row>
    <row r="588" s="29" customFormat="1" customHeight="1" spans="1:9">
      <c r="A588" s="30"/>
      <c r="B588" s="31"/>
      <c r="C588"/>
      <c r="D588" s="32"/>
      <c r="E588" s="32"/>
      <c r="F588" s="32"/>
      <c r="G588" s="32"/>
      <c r="H588" s="32"/>
      <c r="I588" s="30"/>
    </row>
    <row r="589" s="29" customFormat="1" customHeight="1" spans="1:9">
      <c r="A589" s="30"/>
      <c r="B589" s="31"/>
      <c r="C589"/>
      <c r="D589" s="32"/>
      <c r="E589" s="32"/>
      <c r="F589" s="32"/>
      <c r="G589" s="32"/>
      <c r="H589" s="32"/>
      <c r="I589" s="30"/>
    </row>
    <row r="590" s="29" customFormat="1" customHeight="1" spans="1:9">
      <c r="A590" s="30"/>
      <c r="B590" s="31"/>
      <c r="C590"/>
      <c r="D590" s="32"/>
      <c r="E590" s="32"/>
      <c r="F590" s="32"/>
      <c r="G590" s="32"/>
      <c r="H590" s="32"/>
      <c r="I590" s="30"/>
    </row>
    <row r="591" s="29" customFormat="1" customHeight="1" spans="1:9">
      <c r="A591" s="30"/>
      <c r="B591" s="31"/>
      <c r="C591"/>
      <c r="D591" s="32"/>
      <c r="E591" s="32"/>
      <c r="F591" s="32"/>
      <c r="G591" s="32"/>
      <c r="H591" s="32"/>
      <c r="I591" s="30"/>
    </row>
    <row r="592" s="29" customFormat="1" customHeight="1" spans="1:9">
      <c r="A592" s="30"/>
      <c r="B592" s="31"/>
      <c r="C592"/>
      <c r="D592" s="32"/>
      <c r="E592" s="32"/>
      <c r="F592" s="32"/>
      <c r="G592" s="32"/>
      <c r="H592" s="32"/>
      <c r="I592" s="30"/>
    </row>
    <row r="593" s="29" customFormat="1" customHeight="1" spans="1:9">
      <c r="A593" s="30"/>
      <c r="B593" s="31"/>
      <c r="C593"/>
      <c r="D593" s="32"/>
      <c r="E593" s="32"/>
      <c r="F593" s="32"/>
      <c r="G593" s="32"/>
      <c r="H593" s="32"/>
      <c r="I593" s="30"/>
    </row>
    <row r="594" s="29" customFormat="1" customHeight="1" spans="1:9">
      <c r="A594" s="30"/>
      <c r="B594" s="31"/>
      <c r="C594"/>
      <c r="D594" s="32"/>
      <c r="E594" s="32"/>
      <c r="F594" s="32"/>
      <c r="G594" s="32"/>
      <c r="H594" s="32"/>
      <c r="I594" s="30"/>
    </row>
    <row r="595" s="29" customFormat="1" customHeight="1" spans="1:9">
      <c r="A595" s="30"/>
      <c r="B595" s="31"/>
      <c r="C595"/>
      <c r="D595" s="32"/>
      <c r="E595" s="32"/>
      <c r="F595" s="32"/>
      <c r="G595" s="32"/>
      <c r="H595" s="32"/>
      <c r="I595" s="30"/>
    </row>
    <row r="596" s="29" customFormat="1" customHeight="1" spans="1:9">
      <c r="A596" s="30"/>
      <c r="B596" s="31"/>
      <c r="C596"/>
      <c r="D596" s="32"/>
      <c r="E596" s="32"/>
      <c r="F596" s="32"/>
      <c r="G596" s="32"/>
      <c r="H596" s="32"/>
      <c r="I596" s="30"/>
    </row>
    <row r="597" s="29" customFormat="1" customHeight="1" spans="1:9">
      <c r="A597" s="30"/>
      <c r="B597" s="31"/>
      <c r="C597"/>
      <c r="D597" s="32"/>
      <c r="E597" s="32"/>
      <c r="F597" s="32"/>
      <c r="G597" s="32"/>
      <c r="H597" s="32"/>
      <c r="I597" s="30"/>
    </row>
    <row r="598" s="29" customFormat="1" customHeight="1" spans="1:9">
      <c r="A598" s="30"/>
      <c r="B598" s="31"/>
      <c r="C598"/>
      <c r="D598" s="32"/>
      <c r="E598" s="32"/>
      <c r="F598" s="32"/>
      <c r="G598" s="32"/>
      <c r="H598" s="32"/>
      <c r="I598" s="30"/>
    </row>
    <row r="599" s="29" customFormat="1" customHeight="1" spans="1:9">
      <c r="A599" s="30"/>
      <c r="B599" s="31"/>
      <c r="C599"/>
      <c r="D599" s="32"/>
      <c r="E599" s="32"/>
      <c r="F599" s="32"/>
      <c r="G599" s="32"/>
      <c r="H599" s="32"/>
      <c r="I599" s="30"/>
    </row>
    <row r="600" s="29" customFormat="1" customHeight="1" spans="1:9">
      <c r="A600" s="30"/>
      <c r="B600" s="31"/>
      <c r="C600"/>
      <c r="D600" s="32"/>
      <c r="E600" s="32"/>
      <c r="F600" s="32"/>
      <c r="G600" s="32"/>
      <c r="H600" s="32"/>
      <c r="I600" s="30"/>
    </row>
    <row r="601" s="29" customFormat="1" customHeight="1" spans="1:9">
      <c r="A601" s="30"/>
      <c r="B601" s="31"/>
      <c r="C601"/>
      <c r="D601" s="32"/>
      <c r="E601" s="32"/>
      <c r="F601" s="32"/>
      <c r="G601" s="32"/>
      <c r="H601" s="32"/>
      <c r="I601" s="30"/>
    </row>
    <row r="602" s="29" customFormat="1" customHeight="1" spans="1:9">
      <c r="A602" s="30"/>
      <c r="B602" s="31"/>
      <c r="C602"/>
      <c r="D602" s="32"/>
      <c r="E602" s="32"/>
      <c r="F602" s="32"/>
      <c r="G602" s="32"/>
      <c r="H602" s="32"/>
      <c r="I602" s="30"/>
    </row>
    <row r="603" s="29" customFormat="1" customHeight="1" spans="1:9">
      <c r="A603" s="30"/>
      <c r="B603" s="31"/>
      <c r="C603"/>
      <c r="D603" s="32"/>
      <c r="E603" s="32"/>
      <c r="F603" s="32"/>
      <c r="G603" s="32"/>
      <c r="H603" s="32"/>
      <c r="I603" s="30"/>
    </row>
    <row r="604" s="29" customFormat="1" customHeight="1" spans="1:9">
      <c r="A604" s="30"/>
      <c r="B604" s="31"/>
      <c r="C604"/>
      <c r="D604" s="32"/>
      <c r="E604" s="32"/>
      <c r="F604" s="32"/>
      <c r="G604" s="32"/>
      <c r="H604" s="32"/>
      <c r="I604" s="30"/>
    </row>
    <row r="605" s="29" customFormat="1" customHeight="1" spans="1:9">
      <c r="A605" s="30"/>
      <c r="B605" s="31"/>
      <c r="C605"/>
      <c r="D605" s="32"/>
      <c r="E605" s="32"/>
      <c r="F605" s="32"/>
      <c r="G605" s="32"/>
      <c r="H605" s="32"/>
      <c r="I605" s="30"/>
    </row>
    <row r="606" s="29" customFormat="1" customHeight="1" spans="1:9">
      <c r="A606" s="30"/>
      <c r="B606" s="31"/>
      <c r="C606"/>
      <c r="D606" s="32"/>
      <c r="E606" s="32"/>
      <c r="F606" s="32"/>
      <c r="G606" s="32"/>
      <c r="H606" s="32"/>
      <c r="I606" s="30"/>
    </row>
    <row r="607" s="29" customFormat="1" customHeight="1" spans="1:9">
      <c r="A607" s="30"/>
      <c r="B607" s="31"/>
      <c r="C607"/>
      <c r="D607" s="32"/>
      <c r="E607" s="32"/>
      <c r="F607" s="32"/>
      <c r="G607" s="32"/>
      <c r="H607" s="32"/>
      <c r="I607" s="30"/>
    </row>
    <row r="608" s="29" customFormat="1" customHeight="1" spans="1:9">
      <c r="A608" s="30"/>
      <c r="B608" s="31"/>
      <c r="C608"/>
      <c r="D608" s="32"/>
      <c r="E608" s="32"/>
      <c r="F608" s="32"/>
      <c r="G608" s="32"/>
      <c r="H608" s="32"/>
      <c r="I608" s="30"/>
    </row>
    <row r="609" s="29" customFormat="1" customHeight="1" spans="1:9">
      <c r="A609" s="30"/>
      <c r="B609" s="31"/>
      <c r="C609"/>
      <c r="D609" s="32"/>
      <c r="E609" s="32"/>
      <c r="F609" s="32"/>
      <c r="G609" s="32"/>
      <c r="H609" s="32"/>
      <c r="I609" s="30"/>
    </row>
    <row r="610" s="29" customFormat="1" customHeight="1" spans="1:9">
      <c r="A610" s="30"/>
      <c r="B610" s="31"/>
      <c r="C610"/>
      <c r="D610" s="32"/>
      <c r="E610" s="32"/>
      <c r="F610" s="32"/>
      <c r="G610" s="32"/>
      <c r="H610" s="32"/>
      <c r="I610" s="30"/>
    </row>
    <row r="611" s="29" customFormat="1" customHeight="1" spans="1:9">
      <c r="A611" s="30"/>
      <c r="B611" s="31"/>
      <c r="C611"/>
      <c r="D611" s="32"/>
      <c r="E611" s="32"/>
      <c r="F611" s="32"/>
      <c r="G611" s="32"/>
      <c r="H611" s="32"/>
      <c r="I611" s="30"/>
    </row>
    <row r="612" s="29" customFormat="1" customHeight="1" spans="1:9">
      <c r="A612" s="30"/>
      <c r="B612" s="31"/>
      <c r="C612"/>
      <c r="D612" s="32"/>
      <c r="E612" s="32"/>
      <c r="F612" s="32"/>
      <c r="G612" s="32"/>
      <c r="H612" s="32"/>
      <c r="I612" s="30"/>
    </row>
    <row r="613" s="29" customFormat="1" customHeight="1" spans="1:9">
      <c r="A613" s="30"/>
      <c r="B613" s="31"/>
      <c r="C613"/>
      <c r="D613" s="32"/>
      <c r="E613" s="32"/>
      <c r="F613" s="32"/>
      <c r="G613" s="32"/>
      <c r="H613" s="32"/>
      <c r="I613" s="30"/>
    </row>
    <row r="614" s="29" customFormat="1" customHeight="1" spans="1:9">
      <c r="A614" s="30"/>
      <c r="B614" s="31"/>
      <c r="C614"/>
      <c r="D614" s="32"/>
      <c r="E614" s="32"/>
      <c r="F614" s="32"/>
      <c r="G614" s="32"/>
      <c r="H614" s="32"/>
      <c r="I614" s="30"/>
    </row>
    <row r="615" s="29" customFormat="1" customHeight="1" spans="1:9">
      <c r="A615" s="30"/>
      <c r="B615" s="31"/>
      <c r="C615"/>
      <c r="D615" s="32"/>
      <c r="E615" s="32"/>
      <c r="F615" s="32"/>
      <c r="G615" s="32"/>
      <c r="H615" s="32"/>
      <c r="I615" s="30"/>
    </row>
    <row r="616" s="29" customFormat="1" customHeight="1" spans="1:9">
      <c r="A616" s="30"/>
      <c r="B616" s="31"/>
      <c r="C616"/>
      <c r="D616" s="32"/>
      <c r="E616" s="32"/>
      <c r="F616" s="32"/>
      <c r="G616" s="32"/>
      <c r="H616" s="32"/>
      <c r="I616" s="30"/>
    </row>
    <row r="617" s="29" customFormat="1" customHeight="1" spans="1:9">
      <c r="A617" s="30"/>
      <c r="B617" s="31"/>
      <c r="C617"/>
      <c r="D617" s="32"/>
      <c r="E617" s="32"/>
      <c r="F617" s="32"/>
      <c r="G617" s="32"/>
      <c r="H617" s="32"/>
      <c r="I617" s="30"/>
    </row>
    <row r="618" s="29" customFormat="1" customHeight="1" spans="1:9">
      <c r="A618" s="30"/>
      <c r="B618" s="31"/>
      <c r="C618"/>
      <c r="D618" s="32"/>
      <c r="E618" s="32"/>
      <c r="F618" s="32"/>
      <c r="G618" s="32"/>
      <c r="H618" s="32"/>
      <c r="I618" s="30"/>
    </row>
    <row r="619" s="29" customFormat="1" customHeight="1" spans="1:9">
      <c r="A619" s="30"/>
      <c r="B619" s="31"/>
      <c r="C619"/>
      <c r="D619" s="32"/>
      <c r="E619" s="32"/>
      <c r="F619" s="32"/>
      <c r="G619" s="32"/>
      <c r="H619" s="32"/>
      <c r="I619" s="30"/>
    </row>
    <row r="620" s="29" customFormat="1" customHeight="1" spans="1:9">
      <c r="A620" s="30"/>
      <c r="B620" s="31"/>
      <c r="C620"/>
      <c r="D620" s="32"/>
      <c r="E620" s="32"/>
      <c r="F620" s="32"/>
      <c r="G620" s="32"/>
      <c r="H620" s="32"/>
      <c r="I620" s="30"/>
    </row>
    <row r="621" s="29" customFormat="1" customHeight="1" spans="1:9">
      <c r="A621" s="30"/>
      <c r="B621" s="31"/>
      <c r="C621"/>
      <c r="D621" s="32"/>
      <c r="E621" s="32"/>
      <c r="F621" s="32"/>
      <c r="G621" s="32"/>
      <c r="H621" s="32"/>
      <c r="I621" s="30"/>
    </row>
    <row r="622" s="29" customFormat="1" customHeight="1" spans="1:9">
      <c r="A622" s="30"/>
      <c r="B622" s="31"/>
      <c r="C622"/>
      <c r="D622" s="32"/>
      <c r="E622" s="32"/>
      <c r="F622" s="32"/>
      <c r="G622" s="32"/>
      <c r="H622" s="32"/>
      <c r="I622" s="30"/>
    </row>
    <row r="623" s="29" customFormat="1" customHeight="1" spans="1:9">
      <c r="A623" s="30"/>
      <c r="B623" s="31"/>
      <c r="C623"/>
      <c r="D623" s="32"/>
      <c r="E623" s="32"/>
      <c r="F623" s="32"/>
      <c r="G623" s="32"/>
      <c r="H623" s="32"/>
      <c r="I623" s="30"/>
    </row>
    <row r="624" s="29" customFormat="1" customHeight="1" spans="1:9">
      <c r="A624" s="30"/>
      <c r="B624" s="31"/>
      <c r="C624"/>
      <c r="D624" s="32"/>
      <c r="E624" s="32"/>
      <c r="F624" s="32"/>
      <c r="G624" s="32"/>
      <c r="H624" s="32"/>
      <c r="I624" s="30"/>
    </row>
    <row r="625" s="29" customFormat="1" customHeight="1" spans="1:9">
      <c r="A625" s="30"/>
      <c r="B625" s="31"/>
      <c r="C625"/>
      <c r="D625" s="32"/>
      <c r="E625" s="32"/>
      <c r="F625" s="32"/>
      <c r="G625" s="32"/>
      <c r="H625" s="32"/>
      <c r="I625" s="30"/>
    </row>
    <row r="626" s="29" customFormat="1" customHeight="1" spans="1:9">
      <c r="A626" s="30"/>
      <c r="B626" s="31"/>
      <c r="C626"/>
      <c r="D626" s="32"/>
      <c r="E626" s="32"/>
      <c r="F626" s="32"/>
      <c r="G626" s="32"/>
      <c r="H626" s="32"/>
      <c r="I626" s="30"/>
    </row>
    <row r="627" s="29" customFormat="1" customHeight="1" spans="1:9">
      <c r="A627" s="30"/>
      <c r="B627" s="31"/>
      <c r="C627"/>
      <c r="D627" s="32"/>
      <c r="E627" s="32"/>
      <c r="F627" s="32"/>
      <c r="G627" s="32"/>
      <c r="H627" s="32"/>
      <c r="I627" s="30"/>
    </row>
    <row r="628" s="29" customFormat="1" customHeight="1" spans="1:9">
      <c r="A628" s="30"/>
      <c r="B628" s="31"/>
      <c r="C628"/>
      <c r="D628" s="32"/>
      <c r="E628" s="32"/>
      <c r="F628" s="32"/>
      <c r="G628" s="32"/>
      <c r="H628" s="32"/>
      <c r="I628" s="30"/>
    </row>
    <row r="629" s="29" customFormat="1" customHeight="1" spans="1:9">
      <c r="A629" s="30"/>
      <c r="B629" s="31"/>
      <c r="C629"/>
      <c r="D629" s="32"/>
      <c r="E629" s="32"/>
      <c r="F629" s="32"/>
      <c r="G629" s="32"/>
      <c r="H629" s="32"/>
      <c r="I629" s="30"/>
    </row>
    <row r="630" s="29" customFormat="1" customHeight="1" spans="1:9">
      <c r="A630" s="30"/>
      <c r="B630" s="31"/>
      <c r="C630"/>
      <c r="D630" s="32"/>
      <c r="E630" s="32"/>
      <c r="F630" s="32"/>
      <c r="G630" s="32"/>
      <c r="H630" s="32"/>
      <c r="I630" s="30"/>
    </row>
    <row r="631" s="29" customFormat="1" customHeight="1" spans="1:9">
      <c r="A631" s="30"/>
      <c r="B631" s="31"/>
      <c r="C631"/>
      <c r="D631" s="32"/>
      <c r="E631" s="32"/>
      <c r="F631" s="32"/>
      <c r="G631" s="32"/>
      <c r="H631" s="32"/>
      <c r="I631" s="30"/>
    </row>
    <row r="632" s="29" customFormat="1" customHeight="1" spans="1:9">
      <c r="A632" s="30"/>
      <c r="B632" s="31"/>
      <c r="C632"/>
      <c r="D632" s="32"/>
      <c r="E632" s="32"/>
      <c r="F632" s="32"/>
      <c r="G632" s="32"/>
      <c r="H632" s="32"/>
      <c r="I632" s="30"/>
    </row>
    <row r="633" s="29" customFormat="1" customHeight="1" spans="1:9">
      <c r="A633" s="30"/>
      <c r="B633" s="31"/>
      <c r="C633"/>
      <c r="D633" s="32"/>
      <c r="E633" s="32"/>
      <c r="F633" s="32"/>
      <c r="G633" s="32"/>
      <c r="H633" s="32"/>
      <c r="I633" s="30"/>
    </row>
    <row r="634" s="29" customFormat="1" customHeight="1" spans="1:9">
      <c r="A634" s="30"/>
      <c r="B634" s="31"/>
      <c r="C634"/>
      <c r="D634" s="32"/>
      <c r="E634" s="32"/>
      <c r="F634" s="32"/>
      <c r="G634" s="32"/>
      <c r="H634" s="32"/>
      <c r="I634" s="30"/>
    </row>
    <row r="635" s="29" customFormat="1" customHeight="1" spans="1:9">
      <c r="A635" s="30"/>
      <c r="B635" s="31"/>
      <c r="C635"/>
      <c r="D635" s="32"/>
      <c r="E635" s="32"/>
      <c r="F635" s="32"/>
      <c r="G635" s="32"/>
      <c r="H635" s="32"/>
      <c r="I635" s="30"/>
    </row>
    <row r="636" s="29" customFormat="1" customHeight="1" spans="1:9">
      <c r="A636" s="30"/>
      <c r="B636" s="31"/>
      <c r="C636"/>
      <c r="D636" s="32"/>
      <c r="E636" s="32"/>
      <c r="F636" s="32"/>
      <c r="G636" s="32"/>
      <c r="H636" s="32"/>
      <c r="I636" s="30"/>
    </row>
    <row r="637" s="29" customFormat="1" customHeight="1" spans="1:9">
      <c r="A637" s="30"/>
      <c r="B637" s="31"/>
      <c r="C637"/>
      <c r="D637" s="32"/>
      <c r="E637" s="32"/>
      <c r="F637" s="32"/>
      <c r="G637" s="32"/>
      <c r="H637" s="32"/>
      <c r="I637" s="30"/>
    </row>
    <row r="638" s="29" customFormat="1" customHeight="1" spans="1:9">
      <c r="A638" s="30"/>
      <c r="B638" s="31"/>
      <c r="C638"/>
      <c r="D638" s="32"/>
      <c r="E638" s="32"/>
      <c r="F638" s="32"/>
      <c r="G638" s="32"/>
      <c r="H638" s="32"/>
      <c r="I638" s="30"/>
    </row>
    <row r="639" s="29" customFormat="1" customHeight="1" spans="1:9">
      <c r="A639" s="30"/>
      <c r="B639" s="31"/>
      <c r="C639"/>
      <c r="D639" s="32"/>
      <c r="E639" s="32"/>
      <c r="F639" s="32"/>
      <c r="G639" s="32"/>
      <c r="H639" s="32"/>
      <c r="I639" s="30"/>
    </row>
    <row r="640" s="29" customFormat="1" customHeight="1" spans="1:9">
      <c r="A640" s="30"/>
      <c r="B640" s="31"/>
      <c r="C640"/>
      <c r="D640" s="32"/>
      <c r="E640" s="32"/>
      <c r="F640" s="32"/>
      <c r="G640" s="32"/>
      <c r="H640" s="32"/>
      <c r="I640" s="30"/>
    </row>
    <row r="641" s="29" customFormat="1" customHeight="1" spans="1:9">
      <c r="A641" s="30"/>
      <c r="B641" s="31"/>
      <c r="C641"/>
      <c r="D641" s="32"/>
      <c r="E641" s="32"/>
      <c r="F641" s="32"/>
      <c r="G641" s="32"/>
      <c r="H641" s="32"/>
      <c r="I641" s="30"/>
    </row>
    <row r="642" s="29" customFormat="1" customHeight="1" spans="1:9">
      <c r="A642" s="30"/>
      <c r="B642" s="31"/>
      <c r="C642"/>
      <c r="D642" s="32"/>
      <c r="E642" s="32"/>
      <c r="F642" s="32"/>
      <c r="G642" s="32"/>
      <c r="H642" s="32"/>
      <c r="I642" s="30"/>
    </row>
    <row r="643" s="29" customFormat="1" customHeight="1" spans="1:9">
      <c r="A643" s="30"/>
      <c r="B643" s="31"/>
      <c r="C643"/>
      <c r="D643" s="32"/>
      <c r="E643" s="32"/>
      <c r="F643" s="32"/>
      <c r="G643" s="32"/>
      <c r="H643" s="32"/>
      <c r="I643" s="30"/>
    </row>
    <row r="644" s="29" customFormat="1" customHeight="1" spans="1:9">
      <c r="A644" s="30"/>
      <c r="B644" s="31"/>
      <c r="C644"/>
      <c r="D644" s="32"/>
      <c r="E644" s="32"/>
      <c r="F644" s="32"/>
      <c r="G644" s="32"/>
      <c r="H644" s="32"/>
      <c r="I644" s="30"/>
    </row>
    <row r="645" s="29" customFormat="1" customHeight="1" spans="1:9">
      <c r="A645" s="30"/>
      <c r="B645" s="31"/>
      <c r="C645"/>
      <c r="D645" s="32"/>
      <c r="E645" s="32"/>
      <c r="F645" s="32"/>
      <c r="G645" s="32"/>
      <c r="H645" s="32"/>
      <c r="I645" s="30"/>
    </row>
    <row r="646" s="29" customFormat="1" customHeight="1" spans="1:9">
      <c r="A646" s="30"/>
      <c r="B646" s="31"/>
      <c r="C646"/>
      <c r="D646" s="32"/>
      <c r="E646" s="32"/>
      <c r="F646" s="32"/>
      <c r="G646" s="32"/>
      <c r="H646" s="32"/>
      <c r="I646" s="30"/>
    </row>
    <row r="647" s="29" customFormat="1" customHeight="1" spans="1:9">
      <c r="A647" s="30"/>
      <c r="B647" s="31"/>
      <c r="C647"/>
      <c r="D647" s="32"/>
      <c r="E647" s="32"/>
      <c r="F647" s="32"/>
      <c r="G647" s="32"/>
      <c r="H647" s="32"/>
      <c r="I647" s="30"/>
    </row>
    <row r="648" s="29" customFormat="1" customHeight="1" spans="1:9">
      <c r="A648" s="30"/>
      <c r="B648" s="31"/>
      <c r="C648"/>
      <c r="D648" s="32"/>
      <c r="E648" s="32"/>
      <c r="F648" s="32"/>
      <c r="G648" s="32"/>
      <c r="H648" s="32"/>
      <c r="I648" s="30"/>
    </row>
    <row r="649" s="29" customFormat="1" customHeight="1" spans="1:9">
      <c r="A649" s="30"/>
      <c r="B649" s="31"/>
      <c r="C649"/>
      <c r="D649" s="32"/>
      <c r="E649" s="32"/>
      <c r="F649" s="32"/>
      <c r="G649" s="32"/>
      <c r="H649" s="32"/>
      <c r="I649" s="30"/>
    </row>
    <row r="650" s="29" customFormat="1" customHeight="1" spans="1:9">
      <c r="A650" s="30"/>
      <c r="B650" s="31"/>
      <c r="C650"/>
      <c r="D650" s="32"/>
      <c r="E650" s="32"/>
      <c r="F650" s="32"/>
      <c r="G650" s="32"/>
      <c r="H650" s="32"/>
      <c r="I650" s="30"/>
    </row>
    <row r="651" s="29" customFormat="1" customHeight="1" spans="1:9">
      <c r="A651" s="30"/>
      <c r="B651" s="31"/>
      <c r="C651"/>
      <c r="D651" s="32"/>
      <c r="E651" s="32"/>
      <c r="F651" s="32"/>
      <c r="G651" s="32"/>
      <c r="H651" s="32"/>
      <c r="I651" s="30"/>
    </row>
    <row r="652" s="29" customFormat="1" customHeight="1" spans="1:9">
      <c r="A652" s="30"/>
      <c r="B652" s="31"/>
      <c r="C652"/>
      <c r="D652" s="32"/>
      <c r="E652" s="32"/>
      <c r="F652" s="32"/>
      <c r="G652" s="32"/>
      <c r="H652" s="32"/>
      <c r="I652" s="30"/>
    </row>
    <row r="653" s="29" customFormat="1" customHeight="1" spans="1:9">
      <c r="A653" s="30"/>
      <c r="B653" s="31"/>
      <c r="C653"/>
      <c r="D653" s="32"/>
      <c r="E653" s="32"/>
      <c r="F653" s="32"/>
      <c r="G653" s="32"/>
      <c r="H653" s="32"/>
      <c r="I653" s="30"/>
    </row>
    <row r="654" s="29" customFormat="1" customHeight="1" spans="1:9">
      <c r="A654" s="30"/>
      <c r="B654" s="31"/>
      <c r="C654"/>
      <c r="D654" s="32"/>
      <c r="E654" s="32"/>
      <c r="F654" s="32"/>
      <c r="G654" s="32"/>
      <c r="H654" s="32"/>
      <c r="I654" s="30"/>
    </row>
    <row r="655" s="29" customFormat="1" customHeight="1" spans="1:9">
      <c r="A655" s="30"/>
      <c r="B655" s="31"/>
      <c r="C655"/>
      <c r="D655" s="32"/>
      <c r="E655" s="32"/>
      <c r="F655" s="32"/>
      <c r="G655" s="32"/>
      <c r="H655" s="32"/>
      <c r="I655" s="30"/>
    </row>
    <row r="656" s="29" customFormat="1" customHeight="1" spans="1:9">
      <c r="A656" s="30"/>
      <c r="B656" s="31"/>
      <c r="C656"/>
      <c r="D656" s="32"/>
      <c r="E656" s="32"/>
      <c r="F656" s="32"/>
      <c r="G656" s="32"/>
      <c r="H656" s="32"/>
      <c r="I656" s="30"/>
    </row>
    <row r="657" s="29" customFormat="1" customHeight="1" spans="1:9">
      <c r="A657" s="30"/>
      <c r="B657" s="31"/>
      <c r="C657"/>
      <c r="D657" s="32"/>
      <c r="E657" s="32"/>
      <c r="F657" s="32"/>
      <c r="G657" s="32"/>
      <c r="H657" s="32"/>
      <c r="I657" s="30"/>
    </row>
    <row r="658" s="29" customFormat="1" customHeight="1" spans="1:9">
      <c r="A658" s="30"/>
      <c r="B658" s="31"/>
      <c r="C658"/>
      <c r="D658" s="32"/>
      <c r="E658" s="32"/>
      <c r="F658" s="32"/>
      <c r="G658" s="32"/>
      <c r="H658" s="32"/>
      <c r="I658" s="30"/>
    </row>
    <row r="659" s="29" customFormat="1" customHeight="1" spans="1:9">
      <c r="A659" s="30"/>
      <c r="B659" s="31"/>
      <c r="C659"/>
      <c r="D659" s="32"/>
      <c r="E659" s="32"/>
      <c r="F659" s="32"/>
      <c r="G659" s="32"/>
      <c r="H659" s="32"/>
      <c r="I659" s="30"/>
    </row>
    <row r="660" s="29" customFormat="1" customHeight="1" spans="1:9">
      <c r="A660" s="30"/>
      <c r="B660" s="31"/>
      <c r="C660"/>
      <c r="D660" s="32"/>
      <c r="E660" s="32"/>
      <c r="F660" s="32"/>
      <c r="G660" s="32"/>
      <c r="H660" s="32"/>
      <c r="I660" s="30"/>
    </row>
    <row r="661" s="29" customFormat="1" customHeight="1" spans="1:9">
      <c r="A661" s="30"/>
      <c r="B661" s="31"/>
      <c r="C661"/>
      <c r="D661" s="32"/>
      <c r="E661" s="32"/>
      <c r="F661" s="32"/>
      <c r="G661" s="32"/>
      <c r="H661" s="32"/>
      <c r="I661" s="30"/>
    </row>
    <row r="662" s="29" customFormat="1" customHeight="1" spans="1:9">
      <c r="A662" s="30"/>
      <c r="B662" s="31"/>
      <c r="C662"/>
      <c r="D662" s="32"/>
      <c r="E662" s="32"/>
      <c r="F662" s="32"/>
      <c r="G662" s="32"/>
      <c r="H662" s="32"/>
      <c r="I662" s="30"/>
    </row>
    <row r="663" s="29" customFormat="1" customHeight="1" spans="1:9">
      <c r="A663" s="30"/>
      <c r="B663" s="31"/>
      <c r="C663"/>
      <c r="D663" s="32"/>
      <c r="E663" s="32"/>
      <c r="F663" s="32"/>
      <c r="G663" s="32"/>
      <c r="H663" s="32"/>
      <c r="I663" s="30"/>
    </row>
    <row r="664" s="29" customFormat="1" customHeight="1" spans="1:9">
      <c r="A664" s="30"/>
      <c r="B664" s="31"/>
      <c r="C664"/>
      <c r="D664" s="32"/>
      <c r="E664" s="32"/>
      <c r="F664" s="32"/>
      <c r="G664" s="32"/>
      <c r="H664" s="32"/>
      <c r="I664" s="30"/>
    </row>
    <row r="665" s="29" customFormat="1" customHeight="1" spans="1:9">
      <c r="A665" s="30"/>
      <c r="B665" s="31"/>
      <c r="C665"/>
      <c r="D665" s="32"/>
      <c r="E665" s="32"/>
      <c r="F665" s="32"/>
      <c r="G665" s="32"/>
      <c r="H665" s="32"/>
      <c r="I665" s="30"/>
    </row>
    <row r="666" s="29" customFormat="1" customHeight="1" spans="1:9">
      <c r="A666" s="30"/>
      <c r="B666" s="31"/>
      <c r="C666"/>
      <c r="D666" s="32"/>
      <c r="E666" s="32"/>
      <c r="F666" s="32"/>
      <c r="G666" s="32"/>
      <c r="H666" s="32"/>
      <c r="I666" s="30"/>
    </row>
    <row r="667" s="29" customFormat="1" customHeight="1" spans="1:9">
      <c r="A667" s="30"/>
      <c r="B667" s="31"/>
      <c r="C667"/>
      <c r="D667" s="32"/>
      <c r="E667" s="32"/>
      <c r="F667" s="32"/>
      <c r="G667" s="32"/>
      <c r="H667" s="32"/>
      <c r="I667" s="30"/>
    </row>
    <row r="668" s="29" customFormat="1" customHeight="1" spans="1:9">
      <c r="A668" s="30"/>
      <c r="B668" s="31"/>
      <c r="C668"/>
      <c r="D668" s="32"/>
      <c r="E668" s="32"/>
      <c r="F668" s="32"/>
      <c r="G668" s="32"/>
      <c r="H668" s="32"/>
      <c r="I668" s="30"/>
    </row>
    <row r="669" s="29" customFormat="1" customHeight="1" spans="1:9">
      <c r="A669" s="30"/>
      <c r="B669" s="31"/>
      <c r="C669"/>
      <c r="D669" s="32"/>
      <c r="E669" s="32"/>
      <c r="F669" s="32"/>
      <c r="G669" s="32"/>
      <c r="H669" s="32"/>
      <c r="I669" s="30"/>
    </row>
    <row r="670" s="29" customFormat="1" customHeight="1" spans="1:9">
      <c r="A670" s="30"/>
      <c r="B670" s="31"/>
      <c r="C670"/>
      <c r="D670" s="32"/>
      <c r="E670" s="32"/>
      <c r="F670" s="32"/>
      <c r="G670" s="32"/>
      <c r="H670" s="32"/>
      <c r="I670" s="30"/>
    </row>
    <row r="671" s="29" customFormat="1" customHeight="1" spans="1:9">
      <c r="A671" s="30"/>
      <c r="B671" s="31"/>
      <c r="C671"/>
      <c r="D671" s="32"/>
      <c r="E671" s="32"/>
      <c r="F671" s="32"/>
      <c r="G671" s="32"/>
      <c r="H671" s="32"/>
      <c r="I671" s="30"/>
    </row>
    <row r="672" s="29" customFormat="1" customHeight="1" spans="1:9">
      <c r="A672" s="30"/>
      <c r="B672" s="31"/>
      <c r="C672"/>
      <c r="D672" s="32"/>
      <c r="E672" s="32"/>
      <c r="F672" s="32"/>
      <c r="G672" s="32"/>
      <c r="H672" s="32"/>
      <c r="I672" s="30"/>
    </row>
    <row r="673" s="29" customFormat="1" customHeight="1" spans="1:9">
      <c r="A673" s="30"/>
      <c r="B673" s="31"/>
      <c r="C673"/>
      <c r="D673" s="32"/>
      <c r="E673" s="32"/>
      <c r="F673" s="32"/>
      <c r="G673" s="32"/>
      <c r="H673" s="32"/>
      <c r="I673" s="30"/>
    </row>
    <row r="674" s="29" customFormat="1" customHeight="1" spans="1:9">
      <c r="A674" s="30"/>
      <c r="B674" s="31"/>
      <c r="C674"/>
      <c r="D674" s="32"/>
      <c r="E674" s="32"/>
      <c r="F674" s="32"/>
      <c r="G674" s="32"/>
      <c r="H674" s="32"/>
      <c r="I674" s="30"/>
    </row>
    <row r="675" s="29" customFormat="1" customHeight="1" spans="1:9">
      <c r="A675" s="30"/>
      <c r="B675" s="31"/>
      <c r="C675"/>
      <c r="D675" s="32"/>
      <c r="E675" s="32"/>
      <c r="F675" s="32"/>
      <c r="G675" s="32"/>
      <c r="H675" s="32"/>
      <c r="I675" s="30"/>
    </row>
    <row r="676" s="29" customFormat="1" customHeight="1" spans="1:9">
      <c r="A676" s="30"/>
      <c r="B676" s="31"/>
      <c r="C676"/>
      <c r="D676" s="32"/>
      <c r="E676" s="32"/>
      <c r="F676" s="32"/>
      <c r="G676" s="32"/>
      <c r="H676" s="32"/>
      <c r="I676" s="30"/>
    </row>
    <row r="677" s="29" customFormat="1" customHeight="1" spans="1:9">
      <c r="A677" s="30"/>
      <c r="B677" s="31"/>
      <c r="C677"/>
      <c r="D677" s="32"/>
      <c r="E677" s="32"/>
      <c r="F677" s="32"/>
      <c r="G677" s="32"/>
      <c r="H677" s="32"/>
      <c r="I677" s="30"/>
    </row>
    <row r="678" s="29" customFormat="1" customHeight="1" spans="1:9">
      <c r="A678" s="30"/>
      <c r="B678" s="31"/>
      <c r="C678"/>
      <c r="D678" s="32"/>
      <c r="E678" s="32"/>
      <c r="F678" s="32"/>
      <c r="G678" s="32"/>
      <c r="H678" s="32"/>
      <c r="I678" s="30"/>
    </row>
    <row r="679" s="29" customFormat="1" customHeight="1" spans="1:9">
      <c r="A679" s="30"/>
      <c r="B679" s="31"/>
      <c r="C679"/>
      <c r="D679" s="32"/>
      <c r="E679" s="32"/>
      <c r="F679" s="32"/>
      <c r="G679" s="32"/>
      <c r="H679" s="32"/>
      <c r="I679" s="30"/>
    </row>
    <row r="680" s="29" customFormat="1" customHeight="1" spans="1:9">
      <c r="A680" s="30"/>
      <c r="B680" s="31"/>
      <c r="C680"/>
      <c r="D680" s="32"/>
      <c r="E680" s="32"/>
      <c r="F680" s="32"/>
      <c r="G680" s="32"/>
      <c r="H680" s="32"/>
      <c r="I680" s="30"/>
    </row>
    <row r="681" s="29" customFormat="1" customHeight="1" spans="1:9">
      <c r="A681" s="30"/>
      <c r="B681" s="31"/>
      <c r="C681"/>
      <c r="D681" s="32"/>
      <c r="E681" s="32"/>
      <c r="F681" s="32"/>
      <c r="G681" s="32"/>
      <c r="H681" s="32"/>
      <c r="I681" s="30"/>
    </row>
    <row r="682" s="29" customFormat="1" customHeight="1" spans="1:9">
      <c r="A682" s="30"/>
      <c r="B682" s="31"/>
      <c r="C682"/>
      <c r="D682" s="32"/>
      <c r="E682" s="32"/>
      <c r="F682" s="32"/>
      <c r="G682" s="32"/>
      <c r="H682" s="32"/>
      <c r="I682" s="30"/>
    </row>
    <row r="683" s="29" customFormat="1" customHeight="1" spans="1:9">
      <c r="A683" s="30"/>
      <c r="B683" s="31"/>
      <c r="C683"/>
      <c r="D683" s="32"/>
      <c r="E683" s="32"/>
      <c r="F683" s="32"/>
      <c r="G683" s="32"/>
      <c r="H683" s="32"/>
      <c r="I683" s="30"/>
    </row>
    <row r="684" s="29" customFormat="1" customHeight="1" spans="1:9">
      <c r="A684" s="30"/>
      <c r="B684" s="31"/>
      <c r="C684"/>
      <c r="D684" s="32"/>
      <c r="E684" s="32"/>
      <c r="F684" s="32"/>
      <c r="G684" s="32"/>
      <c r="H684" s="32"/>
      <c r="I684" s="30"/>
    </row>
    <row r="685" s="29" customFormat="1" customHeight="1" spans="1:9">
      <c r="A685" s="30"/>
      <c r="B685" s="31"/>
      <c r="C685"/>
      <c r="D685" s="32"/>
      <c r="E685" s="32"/>
      <c r="F685" s="32"/>
      <c r="G685" s="32"/>
      <c r="H685" s="32"/>
      <c r="I685" s="30"/>
    </row>
    <row r="686" s="29" customFormat="1" customHeight="1" spans="1:9">
      <c r="A686" s="30"/>
      <c r="B686" s="31"/>
      <c r="C686"/>
      <c r="D686" s="32"/>
      <c r="E686" s="32"/>
      <c r="F686" s="32"/>
      <c r="G686" s="32"/>
      <c r="H686" s="32"/>
      <c r="I686" s="30"/>
    </row>
    <row r="687" s="29" customFormat="1" customHeight="1" spans="1:9">
      <c r="A687" s="30"/>
      <c r="B687" s="31"/>
      <c r="C687"/>
      <c r="D687" s="32"/>
      <c r="E687" s="32"/>
      <c r="F687" s="32"/>
      <c r="G687" s="32"/>
      <c r="H687" s="32"/>
      <c r="I687" s="30"/>
    </row>
    <row r="688" s="29" customFormat="1" customHeight="1" spans="1:9">
      <c r="A688" s="30"/>
      <c r="B688" s="31"/>
      <c r="C688"/>
      <c r="D688" s="32"/>
      <c r="E688" s="32"/>
      <c r="F688" s="32"/>
      <c r="G688" s="32"/>
      <c r="H688" s="32"/>
      <c r="I688" s="30"/>
    </row>
    <row r="689" s="29" customFormat="1" customHeight="1" spans="1:9">
      <c r="A689" s="30"/>
      <c r="B689" s="31"/>
      <c r="C689"/>
      <c r="D689" s="32"/>
      <c r="E689" s="32"/>
      <c r="F689" s="32"/>
      <c r="G689" s="32"/>
      <c r="H689" s="32"/>
      <c r="I689" s="30"/>
    </row>
    <row r="690" s="29" customFormat="1" customHeight="1" spans="1:9">
      <c r="A690" s="30"/>
      <c r="B690" s="31"/>
      <c r="C690"/>
      <c r="D690" s="32"/>
      <c r="E690" s="32"/>
      <c r="F690" s="32"/>
      <c r="G690" s="32"/>
      <c r="H690" s="32"/>
      <c r="I690" s="30"/>
    </row>
    <row r="691" s="29" customFormat="1" customHeight="1" spans="1:9">
      <c r="A691" s="30"/>
      <c r="B691" s="31"/>
      <c r="C691"/>
      <c r="D691" s="32"/>
      <c r="E691" s="32"/>
      <c r="F691" s="32"/>
      <c r="G691" s="32"/>
      <c r="H691" s="32"/>
      <c r="I691" s="30"/>
    </row>
    <row r="692" s="29" customFormat="1" customHeight="1" spans="1:9">
      <c r="A692" s="30"/>
      <c r="B692" s="31"/>
      <c r="C692"/>
      <c r="D692" s="32"/>
      <c r="E692" s="32"/>
      <c r="F692" s="32"/>
      <c r="G692" s="32"/>
      <c r="H692" s="32"/>
      <c r="I692" s="30"/>
    </row>
    <row r="693" s="29" customFormat="1" customHeight="1" spans="1:9">
      <c r="A693" s="30"/>
      <c r="B693" s="31"/>
      <c r="C693"/>
      <c r="D693" s="32"/>
      <c r="E693" s="32"/>
      <c r="F693" s="32"/>
      <c r="G693" s="32"/>
      <c r="H693" s="32"/>
      <c r="I693" s="30"/>
    </row>
    <row r="694" s="29" customFormat="1" customHeight="1" spans="1:9">
      <c r="A694" s="30"/>
      <c r="B694" s="31"/>
      <c r="C694"/>
      <c r="D694" s="32"/>
      <c r="E694" s="32"/>
      <c r="F694" s="32"/>
      <c r="G694" s="32"/>
      <c r="H694" s="32"/>
      <c r="I694" s="30"/>
    </row>
    <row r="695" s="29" customFormat="1" customHeight="1" spans="1:9">
      <c r="A695" s="30"/>
      <c r="B695" s="31"/>
      <c r="C695"/>
      <c r="D695" s="32"/>
      <c r="E695" s="32"/>
      <c r="F695" s="32"/>
      <c r="G695" s="32"/>
      <c r="H695" s="32"/>
      <c r="I695" s="30"/>
    </row>
    <row r="696" s="29" customFormat="1" customHeight="1" spans="1:9">
      <c r="A696" s="30"/>
      <c r="B696" s="31"/>
      <c r="C696"/>
      <c r="D696" s="32"/>
      <c r="E696" s="32"/>
      <c r="F696" s="32"/>
      <c r="G696" s="32"/>
      <c r="H696" s="32"/>
      <c r="I696" s="30"/>
    </row>
    <row r="697" s="29" customFormat="1" customHeight="1" spans="1:9">
      <c r="A697" s="30"/>
      <c r="B697" s="31"/>
      <c r="C697"/>
      <c r="D697" s="32"/>
      <c r="E697" s="32"/>
      <c r="F697" s="32"/>
      <c r="G697" s="32"/>
      <c r="H697" s="32"/>
      <c r="I697" s="30"/>
    </row>
    <row r="698" s="29" customFormat="1" customHeight="1" spans="1:9">
      <c r="A698" s="30"/>
      <c r="B698" s="31"/>
      <c r="C698"/>
      <c r="D698" s="32"/>
      <c r="E698" s="32"/>
      <c r="F698" s="32"/>
      <c r="G698" s="32"/>
      <c r="H698" s="32"/>
      <c r="I698" s="30"/>
    </row>
    <row r="699" s="29" customFormat="1" customHeight="1" spans="1:9">
      <c r="A699" s="30"/>
      <c r="B699" s="31"/>
      <c r="C699"/>
      <c r="D699" s="32"/>
      <c r="E699" s="32"/>
      <c r="F699" s="32"/>
      <c r="G699" s="32"/>
      <c r="H699" s="32"/>
      <c r="I699" s="30"/>
    </row>
    <row r="700" s="29" customFormat="1" customHeight="1" spans="1:9">
      <c r="A700" s="30"/>
      <c r="B700" s="31"/>
      <c r="C700"/>
      <c r="D700" s="32"/>
      <c r="E700" s="32"/>
      <c r="F700" s="32"/>
      <c r="G700" s="32"/>
      <c r="H700" s="32"/>
      <c r="I700" s="30"/>
    </row>
    <row r="701" s="29" customFormat="1" customHeight="1" spans="1:9">
      <c r="A701" s="30"/>
      <c r="B701" s="31"/>
      <c r="C701"/>
      <c r="D701" s="32"/>
      <c r="E701" s="32"/>
      <c r="F701" s="32"/>
      <c r="G701" s="32"/>
      <c r="H701" s="32"/>
      <c r="I701" s="30"/>
    </row>
    <row r="702" s="29" customFormat="1" customHeight="1" spans="1:9">
      <c r="A702" s="30"/>
      <c r="B702" s="31"/>
      <c r="C702"/>
      <c r="D702" s="32"/>
      <c r="E702" s="32"/>
      <c r="F702" s="32"/>
      <c r="G702" s="32"/>
      <c r="H702" s="32"/>
      <c r="I702" s="30"/>
    </row>
    <row r="703" s="29" customFormat="1" customHeight="1" spans="1:9">
      <c r="A703" s="30"/>
      <c r="B703" s="31"/>
      <c r="C703"/>
      <c r="D703" s="32"/>
      <c r="E703" s="32"/>
      <c r="F703" s="32"/>
      <c r="G703" s="32"/>
      <c r="H703" s="32"/>
      <c r="I703" s="30"/>
    </row>
    <row r="704" s="29" customFormat="1" customHeight="1" spans="1:9">
      <c r="A704" s="30"/>
      <c r="B704" s="31"/>
      <c r="C704"/>
      <c r="D704" s="32"/>
      <c r="E704" s="32"/>
      <c r="F704" s="32"/>
      <c r="G704" s="32"/>
      <c r="H704" s="32"/>
      <c r="I704" s="30"/>
    </row>
  </sheetData>
  <mergeCells count="2">
    <mergeCell ref="A3:I3"/>
    <mergeCell ref="A1:I2"/>
  </mergeCells>
  <conditionalFormatting sqref="C5:C306">
    <cfRule type="duplicateValues" dxfId="8" priority="1"/>
  </conditionalFormatting>
  <dataValidations count="1">
    <dataValidation allowBlank="1" showInputMessage="1" showErrorMessage="1" sqref="B5 B1:B4 B6:B1048576"/>
  </dataValidations>
  <pageMargins left="0.75" right="0.75" top="1" bottom="1" header="0.5" footer="0.5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B4" sqref="B4"/>
    </sheetView>
  </sheetViews>
  <sheetFormatPr defaultColWidth="10.2857142857143" defaultRowHeight="15"/>
  <cols>
    <col min="1" max="1" width="26.7142857142857" style="1" customWidth="1"/>
    <col min="2" max="2" width="22" style="1" customWidth="1"/>
    <col min="3" max="5" width="25.2857142857143" style="1" customWidth="1"/>
    <col min="6" max="6" width="21.5714285714286" style="1" customWidth="1"/>
    <col min="7" max="7" width="31.1428571428571" style="1" customWidth="1"/>
    <col min="8" max="8" width="78.7142857142857" style="1" customWidth="1"/>
    <col min="9" max="16384" width="10.2857142857143" style="1"/>
  </cols>
  <sheetData>
    <row r="1" ht="39" spans="1:8">
      <c r="A1" s="2" t="s">
        <v>322</v>
      </c>
      <c r="B1" s="2"/>
      <c r="C1" s="2"/>
      <c r="D1" s="2"/>
      <c r="E1" s="2"/>
      <c r="F1" s="2"/>
      <c r="G1" s="2"/>
      <c r="H1" s="2"/>
    </row>
    <row r="3" s="1" customFormat="1" spans="1:11">
      <c r="A3" s="1" t="s">
        <v>323</v>
      </c>
      <c r="B3" s="1" t="s">
        <v>324</v>
      </c>
      <c r="C3" s="1" t="s">
        <v>325</v>
      </c>
      <c r="D3" s="1" t="s">
        <v>326</v>
      </c>
      <c r="E3" s="1" t="s">
        <v>327</v>
      </c>
      <c r="F3" s="1" t="s">
        <v>328</v>
      </c>
      <c r="G3" s="1" t="s">
        <v>329</v>
      </c>
      <c r="H3" s="1" t="s">
        <v>330</v>
      </c>
      <c r="I3" s="1" t="s">
        <v>331</v>
      </c>
      <c r="J3" s="1" t="s">
        <v>332</v>
      </c>
      <c r="K3" s="1" t="s">
        <v>333</v>
      </c>
    </row>
    <row r="4" s="1" customFormat="1" spans="1:11">
      <c r="A4" s="3">
        <v>45916</v>
      </c>
      <c r="B4" s="4" t="s">
        <v>74</v>
      </c>
      <c r="C4" s="4" t="s">
        <v>39</v>
      </c>
      <c r="D4" s="3">
        <v>45957</v>
      </c>
      <c r="E4" s="28" t="s">
        <v>334</v>
      </c>
      <c r="F4" s="4" t="s">
        <v>12</v>
      </c>
      <c r="G4" s="4" t="s">
        <v>335</v>
      </c>
      <c r="H4" s="4" t="s">
        <v>336</v>
      </c>
      <c r="I4" s="4">
        <v>1170</v>
      </c>
      <c r="J4" s="4">
        <v>62.22</v>
      </c>
      <c r="K4" s="4">
        <v>72797.4</v>
      </c>
    </row>
    <row r="5" s="1" customFormat="1" spans="1:11">
      <c r="A5" s="3">
        <v>45916</v>
      </c>
      <c r="B5" s="4" t="s">
        <v>74</v>
      </c>
      <c r="C5" s="4" t="s">
        <v>39</v>
      </c>
      <c r="D5" s="3">
        <v>45957</v>
      </c>
      <c r="E5" s="28" t="s">
        <v>334</v>
      </c>
      <c r="F5" s="4" t="s">
        <v>12</v>
      </c>
      <c r="G5" s="4" t="s">
        <v>337</v>
      </c>
      <c r="H5" s="4" t="s">
        <v>338</v>
      </c>
      <c r="I5" s="4">
        <v>1105</v>
      </c>
      <c r="J5" s="4">
        <v>69.14</v>
      </c>
      <c r="K5" s="4">
        <v>76399.7</v>
      </c>
    </row>
    <row r="6" s="1" customFormat="1" spans="8:9">
      <c r="H6" s="25" t="s">
        <v>339</v>
      </c>
      <c r="I6" s="26">
        <f>SUM(I4:I5)</f>
        <v>2275</v>
      </c>
    </row>
    <row r="7" s="1" customFormat="1" spans="1:2">
      <c r="A7" s="4" t="s">
        <v>340</v>
      </c>
      <c r="B7" s="18">
        <v>45848.4527777778</v>
      </c>
    </row>
    <row r="8" s="1" customFormat="1" spans="1:2">
      <c r="A8" s="4" t="s">
        <v>341</v>
      </c>
      <c r="B8" s="17" t="s">
        <v>342</v>
      </c>
    </row>
    <row r="10" spans="1:2">
      <c r="A10" s="7" t="s">
        <v>343</v>
      </c>
      <c r="B10" s="7" t="s">
        <v>344</v>
      </c>
    </row>
    <row r="11" spans="1:2">
      <c r="A11" s="8" t="s">
        <v>12</v>
      </c>
      <c r="B11" s="9">
        <f>SUMIF(F:F,"CAVITE PLANT",I:I)</f>
        <v>2275</v>
      </c>
    </row>
    <row r="12" spans="1:2">
      <c r="A12" s="10" t="s">
        <v>345</v>
      </c>
      <c r="B12" s="11">
        <f>SUM(B11:B11)</f>
        <v>2275</v>
      </c>
    </row>
  </sheetData>
  <mergeCells count="1">
    <mergeCell ref="A1:H1"/>
  </mergeCells>
  <pageMargins left="0.75" right="0.75" top="1" bottom="1" header="0.5" footer="0.5"/>
  <headerFooter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0"/>
  <sheetViews>
    <sheetView topLeftCell="A329" workbookViewId="0">
      <selection activeCell="D4" sqref="D4:D358"/>
    </sheetView>
  </sheetViews>
  <sheetFormatPr defaultColWidth="10.2857142857143" defaultRowHeight="15"/>
  <cols>
    <col min="1" max="1" width="25.8571428571429" style="1" customWidth="1"/>
    <col min="2" max="2" width="23.4285714285714" style="1" customWidth="1"/>
    <col min="3" max="3" width="14.5714285714286" style="1" customWidth="1"/>
    <col min="4" max="4" width="19.7142857142857" style="1" customWidth="1"/>
    <col min="5" max="5" width="30.1428571428571" style="1" customWidth="1"/>
    <col min="6" max="6" width="71.1428571428571" style="1" customWidth="1"/>
    <col min="7" max="16384" width="10.2857142857143" style="1"/>
  </cols>
  <sheetData>
    <row r="1" ht="39" spans="1:6">
      <c r="A1" s="2" t="str">
        <f>'CDO BRANCH'!A1</f>
        <v>PARTS TRANSFER RECEIPT FOR THE MONTH OF SEPTEMBER 2025</v>
      </c>
      <c r="B1" s="2"/>
      <c r="C1" s="2"/>
      <c r="D1" s="2"/>
      <c r="E1" s="2"/>
      <c r="F1" s="2"/>
    </row>
    <row r="2" customFormat="1" spans="1:9">
      <c r="A2" s="1"/>
      <c r="B2" s="1"/>
      <c r="C2" s="1"/>
      <c r="D2" s="1"/>
      <c r="E2" s="1"/>
      <c r="F2" s="1"/>
      <c r="G2" s="1"/>
      <c r="H2" s="1"/>
      <c r="I2" s="1"/>
    </row>
    <row r="3" s="1" customFormat="1" spans="1:9">
      <c r="A3" s="21" t="s">
        <v>346</v>
      </c>
      <c r="B3" s="21" t="s">
        <v>324</v>
      </c>
      <c r="C3" s="21" t="s">
        <v>325</v>
      </c>
      <c r="D3" s="21" t="s">
        <v>328</v>
      </c>
      <c r="E3" s="21" t="s">
        <v>329</v>
      </c>
      <c r="F3" s="21" t="s">
        <v>330</v>
      </c>
      <c r="G3" s="21" t="s">
        <v>331</v>
      </c>
      <c r="H3" s="21" t="s">
        <v>332</v>
      </c>
      <c r="I3" s="21" t="s">
        <v>333</v>
      </c>
    </row>
    <row r="4" s="1" customFormat="1" spans="1:9">
      <c r="A4" s="22">
        <v>45929</v>
      </c>
      <c r="B4" s="21" t="s">
        <v>282</v>
      </c>
      <c r="C4" s="21" t="s">
        <v>12</v>
      </c>
      <c r="D4" s="21" t="s">
        <v>17</v>
      </c>
      <c r="E4" s="21" t="s">
        <v>347</v>
      </c>
      <c r="F4" s="21" t="s">
        <v>348</v>
      </c>
      <c r="G4" s="21">
        <v>250</v>
      </c>
      <c r="H4" s="21">
        <v>347.23</v>
      </c>
      <c r="I4" s="21">
        <v>86807.5</v>
      </c>
    </row>
    <row r="5" s="1" customFormat="1" spans="1:9">
      <c r="A5" s="22">
        <v>45929</v>
      </c>
      <c r="B5" s="21" t="s">
        <v>282</v>
      </c>
      <c r="C5" s="21" t="s">
        <v>12</v>
      </c>
      <c r="D5" s="21" t="s">
        <v>17</v>
      </c>
      <c r="E5" s="21" t="s">
        <v>349</v>
      </c>
      <c r="F5" s="21" t="s">
        <v>350</v>
      </c>
      <c r="G5" s="21">
        <v>154</v>
      </c>
      <c r="H5" s="21">
        <v>290.54</v>
      </c>
      <c r="I5" s="21">
        <v>44743.16</v>
      </c>
    </row>
    <row r="6" s="1" customFormat="1" spans="1:9">
      <c r="A6" s="22">
        <v>45927</v>
      </c>
      <c r="B6" s="21" t="s">
        <v>280</v>
      </c>
      <c r="C6" s="21" t="s">
        <v>12</v>
      </c>
      <c r="D6" s="21" t="s">
        <v>17</v>
      </c>
      <c r="E6" s="21" t="s">
        <v>347</v>
      </c>
      <c r="F6" s="21" t="s">
        <v>348</v>
      </c>
      <c r="G6" s="21">
        <v>50</v>
      </c>
      <c r="H6" s="21">
        <v>347.23</v>
      </c>
      <c r="I6" s="21">
        <v>17361.5</v>
      </c>
    </row>
    <row r="7" s="1" customFormat="1" spans="1:9">
      <c r="A7" s="22">
        <v>45927</v>
      </c>
      <c r="B7" s="21" t="s">
        <v>280</v>
      </c>
      <c r="C7" s="21" t="s">
        <v>12</v>
      </c>
      <c r="D7" s="21" t="s">
        <v>17</v>
      </c>
      <c r="E7" s="21" t="s">
        <v>349</v>
      </c>
      <c r="F7" s="21" t="s">
        <v>350</v>
      </c>
      <c r="G7" s="21">
        <v>22</v>
      </c>
      <c r="H7" s="21">
        <v>290.54</v>
      </c>
      <c r="I7" s="21">
        <v>6391.88</v>
      </c>
    </row>
    <row r="8" s="1" customFormat="1" spans="1:9">
      <c r="A8" s="22">
        <v>45927</v>
      </c>
      <c r="B8" s="21" t="s">
        <v>281</v>
      </c>
      <c r="C8" s="21" t="s">
        <v>12</v>
      </c>
      <c r="D8" s="21" t="s">
        <v>17</v>
      </c>
      <c r="E8" s="21" t="s">
        <v>351</v>
      </c>
      <c r="F8" s="21" t="s">
        <v>352</v>
      </c>
      <c r="G8" s="21">
        <v>3</v>
      </c>
      <c r="H8" s="21">
        <v>2172.66</v>
      </c>
      <c r="I8" s="21">
        <v>6517.98</v>
      </c>
    </row>
    <row r="9" s="1" customFormat="1" spans="1:9">
      <c r="A9" s="22">
        <v>45926</v>
      </c>
      <c r="B9" s="21" t="s">
        <v>276</v>
      </c>
      <c r="C9" s="21" t="s">
        <v>12</v>
      </c>
      <c r="D9" s="21" t="s">
        <v>17</v>
      </c>
      <c r="E9" s="21" t="s">
        <v>353</v>
      </c>
      <c r="F9" s="21" t="s">
        <v>354</v>
      </c>
      <c r="G9" s="21">
        <v>10</v>
      </c>
      <c r="H9" s="21">
        <v>100.53</v>
      </c>
      <c r="I9" s="21">
        <v>1005.3</v>
      </c>
    </row>
    <row r="10" s="1" customFormat="1" spans="1:9">
      <c r="A10" s="22">
        <v>45926</v>
      </c>
      <c r="B10" s="21" t="s">
        <v>276</v>
      </c>
      <c r="C10" s="21" t="s">
        <v>12</v>
      </c>
      <c r="D10" s="21" t="s">
        <v>17</v>
      </c>
      <c r="E10" s="21" t="s">
        <v>355</v>
      </c>
      <c r="F10" s="21" t="s">
        <v>356</v>
      </c>
      <c r="G10" s="21">
        <v>15</v>
      </c>
      <c r="H10" s="21">
        <v>2062.01</v>
      </c>
      <c r="I10" s="21">
        <v>30930.15</v>
      </c>
    </row>
    <row r="11" s="1" customFormat="1" spans="1:9">
      <c r="A11" s="22">
        <v>45926</v>
      </c>
      <c r="B11" s="21" t="s">
        <v>276</v>
      </c>
      <c r="C11" s="21" t="s">
        <v>12</v>
      </c>
      <c r="D11" s="21" t="s">
        <v>17</v>
      </c>
      <c r="E11" s="21" t="s">
        <v>357</v>
      </c>
      <c r="F11" s="21" t="s">
        <v>358</v>
      </c>
      <c r="G11" s="21">
        <v>7</v>
      </c>
      <c r="H11" s="21">
        <v>4263.6</v>
      </c>
      <c r="I11" s="21">
        <v>29845.2</v>
      </c>
    </row>
    <row r="12" s="1" customFormat="1" spans="1:9">
      <c r="A12" s="22">
        <v>45926</v>
      </c>
      <c r="B12" s="21" t="s">
        <v>276</v>
      </c>
      <c r="C12" s="21" t="s">
        <v>12</v>
      </c>
      <c r="D12" s="21" t="s">
        <v>17</v>
      </c>
      <c r="E12" s="21" t="s">
        <v>359</v>
      </c>
      <c r="F12" s="21" t="s">
        <v>360</v>
      </c>
      <c r="G12" s="21">
        <v>3</v>
      </c>
      <c r="H12" s="21">
        <v>705.94</v>
      </c>
      <c r="I12" s="21">
        <v>2117.82</v>
      </c>
    </row>
    <row r="13" s="1" customFormat="1" spans="1:9">
      <c r="A13" s="22">
        <v>45926</v>
      </c>
      <c r="B13" s="21" t="s">
        <v>276</v>
      </c>
      <c r="C13" s="21" t="s">
        <v>12</v>
      </c>
      <c r="D13" s="21" t="s">
        <v>17</v>
      </c>
      <c r="E13" s="21" t="s">
        <v>361</v>
      </c>
      <c r="F13" s="21" t="s">
        <v>362</v>
      </c>
      <c r="G13" s="21">
        <v>3</v>
      </c>
      <c r="H13" s="21">
        <v>0</v>
      </c>
      <c r="I13" s="21">
        <v>0</v>
      </c>
    </row>
    <row r="14" s="1" customFormat="1" spans="1:9">
      <c r="A14" s="22">
        <v>45926</v>
      </c>
      <c r="B14" s="21" t="s">
        <v>276</v>
      </c>
      <c r="C14" s="21" t="s">
        <v>12</v>
      </c>
      <c r="D14" s="21" t="s">
        <v>17</v>
      </c>
      <c r="E14" s="21" t="s">
        <v>363</v>
      </c>
      <c r="F14" s="21" t="s">
        <v>364</v>
      </c>
      <c r="G14" s="21">
        <v>15</v>
      </c>
      <c r="H14" s="21">
        <v>2510.09</v>
      </c>
      <c r="I14" s="21">
        <v>37651.35</v>
      </c>
    </row>
    <row r="15" s="1" customFormat="1" spans="1:9">
      <c r="A15" s="22">
        <v>45926</v>
      </c>
      <c r="B15" s="21" t="s">
        <v>276</v>
      </c>
      <c r="C15" s="21" t="s">
        <v>12</v>
      </c>
      <c r="D15" s="21" t="s">
        <v>17</v>
      </c>
      <c r="E15" s="21" t="s">
        <v>365</v>
      </c>
      <c r="F15" s="21" t="s">
        <v>366</v>
      </c>
      <c r="G15" s="21">
        <v>10</v>
      </c>
      <c r="H15" s="21">
        <v>1049.25</v>
      </c>
      <c r="I15" s="21">
        <v>10492.5</v>
      </c>
    </row>
    <row r="16" s="1" customFormat="1" spans="1:9">
      <c r="A16" s="22">
        <v>45926</v>
      </c>
      <c r="B16" s="21" t="s">
        <v>276</v>
      </c>
      <c r="C16" s="21" t="s">
        <v>12</v>
      </c>
      <c r="D16" s="21" t="s">
        <v>17</v>
      </c>
      <c r="E16" s="21" t="s">
        <v>367</v>
      </c>
      <c r="F16" s="21" t="s">
        <v>368</v>
      </c>
      <c r="G16" s="21">
        <v>7</v>
      </c>
      <c r="H16" s="21">
        <v>0</v>
      </c>
      <c r="I16" s="21">
        <v>0</v>
      </c>
    </row>
    <row r="17" s="1" customFormat="1" spans="1:9">
      <c r="A17" s="22">
        <v>45926</v>
      </c>
      <c r="B17" s="21" t="s">
        <v>276</v>
      </c>
      <c r="C17" s="21" t="s">
        <v>12</v>
      </c>
      <c r="D17" s="21" t="s">
        <v>17</v>
      </c>
      <c r="E17" s="21" t="s">
        <v>369</v>
      </c>
      <c r="F17" s="21" t="s">
        <v>370</v>
      </c>
      <c r="G17" s="21">
        <v>10</v>
      </c>
      <c r="H17" s="21">
        <v>2541</v>
      </c>
      <c r="I17" s="21">
        <v>25410</v>
      </c>
    </row>
    <row r="18" s="1" customFormat="1" spans="1:9">
      <c r="A18" s="22">
        <v>45926</v>
      </c>
      <c r="B18" s="21" t="s">
        <v>276</v>
      </c>
      <c r="C18" s="21" t="s">
        <v>12</v>
      </c>
      <c r="D18" s="21" t="s">
        <v>17</v>
      </c>
      <c r="E18" s="21" t="s">
        <v>371</v>
      </c>
      <c r="F18" s="21" t="s">
        <v>372</v>
      </c>
      <c r="G18" s="21">
        <v>10</v>
      </c>
      <c r="H18" s="21">
        <v>2759.41</v>
      </c>
      <c r="I18" s="21">
        <v>27594.1</v>
      </c>
    </row>
    <row r="19" s="1" customFormat="1" spans="1:9">
      <c r="A19" s="22">
        <v>45926</v>
      </c>
      <c r="B19" s="21" t="s">
        <v>277</v>
      </c>
      <c r="C19" s="21" t="s">
        <v>12</v>
      </c>
      <c r="D19" s="21" t="s">
        <v>17</v>
      </c>
      <c r="E19" s="21" t="s">
        <v>373</v>
      </c>
      <c r="F19" s="21" t="s">
        <v>374</v>
      </c>
      <c r="G19" s="21">
        <v>5</v>
      </c>
      <c r="H19" s="21">
        <v>1193.36</v>
      </c>
      <c r="I19" s="21">
        <v>5966.8</v>
      </c>
    </row>
    <row r="20" s="1" customFormat="1" spans="1:9">
      <c r="A20" s="22">
        <v>45926</v>
      </c>
      <c r="B20" s="21" t="s">
        <v>277</v>
      </c>
      <c r="C20" s="21" t="s">
        <v>12</v>
      </c>
      <c r="D20" s="21" t="s">
        <v>17</v>
      </c>
      <c r="E20" s="21" t="s">
        <v>375</v>
      </c>
      <c r="F20" s="21" t="s">
        <v>376</v>
      </c>
      <c r="G20" s="21">
        <v>6</v>
      </c>
      <c r="H20" s="21">
        <v>1071.84</v>
      </c>
      <c r="I20" s="21">
        <v>6431.04</v>
      </c>
    </row>
    <row r="21" s="1" customFormat="1" spans="1:9">
      <c r="A21" s="22">
        <v>45926</v>
      </c>
      <c r="B21" s="21" t="s">
        <v>277</v>
      </c>
      <c r="C21" s="21" t="s">
        <v>12</v>
      </c>
      <c r="D21" s="21" t="s">
        <v>17</v>
      </c>
      <c r="E21" s="21" t="s">
        <v>355</v>
      </c>
      <c r="F21" s="21" t="s">
        <v>356</v>
      </c>
      <c r="G21" s="21">
        <v>10</v>
      </c>
      <c r="H21" s="21">
        <v>2062.01</v>
      </c>
      <c r="I21" s="21">
        <v>20620.1</v>
      </c>
    </row>
    <row r="22" s="1" customFormat="1" spans="1:9">
      <c r="A22" s="22">
        <v>45926</v>
      </c>
      <c r="B22" s="21" t="s">
        <v>277</v>
      </c>
      <c r="C22" s="21" t="s">
        <v>12</v>
      </c>
      <c r="D22" s="21" t="s">
        <v>17</v>
      </c>
      <c r="E22" s="21" t="s">
        <v>377</v>
      </c>
      <c r="F22" s="21" t="s">
        <v>378</v>
      </c>
      <c r="G22" s="21">
        <v>5</v>
      </c>
      <c r="H22" s="21">
        <v>0</v>
      </c>
      <c r="I22" s="21">
        <v>0</v>
      </c>
    </row>
    <row r="23" s="1" customFormat="1" spans="1:9">
      <c r="A23" s="22">
        <v>45926</v>
      </c>
      <c r="B23" s="21" t="s">
        <v>277</v>
      </c>
      <c r="C23" s="21" t="s">
        <v>12</v>
      </c>
      <c r="D23" s="21" t="s">
        <v>17</v>
      </c>
      <c r="E23" s="21" t="s">
        <v>379</v>
      </c>
      <c r="F23" s="21" t="s">
        <v>380</v>
      </c>
      <c r="G23" s="21">
        <v>5</v>
      </c>
      <c r="H23" s="21">
        <v>1655.81</v>
      </c>
      <c r="I23" s="21">
        <v>8279.05</v>
      </c>
    </row>
    <row r="24" s="1" customFormat="1" spans="1:9">
      <c r="A24" s="22">
        <v>45926</v>
      </c>
      <c r="B24" s="21" t="s">
        <v>277</v>
      </c>
      <c r="C24" s="21" t="s">
        <v>12</v>
      </c>
      <c r="D24" s="21" t="s">
        <v>17</v>
      </c>
      <c r="E24" s="21" t="s">
        <v>381</v>
      </c>
      <c r="F24" s="21" t="s">
        <v>382</v>
      </c>
      <c r="G24" s="21">
        <v>10</v>
      </c>
      <c r="H24" s="21">
        <v>2541</v>
      </c>
      <c r="I24" s="21">
        <v>25410</v>
      </c>
    </row>
    <row r="25" s="1" customFormat="1" spans="1:9">
      <c r="A25" s="22">
        <v>45926</v>
      </c>
      <c r="B25" s="21" t="s">
        <v>277</v>
      </c>
      <c r="C25" s="21" t="s">
        <v>12</v>
      </c>
      <c r="D25" s="21" t="s">
        <v>17</v>
      </c>
      <c r="E25" s="21" t="s">
        <v>383</v>
      </c>
      <c r="F25" s="21" t="s">
        <v>384</v>
      </c>
      <c r="G25" s="21">
        <v>3</v>
      </c>
      <c r="H25" s="21">
        <v>35.63</v>
      </c>
      <c r="I25" s="21">
        <v>106.89</v>
      </c>
    </row>
    <row r="26" s="1" customFormat="1" spans="1:9">
      <c r="A26" s="22">
        <v>45926</v>
      </c>
      <c r="B26" s="21" t="s">
        <v>277</v>
      </c>
      <c r="C26" s="21" t="s">
        <v>12</v>
      </c>
      <c r="D26" s="21" t="s">
        <v>17</v>
      </c>
      <c r="E26" s="21" t="s">
        <v>385</v>
      </c>
      <c r="F26" s="21" t="s">
        <v>386</v>
      </c>
      <c r="G26" s="21">
        <v>15</v>
      </c>
      <c r="H26" s="21">
        <v>2374.08</v>
      </c>
      <c r="I26" s="21">
        <v>35611.2</v>
      </c>
    </row>
    <row r="27" s="1" customFormat="1" spans="1:9">
      <c r="A27" s="22">
        <v>45926</v>
      </c>
      <c r="B27" s="21" t="s">
        <v>277</v>
      </c>
      <c r="C27" s="21" t="s">
        <v>12</v>
      </c>
      <c r="D27" s="21" t="s">
        <v>17</v>
      </c>
      <c r="E27" s="21" t="s">
        <v>387</v>
      </c>
      <c r="F27" s="21" t="s">
        <v>388</v>
      </c>
      <c r="G27" s="21">
        <v>15</v>
      </c>
      <c r="H27" s="21">
        <v>1897.44</v>
      </c>
      <c r="I27" s="21">
        <v>28461.6</v>
      </c>
    </row>
    <row r="28" s="1" customFormat="1" spans="1:9">
      <c r="A28" s="22">
        <v>45926</v>
      </c>
      <c r="B28" s="21" t="s">
        <v>277</v>
      </c>
      <c r="C28" s="21" t="s">
        <v>12</v>
      </c>
      <c r="D28" s="21" t="s">
        <v>17</v>
      </c>
      <c r="E28" s="21" t="s">
        <v>389</v>
      </c>
      <c r="F28" s="21" t="s">
        <v>390</v>
      </c>
      <c r="G28" s="21">
        <v>5</v>
      </c>
      <c r="H28" s="21">
        <v>0</v>
      </c>
      <c r="I28" s="21">
        <v>0</v>
      </c>
    </row>
    <row r="29" s="1" customFormat="1" spans="1:9">
      <c r="A29" s="22">
        <v>45926</v>
      </c>
      <c r="B29" s="21" t="s">
        <v>277</v>
      </c>
      <c r="C29" s="21" t="s">
        <v>12</v>
      </c>
      <c r="D29" s="21" t="s">
        <v>17</v>
      </c>
      <c r="E29" s="21" t="s">
        <v>391</v>
      </c>
      <c r="F29" s="21" t="s">
        <v>392</v>
      </c>
      <c r="G29" s="21">
        <v>5</v>
      </c>
      <c r="H29" s="21">
        <v>1016.4</v>
      </c>
      <c r="I29" s="21">
        <v>5082</v>
      </c>
    </row>
    <row r="30" s="1" customFormat="1" spans="1:9">
      <c r="A30" s="22">
        <v>45926</v>
      </c>
      <c r="B30" s="21" t="s">
        <v>277</v>
      </c>
      <c r="C30" s="21" t="s">
        <v>12</v>
      </c>
      <c r="D30" s="21" t="s">
        <v>17</v>
      </c>
      <c r="E30" s="21" t="s">
        <v>393</v>
      </c>
      <c r="F30" s="21" t="s">
        <v>394</v>
      </c>
      <c r="G30" s="21">
        <v>5</v>
      </c>
      <c r="H30" s="21">
        <v>43.2</v>
      </c>
      <c r="I30" s="21">
        <v>216</v>
      </c>
    </row>
    <row r="31" s="1" customFormat="1" spans="1:9">
      <c r="A31" s="22">
        <v>45926</v>
      </c>
      <c r="B31" s="21" t="s">
        <v>278</v>
      </c>
      <c r="C31" s="21" t="s">
        <v>12</v>
      </c>
      <c r="D31" s="21" t="s">
        <v>17</v>
      </c>
      <c r="E31" s="21" t="s">
        <v>395</v>
      </c>
      <c r="F31" s="21" t="s">
        <v>396</v>
      </c>
      <c r="G31" s="21">
        <v>10</v>
      </c>
      <c r="H31" s="21">
        <v>2190.01</v>
      </c>
      <c r="I31" s="21">
        <v>21900.1</v>
      </c>
    </row>
    <row r="32" s="1" customFormat="1" spans="1:9">
      <c r="A32" s="22">
        <v>45926</v>
      </c>
      <c r="B32" s="21" t="s">
        <v>278</v>
      </c>
      <c r="C32" s="21" t="s">
        <v>12</v>
      </c>
      <c r="D32" s="21" t="s">
        <v>17</v>
      </c>
      <c r="E32" s="21" t="s">
        <v>397</v>
      </c>
      <c r="F32" s="21" t="s">
        <v>398</v>
      </c>
      <c r="G32" s="21">
        <v>2</v>
      </c>
      <c r="H32" s="21">
        <v>0</v>
      </c>
      <c r="I32" s="21">
        <v>0</v>
      </c>
    </row>
    <row r="33" s="1" customFormat="1" spans="1:9">
      <c r="A33" s="22">
        <v>45926</v>
      </c>
      <c r="B33" s="21" t="s">
        <v>278</v>
      </c>
      <c r="C33" s="21" t="s">
        <v>12</v>
      </c>
      <c r="D33" s="21" t="s">
        <v>17</v>
      </c>
      <c r="E33" s="21" t="s">
        <v>399</v>
      </c>
      <c r="F33" s="21" t="s">
        <v>400</v>
      </c>
      <c r="G33" s="21">
        <v>7</v>
      </c>
      <c r="H33" s="21">
        <v>265.41</v>
      </c>
      <c r="I33" s="21">
        <v>1857.87</v>
      </c>
    </row>
    <row r="34" s="1" customFormat="1" spans="1:9">
      <c r="A34" s="22">
        <v>45926</v>
      </c>
      <c r="B34" s="21" t="s">
        <v>279</v>
      </c>
      <c r="C34" s="21" t="s">
        <v>12</v>
      </c>
      <c r="D34" s="21" t="s">
        <v>17</v>
      </c>
      <c r="E34" s="21" t="s">
        <v>401</v>
      </c>
      <c r="F34" s="21" t="s">
        <v>402</v>
      </c>
      <c r="G34" s="21">
        <v>10</v>
      </c>
      <c r="H34" s="21">
        <v>2824.8</v>
      </c>
      <c r="I34" s="21">
        <v>28248</v>
      </c>
    </row>
    <row r="35" s="1" customFormat="1" spans="1:9">
      <c r="A35" s="22">
        <v>45926</v>
      </c>
      <c r="B35" s="21" t="s">
        <v>279</v>
      </c>
      <c r="C35" s="21" t="s">
        <v>12</v>
      </c>
      <c r="D35" s="21" t="s">
        <v>17</v>
      </c>
      <c r="E35" s="21" t="s">
        <v>403</v>
      </c>
      <c r="F35" s="21" t="s">
        <v>404</v>
      </c>
      <c r="G35" s="21">
        <v>5</v>
      </c>
      <c r="H35" s="21">
        <v>1611.46</v>
      </c>
      <c r="I35" s="21">
        <v>8057.3</v>
      </c>
    </row>
    <row r="36" s="1" customFormat="1" spans="1:9">
      <c r="A36" s="22">
        <v>45926</v>
      </c>
      <c r="B36" s="21" t="s">
        <v>279</v>
      </c>
      <c r="C36" s="21" t="s">
        <v>12</v>
      </c>
      <c r="D36" s="21" t="s">
        <v>17</v>
      </c>
      <c r="E36" s="21" t="s">
        <v>405</v>
      </c>
      <c r="F36" s="21" t="s">
        <v>406</v>
      </c>
      <c r="G36" s="21">
        <v>5</v>
      </c>
      <c r="H36" s="21">
        <v>1673.67</v>
      </c>
      <c r="I36" s="21">
        <v>8368.35</v>
      </c>
    </row>
    <row r="37" s="1" customFormat="1" spans="1:9">
      <c r="A37" s="22">
        <v>45926</v>
      </c>
      <c r="B37" s="21" t="s">
        <v>279</v>
      </c>
      <c r="C37" s="21" t="s">
        <v>12</v>
      </c>
      <c r="D37" s="21" t="s">
        <v>17</v>
      </c>
      <c r="E37" s="21" t="s">
        <v>407</v>
      </c>
      <c r="F37" s="21" t="s">
        <v>408</v>
      </c>
      <c r="G37" s="21">
        <v>2</v>
      </c>
      <c r="H37" s="21">
        <v>1655.81</v>
      </c>
      <c r="I37" s="21">
        <v>3311.62</v>
      </c>
    </row>
    <row r="38" s="1" customFormat="1" spans="1:9">
      <c r="A38" s="22">
        <v>45926</v>
      </c>
      <c r="B38" s="21" t="s">
        <v>279</v>
      </c>
      <c r="C38" s="21" t="s">
        <v>12</v>
      </c>
      <c r="D38" s="21" t="s">
        <v>17</v>
      </c>
      <c r="E38" s="21" t="s">
        <v>409</v>
      </c>
      <c r="F38" s="21" t="s">
        <v>410</v>
      </c>
      <c r="G38" s="21">
        <v>5</v>
      </c>
      <c r="H38" s="21">
        <v>1072.98</v>
      </c>
      <c r="I38" s="21">
        <v>5364.9</v>
      </c>
    </row>
    <row r="39" s="1" customFormat="1" spans="1:9">
      <c r="A39" s="22">
        <v>45926</v>
      </c>
      <c r="B39" s="21" t="s">
        <v>279</v>
      </c>
      <c r="C39" s="21" t="s">
        <v>12</v>
      </c>
      <c r="D39" s="21" t="s">
        <v>17</v>
      </c>
      <c r="E39" s="21" t="s">
        <v>411</v>
      </c>
      <c r="F39" s="21" t="s">
        <v>412</v>
      </c>
      <c r="G39" s="21">
        <v>7</v>
      </c>
      <c r="H39" s="21">
        <v>929.49</v>
      </c>
      <c r="I39" s="21">
        <v>6506.43</v>
      </c>
    </row>
    <row r="40" s="1" customFormat="1" spans="1:9">
      <c r="A40" s="22">
        <v>45926</v>
      </c>
      <c r="B40" s="21" t="s">
        <v>279</v>
      </c>
      <c r="C40" s="21" t="s">
        <v>12</v>
      </c>
      <c r="D40" s="21" t="s">
        <v>17</v>
      </c>
      <c r="E40" s="21" t="s">
        <v>413</v>
      </c>
      <c r="F40" s="21" t="s">
        <v>414</v>
      </c>
      <c r="G40" s="21">
        <v>10</v>
      </c>
      <c r="H40" s="21">
        <v>2914.93</v>
      </c>
      <c r="I40" s="21">
        <v>29149.3</v>
      </c>
    </row>
    <row r="41" s="1" customFormat="1" spans="1:9">
      <c r="A41" s="22">
        <v>45926</v>
      </c>
      <c r="B41" s="21" t="s">
        <v>279</v>
      </c>
      <c r="C41" s="21" t="s">
        <v>12</v>
      </c>
      <c r="D41" s="21" t="s">
        <v>17</v>
      </c>
      <c r="E41" s="21" t="s">
        <v>415</v>
      </c>
      <c r="F41" s="21" t="s">
        <v>416</v>
      </c>
      <c r="G41" s="21">
        <v>3</v>
      </c>
      <c r="H41" s="21">
        <v>369.4</v>
      </c>
      <c r="I41" s="21">
        <v>1108.2</v>
      </c>
    </row>
    <row r="42" s="1" customFormat="1" spans="1:9">
      <c r="A42" s="22">
        <v>45926</v>
      </c>
      <c r="B42" s="21" t="s">
        <v>279</v>
      </c>
      <c r="C42" s="21" t="s">
        <v>12</v>
      </c>
      <c r="D42" s="21" t="s">
        <v>17</v>
      </c>
      <c r="E42" s="21" t="s">
        <v>369</v>
      </c>
      <c r="F42" s="21" t="s">
        <v>370</v>
      </c>
      <c r="G42" s="21">
        <v>10</v>
      </c>
      <c r="H42" s="21">
        <v>2541</v>
      </c>
      <c r="I42" s="21">
        <v>25410</v>
      </c>
    </row>
    <row r="43" s="1" customFormat="1" spans="1:9">
      <c r="A43" s="22">
        <v>45926</v>
      </c>
      <c r="B43" s="21" t="s">
        <v>279</v>
      </c>
      <c r="C43" s="21" t="s">
        <v>12</v>
      </c>
      <c r="D43" s="21" t="s">
        <v>17</v>
      </c>
      <c r="E43" s="21" t="s">
        <v>417</v>
      </c>
      <c r="F43" s="21" t="s">
        <v>418</v>
      </c>
      <c r="G43" s="21">
        <v>5</v>
      </c>
      <c r="H43" s="21">
        <v>1010.5</v>
      </c>
      <c r="I43" s="21">
        <v>5052.5</v>
      </c>
    </row>
    <row r="44" s="1" customFormat="1" spans="1:9">
      <c r="A44" s="22">
        <v>45924</v>
      </c>
      <c r="B44" s="21" t="s">
        <v>271</v>
      </c>
      <c r="C44" s="21" t="s">
        <v>12</v>
      </c>
      <c r="D44" s="21" t="s">
        <v>17</v>
      </c>
      <c r="E44" s="21" t="s">
        <v>419</v>
      </c>
      <c r="F44" s="21" t="s">
        <v>420</v>
      </c>
      <c r="G44" s="21">
        <v>11</v>
      </c>
      <c r="H44" s="21">
        <v>576.58</v>
      </c>
      <c r="I44" s="21">
        <v>6342.38</v>
      </c>
    </row>
    <row r="45" s="1" customFormat="1" spans="1:9">
      <c r="A45" s="22">
        <v>45924</v>
      </c>
      <c r="B45" s="21" t="s">
        <v>271</v>
      </c>
      <c r="C45" s="21" t="s">
        <v>12</v>
      </c>
      <c r="D45" s="21" t="s">
        <v>17</v>
      </c>
      <c r="E45" s="21" t="s">
        <v>421</v>
      </c>
      <c r="F45" s="21" t="s">
        <v>422</v>
      </c>
      <c r="G45" s="21">
        <v>5</v>
      </c>
      <c r="H45" s="21">
        <v>1023</v>
      </c>
      <c r="I45" s="21">
        <v>5115</v>
      </c>
    </row>
    <row r="46" s="1" customFormat="1" spans="1:9">
      <c r="A46" s="22">
        <v>45924</v>
      </c>
      <c r="B46" s="21" t="s">
        <v>271</v>
      </c>
      <c r="C46" s="21" t="s">
        <v>12</v>
      </c>
      <c r="D46" s="21" t="s">
        <v>17</v>
      </c>
      <c r="E46" s="21" t="s">
        <v>423</v>
      </c>
      <c r="F46" s="21" t="s">
        <v>424</v>
      </c>
      <c r="G46" s="21">
        <v>3</v>
      </c>
      <c r="H46" s="21">
        <v>3482.38</v>
      </c>
      <c r="I46" s="21">
        <v>10447.14</v>
      </c>
    </row>
    <row r="47" s="1" customFormat="1" spans="1:9">
      <c r="A47" s="22">
        <v>45924</v>
      </c>
      <c r="B47" s="21" t="s">
        <v>271</v>
      </c>
      <c r="C47" s="21" t="s">
        <v>12</v>
      </c>
      <c r="D47" s="21" t="s">
        <v>17</v>
      </c>
      <c r="E47" s="21" t="s">
        <v>425</v>
      </c>
      <c r="F47" s="21" t="s">
        <v>426</v>
      </c>
      <c r="G47" s="21">
        <v>5</v>
      </c>
      <c r="H47" s="21">
        <v>6615.84</v>
      </c>
      <c r="I47" s="21">
        <v>33079.2</v>
      </c>
    </row>
    <row r="48" s="1" customFormat="1" spans="1:9">
      <c r="A48" s="22">
        <v>45924</v>
      </c>
      <c r="B48" s="21" t="s">
        <v>271</v>
      </c>
      <c r="C48" s="21" t="s">
        <v>12</v>
      </c>
      <c r="D48" s="21" t="s">
        <v>17</v>
      </c>
      <c r="E48" s="21" t="s">
        <v>427</v>
      </c>
      <c r="F48" s="21" t="s">
        <v>428</v>
      </c>
      <c r="G48" s="21">
        <v>5</v>
      </c>
      <c r="H48" s="21">
        <v>133.06</v>
      </c>
      <c r="I48" s="21">
        <v>665.3</v>
      </c>
    </row>
    <row r="49" s="1" customFormat="1" spans="1:9">
      <c r="A49" s="22">
        <v>45924</v>
      </c>
      <c r="B49" s="21" t="s">
        <v>271</v>
      </c>
      <c r="C49" s="21" t="s">
        <v>12</v>
      </c>
      <c r="D49" s="21" t="s">
        <v>17</v>
      </c>
      <c r="E49" s="21" t="s">
        <v>407</v>
      </c>
      <c r="F49" s="21" t="s">
        <v>408</v>
      </c>
      <c r="G49" s="21">
        <v>3</v>
      </c>
      <c r="H49" s="21">
        <v>1655.81</v>
      </c>
      <c r="I49" s="21">
        <v>4967.43</v>
      </c>
    </row>
    <row r="50" s="1" customFormat="1" spans="1:9">
      <c r="A50" s="22">
        <v>45924</v>
      </c>
      <c r="B50" s="21" t="s">
        <v>271</v>
      </c>
      <c r="C50" s="21" t="s">
        <v>12</v>
      </c>
      <c r="D50" s="21" t="s">
        <v>17</v>
      </c>
      <c r="E50" s="21" t="s">
        <v>429</v>
      </c>
      <c r="F50" s="21" t="s">
        <v>430</v>
      </c>
      <c r="G50" s="21">
        <v>10</v>
      </c>
      <c r="H50" s="21">
        <v>857.47</v>
      </c>
      <c r="I50" s="21">
        <v>8574.7</v>
      </c>
    </row>
    <row r="51" s="1" customFormat="1" spans="1:9">
      <c r="A51" s="22">
        <v>45924</v>
      </c>
      <c r="B51" s="21" t="s">
        <v>271</v>
      </c>
      <c r="C51" s="21" t="s">
        <v>12</v>
      </c>
      <c r="D51" s="21" t="s">
        <v>17</v>
      </c>
      <c r="E51" s="21" t="s">
        <v>431</v>
      </c>
      <c r="F51" s="21" t="s">
        <v>432</v>
      </c>
      <c r="G51" s="21">
        <v>5</v>
      </c>
      <c r="H51" s="21">
        <v>2031.75</v>
      </c>
      <c r="I51" s="21">
        <v>10158.75</v>
      </c>
    </row>
    <row r="52" s="1" customFormat="1" spans="1:9">
      <c r="A52" s="22">
        <v>45924</v>
      </c>
      <c r="B52" s="21" t="s">
        <v>271</v>
      </c>
      <c r="C52" s="21" t="s">
        <v>12</v>
      </c>
      <c r="D52" s="21" t="s">
        <v>17</v>
      </c>
      <c r="E52" s="21" t="s">
        <v>433</v>
      </c>
      <c r="F52" s="21" t="s">
        <v>434</v>
      </c>
      <c r="G52" s="21">
        <v>10</v>
      </c>
      <c r="H52" s="21">
        <v>850.08</v>
      </c>
      <c r="I52" s="21">
        <v>8500.8</v>
      </c>
    </row>
    <row r="53" s="1" customFormat="1" spans="1:9">
      <c r="A53" s="22">
        <v>45924</v>
      </c>
      <c r="B53" s="21" t="s">
        <v>271</v>
      </c>
      <c r="C53" s="21" t="s">
        <v>12</v>
      </c>
      <c r="D53" s="21" t="s">
        <v>17</v>
      </c>
      <c r="E53" s="21" t="s">
        <v>435</v>
      </c>
      <c r="F53" s="21" t="s">
        <v>436</v>
      </c>
      <c r="G53" s="21">
        <v>3</v>
      </c>
      <c r="H53" s="21">
        <v>517.44</v>
      </c>
      <c r="I53" s="21">
        <v>1552.32</v>
      </c>
    </row>
    <row r="54" s="1" customFormat="1" spans="1:9">
      <c r="A54" s="22">
        <v>45924</v>
      </c>
      <c r="B54" s="21" t="s">
        <v>272</v>
      </c>
      <c r="C54" s="21" t="s">
        <v>12</v>
      </c>
      <c r="D54" s="21" t="s">
        <v>17</v>
      </c>
      <c r="E54" s="21" t="s">
        <v>437</v>
      </c>
      <c r="F54" s="21" t="s">
        <v>438</v>
      </c>
      <c r="G54" s="21">
        <v>2</v>
      </c>
      <c r="H54" s="21">
        <v>1039.54</v>
      </c>
      <c r="I54" s="21">
        <v>2079.08</v>
      </c>
    </row>
    <row r="55" s="1" customFormat="1" spans="1:9">
      <c r="A55" s="22">
        <v>45924</v>
      </c>
      <c r="B55" s="21" t="s">
        <v>273</v>
      </c>
      <c r="C55" s="21" t="s">
        <v>12</v>
      </c>
      <c r="D55" s="21" t="s">
        <v>17</v>
      </c>
      <c r="E55" s="21" t="s">
        <v>437</v>
      </c>
      <c r="F55" s="21" t="s">
        <v>438</v>
      </c>
      <c r="G55" s="21">
        <v>3</v>
      </c>
      <c r="H55" s="21">
        <v>1039.54</v>
      </c>
      <c r="I55" s="21">
        <v>3118.62</v>
      </c>
    </row>
    <row r="56" s="1" customFormat="1" spans="1:9">
      <c r="A56" s="22">
        <v>45924</v>
      </c>
      <c r="B56" s="21" t="s">
        <v>274</v>
      </c>
      <c r="C56" s="21" t="s">
        <v>12</v>
      </c>
      <c r="D56" s="21" t="s">
        <v>17</v>
      </c>
      <c r="E56" s="21" t="s">
        <v>439</v>
      </c>
      <c r="F56" s="21" t="s">
        <v>440</v>
      </c>
      <c r="G56" s="21">
        <v>5</v>
      </c>
      <c r="H56" s="21">
        <v>0</v>
      </c>
      <c r="I56" s="21">
        <v>0</v>
      </c>
    </row>
    <row r="57" s="1" customFormat="1" spans="1:9">
      <c r="A57" s="22">
        <v>45924</v>
      </c>
      <c r="B57" s="21" t="s">
        <v>274</v>
      </c>
      <c r="C57" s="21" t="s">
        <v>12</v>
      </c>
      <c r="D57" s="21" t="s">
        <v>17</v>
      </c>
      <c r="E57" s="21" t="s">
        <v>441</v>
      </c>
      <c r="F57" s="21" t="s">
        <v>376</v>
      </c>
      <c r="G57" s="21">
        <v>10</v>
      </c>
      <c r="H57" s="21">
        <v>258.72</v>
      </c>
      <c r="I57" s="21">
        <v>2587.2</v>
      </c>
    </row>
    <row r="58" s="1" customFormat="1" spans="1:9">
      <c r="A58" s="22">
        <v>45924</v>
      </c>
      <c r="B58" s="21" t="s">
        <v>274</v>
      </c>
      <c r="C58" s="21" t="s">
        <v>12</v>
      </c>
      <c r="D58" s="21" t="s">
        <v>17</v>
      </c>
      <c r="E58" s="21" t="s">
        <v>442</v>
      </c>
      <c r="F58" s="21" t="s">
        <v>443</v>
      </c>
      <c r="G58" s="21">
        <v>7</v>
      </c>
      <c r="H58" s="21">
        <v>2963.89</v>
      </c>
      <c r="I58" s="21">
        <v>20747.23</v>
      </c>
    </row>
    <row r="59" s="1" customFormat="1" spans="1:9">
      <c r="A59" s="22">
        <v>45924</v>
      </c>
      <c r="B59" s="21" t="s">
        <v>274</v>
      </c>
      <c r="C59" s="21" t="s">
        <v>12</v>
      </c>
      <c r="D59" s="21" t="s">
        <v>17</v>
      </c>
      <c r="E59" s="21" t="s">
        <v>444</v>
      </c>
      <c r="F59" s="21" t="s">
        <v>445</v>
      </c>
      <c r="G59" s="21">
        <v>3</v>
      </c>
      <c r="H59" s="21">
        <v>423.58</v>
      </c>
      <c r="I59" s="21">
        <v>1270.74</v>
      </c>
    </row>
    <row r="60" s="1" customFormat="1" spans="1:9">
      <c r="A60" s="22">
        <v>45924</v>
      </c>
      <c r="B60" s="21" t="s">
        <v>274</v>
      </c>
      <c r="C60" s="21" t="s">
        <v>12</v>
      </c>
      <c r="D60" s="21" t="s">
        <v>17</v>
      </c>
      <c r="E60" s="21" t="s">
        <v>446</v>
      </c>
      <c r="F60" s="21" t="s">
        <v>447</v>
      </c>
      <c r="G60" s="21">
        <v>2</v>
      </c>
      <c r="H60" s="21">
        <v>2058.8</v>
      </c>
      <c r="I60" s="21">
        <v>4117.6</v>
      </c>
    </row>
    <row r="61" s="1" customFormat="1" spans="1:9">
      <c r="A61" s="22">
        <v>45924</v>
      </c>
      <c r="B61" s="21" t="s">
        <v>274</v>
      </c>
      <c r="C61" s="21" t="s">
        <v>12</v>
      </c>
      <c r="D61" s="21" t="s">
        <v>17</v>
      </c>
      <c r="E61" s="21" t="s">
        <v>448</v>
      </c>
      <c r="F61" s="21" t="s">
        <v>449</v>
      </c>
      <c r="G61" s="21">
        <v>5</v>
      </c>
      <c r="H61" s="21">
        <v>0</v>
      </c>
      <c r="I61" s="21">
        <v>0</v>
      </c>
    </row>
    <row r="62" s="1" customFormat="1" spans="1:9">
      <c r="A62" s="22">
        <v>45924</v>
      </c>
      <c r="B62" s="21" t="s">
        <v>274</v>
      </c>
      <c r="C62" s="21" t="s">
        <v>12</v>
      </c>
      <c r="D62" s="21" t="s">
        <v>17</v>
      </c>
      <c r="E62" s="21" t="s">
        <v>450</v>
      </c>
      <c r="F62" s="21" t="s">
        <v>451</v>
      </c>
      <c r="G62" s="21">
        <v>7</v>
      </c>
      <c r="H62" s="21">
        <v>2696.85</v>
      </c>
      <c r="I62" s="21">
        <v>18877.95</v>
      </c>
    </row>
    <row r="63" s="1" customFormat="1" spans="1:9">
      <c r="A63" s="22">
        <v>45924</v>
      </c>
      <c r="B63" s="21" t="s">
        <v>275</v>
      </c>
      <c r="C63" s="21" t="s">
        <v>12</v>
      </c>
      <c r="D63" s="21" t="s">
        <v>17</v>
      </c>
      <c r="E63" s="21" t="s">
        <v>423</v>
      </c>
      <c r="F63" s="21" t="s">
        <v>424</v>
      </c>
      <c r="G63" s="21">
        <v>3</v>
      </c>
      <c r="H63" s="21">
        <v>3482.38</v>
      </c>
      <c r="I63" s="21">
        <v>10447.14</v>
      </c>
    </row>
    <row r="64" s="1" customFormat="1" spans="1:9">
      <c r="A64" s="22">
        <v>45924</v>
      </c>
      <c r="B64" s="21" t="s">
        <v>275</v>
      </c>
      <c r="C64" s="21" t="s">
        <v>12</v>
      </c>
      <c r="D64" s="21" t="s">
        <v>17</v>
      </c>
      <c r="E64" s="21" t="s">
        <v>452</v>
      </c>
      <c r="F64" s="21" t="s">
        <v>453</v>
      </c>
      <c r="G64" s="21">
        <v>5</v>
      </c>
      <c r="H64" s="21">
        <v>862.03</v>
      </c>
      <c r="I64" s="21">
        <v>4310.15</v>
      </c>
    </row>
    <row r="65" s="1" customFormat="1" spans="1:9">
      <c r="A65" s="22">
        <v>45924</v>
      </c>
      <c r="B65" s="21" t="s">
        <v>275</v>
      </c>
      <c r="C65" s="21" t="s">
        <v>12</v>
      </c>
      <c r="D65" s="21" t="s">
        <v>17</v>
      </c>
      <c r="E65" s="21" t="s">
        <v>415</v>
      </c>
      <c r="F65" s="21" t="s">
        <v>416</v>
      </c>
      <c r="G65" s="21">
        <v>3</v>
      </c>
      <c r="H65" s="21">
        <v>369.4</v>
      </c>
      <c r="I65" s="21">
        <v>1108.2</v>
      </c>
    </row>
    <row r="66" s="1" customFormat="1" spans="1:9">
      <c r="A66" s="22">
        <v>45924</v>
      </c>
      <c r="B66" s="21" t="s">
        <v>275</v>
      </c>
      <c r="C66" s="21" t="s">
        <v>12</v>
      </c>
      <c r="D66" s="21" t="s">
        <v>17</v>
      </c>
      <c r="E66" s="21" t="s">
        <v>454</v>
      </c>
      <c r="F66" s="21" t="s">
        <v>455</v>
      </c>
      <c r="G66" s="21">
        <v>7</v>
      </c>
      <c r="H66" s="21">
        <v>870.51</v>
      </c>
      <c r="I66" s="21">
        <v>6093.57</v>
      </c>
    </row>
    <row r="67" s="1" customFormat="1" spans="1:9">
      <c r="A67" s="22">
        <v>45924</v>
      </c>
      <c r="B67" s="21" t="s">
        <v>275</v>
      </c>
      <c r="C67" s="21" t="s">
        <v>12</v>
      </c>
      <c r="D67" s="21" t="s">
        <v>17</v>
      </c>
      <c r="E67" s="21" t="s">
        <v>371</v>
      </c>
      <c r="F67" s="21" t="s">
        <v>372</v>
      </c>
      <c r="G67" s="21">
        <v>7</v>
      </c>
      <c r="H67" s="21">
        <v>2759.41</v>
      </c>
      <c r="I67" s="21">
        <v>19315.87</v>
      </c>
    </row>
    <row r="68" s="1" customFormat="1" spans="1:9">
      <c r="A68" s="22">
        <v>45924</v>
      </c>
      <c r="B68" s="21" t="s">
        <v>275</v>
      </c>
      <c r="C68" s="21" t="s">
        <v>12</v>
      </c>
      <c r="D68" s="21" t="s">
        <v>17</v>
      </c>
      <c r="E68" s="21" t="s">
        <v>417</v>
      </c>
      <c r="F68" s="21" t="s">
        <v>418</v>
      </c>
      <c r="G68" s="21">
        <v>5</v>
      </c>
      <c r="H68" s="21">
        <v>1010.5</v>
      </c>
      <c r="I68" s="21">
        <v>5052.5</v>
      </c>
    </row>
    <row r="69" s="1" customFormat="1" spans="1:9">
      <c r="A69" s="22">
        <v>45923</v>
      </c>
      <c r="B69" s="21" t="s">
        <v>269</v>
      </c>
      <c r="C69" s="21" t="s">
        <v>12</v>
      </c>
      <c r="D69" s="21" t="s">
        <v>17</v>
      </c>
      <c r="E69" s="21" t="s">
        <v>456</v>
      </c>
      <c r="F69" s="21" t="s">
        <v>457</v>
      </c>
      <c r="G69" s="21">
        <v>2</v>
      </c>
      <c r="H69" s="21">
        <v>430.95</v>
      </c>
      <c r="I69" s="21">
        <v>861.9</v>
      </c>
    </row>
    <row r="70" s="1" customFormat="1" spans="1:9">
      <c r="A70" s="22">
        <v>45923</v>
      </c>
      <c r="B70" s="21" t="s">
        <v>269</v>
      </c>
      <c r="C70" s="21" t="s">
        <v>12</v>
      </c>
      <c r="D70" s="21" t="s">
        <v>17</v>
      </c>
      <c r="E70" s="21" t="s">
        <v>458</v>
      </c>
      <c r="F70" s="21" t="s">
        <v>459</v>
      </c>
      <c r="G70" s="21">
        <v>3</v>
      </c>
      <c r="H70" s="21">
        <v>35.48</v>
      </c>
      <c r="I70" s="21">
        <v>106.44</v>
      </c>
    </row>
    <row r="71" s="1" customFormat="1" spans="1:9">
      <c r="A71" s="22">
        <v>45923</v>
      </c>
      <c r="B71" s="21" t="s">
        <v>269</v>
      </c>
      <c r="C71" s="21" t="s">
        <v>12</v>
      </c>
      <c r="D71" s="21" t="s">
        <v>17</v>
      </c>
      <c r="E71" s="21" t="s">
        <v>460</v>
      </c>
      <c r="F71" s="21" t="s">
        <v>461</v>
      </c>
      <c r="G71" s="21">
        <v>3</v>
      </c>
      <c r="H71" s="21">
        <v>3252.48</v>
      </c>
      <c r="I71" s="21">
        <v>9757.44</v>
      </c>
    </row>
    <row r="72" s="1" customFormat="1" spans="1:9">
      <c r="A72" s="22">
        <v>45923</v>
      </c>
      <c r="B72" s="21" t="s">
        <v>269</v>
      </c>
      <c r="C72" s="21" t="s">
        <v>12</v>
      </c>
      <c r="D72" s="21" t="s">
        <v>17</v>
      </c>
      <c r="E72" s="21" t="s">
        <v>462</v>
      </c>
      <c r="F72" s="21" t="s">
        <v>463</v>
      </c>
      <c r="G72" s="21">
        <v>10</v>
      </c>
      <c r="H72" s="21">
        <v>0</v>
      </c>
      <c r="I72" s="21">
        <v>0</v>
      </c>
    </row>
    <row r="73" s="1" customFormat="1" spans="1:9">
      <c r="A73" s="22">
        <v>45923</v>
      </c>
      <c r="B73" s="21" t="s">
        <v>269</v>
      </c>
      <c r="C73" s="21" t="s">
        <v>12</v>
      </c>
      <c r="D73" s="21" t="s">
        <v>17</v>
      </c>
      <c r="E73" s="21" t="s">
        <v>464</v>
      </c>
      <c r="F73" s="21" t="s">
        <v>465</v>
      </c>
      <c r="G73" s="21">
        <v>10</v>
      </c>
      <c r="H73" s="21">
        <v>1034.29</v>
      </c>
      <c r="I73" s="21">
        <v>10342.9</v>
      </c>
    </row>
    <row r="74" s="1" customFormat="1" spans="1:9">
      <c r="A74" s="22">
        <v>45923</v>
      </c>
      <c r="B74" s="21" t="s">
        <v>269</v>
      </c>
      <c r="C74" s="21" t="s">
        <v>12</v>
      </c>
      <c r="D74" s="21" t="s">
        <v>17</v>
      </c>
      <c r="E74" s="21" t="s">
        <v>466</v>
      </c>
      <c r="F74" s="21" t="s">
        <v>467</v>
      </c>
      <c r="G74" s="21">
        <v>1</v>
      </c>
      <c r="H74" s="21">
        <v>2760.88</v>
      </c>
      <c r="I74" s="21">
        <v>2760.88</v>
      </c>
    </row>
    <row r="75" s="1" customFormat="1" spans="1:9">
      <c r="A75" s="22">
        <v>45923</v>
      </c>
      <c r="B75" s="21" t="s">
        <v>269</v>
      </c>
      <c r="C75" s="21" t="s">
        <v>12</v>
      </c>
      <c r="D75" s="21" t="s">
        <v>17</v>
      </c>
      <c r="E75" s="21" t="s">
        <v>468</v>
      </c>
      <c r="F75" s="21" t="s">
        <v>469</v>
      </c>
      <c r="G75" s="21">
        <v>2</v>
      </c>
      <c r="H75" s="21">
        <v>2407.6</v>
      </c>
      <c r="I75" s="21">
        <v>4815.2</v>
      </c>
    </row>
    <row r="76" s="1" customFormat="1" spans="1:9">
      <c r="A76" s="22">
        <v>45923</v>
      </c>
      <c r="B76" s="21" t="s">
        <v>269</v>
      </c>
      <c r="C76" s="21" t="s">
        <v>12</v>
      </c>
      <c r="D76" s="21" t="s">
        <v>17</v>
      </c>
      <c r="E76" s="21" t="s">
        <v>470</v>
      </c>
      <c r="F76" s="21" t="s">
        <v>471</v>
      </c>
      <c r="G76" s="21">
        <v>3</v>
      </c>
      <c r="H76" s="21">
        <v>5333.9</v>
      </c>
      <c r="I76" s="21">
        <v>16001.7</v>
      </c>
    </row>
    <row r="77" s="1" customFormat="1" spans="1:9">
      <c r="A77" s="22">
        <v>45923</v>
      </c>
      <c r="B77" s="21" t="s">
        <v>269</v>
      </c>
      <c r="C77" s="21" t="s">
        <v>12</v>
      </c>
      <c r="D77" s="21" t="s">
        <v>17</v>
      </c>
      <c r="E77" s="21" t="s">
        <v>472</v>
      </c>
      <c r="F77" s="21" t="s">
        <v>473</v>
      </c>
      <c r="G77" s="21">
        <v>30</v>
      </c>
      <c r="H77" s="21">
        <v>17.5</v>
      </c>
      <c r="I77" s="21">
        <v>525</v>
      </c>
    </row>
    <row r="78" s="1" customFormat="1" spans="1:9">
      <c r="A78" s="22">
        <v>45923</v>
      </c>
      <c r="B78" s="21" t="s">
        <v>270</v>
      </c>
      <c r="C78" s="21" t="s">
        <v>12</v>
      </c>
      <c r="D78" s="21" t="s">
        <v>17</v>
      </c>
      <c r="E78" s="21" t="s">
        <v>474</v>
      </c>
      <c r="F78" s="21" t="s">
        <v>475</v>
      </c>
      <c r="G78" s="21">
        <v>1</v>
      </c>
      <c r="H78" s="21">
        <v>3104.64</v>
      </c>
      <c r="I78" s="21">
        <v>3104.64</v>
      </c>
    </row>
    <row r="79" s="1" customFormat="1" spans="1:9">
      <c r="A79" s="22">
        <v>45923</v>
      </c>
      <c r="B79" s="21" t="s">
        <v>270</v>
      </c>
      <c r="C79" s="21" t="s">
        <v>12</v>
      </c>
      <c r="D79" s="21" t="s">
        <v>17</v>
      </c>
      <c r="E79" s="21" t="s">
        <v>476</v>
      </c>
      <c r="F79" s="21" t="s">
        <v>360</v>
      </c>
      <c r="G79" s="21">
        <v>2</v>
      </c>
      <c r="H79" s="21">
        <v>223.98</v>
      </c>
      <c r="I79" s="21">
        <v>447.96</v>
      </c>
    </row>
    <row r="80" s="1" customFormat="1" spans="1:9">
      <c r="A80" s="22">
        <v>45923</v>
      </c>
      <c r="B80" s="21" t="s">
        <v>270</v>
      </c>
      <c r="C80" s="21" t="s">
        <v>12</v>
      </c>
      <c r="D80" s="21" t="s">
        <v>17</v>
      </c>
      <c r="E80" s="21" t="s">
        <v>477</v>
      </c>
      <c r="F80" s="21" t="s">
        <v>478</v>
      </c>
      <c r="G80" s="21">
        <v>5</v>
      </c>
      <c r="H80" s="21">
        <v>1080.24</v>
      </c>
      <c r="I80" s="21">
        <v>5401.2</v>
      </c>
    </row>
    <row r="81" s="1" customFormat="1" spans="1:9">
      <c r="A81" s="22">
        <v>45923</v>
      </c>
      <c r="B81" s="21" t="s">
        <v>270</v>
      </c>
      <c r="C81" s="21" t="s">
        <v>12</v>
      </c>
      <c r="D81" s="21" t="s">
        <v>17</v>
      </c>
      <c r="E81" s="21" t="s">
        <v>479</v>
      </c>
      <c r="F81" s="21" t="s">
        <v>480</v>
      </c>
      <c r="G81" s="21">
        <v>3</v>
      </c>
      <c r="H81" s="21">
        <v>72.84</v>
      </c>
      <c r="I81" s="21">
        <v>218.52</v>
      </c>
    </row>
    <row r="82" s="1" customFormat="1" spans="1:9">
      <c r="A82" s="22">
        <v>45922</v>
      </c>
      <c r="B82" s="21" t="s">
        <v>174</v>
      </c>
      <c r="C82" s="21" t="s">
        <v>12</v>
      </c>
      <c r="D82" s="21" t="s">
        <v>15</v>
      </c>
      <c r="E82" s="21" t="s">
        <v>481</v>
      </c>
      <c r="F82" s="21" t="s">
        <v>482</v>
      </c>
      <c r="G82" s="21">
        <v>3280</v>
      </c>
      <c r="H82" s="21">
        <v>15.5</v>
      </c>
      <c r="I82" s="21">
        <v>50840</v>
      </c>
    </row>
    <row r="83" s="1" customFormat="1" spans="1:9">
      <c r="A83" s="22">
        <v>45920</v>
      </c>
      <c r="B83" s="21" t="s">
        <v>268</v>
      </c>
      <c r="C83" s="21" t="s">
        <v>12</v>
      </c>
      <c r="D83" s="21" t="s">
        <v>17</v>
      </c>
      <c r="E83" s="21" t="s">
        <v>483</v>
      </c>
      <c r="F83" s="21" t="s">
        <v>484</v>
      </c>
      <c r="G83" s="21">
        <v>15</v>
      </c>
      <c r="H83" s="21">
        <v>406.56</v>
      </c>
      <c r="I83" s="21">
        <v>6098.4</v>
      </c>
    </row>
    <row r="84" s="1" customFormat="1" spans="1:9">
      <c r="A84" s="22">
        <v>45919</v>
      </c>
      <c r="B84" s="21" t="s">
        <v>261</v>
      </c>
      <c r="C84" s="21" t="s">
        <v>12</v>
      </c>
      <c r="D84" s="21" t="s">
        <v>17</v>
      </c>
      <c r="E84" s="21" t="s">
        <v>485</v>
      </c>
      <c r="F84" s="21" t="s">
        <v>486</v>
      </c>
      <c r="G84" s="21">
        <v>5</v>
      </c>
      <c r="H84" s="21">
        <v>0</v>
      </c>
      <c r="I84" s="21">
        <v>0</v>
      </c>
    </row>
    <row r="85" s="1" customFormat="1" spans="1:9">
      <c r="A85" s="22">
        <v>45919</v>
      </c>
      <c r="B85" s="21" t="s">
        <v>261</v>
      </c>
      <c r="C85" s="21" t="s">
        <v>12</v>
      </c>
      <c r="D85" s="21" t="s">
        <v>17</v>
      </c>
      <c r="E85" s="21" t="s">
        <v>487</v>
      </c>
      <c r="F85" s="21" t="s">
        <v>488</v>
      </c>
      <c r="G85" s="21">
        <v>5</v>
      </c>
      <c r="H85" s="21">
        <v>0</v>
      </c>
      <c r="I85" s="21">
        <v>0</v>
      </c>
    </row>
    <row r="86" s="1" customFormat="1" spans="1:9">
      <c r="A86" s="22">
        <v>45919</v>
      </c>
      <c r="B86" s="21" t="s">
        <v>262</v>
      </c>
      <c r="C86" s="21" t="s">
        <v>12</v>
      </c>
      <c r="D86" s="21" t="s">
        <v>17</v>
      </c>
      <c r="E86" s="21" t="s">
        <v>363</v>
      </c>
      <c r="F86" s="21" t="s">
        <v>364</v>
      </c>
      <c r="G86" s="21">
        <v>15</v>
      </c>
      <c r="H86" s="21">
        <v>2510.09</v>
      </c>
      <c r="I86" s="21">
        <v>37651.35</v>
      </c>
    </row>
    <row r="87" s="1" customFormat="1" spans="1:9">
      <c r="A87" s="22">
        <v>45919</v>
      </c>
      <c r="B87" s="21" t="s">
        <v>263</v>
      </c>
      <c r="C87" s="21" t="s">
        <v>12</v>
      </c>
      <c r="D87" s="21" t="s">
        <v>17</v>
      </c>
      <c r="E87" s="21" t="s">
        <v>489</v>
      </c>
      <c r="F87" s="21" t="s">
        <v>490</v>
      </c>
      <c r="G87" s="21">
        <v>3</v>
      </c>
      <c r="H87" s="21">
        <v>1051.47</v>
      </c>
      <c r="I87" s="21">
        <v>3154.41</v>
      </c>
    </row>
    <row r="88" s="1" customFormat="1" spans="1:9">
      <c r="A88" s="22">
        <v>45919</v>
      </c>
      <c r="B88" s="21" t="s">
        <v>264</v>
      </c>
      <c r="C88" s="21" t="s">
        <v>12</v>
      </c>
      <c r="D88" s="21" t="s">
        <v>17</v>
      </c>
      <c r="E88" s="21" t="s">
        <v>491</v>
      </c>
      <c r="F88" s="21" t="s">
        <v>492</v>
      </c>
      <c r="G88" s="21">
        <v>10</v>
      </c>
      <c r="H88" s="21">
        <v>901.82</v>
      </c>
      <c r="I88" s="21">
        <v>9018.2</v>
      </c>
    </row>
    <row r="89" s="1" customFormat="1" spans="1:9">
      <c r="A89" s="22">
        <v>45919</v>
      </c>
      <c r="B89" s="21" t="s">
        <v>264</v>
      </c>
      <c r="C89" s="21" t="s">
        <v>12</v>
      </c>
      <c r="D89" s="21" t="s">
        <v>17</v>
      </c>
      <c r="E89" s="21" t="s">
        <v>493</v>
      </c>
      <c r="F89" s="21" t="s">
        <v>494</v>
      </c>
      <c r="G89" s="21">
        <v>5</v>
      </c>
      <c r="H89" s="21">
        <v>3378.14</v>
      </c>
      <c r="I89" s="21">
        <v>16890.7</v>
      </c>
    </row>
    <row r="90" s="1" customFormat="1" spans="1:9">
      <c r="A90" s="22">
        <v>45919</v>
      </c>
      <c r="B90" s="21" t="s">
        <v>264</v>
      </c>
      <c r="C90" s="21" t="s">
        <v>12</v>
      </c>
      <c r="D90" s="21" t="s">
        <v>17</v>
      </c>
      <c r="E90" s="21" t="s">
        <v>495</v>
      </c>
      <c r="F90" s="21" t="s">
        <v>496</v>
      </c>
      <c r="G90" s="21">
        <v>5</v>
      </c>
      <c r="H90" s="21">
        <v>5677.06</v>
      </c>
      <c r="I90" s="21">
        <v>28385.3</v>
      </c>
    </row>
    <row r="91" s="1" customFormat="1" spans="1:9">
      <c r="A91" s="22">
        <v>45919</v>
      </c>
      <c r="B91" s="21" t="s">
        <v>264</v>
      </c>
      <c r="C91" s="21" t="s">
        <v>12</v>
      </c>
      <c r="D91" s="21" t="s">
        <v>17</v>
      </c>
      <c r="E91" s="21" t="s">
        <v>497</v>
      </c>
      <c r="F91" s="21" t="s">
        <v>498</v>
      </c>
      <c r="G91" s="21">
        <v>10</v>
      </c>
      <c r="H91" s="21">
        <v>591.36</v>
      </c>
      <c r="I91" s="21">
        <v>5913.6</v>
      </c>
    </row>
    <row r="92" s="1" customFormat="1" spans="1:9">
      <c r="A92" s="22">
        <v>45919</v>
      </c>
      <c r="B92" s="21" t="s">
        <v>264</v>
      </c>
      <c r="C92" s="21" t="s">
        <v>12</v>
      </c>
      <c r="D92" s="21" t="s">
        <v>17</v>
      </c>
      <c r="E92" s="21" t="s">
        <v>499</v>
      </c>
      <c r="F92" s="21" t="s">
        <v>500</v>
      </c>
      <c r="G92" s="21">
        <v>5</v>
      </c>
      <c r="H92" s="21">
        <v>3400.32</v>
      </c>
      <c r="I92" s="21">
        <v>17001.6</v>
      </c>
    </row>
    <row r="93" s="1" customFormat="1" spans="1:9">
      <c r="A93" s="22">
        <v>45919</v>
      </c>
      <c r="B93" s="21" t="s">
        <v>264</v>
      </c>
      <c r="C93" s="21" t="s">
        <v>12</v>
      </c>
      <c r="D93" s="21" t="s">
        <v>17</v>
      </c>
      <c r="E93" s="21" t="s">
        <v>501</v>
      </c>
      <c r="F93" s="21" t="s">
        <v>502</v>
      </c>
      <c r="G93" s="21">
        <v>5</v>
      </c>
      <c r="H93" s="21">
        <v>2964.19</v>
      </c>
      <c r="I93" s="21">
        <v>14820.95</v>
      </c>
    </row>
    <row r="94" s="1" customFormat="1" spans="1:9">
      <c r="A94" s="22">
        <v>45919</v>
      </c>
      <c r="B94" s="21" t="s">
        <v>264</v>
      </c>
      <c r="C94" s="21" t="s">
        <v>12</v>
      </c>
      <c r="D94" s="21" t="s">
        <v>17</v>
      </c>
      <c r="E94" s="21" t="s">
        <v>503</v>
      </c>
      <c r="F94" s="21" t="s">
        <v>504</v>
      </c>
      <c r="G94" s="21">
        <v>10</v>
      </c>
      <c r="H94" s="21">
        <v>147.84</v>
      </c>
      <c r="I94" s="21">
        <v>1478.4</v>
      </c>
    </row>
    <row r="95" s="1" customFormat="1" spans="1:9">
      <c r="A95" s="22">
        <v>45919</v>
      </c>
      <c r="B95" s="21" t="s">
        <v>265</v>
      </c>
      <c r="C95" s="21" t="s">
        <v>12</v>
      </c>
      <c r="D95" s="21" t="s">
        <v>17</v>
      </c>
      <c r="E95" s="21" t="s">
        <v>505</v>
      </c>
      <c r="F95" s="21" t="s">
        <v>506</v>
      </c>
      <c r="G95" s="21">
        <v>2</v>
      </c>
      <c r="H95" s="21">
        <v>0</v>
      </c>
      <c r="I95" s="21">
        <v>0</v>
      </c>
    </row>
    <row r="96" s="1" customFormat="1" spans="1:9">
      <c r="A96" s="22">
        <v>45919</v>
      </c>
      <c r="B96" s="21" t="s">
        <v>265</v>
      </c>
      <c r="C96" s="21" t="s">
        <v>12</v>
      </c>
      <c r="D96" s="21" t="s">
        <v>17</v>
      </c>
      <c r="E96" s="21" t="s">
        <v>507</v>
      </c>
      <c r="F96" s="21" t="s">
        <v>508</v>
      </c>
      <c r="G96" s="21">
        <v>2</v>
      </c>
      <c r="H96" s="21">
        <v>0</v>
      </c>
      <c r="I96" s="21">
        <v>0</v>
      </c>
    </row>
    <row r="97" s="1" customFormat="1" spans="1:9">
      <c r="A97" s="22">
        <v>45919</v>
      </c>
      <c r="B97" s="21" t="s">
        <v>265</v>
      </c>
      <c r="C97" s="21" t="s">
        <v>12</v>
      </c>
      <c r="D97" s="21" t="s">
        <v>17</v>
      </c>
      <c r="E97" s="21" t="s">
        <v>509</v>
      </c>
      <c r="F97" s="21" t="s">
        <v>510</v>
      </c>
      <c r="G97" s="21">
        <v>2</v>
      </c>
      <c r="H97" s="21">
        <v>0</v>
      </c>
      <c r="I97" s="21">
        <v>0</v>
      </c>
    </row>
    <row r="98" s="1" customFormat="1" spans="1:9">
      <c r="A98" s="22">
        <v>45919</v>
      </c>
      <c r="B98" s="21" t="s">
        <v>266</v>
      </c>
      <c r="C98" s="21" t="s">
        <v>12</v>
      </c>
      <c r="D98" s="21" t="s">
        <v>17</v>
      </c>
      <c r="E98" s="21" t="s">
        <v>511</v>
      </c>
      <c r="F98" s="21" t="s">
        <v>512</v>
      </c>
      <c r="G98" s="21">
        <v>3</v>
      </c>
      <c r="H98" s="21">
        <v>0</v>
      </c>
      <c r="I98" s="21">
        <v>0</v>
      </c>
    </row>
    <row r="99" s="1" customFormat="1" spans="1:9">
      <c r="A99" s="22">
        <v>45919</v>
      </c>
      <c r="B99" s="21" t="s">
        <v>266</v>
      </c>
      <c r="C99" s="21" t="s">
        <v>12</v>
      </c>
      <c r="D99" s="21" t="s">
        <v>17</v>
      </c>
      <c r="E99" s="21" t="s">
        <v>513</v>
      </c>
      <c r="F99" s="21" t="s">
        <v>514</v>
      </c>
      <c r="G99" s="21">
        <v>3</v>
      </c>
      <c r="H99" s="21">
        <v>0</v>
      </c>
      <c r="I99" s="21">
        <v>0</v>
      </c>
    </row>
    <row r="100" s="1" customFormat="1" spans="1:9">
      <c r="A100" s="22">
        <v>45919</v>
      </c>
      <c r="B100" s="21" t="s">
        <v>267</v>
      </c>
      <c r="C100" s="21" t="s">
        <v>12</v>
      </c>
      <c r="D100" s="21" t="s">
        <v>17</v>
      </c>
      <c r="E100" s="21" t="s">
        <v>515</v>
      </c>
      <c r="F100" s="21" t="s">
        <v>516</v>
      </c>
      <c r="G100" s="21">
        <v>8</v>
      </c>
      <c r="H100" s="21">
        <v>44.35</v>
      </c>
      <c r="I100" s="21">
        <v>354.8</v>
      </c>
    </row>
    <row r="101" s="1" customFormat="1" spans="1:9">
      <c r="A101" s="22">
        <v>45919</v>
      </c>
      <c r="B101" s="21" t="s">
        <v>267</v>
      </c>
      <c r="C101" s="21" t="s">
        <v>12</v>
      </c>
      <c r="D101" s="21" t="s">
        <v>17</v>
      </c>
      <c r="E101" s="21" t="s">
        <v>517</v>
      </c>
      <c r="F101" s="21" t="s">
        <v>518</v>
      </c>
      <c r="G101" s="21">
        <v>4</v>
      </c>
      <c r="H101" s="21">
        <v>813.12</v>
      </c>
      <c r="I101" s="21">
        <v>3252.48</v>
      </c>
    </row>
    <row r="102" s="1" customFormat="1" spans="1:9">
      <c r="A102" s="22">
        <v>45919</v>
      </c>
      <c r="B102" s="21" t="s">
        <v>267</v>
      </c>
      <c r="C102" s="21" t="s">
        <v>12</v>
      </c>
      <c r="D102" s="21" t="s">
        <v>17</v>
      </c>
      <c r="E102" s="21" t="s">
        <v>519</v>
      </c>
      <c r="F102" s="21" t="s">
        <v>520</v>
      </c>
      <c r="G102" s="21">
        <v>5</v>
      </c>
      <c r="H102" s="21">
        <v>895.79</v>
      </c>
      <c r="I102" s="21">
        <v>4478.95</v>
      </c>
    </row>
    <row r="103" s="1" customFormat="1" spans="1:9">
      <c r="A103" s="22">
        <v>45919</v>
      </c>
      <c r="B103" s="21" t="s">
        <v>267</v>
      </c>
      <c r="C103" s="21" t="s">
        <v>12</v>
      </c>
      <c r="D103" s="21" t="s">
        <v>17</v>
      </c>
      <c r="E103" s="21" t="s">
        <v>521</v>
      </c>
      <c r="F103" s="21" t="s">
        <v>522</v>
      </c>
      <c r="G103" s="21">
        <v>3</v>
      </c>
      <c r="H103" s="21">
        <v>680.75</v>
      </c>
      <c r="I103" s="21">
        <v>2042.25</v>
      </c>
    </row>
    <row r="104" s="1" customFormat="1" spans="1:9">
      <c r="A104" s="22">
        <v>45919</v>
      </c>
      <c r="B104" s="21" t="s">
        <v>267</v>
      </c>
      <c r="C104" s="21" t="s">
        <v>12</v>
      </c>
      <c r="D104" s="21" t="s">
        <v>17</v>
      </c>
      <c r="E104" s="21" t="s">
        <v>523</v>
      </c>
      <c r="F104" s="21" t="s">
        <v>524</v>
      </c>
      <c r="G104" s="21">
        <v>3</v>
      </c>
      <c r="H104" s="21">
        <v>347.08</v>
      </c>
      <c r="I104" s="21">
        <v>1041.24</v>
      </c>
    </row>
    <row r="105" s="1" customFormat="1" spans="1:9">
      <c r="A105" s="22">
        <v>45919</v>
      </c>
      <c r="B105" s="21" t="s">
        <v>267</v>
      </c>
      <c r="C105" s="21" t="s">
        <v>12</v>
      </c>
      <c r="D105" s="21" t="s">
        <v>17</v>
      </c>
      <c r="E105" s="21" t="s">
        <v>525</v>
      </c>
      <c r="F105" s="21" t="s">
        <v>526</v>
      </c>
      <c r="G105" s="21">
        <v>6</v>
      </c>
      <c r="H105" s="21">
        <v>98.77</v>
      </c>
      <c r="I105" s="21">
        <v>592.62</v>
      </c>
    </row>
    <row r="106" s="1" customFormat="1" spans="1:9">
      <c r="A106" s="22">
        <v>45919</v>
      </c>
      <c r="B106" s="21" t="s">
        <v>267</v>
      </c>
      <c r="C106" s="21" t="s">
        <v>12</v>
      </c>
      <c r="D106" s="21" t="s">
        <v>17</v>
      </c>
      <c r="E106" s="21" t="s">
        <v>527</v>
      </c>
      <c r="F106" s="21" t="s">
        <v>528</v>
      </c>
      <c r="G106" s="21">
        <v>10</v>
      </c>
      <c r="H106" s="21">
        <v>2078.47</v>
      </c>
      <c r="I106" s="21">
        <v>20784.7</v>
      </c>
    </row>
    <row r="107" s="1" customFormat="1" spans="1:9">
      <c r="A107" s="22">
        <v>45919</v>
      </c>
      <c r="B107" s="21" t="s">
        <v>267</v>
      </c>
      <c r="C107" s="21" t="s">
        <v>12</v>
      </c>
      <c r="D107" s="21" t="s">
        <v>17</v>
      </c>
      <c r="E107" s="21" t="s">
        <v>529</v>
      </c>
      <c r="F107" s="21" t="s">
        <v>530</v>
      </c>
      <c r="G107" s="21">
        <v>10</v>
      </c>
      <c r="H107" s="21">
        <v>567.08</v>
      </c>
      <c r="I107" s="21">
        <v>5670.8</v>
      </c>
    </row>
    <row r="108" s="1" customFormat="1" spans="1:9">
      <c r="A108" s="22">
        <v>45919</v>
      </c>
      <c r="B108" s="21" t="s">
        <v>154</v>
      </c>
      <c r="C108" s="21" t="s">
        <v>12</v>
      </c>
      <c r="D108" s="21" t="s">
        <v>155</v>
      </c>
      <c r="E108" s="21" t="s">
        <v>397</v>
      </c>
      <c r="F108" s="21" t="s">
        <v>398</v>
      </c>
      <c r="G108" s="21">
        <v>2</v>
      </c>
      <c r="H108" s="21">
        <v>0</v>
      </c>
      <c r="I108" s="21">
        <v>0</v>
      </c>
    </row>
    <row r="109" s="1" customFormat="1" spans="1:9">
      <c r="A109" s="22">
        <v>45918</v>
      </c>
      <c r="B109" s="21" t="s">
        <v>259</v>
      </c>
      <c r="C109" s="21" t="s">
        <v>12</v>
      </c>
      <c r="D109" s="21" t="s">
        <v>17</v>
      </c>
      <c r="E109" s="21" t="s">
        <v>531</v>
      </c>
      <c r="F109" s="21" t="s">
        <v>532</v>
      </c>
      <c r="G109" s="21">
        <v>3</v>
      </c>
      <c r="H109" s="21">
        <v>0</v>
      </c>
      <c r="I109" s="21">
        <v>0</v>
      </c>
    </row>
    <row r="110" s="1" customFormat="1" spans="1:9">
      <c r="A110" s="22">
        <v>45918</v>
      </c>
      <c r="B110" s="21" t="s">
        <v>259</v>
      </c>
      <c r="C110" s="21" t="s">
        <v>12</v>
      </c>
      <c r="D110" s="21" t="s">
        <v>17</v>
      </c>
      <c r="E110" s="21" t="s">
        <v>533</v>
      </c>
      <c r="F110" s="21" t="s">
        <v>534</v>
      </c>
      <c r="G110" s="21">
        <v>5</v>
      </c>
      <c r="H110" s="21">
        <v>0</v>
      </c>
      <c r="I110" s="21">
        <v>0</v>
      </c>
    </row>
    <row r="111" s="1" customFormat="1" spans="1:9">
      <c r="A111" s="22">
        <v>45918</v>
      </c>
      <c r="B111" s="21" t="s">
        <v>259</v>
      </c>
      <c r="C111" s="21" t="s">
        <v>12</v>
      </c>
      <c r="D111" s="21" t="s">
        <v>17</v>
      </c>
      <c r="E111" s="21" t="s">
        <v>535</v>
      </c>
      <c r="F111" s="21" t="s">
        <v>536</v>
      </c>
      <c r="G111" s="21">
        <v>3</v>
      </c>
      <c r="H111" s="21">
        <v>0</v>
      </c>
      <c r="I111" s="21">
        <v>0</v>
      </c>
    </row>
    <row r="112" s="1" customFormat="1" spans="1:9">
      <c r="A112" s="22">
        <v>45918</v>
      </c>
      <c r="B112" s="21" t="s">
        <v>259</v>
      </c>
      <c r="C112" s="21" t="s">
        <v>12</v>
      </c>
      <c r="D112" s="21" t="s">
        <v>17</v>
      </c>
      <c r="E112" s="21" t="s">
        <v>537</v>
      </c>
      <c r="F112" s="21" t="s">
        <v>538</v>
      </c>
      <c r="G112" s="21">
        <v>4</v>
      </c>
      <c r="H112" s="21">
        <v>0</v>
      </c>
      <c r="I112" s="21">
        <v>0</v>
      </c>
    </row>
    <row r="113" s="1" customFormat="1" spans="1:9">
      <c r="A113" s="22">
        <v>45918</v>
      </c>
      <c r="B113" s="21" t="s">
        <v>259</v>
      </c>
      <c r="C113" s="21" t="s">
        <v>12</v>
      </c>
      <c r="D113" s="21" t="s">
        <v>17</v>
      </c>
      <c r="E113" s="21" t="s">
        <v>539</v>
      </c>
      <c r="F113" s="21" t="s">
        <v>540</v>
      </c>
      <c r="G113" s="21">
        <v>4</v>
      </c>
      <c r="H113" s="21">
        <v>0</v>
      </c>
      <c r="I113" s="21">
        <v>0</v>
      </c>
    </row>
    <row r="114" s="1" customFormat="1" spans="1:9">
      <c r="A114" s="22">
        <v>45918</v>
      </c>
      <c r="B114" s="21" t="s">
        <v>260</v>
      </c>
      <c r="C114" s="21" t="s">
        <v>12</v>
      </c>
      <c r="D114" s="21" t="s">
        <v>17</v>
      </c>
      <c r="E114" s="21" t="s">
        <v>541</v>
      </c>
      <c r="F114" s="21" t="s">
        <v>542</v>
      </c>
      <c r="G114" s="21">
        <v>5</v>
      </c>
      <c r="H114" s="21">
        <v>8.13</v>
      </c>
      <c r="I114" s="21">
        <v>40.65</v>
      </c>
    </row>
    <row r="115" s="1" customFormat="1" spans="1:9">
      <c r="A115" s="22">
        <v>45918</v>
      </c>
      <c r="B115" s="21" t="s">
        <v>260</v>
      </c>
      <c r="C115" s="21" t="s">
        <v>12</v>
      </c>
      <c r="D115" s="21" t="s">
        <v>17</v>
      </c>
      <c r="E115" s="21" t="s">
        <v>515</v>
      </c>
      <c r="F115" s="21" t="s">
        <v>516</v>
      </c>
      <c r="G115" s="21">
        <v>10</v>
      </c>
      <c r="H115" s="21">
        <v>44.35</v>
      </c>
      <c r="I115" s="21">
        <v>443.5</v>
      </c>
    </row>
    <row r="116" s="1" customFormat="1" spans="1:9">
      <c r="A116" s="22">
        <v>45918</v>
      </c>
      <c r="B116" s="21" t="s">
        <v>260</v>
      </c>
      <c r="C116" s="21" t="s">
        <v>12</v>
      </c>
      <c r="D116" s="21" t="s">
        <v>17</v>
      </c>
      <c r="E116" s="21" t="s">
        <v>543</v>
      </c>
      <c r="F116" s="21" t="s">
        <v>544</v>
      </c>
      <c r="G116" s="21">
        <v>10</v>
      </c>
      <c r="H116" s="21">
        <v>87.96</v>
      </c>
      <c r="I116" s="21">
        <v>879.6</v>
      </c>
    </row>
    <row r="117" s="1" customFormat="1" spans="1:9">
      <c r="A117" s="22">
        <v>45918</v>
      </c>
      <c r="B117" s="21" t="s">
        <v>260</v>
      </c>
      <c r="C117" s="21" t="s">
        <v>12</v>
      </c>
      <c r="D117" s="21" t="s">
        <v>17</v>
      </c>
      <c r="E117" s="21" t="s">
        <v>545</v>
      </c>
      <c r="F117" s="21" t="s">
        <v>546</v>
      </c>
      <c r="G117" s="21">
        <v>7</v>
      </c>
      <c r="H117" s="21">
        <v>876.14</v>
      </c>
      <c r="I117" s="21">
        <v>6132.98</v>
      </c>
    </row>
    <row r="118" s="1" customFormat="1" spans="1:9">
      <c r="A118" s="22">
        <v>45918</v>
      </c>
      <c r="B118" s="21" t="s">
        <v>260</v>
      </c>
      <c r="C118" s="21" t="s">
        <v>12</v>
      </c>
      <c r="D118" s="21" t="s">
        <v>17</v>
      </c>
      <c r="E118" s="21" t="s">
        <v>547</v>
      </c>
      <c r="F118" s="21" t="s">
        <v>548</v>
      </c>
      <c r="G118" s="21">
        <v>3</v>
      </c>
      <c r="H118" s="21">
        <v>369.6</v>
      </c>
      <c r="I118" s="21">
        <v>1108.8</v>
      </c>
    </row>
    <row r="119" s="1" customFormat="1" spans="1:9">
      <c r="A119" s="22">
        <v>45918</v>
      </c>
      <c r="B119" s="21" t="s">
        <v>260</v>
      </c>
      <c r="C119" s="21" t="s">
        <v>12</v>
      </c>
      <c r="D119" s="21" t="s">
        <v>17</v>
      </c>
      <c r="E119" s="21" t="s">
        <v>353</v>
      </c>
      <c r="F119" s="21" t="s">
        <v>354</v>
      </c>
      <c r="G119" s="21">
        <v>10</v>
      </c>
      <c r="H119" s="21">
        <v>100.53</v>
      </c>
      <c r="I119" s="21">
        <v>1005.3</v>
      </c>
    </row>
    <row r="120" s="1" customFormat="1" spans="1:9">
      <c r="A120" s="22">
        <v>45918</v>
      </c>
      <c r="B120" s="21" t="s">
        <v>260</v>
      </c>
      <c r="C120" s="21" t="s">
        <v>12</v>
      </c>
      <c r="D120" s="21" t="s">
        <v>17</v>
      </c>
      <c r="E120" s="21" t="s">
        <v>549</v>
      </c>
      <c r="F120" s="21" t="s">
        <v>550</v>
      </c>
      <c r="G120" s="21">
        <v>5</v>
      </c>
      <c r="H120" s="21">
        <v>2242.86</v>
      </c>
      <c r="I120" s="21">
        <v>11214.3</v>
      </c>
    </row>
    <row r="121" s="1" customFormat="1" spans="1:9">
      <c r="A121" s="22">
        <v>45918</v>
      </c>
      <c r="B121" s="21" t="s">
        <v>260</v>
      </c>
      <c r="C121" s="21" t="s">
        <v>12</v>
      </c>
      <c r="D121" s="21" t="s">
        <v>17</v>
      </c>
      <c r="E121" s="21" t="s">
        <v>359</v>
      </c>
      <c r="F121" s="21" t="s">
        <v>360</v>
      </c>
      <c r="G121" s="21">
        <v>3</v>
      </c>
      <c r="H121" s="21">
        <v>705.94</v>
      </c>
      <c r="I121" s="21">
        <v>2117.82</v>
      </c>
    </row>
    <row r="122" s="1" customFormat="1" spans="1:9">
      <c r="A122" s="22">
        <v>45918</v>
      </c>
      <c r="B122" s="21" t="s">
        <v>260</v>
      </c>
      <c r="C122" s="21" t="s">
        <v>12</v>
      </c>
      <c r="D122" s="21" t="s">
        <v>17</v>
      </c>
      <c r="E122" s="21" t="s">
        <v>551</v>
      </c>
      <c r="F122" s="21" t="s">
        <v>552</v>
      </c>
      <c r="G122" s="21">
        <v>20</v>
      </c>
      <c r="H122" s="21">
        <v>47.43</v>
      </c>
      <c r="I122" s="21">
        <v>948.6</v>
      </c>
    </row>
    <row r="123" s="1" customFormat="1" spans="1:9">
      <c r="A123" s="22">
        <v>45918</v>
      </c>
      <c r="B123" s="21" t="s">
        <v>260</v>
      </c>
      <c r="C123" s="21" t="s">
        <v>12</v>
      </c>
      <c r="D123" s="21" t="s">
        <v>17</v>
      </c>
      <c r="E123" s="21" t="s">
        <v>553</v>
      </c>
      <c r="F123" s="21" t="s">
        <v>554</v>
      </c>
      <c r="G123" s="21">
        <v>5</v>
      </c>
      <c r="H123" s="21">
        <v>191.93</v>
      </c>
      <c r="I123" s="21">
        <v>959.65</v>
      </c>
    </row>
    <row r="124" s="1" customFormat="1" spans="1:9">
      <c r="A124" s="22">
        <v>45918</v>
      </c>
      <c r="B124" s="21" t="s">
        <v>260</v>
      </c>
      <c r="C124" s="21" t="s">
        <v>12</v>
      </c>
      <c r="D124" s="21" t="s">
        <v>17</v>
      </c>
      <c r="E124" s="21" t="s">
        <v>555</v>
      </c>
      <c r="F124" s="21" t="s">
        <v>556</v>
      </c>
      <c r="G124" s="21">
        <v>3</v>
      </c>
      <c r="H124" s="21">
        <v>1660.12</v>
      </c>
      <c r="I124" s="21">
        <v>4980.36</v>
      </c>
    </row>
    <row r="125" s="1" customFormat="1" spans="1:9">
      <c r="A125" s="22">
        <v>45917</v>
      </c>
      <c r="B125" s="21" t="s">
        <v>255</v>
      </c>
      <c r="C125" s="21" t="s">
        <v>12</v>
      </c>
      <c r="D125" s="21" t="s">
        <v>17</v>
      </c>
      <c r="E125" s="21" t="s">
        <v>557</v>
      </c>
      <c r="F125" s="21" t="s">
        <v>558</v>
      </c>
      <c r="G125" s="21">
        <v>5</v>
      </c>
      <c r="H125" s="21">
        <v>965.84</v>
      </c>
      <c r="I125" s="21">
        <v>4829.2</v>
      </c>
    </row>
    <row r="126" s="1" customFormat="1" spans="1:9">
      <c r="A126" s="22">
        <v>45917</v>
      </c>
      <c r="B126" s="21" t="s">
        <v>255</v>
      </c>
      <c r="C126" s="21" t="s">
        <v>12</v>
      </c>
      <c r="D126" s="21" t="s">
        <v>17</v>
      </c>
      <c r="E126" s="21" t="s">
        <v>559</v>
      </c>
      <c r="F126" s="21" t="s">
        <v>560</v>
      </c>
      <c r="G126" s="21">
        <v>7</v>
      </c>
      <c r="H126" s="21">
        <v>1418.4</v>
      </c>
      <c r="I126" s="21">
        <v>9928.8</v>
      </c>
    </row>
    <row r="127" s="1" customFormat="1" spans="1:9">
      <c r="A127" s="22">
        <v>45917</v>
      </c>
      <c r="B127" s="21" t="s">
        <v>255</v>
      </c>
      <c r="C127" s="21" t="s">
        <v>12</v>
      </c>
      <c r="D127" s="21" t="s">
        <v>17</v>
      </c>
      <c r="E127" s="21" t="s">
        <v>561</v>
      </c>
      <c r="F127" s="21" t="s">
        <v>562</v>
      </c>
      <c r="G127" s="21">
        <v>7</v>
      </c>
      <c r="H127" s="21">
        <v>62.16</v>
      </c>
      <c r="I127" s="21">
        <v>435.12</v>
      </c>
    </row>
    <row r="128" s="1" customFormat="1" spans="1:9">
      <c r="A128" s="22">
        <v>45917</v>
      </c>
      <c r="B128" s="21" t="s">
        <v>255</v>
      </c>
      <c r="C128" s="21" t="s">
        <v>12</v>
      </c>
      <c r="D128" s="21" t="s">
        <v>17</v>
      </c>
      <c r="E128" s="21" t="s">
        <v>563</v>
      </c>
      <c r="F128" s="21" t="s">
        <v>564</v>
      </c>
      <c r="G128" s="21">
        <v>15</v>
      </c>
      <c r="H128" s="21">
        <v>1981.66</v>
      </c>
      <c r="I128" s="21">
        <v>29724.9</v>
      </c>
    </row>
    <row r="129" s="1" customFormat="1" spans="1:9">
      <c r="A129" s="22">
        <v>45917</v>
      </c>
      <c r="B129" s="21" t="s">
        <v>255</v>
      </c>
      <c r="C129" s="21" t="s">
        <v>12</v>
      </c>
      <c r="D129" s="21" t="s">
        <v>17</v>
      </c>
      <c r="E129" s="21" t="s">
        <v>565</v>
      </c>
      <c r="F129" s="21" t="s">
        <v>566</v>
      </c>
      <c r="G129" s="21">
        <v>7</v>
      </c>
      <c r="H129" s="21">
        <v>648.4</v>
      </c>
      <c r="I129" s="21">
        <v>4538.8</v>
      </c>
    </row>
    <row r="130" s="1" customFormat="1" spans="1:9">
      <c r="A130" s="22">
        <v>45917</v>
      </c>
      <c r="B130" s="21" t="s">
        <v>255</v>
      </c>
      <c r="C130" s="21" t="s">
        <v>12</v>
      </c>
      <c r="D130" s="21" t="s">
        <v>17</v>
      </c>
      <c r="E130" s="21" t="s">
        <v>567</v>
      </c>
      <c r="F130" s="21" t="s">
        <v>467</v>
      </c>
      <c r="G130" s="21">
        <v>5</v>
      </c>
      <c r="H130" s="21">
        <v>2032.8</v>
      </c>
      <c r="I130" s="21">
        <v>10164</v>
      </c>
    </row>
    <row r="131" s="1" customFormat="1" spans="1:9">
      <c r="A131" s="22">
        <v>45917</v>
      </c>
      <c r="B131" s="21" t="s">
        <v>256</v>
      </c>
      <c r="C131" s="21" t="s">
        <v>12</v>
      </c>
      <c r="D131" s="21" t="s">
        <v>17</v>
      </c>
      <c r="E131" s="21" t="s">
        <v>568</v>
      </c>
      <c r="F131" s="21" t="s">
        <v>569</v>
      </c>
      <c r="G131" s="21">
        <v>2</v>
      </c>
      <c r="H131" s="21">
        <v>48.05</v>
      </c>
      <c r="I131" s="21">
        <v>96.1</v>
      </c>
    </row>
    <row r="132" s="1" customFormat="1" spans="1:9">
      <c r="A132" s="22">
        <v>45917</v>
      </c>
      <c r="B132" s="21" t="s">
        <v>256</v>
      </c>
      <c r="C132" s="21" t="s">
        <v>12</v>
      </c>
      <c r="D132" s="21" t="s">
        <v>17</v>
      </c>
      <c r="E132" s="21" t="s">
        <v>570</v>
      </c>
      <c r="F132" s="21" t="s">
        <v>465</v>
      </c>
      <c r="G132" s="21">
        <v>10</v>
      </c>
      <c r="H132" s="21">
        <v>2513.6</v>
      </c>
      <c r="I132" s="21">
        <v>25136</v>
      </c>
    </row>
    <row r="133" s="1" customFormat="1" spans="1:9">
      <c r="A133" s="22">
        <v>45917</v>
      </c>
      <c r="B133" s="21" t="s">
        <v>256</v>
      </c>
      <c r="C133" s="21" t="s">
        <v>12</v>
      </c>
      <c r="D133" s="21" t="s">
        <v>17</v>
      </c>
      <c r="E133" s="21" t="s">
        <v>571</v>
      </c>
      <c r="F133" s="21" t="s">
        <v>572</v>
      </c>
      <c r="G133" s="21">
        <v>10</v>
      </c>
      <c r="H133" s="21">
        <v>18.57</v>
      </c>
      <c r="I133" s="21">
        <v>185.7</v>
      </c>
    </row>
    <row r="134" s="1" customFormat="1" spans="1:9">
      <c r="A134" s="22">
        <v>45917</v>
      </c>
      <c r="B134" s="21" t="s">
        <v>257</v>
      </c>
      <c r="C134" s="21" t="s">
        <v>12</v>
      </c>
      <c r="D134" s="21" t="s">
        <v>17</v>
      </c>
      <c r="E134" s="21" t="s">
        <v>573</v>
      </c>
      <c r="F134" s="21" t="s">
        <v>574</v>
      </c>
      <c r="G134" s="21">
        <v>800</v>
      </c>
      <c r="H134" s="21">
        <v>27.62</v>
      </c>
      <c r="I134" s="21">
        <v>22096</v>
      </c>
    </row>
    <row r="135" s="1" customFormat="1" spans="1:9">
      <c r="A135" s="22">
        <v>45917</v>
      </c>
      <c r="B135" s="21" t="s">
        <v>257</v>
      </c>
      <c r="C135" s="21" t="s">
        <v>12</v>
      </c>
      <c r="D135" s="21" t="s">
        <v>17</v>
      </c>
      <c r="E135" s="21" t="s">
        <v>575</v>
      </c>
      <c r="F135" s="21" t="s">
        <v>576</v>
      </c>
      <c r="G135" s="21">
        <v>1312</v>
      </c>
      <c r="H135" s="21">
        <v>3.8</v>
      </c>
      <c r="I135" s="21">
        <v>4985.6</v>
      </c>
    </row>
    <row r="136" s="1" customFormat="1" spans="1:9">
      <c r="A136" s="22">
        <v>45917</v>
      </c>
      <c r="B136" s="21" t="s">
        <v>257</v>
      </c>
      <c r="C136" s="21" t="s">
        <v>12</v>
      </c>
      <c r="D136" s="21" t="s">
        <v>17</v>
      </c>
      <c r="E136" s="21" t="s">
        <v>577</v>
      </c>
      <c r="F136" s="21" t="s">
        <v>578</v>
      </c>
      <c r="G136" s="21">
        <v>1000</v>
      </c>
      <c r="H136" s="21">
        <v>35.9</v>
      </c>
      <c r="I136" s="21">
        <v>35900</v>
      </c>
    </row>
    <row r="137" s="1" customFormat="1" spans="1:9">
      <c r="A137" s="22">
        <v>45917</v>
      </c>
      <c r="B137" s="21" t="s">
        <v>258</v>
      </c>
      <c r="C137" s="21" t="s">
        <v>12</v>
      </c>
      <c r="D137" s="21" t="s">
        <v>17</v>
      </c>
      <c r="E137" s="21" t="s">
        <v>579</v>
      </c>
      <c r="F137" s="21" t="s">
        <v>580</v>
      </c>
      <c r="G137" s="21">
        <v>10</v>
      </c>
      <c r="H137" s="21">
        <v>554.4</v>
      </c>
      <c r="I137" s="21">
        <v>5544</v>
      </c>
    </row>
    <row r="138" s="1" customFormat="1" spans="1:9">
      <c r="A138" s="22">
        <v>45916</v>
      </c>
      <c r="B138" s="21" t="s">
        <v>253</v>
      </c>
      <c r="C138" s="21" t="s">
        <v>12</v>
      </c>
      <c r="D138" s="21" t="s">
        <v>17</v>
      </c>
      <c r="E138" s="21" t="s">
        <v>581</v>
      </c>
      <c r="F138" s="21" t="s">
        <v>582</v>
      </c>
      <c r="G138" s="21">
        <v>2</v>
      </c>
      <c r="H138" s="21">
        <v>8791.08</v>
      </c>
      <c r="I138" s="21">
        <v>17582.16</v>
      </c>
    </row>
    <row r="139" s="1" customFormat="1" spans="1:9">
      <c r="A139" s="22">
        <v>45916</v>
      </c>
      <c r="B139" s="21" t="s">
        <v>253</v>
      </c>
      <c r="C139" s="21" t="s">
        <v>12</v>
      </c>
      <c r="D139" s="21" t="s">
        <v>17</v>
      </c>
      <c r="E139" s="21" t="s">
        <v>583</v>
      </c>
      <c r="F139" s="21" t="s">
        <v>465</v>
      </c>
      <c r="G139" s="21">
        <v>10</v>
      </c>
      <c r="H139" s="21">
        <v>3337.03</v>
      </c>
      <c r="I139" s="21">
        <v>33370.3</v>
      </c>
    </row>
    <row r="140" s="1" customFormat="1" spans="1:9">
      <c r="A140" s="22">
        <v>45916</v>
      </c>
      <c r="B140" s="21" t="s">
        <v>253</v>
      </c>
      <c r="C140" s="21" t="s">
        <v>12</v>
      </c>
      <c r="D140" s="21" t="s">
        <v>17</v>
      </c>
      <c r="E140" s="21" t="s">
        <v>584</v>
      </c>
      <c r="F140" s="21" t="s">
        <v>585</v>
      </c>
      <c r="G140" s="21">
        <v>1</v>
      </c>
      <c r="H140" s="21">
        <v>961.7</v>
      </c>
      <c r="I140" s="21">
        <v>961.7</v>
      </c>
    </row>
    <row r="141" s="1" customFormat="1" spans="1:9">
      <c r="A141" s="22">
        <v>45916</v>
      </c>
      <c r="B141" s="21" t="s">
        <v>253</v>
      </c>
      <c r="C141" s="21" t="s">
        <v>12</v>
      </c>
      <c r="D141" s="21" t="s">
        <v>17</v>
      </c>
      <c r="E141" s="21" t="s">
        <v>586</v>
      </c>
      <c r="F141" s="21" t="s">
        <v>587</v>
      </c>
      <c r="G141" s="21">
        <v>5</v>
      </c>
      <c r="H141" s="21">
        <v>994.37</v>
      </c>
      <c r="I141" s="21">
        <v>4971.85</v>
      </c>
    </row>
    <row r="142" s="1" customFormat="1" spans="1:9">
      <c r="A142" s="22">
        <v>45916</v>
      </c>
      <c r="B142" s="21" t="s">
        <v>253</v>
      </c>
      <c r="C142" s="21" t="s">
        <v>12</v>
      </c>
      <c r="D142" s="21" t="s">
        <v>17</v>
      </c>
      <c r="E142" s="21" t="s">
        <v>588</v>
      </c>
      <c r="F142" s="21" t="s">
        <v>589</v>
      </c>
      <c r="G142" s="21">
        <v>10</v>
      </c>
      <c r="H142" s="21">
        <v>87.09</v>
      </c>
      <c r="I142" s="21">
        <v>870.9</v>
      </c>
    </row>
    <row r="143" s="1" customFormat="1" spans="1:9">
      <c r="A143" s="22">
        <v>45916</v>
      </c>
      <c r="B143" s="21" t="s">
        <v>253</v>
      </c>
      <c r="C143" s="21" t="s">
        <v>12</v>
      </c>
      <c r="D143" s="21" t="s">
        <v>17</v>
      </c>
      <c r="E143" s="21" t="s">
        <v>590</v>
      </c>
      <c r="F143" s="21" t="s">
        <v>591</v>
      </c>
      <c r="G143" s="21">
        <v>2</v>
      </c>
      <c r="H143" s="21">
        <v>2405.21</v>
      </c>
      <c r="I143" s="21">
        <v>4810.42</v>
      </c>
    </row>
    <row r="144" s="1" customFormat="1" spans="1:9">
      <c r="A144" s="22">
        <v>45916</v>
      </c>
      <c r="B144" s="21" t="s">
        <v>253</v>
      </c>
      <c r="C144" s="21" t="s">
        <v>12</v>
      </c>
      <c r="D144" s="21" t="s">
        <v>17</v>
      </c>
      <c r="E144" s="21" t="s">
        <v>592</v>
      </c>
      <c r="F144" s="21" t="s">
        <v>593</v>
      </c>
      <c r="G144" s="21">
        <v>7</v>
      </c>
      <c r="H144" s="21">
        <v>765.75</v>
      </c>
      <c r="I144" s="21">
        <v>5360.25</v>
      </c>
    </row>
    <row r="145" s="1" customFormat="1" spans="1:9">
      <c r="A145" s="22">
        <v>45916</v>
      </c>
      <c r="B145" s="21" t="s">
        <v>253</v>
      </c>
      <c r="C145" s="21" t="s">
        <v>12</v>
      </c>
      <c r="D145" s="21" t="s">
        <v>17</v>
      </c>
      <c r="E145" s="21" t="s">
        <v>594</v>
      </c>
      <c r="F145" s="21" t="s">
        <v>595</v>
      </c>
      <c r="G145" s="21">
        <v>7</v>
      </c>
      <c r="H145" s="21">
        <v>833.43</v>
      </c>
      <c r="I145" s="21">
        <v>5834.01</v>
      </c>
    </row>
    <row r="146" s="1" customFormat="1" spans="1:9">
      <c r="A146" s="22">
        <v>45916</v>
      </c>
      <c r="B146" s="21" t="s">
        <v>253</v>
      </c>
      <c r="C146" s="21" t="s">
        <v>12</v>
      </c>
      <c r="D146" s="21" t="s">
        <v>17</v>
      </c>
      <c r="E146" s="21" t="s">
        <v>596</v>
      </c>
      <c r="F146" s="21" t="s">
        <v>597</v>
      </c>
      <c r="G146" s="21">
        <v>10</v>
      </c>
      <c r="H146" s="21">
        <v>497.98</v>
      </c>
      <c r="I146" s="21">
        <v>4979.8</v>
      </c>
    </row>
    <row r="147" s="1" customFormat="1" spans="1:9">
      <c r="A147" s="22">
        <v>45916</v>
      </c>
      <c r="B147" s="21" t="s">
        <v>253</v>
      </c>
      <c r="C147" s="21" t="s">
        <v>12</v>
      </c>
      <c r="D147" s="21" t="s">
        <v>17</v>
      </c>
      <c r="E147" s="21" t="s">
        <v>598</v>
      </c>
      <c r="F147" s="21" t="s">
        <v>599</v>
      </c>
      <c r="G147" s="21">
        <v>10</v>
      </c>
      <c r="H147" s="21">
        <v>1693.24</v>
      </c>
      <c r="I147" s="21">
        <v>16932.4</v>
      </c>
    </row>
    <row r="148" s="1" customFormat="1" spans="1:9">
      <c r="A148" s="22">
        <v>45916</v>
      </c>
      <c r="B148" s="21" t="s">
        <v>254</v>
      </c>
      <c r="C148" s="21" t="s">
        <v>12</v>
      </c>
      <c r="D148" s="21" t="s">
        <v>17</v>
      </c>
      <c r="E148" s="21" t="s">
        <v>600</v>
      </c>
      <c r="F148" s="21" t="s">
        <v>601</v>
      </c>
      <c r="G148" s="21">
        <v>2</v>
      </c>
      <c r="H148" s="21">
        <v>2672.04</v>
      </c>
      <c r="I148" s="21">
        <v>5344.08</v>
      </c>
    </row>
    <row r="149" s="1" customFormat="1" spans="1:9">
      <c r="A149" s="22">
        <v>45916</v>
      </c>
      <c r="B149" s="21" t="s">
        <v>254</v>
      </c>
      <c r="C149" s="21" t="s">
        <v>12</v>
      </c>
      <c r="D149" s="21" t="s">
        <v>17</v>
      </c>
      <c r="E149" s="21" t="s">
        <v>602</v>
      </c>
      <c r="F149" s="21" t="s">
        <v>603</v>
      </c>
      <c r="G149" s="21">
        <v>1</v>
      </c>
      <c r="H149" s="21">
        <v>2565.02</v>
      </c>
      <c r="I149" s="21">
        <v>2565.02</v>
      </c>
    </row>
    <row r="150" s="1" customFormat="1" spans="1:9">
      <c r="A150" s="22">
        <v>45916</v>
      </c>
      <c r="B150" s="21" t="s">
        <v>254</v>
      </c>
      <c r="C150" s="21" t="s">
        <v>12</v>
      </c>
      <c r="D150" s="21" t="s">
        <v>17</v>
      </c>
      <c r="E150" s="21" t="s">
        <v>604</v>
      </c>
      <c r="F150" s="21" t="s">
        <v>605</v>
      </c>
      <c r="G150" s="21">
        <v>5</v>
      </c>
      <c r="H150" s="21">
        <v>0</v>
      </c>
      <c r="I150" s="21">
        <v>0</v>
      </c>
    </row>
    <row r="151" s="1" customFormat="1" spans="1:9">
      <c r="A151" s="22">
        <v>45916</v>
      </c>
      <c r="B151" s="21" t="s">
        <v>254</v>
      </c>
      <c r="C151" s="21" t="s">
        <v>12</v>
      </c>
      <c r="D151" s="21" t="s">
        <v>17</v>
      </c>
      <c r="E151" s="21" t="s">
        <v>606</v>
      </c>
      <c r="F151" s="21" t="s">
        <v>607</v>
      </c>
      <c r="G151" s="21">
        <v>3</v>
      </c>
      <c r="H151" s="21">
        <v>374.97</v>
      </c>
      <c r="I151" s="21">
        <v>1124.91</v>
      </c>
    </row>
    <row r="152" s="1" customFormat="1" spans="1:9">
      <c r="A152" s="22">
        <v>45916</v>
      </c>
      <c r="B152" s="21" t="s">
        <v>254</v>
      </c>
      <c r="C152" s="21" t="s">
        <v>12</v>
      </c>
      <c r="D152" s="21" t="s">
        <v>17</v>
      </c>
      <c r="E152" s="21" t="s">
        <v>608</v>
      </c>
      <c r="F152" s="21" t="s">
        <v>609</v>
      </c>
      <c r="G152" s="21">
        <v>1</v>
      </c>
      <c r="H152" s="21">
        <v>1231.93</v>
      </c>
      <c r="I152" s="21">
        <v>1231.93</v>
      </c>
    </row>
    <row r="153" s="1" customFormat="1" spans="1:9">
      <c r="A153" s="22">
        <v>45916</v>
      </c>
      <c r="B153" s="21" t="s">
        <v>254</v>
      </c>
      <c r="C153" s="21" t="s">
        <v>12</v>
      </c>
      <c r="D153" s="21" t="s">
        <v>17</v>
      </c>
      <c r="E153" s="21" t="s">
        <v>610</v>
      </c>
      <c r="F153" s="21" t="s">
        <v>611</v>
      </c>
      <c r="G153" s="21">
        <v>10</v>
      </c>
      <c r="H153" s="21">
        <v>2952.12</v>
      </c>
      <c r="I153" s="21">
        <v>29521.2</v>
      </c>
    </row>
    <row r="154" s="1" customFormat="1" spans="1:9">
      <c r="A154" s="22">
        <v>45915</v>
      </c>
      <c r="B154" s="21" t="s">
        <v>248</v>
      </c>
      <c r="C154" s="21" t="s">
        <v>12</v>
      </c>
      <c r="D154" s="21" t="s">
        <v>17</v>
      </c>
      <c r="E154" s="21" t="s">
        <v>612</v>
      </c>
      <c r="F154" s="21" t="s">
        <v>613</v>
      </c>
      <c r="G154" s="21">
        <v>1</v>
      </c>
      <c r="H154" s="21">
        <v>830.66</v>
      </c>
      <c r="I154" s="21">
        <v>830.66</v>
      </c>
    </row>
    <row r="155" s="1" customFormat="1" spans="1:9">
      <c r="A155" s="22">
        <v>45915</v>
      </c>
      <c r="B155" s="21" t="s">
        <v>248</v>
      </c>
      <c r="C155" s="21" t="s">
        <v>12</v>
      </c>
      <c r="D155" s="21" t="s">
        <v>17</v>
      </c>
      <c r="E155" s="21" t="s">
        <v>614</v>
      </c>
      <c r="F155" s="21" t="s">
        <v>615</v>
      </c>
      <c r="G155" s="21">
        <v>10</v>
      </c>
      <c r="H155" s="21">
        <v>385.62</v>
      </c>
      <c r="I155" s="21">
        <v>3856.2</v>
      </c>
    </row>
    <row r="156" s="1" customFormat="1" spans="1:9">
      <c r="A156" s="22">
        <v>45915</v>
      </c>
      <c r="B156" s="21" t="s">
        <v>248</v>
      </c>
      <c r="C156" s="21" t="s">
        <v>12</v>
      </c>
      <c r="D156" s="21" t="s">
        <v>17</v>
      </c>
      <c r="E156" s="21" t="s">
        <v>616</v>
      </c>
      <c r="F156" s="21" t="s">
        <v>617</v>
      </c>
      <c r="G156" s="21">
        <v>10</v>
      </c>
      <c r="H156" s="21">
        <v>7.27</v>
      </c>
      <c r="I156" s="21">
        <v>72.7</v>
      </c>
    </row>
    <row r="157" s="1" customFormat="1" spans="1:9">
      <c r="A157" s="22">
        <v>45915</v>
      </c>
      <c r="B157" s="21" t="s">
        <v>248</v>
      </c>
      <c r="C157" s="21" t="s">
        <v>12</v>
      </c>
      <c r="D157" s="21" t="s">
        <v>17</v>
      </c>
      <c r="E157" s="21" t="s">
        <v>618</v>
      </c>
      <c r="F157" s="21" t="s">
        <v>619</v>
      </c>
      <c r="G157" s="21">
        <v>6</v>
      </c>
      <c r="H157" s="21">
        <v>3399.09</v>
      </c>
      <c r="I157" s="21">
        <v>20394.54</v>
      </c>
    </row>
    <row r="158" s="1" customFormat="1" spans="1:9">
      <c r="A158" s="22">
        <v>45915</v>
      </c>
      <c r="B158" s="21" t="s">
        <v>248</v>
      </c>
      <c r="C158" s="21" t="s">
        <v>12</v>
      </c>
      <c r="D158" s="21" t="s">
        <v>17</v>
      </c>
      <c r="E158" s="21" t="s">
        <v>620</v>
      </c>
      <c r="F158" s="21" t="s">
        <v>360</v>
      </c>
      <c r="G158" s="21">
        <v>3</v>
      </c>
      <c r="H158" s="21">
        <v>264.26</v>
      </c>
      <c r="I158" s="21">
        <v>792.78</v>
      </c>
    </row>
    <row r="159" s="1" customFormat="1" spans="1:9">
      <c r="A159" s="22">
        <v>45915</v>
      </c>
      <c r="B159" s="21" t="s">
        <v>248</v>
      </c>
      <c r="C159" s="21" t="s">
        <v>12</v>
      </c>
      <c r="D159" s="21" t="s">
        <v>17</v>
      </c>
      <c r="E159" s="21" t="s">
        <v>621</v>
      </c>
      <c r="F159" s="21" t="s">
        <v>622</v>
      </c>
      <c r="G159" s="21">
        <v>5</v>
      </c>
      <c r="H159" s="21">
        <v>665.52</v>
      </c>
      <c r="I159" s="21">
        <v>3327.6</v>
      </c>
    </row>
    <row r="160" s="1" customFormat="1" spans="1:9">
      <c r="A160" s="22">
        <v>45915</v>
      </c>
      <c r="B160" s="21" t="s">
        <v>248</v>
      </c>
      <c r="C160" s="21" t="s">
        <v>12</v>
      </c>
      <c r="D160" s="21" t="s">
        <v>17</v>
      </c>
      <c r="E160" s="21" t="s">
        <v>623</v>
      </c>
      <c r="F160" s="21" t="s">
        <v>624</v>
      </c>
      <c r="G160" s="21">
        <v>5</v>
      </c>
      <c r="H160" s="21">
        <v>1992.14</v>
      </c>
      <c r="I160" s="21">
        <v>9960.7</v>
      </c>
    </row>
    <row r="161" s="1" customFormat="1" spans="1:9">
      <c r="A161" s="22">
        <v>45915</v>
      </c>
      <c r="B161" s="21" t="s">
        <v>248</v>
      </c>
      <c r="C161" s="21" t="s">
        <v>12</v>
      </c>
      <c r="D161" s="21" t="s">
        <v>17</v>
      </c>
      <c r="E161" s="21" t="s">
        <v>625</v>
      </c>
      <c r="F161" s="21" t="s">
        <v>626</v>
      </c>
      <c r="G161" s="21">
        <v>2</v>
      </c>
      <c r="H161" s="21">
        <v>0</v>
      </c>
      <c r="I161" s="21">
        <v>0</v>
      </c>
    </row>
    <row r="162" s="1" customFormat="1" spans="1:9">
      <c r="A162" s="22">
        <v>45915</v>
      </c>
      <c r="B162" s="21" t="s">
        <v>248</v>
      </c>
      <c r="C162" s="21" t="s">
        <v>12</v>
      </c>
      <c r="D162" s="21" t="s">
        <v>17</v>
      </c>
      <c r="E162" s="21" t="s">
        <v>627</v>
      </c>
      <c r="F162" s="21" t="s">
        <v>628</v>
      </c>
      <c r="G162" s="21">
        <v>5</v>
      </c>
      <c r="H162" s="21">
        <v>815.06</v>
      </c>
      <c r="I162" s="21">
        <v>4075.3</v>
      </c>
    </row>
    <row r="163" s="1" customFormat="1" spans="1:9">
      <c r="A163" s="22">
        <v>45915</v>
      </c>
      <c r="B163" s="21" t="s">
        <v>248</v>
      </c>
      <c r="C163" s="21" t="s">
        <v>12</v>
      </c>
      <c r="D163" s="21" t="s">
        <v>17</v>
      </c>
      <c r="E163" s="21" t="s">
        <v>629</v>
      </c>
      <c r="F163" s="21" t="s">
        <v>630</v>
      </c>
      <c r="G163" s="21">
        <v>10</v>
      </c>
      <c r="H163" s="21">
        <v>402.17</v>
      </c>
      <c r="I163" s="21">
        <v>4021.7</v>
      </c>
    </row>
    <row r="164" s="1" customFormat="1" spans="1:9">
      <c r="A164" s="22">
        <v>45915</v>
      </c>
      <c r="B164" s="21" t="s">
        <v>248</v>
      </c>
      <c r="C164" s="21" t="s">
        <v>12</v>
      </c>
      <c r="D164" s="21" t="s">
        <v>17</v>
      </c>
      <c r="E164" s="21" t="s">
        <v>631</v>
      </c>
      <c r="F164" s="21" t="s">
        <v>632</v>
      </c>
      <c r="G164" s="21">
        <v>3</v>
      </c>
      <c r="H164" s="21">
        <v>1939.67</v>
      </c>
      <c r="I164" s="21">
        <v>5819.01</v>
      </c>
    </row>
    <row r="165" s="1" customFormat="1" spans="1:9">
      <c r="A165" s="22">
        <v>45915</v>
      </c>
      <c r="B165" s="21" t="s">
        <v>249</v>
      </c>
      <c r="C165" s="21" t="s">
        <v>12</v>
      </c>
      <c r="D165" s="21" t="s">
        <v>17</v>
      </c>
      <c r="E165" s="21" t="s">
        <v>633</v>
      </c>
      <c r="F165" s="21" t="s">
        <v>634</v>
      </c>
      <c r="G165" s="21">
        <v>3</v>
      </c>
      <c r="H165" s="21">
        <v>0</v>
      </c>
      <c r="I165" s="21">
        <v>0</v>
      </c>
    </row>
    <row r="166" s="1" customFormat="1" spans="1:9">
      <c r="A166" s="22">
        <v>45915</v>
      </c>
      <c r="B166" s="21" t="s">
        <v>249</v>
      </c>
      <c r="C166" s="21" t="s">
        <v>12</v>
      </c>
      <c r="D166" s="21" t="s">
        <v>17</v>
      </c>
      <c r="E166" s="21" t="s">
        <v>635</v>
      </c>
      <c r="F166" s="21" t="s">
        <v>636</v>
      </c>
      <c r="G166" s="21">
        <v>10</v>
      </c>
      <c r="H166" s="21">
        <v>12.2</v>
      </c>
      <c r="I166" s="21">
        <v>122</v>
      </c>
    </row>
    <row r="167" s="1" customFormat="1" spans="1:9">
      <c r="A167" s="22">
        <v>45915</v>
      </c>
      <c r="B167" s="21" t="s">
        <v>249</v>
      </c>
      <c r="C167" s="21" t="s">
        <v>12</v>
      </c>
      <c r="D167" s="21" t="s">
        <v>17</v>
      </c>
      <c r="E167" s="21" t="s">
        <v>637</v>
      </c>
      <c r="F167" s="21" t="s">
        <v>638</v>
      </c>
      <c r="G167" s="21">
        <v>10</v>
      </c>
      <c r="H167" s="21">
        <v>0</v>
      </c>
      <c r="I167" s="21">
        <v>0</v>
      </c>
    </row>
    <row r="168" s="1" customFormat="1" spans="1:9">
      <c r="A168" s="22">
        <v>45915</v>
      </c>
      <c r="B168" s="21" t="s">
        <v>249</v>
      </c>
      <c r="C168" s="21" t="s">
        <v>12</v>
      </c>
      <c r="D168" s="21" t="s">
        <v>17</v>
      </c>
      <c r="E168" s="21" t="s">
        <v>639</v>
      </c>
      <c r="F168" s="21" t="s">
        <v>640</v>
      </c>
      <c r="G168" s="21">
        <v>10</v>
      </c>
      <c r="H168" s="21">
        <v>133.1</v>
      </c>
      <c r="I168" s="21">
        <v>1331</v>
      </c>
    </row>
    <row r="169" s="1" customFormat="1" spans="1:9">
      <c r="A169" s="22">
        <v>45915</v>
      </c>
      <c r="B169" s="21" t="s">
        <v>249</v>
      </c>
      <c r="C169" s="21" t="s">
        <v>12</v>
      </c>
      <c r="D169" s="21" t="s">
        <v>17</v>
      </c>
      <c r="E169" s="21" t="s">
        <v>641</v>
      </c>
      <c r="F169" s="21" t="s">
        <v>556</v>
      </c>
      <c r="G169" s="21">
        <v>1</v>
      </c>
      <c r="H169" s="21">
        <v>1501.17</v>
      </c>
      <c r="I169" s="21">
        <v>1501.17</v>
      </c>
    </row>
    <row r="170" s="1" customFormat="1" spans="1:9">
      <c r="A170" s="22">
        <v>45915</v>
      </c>
      <c r="B170" s="21" t="s">
        <v>249</v>
      </c>
      <c r="C170" s="21" t="s">
        <v>12</v>
      </c>
      <c r="D170" s="21" t="s">
        <v>17</v>
      </c>
      <c r="E170" s="21" t="s">
        <v>642</v>
      </c>
      <c r="F170" s="21" t="s">
        <v>643</v>
      </c>
      <c r="G170" s="21">
        <v>10</v>
      </c>
      <c r="H170" s="21">
        <v>201.02</v>
      </c>
      <c r="I170" s="21">
        <v>2010.2</v>
      </c>
    </row>
    <row r="171" s="1" customFormat="1" spans="1:9">
      <c r="A171" s="22">
        <v>45915</v>
      </c>
      <c r="B171" s="21" t="s">
        <v>249</v>
      </c>
      <c r="C171" s="21" t="s">
        <v>12</v>
      </c>
      <c r="D171" s="21" t="s">
        <v>17</v>
      </c>
      <c r="E171" s="21" t="s">
        <v>644</v>
      </c>
      <c r="F171" s="21" t="s">
        <v>645</v>
      </c>
      <c r="G171" s="21">
        <v>10</v>
      </c>
      <c r="H171" s="21">
        <v>810.21</v>
      </c>
      <c r="I171" s="21">
        <v>8102.1</v>
      </c>
    </row>
    <row r="172" s="1" customFormat="1" spans="1:9">
      <c r="A172" s="22">
        <v>45915</v>
      </c>
      <c r="B172" s="21" t="s">
        <v>249</v>
      </c>
      <c r="C172" s="21" t="s">
        <v>12</v>
      </c>
      <c r="D172" s="21" t="s">
        <v>17</v>
      </c>
      <c r="E172" s="21" t="s">
        <v>413</v>
      </c>
      <c r="F172" s="21" t="s">
        <v>414</v>
      </c>
      <c r="G172" s="21">
        <v>10</v>
      </c>
      <c r="H172" s="21">
        <v>2914.93</v>
      </c>
      <c r="I172" s="21">
        <v>29149.3</v>
      </c>
    </row>
    <row r="173" s="1" customFormat="1" spans="1:9">
      <c r="A173" s="22">
        <v>45915</v>
      </c>
      <c r="B173" s="21" t="s">
        <v>249</v>
      </c>
      <c r="C173" s="21" t="s">
        <v>12</v>
      </c>
      <c r="D173" s="21" t="s">
        <v>17</v>
      </c>
      <c r="E173" s="21" t="s">
        <v>631</v>
      </c>
      <c r="F173" s="21" t="s">
        <v>632</v>
      </c>
      <c r="G173" s="21">
        <v>3</v>
      </c>
      <c r="H173" s="21">
        <v>1939.67</v>
      </c>
      <c r="I173" s="21">
        <v>5819.01</v>
      </c>
    </row>
    <row r="174" s="1" customFormat="1" spans="1:9">
      <c r="A174" s="22">
        <v>45915</v>
      </c>
      <c r="B174" s="21" t="s">
        <v>249</v>
      </c>
      <c r="C174" s="21" t="s">
        <v>12</v>
      </c>
      <c r="D174" s="21" t="s">
        <v>17</v>
      </c>
      <c r="E174" s="21" t="s">
        <v>646</v>
      </c>
      <c r="F174" s="21" t="s">
        <v>647</v>
      </c>
      <c r="G174" s="21">
        <v>3</v>
      </c>
      <c r="H174" s="21">
        <v>5137.56</v>
      </c>
      <c r="I174" s="21">
        <v>15412.68</v>
      </c>
    </row>
    <row r="175" s="1" customFormat="1" spans="1:9">
      <c r="A175" s="22">
        <v>45915</v>
      </c>
      <c r="B175" s="21" t="s">
        <v>250</v>
      </c>
      <c r="C175" s="21" t="s">
        <v>12</v>
      </c>
      <c r="D175" s="21" t="s">
        <v>17</v>
      </c>
      <c r="E175" s="21" t="s">
        <v>515</v>
      </c>
      <c r="F175" s="21" t="s">
        <v>516</v>
      </c>
      <c r="G175" s="21">
        <v>9</v>
      </c>
      <c r="H175" s="21">
        <v>44.35</v>
      </c>
      <c r="I175" s="21">
        <v>399.15</v>
      </c>
    </row>
    <row r="176" s="1" customFormat="1" spans="1:9">
      <c r="A176" s="22">
        <v>45915</v>
      </c>
      <c r="B176" s="21" t="s">
        <v>251</v>
      </c>
      <c r="C176" s="21" t="s">
        <v>12</v>
      </c>
      <c r="D176" s="21" t="s">
        <v>17</v>
      </c>
      <c r="E176" s="21" t="s">
        <v>648</v>
      </c>
      <c r="F176" s="21" t="s">
        <v>649</v>
      </c>
      <c r="G176" s="21">
        <v>50</v>
      </c>
      <c r="H176" s="21">
        <v>230.38</v>
      </c>
      <c r="I176" s="21">
        <v>11519</v>
      </c>
    </row>
    <row r="177" s="1" customFormat="1" spans="1:9">
      <c r="A177" s="22">
        <v>45915</v>
      </c>
      <c r="B177" s="21" t="s">
        <v>251</v>
      </c>
      <c r="C177" s="21" t="s">
        <v>12</v>
      </c>
      <c r="D177" s="21" t="s">
        <v>17</v>
      </c>
      <c r="E177" s="21" t="s">
        <v>650</v>
      </c>
      <c r="F177" s="21" t="s">
        <v>651</v>
      </c>
      <c r="G177" s="21">
        <v>3</v>
      </c>
      <c r="H177" s="21">
        <v>1396.95</v>
      </c>
      <c r="I177" s="21">
        <v>4190.85</v>
      </c>
    </row>
    <row r="178" s="1" customFormat="1" spans="1:9">
      <c r="A178" s="22">
        <v>45915</v>
      </c>
      <c r="B178" s="21" t="s">
        <v>252</v>
      </c>
      <c r="C178" s="21" t="s">
        <v>12</v>
      </c>
      <c r="D178" s="21" t="s">
        <v>17</v>
      </c>
      <c r="E178" s="21" t="s">
        <v>652</v>
      </c>
      <c r="F178" s="21" t="s">
        <v>653</v>
      </c>
      <c r="G178" s="21">
        <v>2</v>
      </c>
      <c r="H178" s="21">
        <v>0</v>
      </c>
      <c r="I178" s="21">
        <v>0</v>
      </c>
    </row>
    <row r="179" s="1" customFormat="1" spans="1:9">
      <c r="A179" s="22">
        <v>45915</v>
      </c>
      <c r="B179" s="21" t="s">
        <v>252</v>
      </c>
      <c r="C179" s="21" t="s">
        <v>12</v>
      </c>
      <c r="D179" s="21" t="s">
        <v>17</v>
      </c>
      <c r="E179" s="21" t="s">
        <v>654</v>
      </c>
      <c r="F179" s="21" t="s">
        <v>655</v>
      </c>
      <c r="G179" s="21">
        <v>2</v>
      </c>
      <c r="H179" s="21">
        <v>0</v>
      </c>
      <c r="I179" s="21">
        <v>0</v>
      </c>
    </row>
    <row r="180" s="1" customFormat="1" spans="1:9">
      <c r="A180" s="22">
        <v>45915</v>
      </c>
      <c r="B180" s="21" t="s">
        <v>252</v>
      </c>
      <c r="C180" s="21" t="s">
        <v>12</v>
      </c>
      <c r="D180" s="21" t="s">
        <v>17</v>
      </c>
      <c r="E180" s="21" t="s">
        <v>656</v>
      </c>
      <c r="F180" s="21" t="s">
        <v>657</v>
      </c>
      <c r="G180" s="21">
        <v>3</v>
      </c>
      <c r="H180" s="21">
        <v>0</v>
      </c>
      <c r="I180" s="21">
        <v>0</v>
      </c>
    </row>
    <row r="181" s="1" customFormat="1" spans="1:9">
      <c r="A181" s="22">
        <v>45913</v>
      </c>
      <c r="B181" s="21" t="s">
        <v>243</v>
      </c>
      <c r="C181" s="21" t="s">
        <v>12</v>
      </c>
      <c r="D181" s="21" t="s">
        <v>17</v>
      </c>
      <c r="E181" s="21" t="s">
        <v>483</v>
      </c>
      <c r="F181" s="21" t="s">
        <v>484</v>
      </c>
      <c r="G181" s="21">
        <v>10</v>
      </c>
      <c r="H181" s="21">
        <v>406.56</v>
      </c>
      <c r="I181" s="21">
        <v>4065.6</v>
      </c>
    </row>
    <row r="182" s="1" customFormat="1" spans="1:9">
      <c r="A182" s="22">
        <v>45913</v>
      </c>
      <c r="B182" s="21" t="s">
        <v>244</v>
      </c>
      <c r="C182" s="21" t="s">
        <v>12</v>
      </c>
      <c r="D182" s="21" t="s">
        <v>17</v>
      </c>
      <c r="E182" s="21" t="s">
        <v>387</v>
      </c>
      <c r="F182" s="21" t="s">
        <v>388</v>
      </c>
      <c r="G182" s="21">
        <v>10</v>
      </c>
      <c r="H182" s="21">
        <v>1897.44</v>
      </c>
      <c r="I182" s="21">
        <v>18974.4</v>
      </c>
    </row>
    <row r="183" s="1" customFormat="1" spans="1:9">
      <c r="A183" s="22">
        <v>45913</v>
      </c>
      <c r="B183" s="21" t="s">
        <v>245</v>
      </c>
      <c r="C183" s="21" t="s">
        <v>12</v>
      </c>
      <c r="D183" s="21" t="s">
        <v>17</v>
      </c>
      <c r="E183" s="21" t="s">
        <v>658</v>
      </c>
      <c r="F183" s="21" t="s">
        <v>659</v>
      </c>
      <c r="G183" s="21">
        <v>24</v>
      </c>
      <c r="H183" s="21">
        <v>1275.56</v>
      </c>
      <c r="I183" s="21">
        <v>30613.44</v>
      </c>
    </row>
    <row r="184" s="1" customFormat="1" spans="1:9">
      <c r="A184" s="22">
        <v>45913</v>
      </c>
      <c r="B184" s="21" t="s">
        <v>246</v>
      </c>
      <c r="C184" s="21" t="s">
        <v>12</v>
      </c>
      <c r="D184" s="21" t="s">
        <v>17</v>
      </c>
      <c r="E184" s="21" t="s">
        <v>660</v>
      </c>
      <c r="F184" s="21" t="s">
        <v>661</v>
      </c>
      <c r="G184" s="21">
        <v>3</v>
      </c>
      <c r="H184" s="21">
        <v>2169.55</v>
      </c>
      <c r="I184" s="21">
        <v>6508.65</v>
      </c>
    </row>
    <row r="185" s="1" customFormat="1" spans="1:9">
      <c r="A185" s="22">
        <v>45913</v>
      </c>
      <c r="B185" s="21" t="s">
        <v>247</v>
      </c>
      <c r="C185" s="21" t="s">
        <v>12</v>
      </c>
      <c r="D185" s="21" t="s">
        <v>17</v>
      </c>
      <c r="E185" s="21" t="s">
        <v>662</v>
      </c>
      <c r="F185" s="21" t="s">
        <v>663</v>
      </c>
      <c r="G185" s="21">
        <v>50</v>
      </c>
      <c r="H185" s="21">
        <v>277.2</v>
      </c>
      <c r="I185" s="21">
        <v>13860</v>
      </c>
    </row>
    <row r="186" s="1" customFormat="1" spans="1:9">
      <c r="A186" s="22">
        <v>45912</v>
      </c>
      <c r="B186" s="21" t="s">
        <v>126</v>
      </c>
      <c r="C186" s="21" t="s">
        <v>12</v>
      </c>
      <c r="D186" s="21" t="s">
        <v>125</v>
      </c>
      <c r="E186" s="21" t="s">
        <v>664</v>
      </c>
      <c r="F186" s="21" t="s">
        <v>665</v>
      </c>
      <c r="G186" s="21">
        <v>1500</v>
      </c>
      <c r="H186" s="21">
        <v>42.81</v>
      </c>
      <c r="I186" s="21">
        <v>64215</v>
      </c>
    </row>
    <row r="187" s="1" customFormat="1" spans="1:9">
      <c r="A187" s="22">
        <v>45912</v>
      </c>
      <c r="B187" s="21" t="s">
        <v>127</v>
      </c>
      <c r="C187" s="21" t="s">
        <v>12</v>
      </c>
      <c r="D187" s="21" t="s">
        <v>125</v>
      </c>
      <c r="E187" s="21" t="s">
        <v>577</v>
      </c>
      <c r="F187" s="21" t="s">
        <v>578</v>
      </c>
      <c r="G187" s="21">
        <v>2000</v>
      </c>
      <c r="H187" s="21">
        <v>35.9</v>
      </c>
      <c r="I187" s="21">
        <v>71800</v>
      </c>
    </row>
    <row r="188" s="1" customFormat="1" spans="1:9">
      <c r="A188" s="22">
        <v>45912</v>
      </c>
      <c r="B188" s="21" t="s">
        <v>128</v>
      </c>
      <c r="C188" s="21" t="s">
        <v>12</v>
      </c>
      <c r="D188" s="21" t="s">
        <v>125</v>
      </c>
      <c r="E188" s="21" t="s">
        <v>481</v>
      </c>
      <c r="F188" s="21" t="s">
        <v>482</v>
      </c>
      <c r="G188" s="21">
        <v>6560</v>
      </c>
      <c r="H188" s="21">
        <v>15.5</v>
      </c>
      <c r="I188" s="21">
        <v>101680</v>
      </c>
    </row>
    <row r="189" s="1" customFormat="1" spans="1:9">
      <c r="A189" s="22">
        <v>45912</v>
      </c>
      <c r="B189" s="21" t="s">
        <v>129</v>
      </c>
      <c r="C189" s="21" t="s">
        <v>12</v>
      </c>
      <c r="D189" s="21" t="s">
        <v>125</v>
      </c>
      <c r="E189" s="21" t="s">
        <v>666</v>
      </c>
      <c r="F189" s="21" t="s">
        <v>467</v>
      </c>
      <c r="G189" s="21">
        <v>1</v>
      </c>
      <c r="H189" s="21">
        <v>4469.94</v>
      </c>
      <c r="I189" s="21">
        <v>4469.94</v>
      </c>
    </row>
    <row r="190" s="1" customFormat="1" spans="1:9">
      <c r="A190" s="22">
        <v>45911</v>
      </c>
      <c r="B190" s="21" t="s">
        <v>240</v>
      </c>
      <c r="C190" s="21" t="s">
        <v>12</v>
      </c>
      <c r="D190" s="21" t="s">
        <v>17</v>
      </c>
      <c r="E190" s="21" t="s">
        <v>667</v>
      </c>
      <c r="F190" s="21" t="s">
        <v>668</v>
      </c>
      <c r="G190" s="21">
        <v>2</v>
      </c>
      <c r="H190" s="21">
        <v>724.9</v>
      </c>
      <c r="I190" s="21">
        <v>1449.8</v>
      </c>
    </row>
    <row r="191" s="1" customFormat="1" spans="1:9">
      <c r="A191" s="22">
        <v>45911</v>
      </c>
      <c r="B191" s="21" t="s">
        <v>240</v>
      </c>
      <c r="C191" s="21" t="s">
        <v>12</v>
      </c>
      <c r="D191" s="21" t="s">
        <v>17</v>
      </c>
      <c r="E191" s="21" t="s">
        <v>669</v>
      </c>
      <c r="F191" s="21" t="s">
        <v>670</v>
      </c>
      <c r="G191" s="21">
        <v>5</v>
      </c>
      <c r="H191" s="21">
        <v>221.76</v>
      </c>
      <c r="I191" s="21">
        <v>1108.8</v>
      </c>
    </row>
    <row r="192" s="1" customFormat="1" spans="1:9">
      <c r="A192" s="22">
        <v>45911</v>
      </c>
      <c r="B192" s="21" t="s">
        <v>240</v>
      </c>
      <c r="C192" s="21" t="s">
        <v>12</v>
      </c>
      <c r="D192" s="21" t="s">
        <v>17</v>
      </c>
      <c r="E192" s="21" t="s">
        <v>671</v>
      </c>
      <c r="F192" s="21" t="s">
        <v>672</v>
      </c>
      <c r="G192" s="21">
        <v>5</v>
      </c>
      <c r="H192" s="21">
        <v>147.84</v>
      </c>
      <c r="I192" s="21">
        <v>739.2</v>
      </c>
    </row>
    <row r="193" s="1" customFormat="1" spans="1:9">
      <c r="A193" s="22">
        <v>45911</v>
      </c>
      <c r="B193" s="21" t="s">
        <v>240</v>
      </c>
      <c r="C193" s="21" t="s">
        <v>12</v>
      </c>
      <c r="D193" s="21" t="s">
        <v>17</v>
      </c>
      <c r="E193" s="21" t="s">
        <v>673</v>
      </c>
      <c r="F193" s="21" t="s">
        <v>674</v>
      </c>
      <c r="G193" s="21">
        <v>6</v>
      </c>
      <c r="H193" s="21">
        <v>1382.09</v>
      </c>
      <c r="I193" s="21">
        <v>8292.54</v>
      </c>
    </row>
    <row r="194" s="1" customFormat="1" spans="1:9">
      <c r="A194" s="22">
        <v>45911</v>
      </c>
      <c r="B194" s="21" t="s">
        <v>240</v>
      </c>
      <c r="C194" s="21" t="s">
        <v>12</v>
      </c>
      <c r="D194" s="21" t="s">
        <v>17</v>
      </c>
      <c r="E194" s="21" t="s">
        <v>675</v>
      </c>
      <c r="F194" s="21" t="s">
        <v>676</v>
      </c>
      <c r="G194" s="21">
        <v>2</v>
      </c>
      <c r="H194" s="21">
        <v>1283.13</v>
      </c>
      <c r="I194" s="21">
        <v>2566.26</v>
      </c>
    </row>
    <row r="195" s="1" customFormat="1" spans="1:9">
      <c r="A195" s="22">
        <v>45911</v>
      </c>
      <c r="B195" s="21" t="s">
        <v>240</v>
      </c>
      <c r="C195" s="21" t="s">
        <v>12</v>
      </c>
      <c r="D195" s="21" t="s">
        <v>17</v>
      </c>
      <c r="E195" s="21" t="s">
        <v>677</v>
      </c>
      <c r="F195" s="21" t="s">
        <v>678</v>
      </c>
      <c r="G195" s="21">
        <v>7</v>
      </c>
      <c r="H195" s="21">
        <v>304.52</v>
      </c>
      <c r="I195" s="21">
        <v>2131.64</v>
      </c>
    </row>
    <row r="196" s="1" customFormat="1" spans="1:9">
      <c r="A196" s="22">
        <v>45911</v>
      </c>
      <c r="B196" s="21" t="s">
        <v>240</v>
      </c>
      <c r="C196" s="21" t="s">
        <v>12</v>
      </c>
      <c r="D196" s="21" t="s">
        <v>17</v>
      </c>
      <c r="E196" s="21" t="s">
        <v>679</v>
      </c>
      <c r="F196" s="21" t="s">
        <v>680</v>
      </c>
      <c r="G196" s="21">
        <v>2</v>
      </c>
      <c r="H196" s="21">
        <v>241.06</v>
      </c>
      <c r="I196" s="21">
        <v>482.12</v>
      </c>
    </row>
    <row r="197" s="1" customFormat="1" spans="1:9">
      <c r="A197" s="22">
        <v>45911</v>
      </c>
      <c r="B197" s="21" t="s">
        <v>240</v>
      </c>
      <c r="C197" s="21" t="s">
        <v>12</v>
      </c>
      <c r="D197" s="21" t="s">
        <v>17</v>
      </c>
      <c r="E197" s="21" t="s">
        <v>681</v>
      </c>
      <c r="F197" s="21" t="s">
        <v>682</v>
      </c>
      <c r="G197" s="21">
        <v>30</v>
      </c>
      <c r="H197" s="21">
        <v>0.96</v>
      </c>
      <c r="I197" s="21">
        <v>28.8</v>
      </c>
    </row>
    <row r="198" s="1" customFormat="1" spans="1:9">
      <c r="A198" s="22">
        <v>45911</v>
      </c>
      <c r="B198" s="21" t="s">
        <v>240</v>
      </c>
      <c r="C198" s="21" t="s">
        <v>12</v>
      </c>
      <c r="D198" s="21" t="s">
        <v>17</v>
      </c>
      <c r="E198" s="21" t="s">
        <v>683</v>
      </c>
      <c r="F198" s="21" t="s">
        <v>684</v>
      </c>
      <c r="G198" s="21">
        <v>10</v>
      </c>
      <c r="H198" s="21">
        <v>14.51</v>
      </c>
      <c r="I198" s="21">
        <v>145.1</v>
      </c>
    </row>
    <row r="199" s="1" customFormat="1" spans="1:9">
      <c r="A199" s="22">
        <v>45911</v>
      </c>
      <c r="B199" s="21" t="s">
        <v>241</v>
      </c>
      <c r="C199" s="21" t="s">
        <v>12</v>
      </c>
      <c r="D199" s="21" t="s">
        <v>17</v>
      </c>
      <c r="E199" s="21" t="s">
        <v>403</v>
      </c>
      <c r="F199" s="21" t="s">
        <v>404</v>
      </c>
      <c r="G199" s="21">
        <v>5</v>
      </c>
      <c r="H199" s="21">
        <v>1611.46</v>
      </c>
      <c r="I199" s="21">
        <v>8057.3</v>
      </c>
    </row>
    <row r="200" s="1" customFormat="1" spans="1:9">
      <c r="A200" s="22">
        <v>45911</v>
      </c>
      <c r="B200" s="21" t="s">
        <v>241</v>
      </c>
      <c r="C200" s="21" t="s">
        <v>12</v>
      </c>
      <c r="D200" s="21" t="s">
        <v>17</v>
      </c>
      <c r="E200" s="21" t="s">
        <v>685</v>
      </c>
      <c r="F200" s="21" t="s">
        <v>686</v>
      </c>
      <c r="G200" s="21">
        <v>5</v>
      </c>
      <c r="H200" s="21">
        <v>1395.86</v>
      </c>
      <c r="I200" s="21">
        <v>6979.3</v>
      </c>
    </row>
    <row r="201" s="1" customFormat="1" spans="1:9">
      <c r="A201" s="22">
        <v>45911</v>
      </c>
      <c r="B201" s="21" t="s">
        <v>241</v>
      </c>
      <c r="C201" s="21" t="s">
        <v>12</v>
      </c>
      <c r="D201" s="21" t="s">
        <v>17</v>
      </c>
      <c r="E201" s="21" t="s">
        <v>687</v>
      </c>
      <c r="F201" s="21" t="s">
        <v>688</v>
      </c>
      <c r="G201" s="21">
        <v>5</v>
      </c>
      <c r="H201" s="21">
        <v>428.74</v>
      </c>
      <c r="I201" s="21">
        <v>2143.7</v>
      </c>
    </row>
    <row r="202" s="1" customFormat="1" spans="1:9">
      <c r="A202" s="22">
        <v>45911</v>
      </c>
      <c r="B202" s="21" t="s">
        <v>241</v>
      </c>
      <c r="C202" s="21" t="s">
        <v>12</v>
      </c>
      <c r="D202" s="21" t="s">
        <v>17</v>
      </c>
      <c r="E202" s="21" t="s">
        <v>689</v>
      </c>
      <c r="F202" s="21" t="s">
        <v>690</v>
      </c>
      <c r="G202" s="21">
        <v>2</v>
      </c>
      <c r="H202" s="21">
        <v>1108.8</v>
      </c>
      <c r="I202" s="21">
        <v>2217.6</v>
      </c>
    </row>
    <row r="203" s="1" customFormat="1" spans="1:9">
      <c r="A203" s="22">
        <v>45911</v>
      </c>
      <c r="B203" s="21" t="s">
        <v>241</v>
      </c>
      <c r="C203" s="21" t="s">
        <v>12</v>
      </c>
      <c r="D203" s="21" t="s">
        <v>17</v>
      </c>
      <c r="E203" s="21" t="s">
        <v>387</v>
      </c>
      <c r="F203" s="21" t="s">
        <v>388</v>
      </c>
      <c r="G203" s="21">
        <v>10</v>
      </c>
      <c r="H203" s="21">
        <v>1897.44</v>
      </c>
      <c r="I203" s="21">
        <v>18974.4</v>
      </c>
    </row>
    <row r="204" s="1" customFormat="1" spans="1:9">
      <c r="A204" s="22">
        <v>45911</v>
      </c>
      <c r="B204" s="21" t="s">
        <v>241</v>
      </c>
      <c r="C204" s="21" t="s">
        <v>12</v>
      </c>
      <c r="D204" s="21" t="s">
        <v>17</v>
      </c>
      <c r="E204" s="21" t="s">
        <v>454</v>
      </c>
      <c r="F204" s="21" t="s">
        <v>455</v>
      </c>
      <c r="G204" s="21">
        <v>5</v>
      </c>
      <c r="H204" s="21">
        <v>870.51</v>
      </c>
      <c r="I204" s="21">
        <v>4352.55</v>
      </c>
    </row>
    <row r="205" s="1" customFormat="1" spans="1:9">
      <c r="A205" s="22">
        <v>45911</v>
      </c>
      <c r="B205" s="21" t="s">
        <v>241</v>
      </c>
      <c r="C205" s="21" t="s">
        <v>12</v>
      </c>
      <c r="D205" s="21" t="s">
        <v>17</v>
      </c>
      <c r="E205" s="21" t="s">
        <v>691</v>
      </c>
      <c r="F205" s="21" t="s">
        <v>692</v>
      </c>
      <c r="G205" s="21">
        <v>10</v>
      </c>
      <c r="H205" s="21">
        <v>568.6</v>
      </c>
      <c r="I205" s="21">
        <v>5686</v>
      </c>
    </row>
    <row r="206" s="1" customFormat="1" spans="1:9">
      <c r="A206" s="22">
        <v>45911</v>
      </c>
      <c r="B206" s="21" t="s">
        <v>241</v>
      </c>
      <c r="C206" s="21" t="s">
        <v>12</v>
      </c>
      <c r="D206" s="21" t="s">
        <v>17</v>
      </c>
      <c r="E206" s="21" t="s">
        <v>693</v>
      </c>
      <c r="F206" s="21" t="s">
        <v>467</v>
      </c>
      <c r="G206" s="21">
        <v>1</v>
      </c>
      <c r="H206" s="21">
        <v>3963.65</v>
      </c>
      <c r="I206" s="21">
        <v>3963.65</v>
      </c>
    </row>
    <row r="207" s="1" customFormat="1" spans="1:9">
      <c r="A207" s="22">
        <v>45911</v>
      </c>
      <c r="B207" s="21" t="s">
        <v>241</v>
      </c>
      <c r="C207" s="21" t="s">
        <v>12</v>
      </c>
      <c r="D207" s="21" t="s">
        <v>17</v>
      </c>
      <c r="E207" s="21" t="s">
        <v>694</v>
      </c>
      <c r="F207" s="21" t="s">
        <v>695</v>
      </c>
      <c r="G207" s="21">
        <v>4</v>
      </c>
      <c r="H207" s="21">
        <v>428.74</v>
      </c>
      <c r="I207" s="21">
        <v>1714.96</v>
      </c>
    </row>
    <row r="208" s="1" customFormat="1" spans="1:9">
      <c r="A208" s="22">
        <v>45911</v>
      </c>
      <c r="B208" s="21" t="s">
        <v>241</v>
      </c>
      <c r="C208" s="21" t="s">
        <v>12</v>
      </c>
      <c r="D208" s="21" t="s">
        <v>17</v>
      </c>
      <c r="E208" s="21" t="s">
        <v>431</v>
      </c>
      <c r="F208" s="21" t="s">
        <v>432</v>
      </c>
      <c r="G208" s="21">
        <v>5</v>
      </c>
      <c r="H208" s="21">
        <v>2031.75</v>
      </c>
      <c r="I208" s="21">
        <v>10158.75</v>
      </c>
    </row>
    <row r="209" s="1" customFormat="1" spans="1:9">
      <c r="A209" s="22">
        <v>45911</v>
      </c>
      <c r="B209" s="21" t="s">
        <v>242</v>
      </c>
      <c r="C209" s="21" t="s">
        <v>12</v>
      </c>
      <c r="D209" s="21" t="s">
        <v>17</v>
      </c>
      <c r="E209" s="21" t="s">
        <v>696</v>
      </c>
      <c r="F209" s="21" t="s">
        <v>697</v>
      </c>
      <c r="G209" s="21">
        <v>10</v>
      </c>
      <c r="H209" s="21">
        <v>295.68</v>
      </c>
      <c r="I209" s="21">
        <v>2956.8</v>
      </c>
    </row>
    <row r="210" s="1" customFormat="1" spans="1:9">
      <c r="A210" s="22">
        <v>45911</v>
      </c>
      <c r="B210" s="21" t="s">
        <v>242</v>
      </c>
      <c r="C210" s="21" t="s">
        <v>12</v>
      </c>
      <c r="D210" s="21" t="s">
        <v>17</v>
      </c>
      <c r="E210" s="21" t="s">
        <v>698</v>
      </c>
      <c r="F210" s="21" t="s">
        <v>699</v>
      </c>
      <c r="G210" s="21">
        <v>3</v>
      </c>
      <c r="H210" s="21">
        <v>209.9</v>
      </c>
      <c r="I210" s="21">
        <v>629.7</v>
      </c>
    </row>
    <row r="211" s="1" customFormat="1" spans="1:9">
      <c r="A211" s="22">
        <v>45911</v>
      </c>
      <c r="B211" s="21" t="s">
        <v>242</v>
      </c>
      <c r="C211" s="21" t="s">
        <v>12</v>
      </c>
      <c r="D211" s="21" t="s">
        <v>17</v>
      </c>
      <c r="E211" s="21" t="s">
        <v>700</v>
      </c>
      <c r="F211" s="21" t="s">
        <v>701</v>
      </c>
      <c r="G211" s="21">
        <v>1</v>
      </c>
      <c r="H211" s="21">
        <v>3051.68</v>
      </c>
      <c r="I211" s="21">
        <v>3051.68</v>
      </c>
    </row>
    <row r="212" s="1" customFormat="1" spans="1:9">
      <c r="A212" s="22">
        <v>45911</v>
      </c>
      <c r="B212" s="21" t="s">
        <v>242</v>
      </c>
      <c r="C212" s="21" t="s">
        <v>12</v>
      </c>
      <c r="D212" s="21" t="s">
        <v>17</v>
      </c>
      <c r="E212" s="21" t="s">
        <v>702</v>
      </c>
      <c r="F212" s="21" t="s">
        <v>643</v>
      </c>
      <c r="G212" s="21">
        <v>10</v>
      </c>
      <c r="H212" s="21">
        <v>421.34</v>
      </c>
      <c r="I212" s="21">
        <v>4213.4</v>
      </c>
    </row>
    <row r="213" s="1" customFormat="1" spans="1:9">
      <c r="A213" s="22">
        <v>45910</v>
      </c>
      <c r="B213" s="21" t="s">
        <v>235</v>
      </c>
      <c r="C213" s="21" t="s">
        <v>12</v>
      </c>
      <c r="D213" s="21" t="s">
        <v>17</v>
      </c>
      <c r="E213" s="21" t="s">
        <v>703</v>
      </c>
      <c r="F213" s="21" t="s">
        <v>704</v>
      </c>
      <c r="G213" s="21">
        <v>4</v>
      </c>
      <c r="H213" s="21">
        <v>3076.3</v>
      </c>
      <c r="I213" s="21">
        <v>12305.2</v>
      </c>
    </row>
    <row r="214" s="1" customFormat="1" spans="1:9">
      <c r="A214" s="22">
        <v>45910</v>
      </c>
      <c r="B214" s="21" t="s">
        <v>235</v>
      </c>
      <c r="C214" s="21" t="s">
        <v>12</v>
      </c>
      <c r="D214" s="21" t="s">
        <v>17</v>
      </c>
      <c r="E214" s="21" t="s">
        <v>705</v>
      </c>
      <c r="F214" s="21" t="s">
        <v>706</v>
      </c>
      <c r="G214" s="21">
        <v>5</v>
      </c>
      <c r="H214" s="21">
        <v>2676.52</v>
      </c>
      <c r="I214" s="21">
        <v>13382.6</v>
      </c>
    </row>
    <row r="215" s="1" customFormat="1" spans="1:9">
      <c r="A215" s="22">
        <v>45910</v>
      </c>
      <c r="B215" s="21" t="s">
        <v>235</v>
      </c>
      <c r="C215" s="21" t="s">
        <v>12</v>
      </c>
      <c r="D215" s="21" t="s">
        <v>17</v>
      </c>
      <c r="E215" s="21" t="s">
        <v>707</v>
      </c>
      <c r="F215" s="21" t="s">
        <v>708</v>
      </c>
      <c r="G215" s="21">
        <v>10</v>
      </c>
      <c r="H215" s="21">
        <v>365.9</v>
      </c>
      <c r="I215" s="21">
        <v>3659</v>
      </c>
    </row>
    <row r="216" s="1" customFormat="1" spans="1:9">
      <c r="A216" s="22">
        <v>45910</v>
      </c>
      <c r="B216" s="21" t="s">
        <v>235</v>
      </c>
      <c r="C216" s="21" t="s">
        <v>12</v>
      </c>
      <c r="D216" s="21" t="s">
        <v>17</v>
      </c>
      <c r="E216" s="21" t="s">
        <v>709</v>
      </c>
      <c r="F216" s="21" t="s">
        <v>362</v>
      </c>
      <c r="G216" s="21">
        <v>3</v>
      </c>
      <c r="H216" s="21">
        <v>0</v>
      </c>
      <c r="I216" s="21">
        <v>0</v>
      </c>
    </row>
    <row r="217" s="1" customFormat="1" spans="1:9">
      <c r="A217" s="22">
        <v>45910</v>
      </c>
      <c r="B217" s="21" t="s">
        <v>235</v>
      </c>
      <c r="C217" s="21" t="s">
        <v>12</v>
      </c>
      <c r="D217" s="21" t="s">
        <v>17</v>
      </c>
      <c r="E217" s="21" t="s">
        <v>710</v>
      </c>
      <c r="F217" s="21" t="s">
        <v>711</v>
      </c>
      <c r="G217" s="21">
        <v>3</v>
      </c>
      <c r="H217" s="21">
        <v>105.88</v>
      </c>
      <c r="I217" s="21">
        <v>317.64</v>
      </c>
    </row>
    <row r="218" s="1" customFormat="1" spans="1:9">
      <c r="A218" s="22">
        <v>45910</v>
      </c>
      <c r="B218" s="21" t="s">
        <v>235</v>
      </c>
      <c r="C218" s="21" t="s">
        <v>12</v>
      </c>
      <c r="D218" s="21" t="s">
        <v>17</v>
      </c>
      <c r="E218" s="21" t="s">
        <v>712</v>
      </c>
      <c r="F218" s="21" t="s">
        <v>713</v>
      </c>
      <c r="G218" s="21">
        <v>3</v>
      </c>
      <c r="H218" s="21">
        <v>411.32</v>
      </c>
      <c r="I218" s="21">
        <v>1233.96</v>
      </c>
    </row>
    <row r="219" s="1" customFormat="1" spans="1:9">
      <c r="A219" s="22">
        <v>45910</v>
      </c>
      <c r="B219" s="21" t="s">
        <v>235</v>
      </c>
      <c r="C219" s="21" t="s">
        <v>12</v>
      </c>
      <c r="D219" s="21" t="s">
        <v>17</v>
      </c>
      <c r="E219" s="21" t="s">
        <v>714</v>
      </c>
      <c r="F219" s="21" t="s">
        <v>715</v>
      </c>
      <c r="G219" s="21">
        <v>3</v>
      </c>
      <c r="H219" s="21">
        <v>627.45</v>
      </c>
      <c r="I219" s="21">
        <v>1882.35</v>
      </c>
    </row>
    <row r="220" s="1" customFormat="1" spans="1:9">
      <c r="A220" s="22">
        <v>45910</v>
      </c>
      <c r="B220" s="21" t="s">
        <v>235</v>
      </c>
      <c r="C220" s="21" t="s">
        <v>12</v>
      </c>
      <c r="D220" s="21" t="s">
        <v>17</v>
      </c>
      <c r="E220" s="21" t="s">
        <v>716</v>
      </c>
      <c r="F220" s="21" t="s">
        <v>717</v>
      </c>
      <c r="G220" s="21">
        <v>5</v>
      </c>
      <c r="H220" s="21">
        <v>1014.79</v>
      </c>
      <c r="I220" s="21">
        <v>5073.95</v>
      </c>
    </row>
    <row r="221" s="1" customFormat="1" spans="1:9">
      <c r="A221" s="22">
        <v>45910</v>
      </c>
      <c r="B221" s="21" t="s">
        <v>235</v>
      </c>
      <c r="C221" s="21" t="s">
        <v>12</v>
      </c>
      <c r="D221" s="21" t="s">
        <v>17</v>
      </c>
      <c r="E221" s="21" t="s">
        <v>718</v>
      </c>
      <c r="F221" s="21" t="s">
        <v>719</v>
      </c>
      <c r="G221" s="21">
        <v>10</v>
      </c>
      <c r="H221" s="21">
        <v>115.19</v>
      </c>
      <c r="I221" s="21">
        <v>1151.9</v>
      </c>
    </row>
    <row r="222" s="1" customFormat="1" spans="1:9">
      <c r="A222" s="22">
        <v>45910</v>
      </c>
      <c r="B222" s="21" t="s">
        <v>235</v>
      </c>
      <c r="C222" s="21" t="s">
        <v>12</v>
      </c>
      <c r="D222" s="21" t="s">
        <v>17</v>
      </c>
      <c r="E222" s="21" t="s">
        <v>720</v>
      </c>
      <c r="F222" s="21" t="s">
        <v>721</v>
      </c>
      <c r="G222" s="21">
        <v>5</v>
      </c>
      <c r="H222" s="21">
        <v>1199.35</v>
      </c>
      <c r="I222" s="21">
        <v>5996.75</v>
      </c>
    </row>
    <row r="223" s="1" customFormat="1" spans="1:9">
      <c r="A223" s="22">
        <v>45910</v>
      </c>
      <c r="B223" s="21" t="s">
        <v>236</v>
      </c>
      <c r="C223" s="21" t="s">
        <v>12</v>
      </c>
      <c r="D223" s="21" t="s">
        <v>17</v>
      </c>
      <c r="E223" s="21" t="s">
        <v>722</v>
      </c>
      <c r="F223" s="21" t="s">
        <v>723</v>
      </c>
      <c r="G223" s="21">
        <v>10</v>
      </c>
      <c r="H223" s="21">
        <v>62.34</v>
      </c>
      <c r="I223" s="21">
        <v>623.4</v>
      </c>
    </row>
    <row r="224" s="1" customFormat="1" spans="1:9">
      <c r="A224" s="22">
        <v>45910</v>
      </c>
      <c r="B224" s="21" t="s">
        <v>236</v>
      </c>
      <c r="C224" s="21" t="s">
        <v>12</v>
      </c>
      <c r="D224" s="21" t="s">
        <v>17</v>
      </c>
      <c r="E224" s="21" t="s">
        <v>724</v>
      </c>
      <c r="F224" s="21" t="s">
        <v>725</v>
      </c>
      <c r="G224" s="21">
        <v>3</v>
      </c>
      <c r="H224" s="21">
        <v>92.4</v>
      </c>
      <c r="I224" s="21">
        <v>277.2</v>
      </c>
    </row>
    <row r="225" s="1" customFormat="1" spans="1:9">
      <c r="A225" s="22">
        <v>45910</v>
      </c>
      <c r="B225" s="21" t="s">
        <v>236</v>
      </c>
      <c r="C225" s="21" t="s">
        <v>12</v>
      </c>
      <c r="D225" s="21" t="s">
        <v>17</v>
      </c>
      <c r="E225" s="21" t="s">
        <v>726</v>
      </c>
      <c r="F225" s="21" t="s">
        <v>727</v>
      </c>
      <c r="G225" s="21">
        <v>2</v>
      </c>
      <c r="H225" s="21">
        <v>20.94</v>
      </c>
      <c r="I225" s="21">
        <v>41.88</v>
      </c>
    </row>
    <row r="226" s="1" customFormat="1" spans="1:9">
      <c r="A226" s="22">
        <v>45910</v>
      </c>
      <c r="B226" s="21" t="s">
        <v>236</v>
      </c>
      <c r="C226" s="21" t="s">
        <v>12</v>
      </c>
      <c r="D226" s="21" t="s">
        <v>17</v>
      </c>
      <c r="E226" s="21" t="s">
        <v>728</v>
      </c>
      <c r="F226" s="21" t="s">
        <v>729</v>
      </c>
      <c r="G226" s="21">
        <v>1</v>
      </c>
      <c r="H226" s="21">
        <v>3443.44</v>
      </c>
      <c r="I226" s="21">
        <v>3443.44</v>
      </c>
    </row>
    <row r="227" s="1" customFormat="1" spans="1:9">
      <c r="A227" s="22">
        <v>45910</v>
      </c>
      <c r="B227" s="21" t="s">
        <v>236</v>
      </c>
      <c r="C227" s="21" t="s">
        <v>12</v>
      </c>
      <c r="D227" s="21" t="s">
        <v>17</v>
      </c>
      <c r="E227" s="21" t="s">
        <v>730</v>
      </c>
      <c r="F227" s="21" t="s">
        <v>731</v>
      </c>
      <c r="G227" s="21">
        <v>3</v>
      </c>
      <c r="H227" s="21">
        <v>4300.91</v>
      </c>
      <c r="I227" s="21">
        <v>12902.73</v>
      </c>
    </row>
    <row r="228" s="1" customFormat="1" spans="1:9">
      <c r="A228" s="22">
        <v>45910</v>
      </c>
      <c r="B228" s="21" t="s">
        <v>236</v>
      </c>
      <c r="C228" s="21" t="s">
        <v>12</v>
      </c>
      <c r="D228" s="21" t="s">
        <v>17</v>
      </c>
      <c r="E228" s="21" t="s">
        <v>666</v>
      </c>
      <c r="F228" s="21" t="s">
        <v>467</v>
      </c>
      <c r="G228" s="21">
        <v>2</v>
      </c>
      <c r="H228" s="21">
        <v>4469.94</v>
      </c>
      <c r="I228" s="21">
        <v>8939.88</v>
      </c>
    </row>
    <row r="229" s="1" customFormat="1" spans="1:9">
      <c r="A229" s="22">
        <v>45910</v>
      </c>
      <c r="B229" s="21" t="s">
        <v>236</v>
      </c>
      <c r="C229" s="21" t="s">
        <v>12</v>
      </c>
      <c r="D229" s="21" t="s">
        <v>17</v>
      </c>
      <c r="E229" s="21" t="s">
        <v>732</v>
      </c>
      <c r="F229" s="21" t="s">
        <v>733</v>
      </c>
      <c r="G229" s="21">
        <v>15</v>
      </c>
      <c r="H229" s="21">
        <v>634.9</v>
      </c>
      <c r="I229" s="21">
        <v>9523.5</v>
      </c>
    </row>
    <row r="230" s="1" customFormat="1" spans="1:9">
      <c r="A230" s="22">
        <v>45910</v>
      </c>
      <c r="B230" s="21" t="s">
        <v>236</v>
      </c>
      <c r="C230" s="21" t="s">
        <v>12</v>
      </c>
      <c r="D230" s="21" t="s">
        <v>17</v>
      </c>
      <c r="E230" s="21" t="s">
        <v>527</v>
      </c>
      <c r="F230" s="21" t="s">
        <v>528</v>
      </c>
      <c r="G230" s="21">
        <v>5</v>
      </c>
      <c r="H230" s="21">
        <v>2078.47</v>
      </c>
      <c r="I230" s="21">
        <v>10392.35</v>
      </c>
    </row>
    <row r="231" s="1" customFormat="1" spans="1:9">
      <c r="A231" s="22">
        <v>45910</v>
      </c>
      <c r="B231" s="21" t="s">
        <v>236</v>
      </c>
      <c r="C231" s="21" t="s">
        <v>12</v>
      </c>
      <c r="D231" s="21" t="s">
        <v>17</v>
      </c>
      <c r="E231" s="21" t="s">
        <v>734</v>
      </c>
      <c r="F231" s="21" t="s">
        <v>735</v>
      </c>
      <c r="G231" s="21">
        <v>2</v>
      </c>
      <c r="H231" s="21">
        <v>3787.17</v>
      </c>
      <c r="I231" s="21">
        <v>7574.34</v>
      </c>
    </row>
    <row r="232" s="1" customFormat="1" spans="1:9">
      <c r="A232" s="22">
        <v>45910</v>
      </c>
      <c r="B232" s="21" t="s">
        <v>237</v>
      </c>
      <c r="C232" s="21" t="s">
        <v>12</v>
      </c>
      <c r="D232" s="21" t="s">
        <v>17</v>
      </c>
      <c r="E232" s="21" t="s">
        <v>736</v>
      </c>
      <c r="F232" s="21" t="s">
        <v>737</v>
      </c>
      <c r="G232" s="21">
        <v>10</v>
      </c>
      <c r="H232" s="21">
        <v>173.71</v>
      </c>
      <c r="I232" s="21">
        <v>1737.1</v>
      </c>
    </row>
    <row r="233" s="1" customFormat="1" spans="1:9">
      <c r="A233" s="22">
        <v>45910</v>
      </c>
      <c r="B233" s="21" t="s">
        <v>238</v>
      </c>
      <c r="C233" s="21" t="s">
        <v>12</v>
      </c>
      <c r="D233" s="21" t="s">
        <v>17</v>
      </c>
      <c r="E233" s="21" t="s">
        <v>738</v>
      </c>
      <c r="F233" s="21" t="s">
        <v>739</v>
      </c>
      <c r="G233" s="21">
        <v>15</v>
      </c>
      <c r="H233" s="21">
        <v>2378.72</v>
      </c>
      <c r="I233" s="21">
        <v>35680.8</v>
      </c>
    </row>
    <row r="234" s="1" customFormat="1" spans="1:9">
      <c r="A234" s="22">
        <v>45910</v>
      </c>
      <c r="B234" s="21" t="s">
        <v>239</v>
      </c>
      <c r="C234" s="21" t="s">
        <v>12</v>
      </c>
      <c r="D234" s="21" t="s">
        <v>17</v>
      </c>
      <c r="E234" s="21" t="s">
        <v>740</v>
      </c>
      <c r="F234" s="21" t="s">
        <v>741</v>
      </c>
      <c r="G234" s="21">
        <v>600</v>
      </c>
      <c r="H234" s="21">
        <v>0.79</v>
      </c>
      <c r="I234" s="21">
        <v>474</v>
      </c>
    </row>
    <row r="235" s="1" customFormat="1" spans="1:9">
      <c r="A235" s="22">
        <v>45910</v>
      </c>
      <c r="B235" s="21" t="s">
        <v>239</v>
      </c>
      <c r="C235" s="21" t="s">
        <v>12</v>
      </c>
      <c r="D235" s="21" t="s">
        <v>17</v>
      </c>
      <c r="E235" s="21" t="s">
        <v>742</v>
      </c>
      <c r="F235" s="21" t="s">
        <v>743</v>
      </c>
      <c r="G235" s="21">
        <v>700</v>
      </c>
      <c r="H235" s="21">
        <v>2.79</v>
      </c>
      <c r="I235" s="21">
        <v>1953</v>
      </c>
    </row>
    <row r="236" s="1" customFormat="1" spans="1:9">
      <c r="A236" s="22">
        <v>45910</v>
      </c>
      <c r="B236" s="21" t="s">
        <v>239</v>
      </c>
      <c r="C236" s="21" t="s">
        <v>12</v>
      </c>
      <c r="D236" s="21" t="s">
        <v>17</v>
      </c>
      <c r="E236" s="21" t="s">
        <v>481</v>
      </c>
      <c r="F236" s="21" t="s">
        <v>482</v>
      </c>
      <c r="G236" s="21">
        <v>6560</v>
      </c>
      <c r="H236" s="21">
        <v>15.5</v>
      </c>
      <c r="I236" s="21">
        <v>101680</v>
      </c>
    </row>
    <row r="237" s="1" customFormat="1" spans="1:9">
      <c r="A237" s="22">
        <v>45910</v>
      </c>
      <c r="B237" s="21" t="s">
        <v>173</v>
      </c>
      <c r="C237" s="21" t="s">
        <v>12</v>
      </c>
      <c r="D237" s="21" t="s">
        <v>15</v>
      </c>
      <c r="E237" s="21" t="s">
        <v>744</v>
      </c>
      <c r="F237" s="21" t="s">
        <v>745</v>
      </c>
      <c r="G237" s="21">
        <v>1</v>
      </c>
      <c r="H237" s="21">
        <v>8754.59</v>
      </c>
      <c r="I237" s="21">
        <v>8754.59</v>
      </c>
    </row>
    <row r="238" s="1" customFormat="1" spans="1:9">
      <c r="A238" s="22">
        <v>45909</v>
      </c>
      <c r="B238" s="21" t="s">
        <v>231</v>
      </c>
      <c r="C238" s="21" t="s">
        <v>12</v>
      </c>
      <c r="D238" s="21" t="s">
        <v>17</v>
      </c>
      <c r="E238" s="21" t="s">
        <v>746</v>
      </c>
      <c r="F238" s="21" t="s">
        <v>747</v>
      </c>
      <c r="G238" s="21">
        <v>2</v>
      </c>
      <c r="H238" s="21">
        <v>1393.74</v>
      </c>
      <c r="I238" s="21">
        <v>2787.48</v>
      </c>
    </row>
    <row r="239" s="1" customFormat="1" spans="1:9">
      <c r="A239" s="22">
        <v>45909</v>
      </c>
      <c r="B239" s="21" t="s">
        <v>231</v>
      </c>
      <c r="C239" s="21" t="s">
        <v>12</v>
      </c>
      <c r="D239" s="21" t="s">
        <v>17</v>
      </c>
      <c r="E239" s="21" t="s">
        <v>748</v>
      </c>
      <c r="F239" s="21" t="s">
        <v>749</v>
      </c>
      <c r="G239" s="21">
        <v>2</v>
      </c>
      <c r="H239" s="21">
        <v>1393.74</v>
      </c>
      <c r="I239" s="21">
        <v>2787.48</v>
      </c>
    </row>
    <row r="240" s="1" customFormat="1" spans="1:9">
      <c r="A240" s="22">
        <v>45909</v>
      </c>
      <c r="B240" s="21" t="s">
        <v>232</v>
      </c>
      <c r="C240" s="21" t="s">
        <v>12</v>
      </c>
      <c r="D240" s="21" t="s">
        <v>17</v>
      </c>
      <c r="E240" s="21" t="s">
        <v>750</v>
      </c>
      <c r="F240" s="21" t="s">
        <v>751</v>
      </c>
      <c r="G240" s="21">
        <v>10</v>
      </c>
      <c r="H240" s="21">
        <v>25.74</v>
      </c>
      <c r="I240" s="21">
        <v>257.4</v>
      </c>
    </row>
    <row r="241" s="1" customFormat="1" spans="1:9">
      <c r="A241" s="22">
        <v>45909</v>
      </c>
      <c r="B241" s="21" t="s">
        <v>232</v>
      </c>
      <c r="C241" s="21" t="s">
        <v>12</v>
      </c>
      <c r="D241" s="21" t="s">
        <v>17</v>
      </c>
      <c r="E241" s="21" t="s">
        <v>405</v>
      </c>
      <c r="F241" s="21" t="s">
        <v>406</v>
      </c>
      <c r="G241" s="21">
        <v>5</v>
      </c>
      <c r="H241" s="21">
        <v>1673.67</v>
      </c>
      <c r="I241" s="21">
        <v>8368.35</v>
      </c>
    </row>
    <row r="242" s="1" customFormat="1" spans="1:9">
      <c r="A242" s="22">
        <v>45909</v>
      </c>
      <c r="B242" s="21" t="s">
        <v>232</v>
      </c>
      <c r="C242" s="21" t="s">
        <v>12</v>
      </c>
      <c r="D242" s="21" t="s">
        <v>17</v>
      </c>
      <c r="E242" s="21" t="s">
        <v>752</v>
      </c>
      <c r="F242" s="21" t="s">
        <v>753</v>
      </c>
      <c r="G242" s="21">
        <v>20</v>
      </c>
      <c r="H242" s="21">
        <v>0</v>
      </c>
      <c r="I242" s="21">
        <v>0</v>
      </c>
    </row>
    <row r="243" s="1" customFormat="1" spans="1:9">
      <c r="A243" s="22">
        <v>45909</v>
      </c>
      <c r="B243" s="21" t="s">
        <v>232</v>
      </c>
      <c r="C243" s="21" t="s">
        <v>12</v>
      </c>
      <c r="D243" s="21" t="s">
        <v>17</v>
      </c>
      <c r="E243" s="21" t="s">
        <v>754</v>
      </c>
      <c r="F243" s="21" t="s">
        <v>755</v>
      </c>
      <c r="G243" s="21">
        <v>10</v>
      </c>
      <c r="H243" s="21">
        <v>875.73</v>
      </c>
      <c r="I243" s="21">
        <v>8757.3</v>
      </c>
    </row>
    <row r="244" s="1" customFormat="1" spans="1:9">
      <c r="A244" s="22">
        <v>45909</v>
      </c>
      <c r="B244" s="21" t="s">
        <v>232</v>
      </c>
      <c r="C244" s="21" t="s">
        <v>12</v>
      </c>
      <c r="D244" s="21" t="s">
        <v>17</v>
      </c>
      <c r="E244" s="21" t="s">
        <v>756</v>
      </c>
      <c r="F244" s="21" t="s">
        <v>757</v>
      </c>
      <c r="G244" s="21">
        <v>5</v>
      </c>
      <c r="H244" s="21">
        <v>25.87</v>
      </c>
      <c r="I244" s="21">
        <v>129.35</v>
      </c>
    </row>
    <row r="245" s="1" customFormat="1" spans="1:9">
      <c r="A245" s="22">
        <v>45909</v>
      </c>
      <c r="B245" s="21" t="s">
        <v>233</v>
      </c>
      <c r="C245" s="21" t="s">
        <v>12</v>
      </c>
      <c r="D245" s="21" t="s">
        <v>17</v>
      </c>
      <c r="E245" s="21" t="s">
        <v>758</v>
      </c>
      <c r="F245" s="21" t="s">
        <v>759</v>
      </c>
      <c r="G245" s="21">
        <v>2</v>
      </c>
      <c r="H245" s="21">
        <v>0</v>
      </c>
      <c r="I245" s="21">
        <v>0</v>
      </c>
    </row>
    <row r="246" s="1" customFormat="1" spans="1:9">
      <c r="A246" s="22">
        <v>45909</v>
      </c>
      <c r="B246" s="21" t="s">
        <v>233</v>
      </c>
      <c r="C246" s="21" t="s">
        <v>12</v>
      </c>
      <c r="D246" s="21" t="s">
        <v>17</v>
      </c>
      <c r="E246" s="21" t="s">
        <v>760</v>
      </c>
      <c r="F246" s="21" t="s">
        <v>761</v>
      </c>
      <c r="G246" s="21">
        <v>20</v>
      </c>
      <c r="H246" s="21">
        <v>231</v>
      </c>
      <c r="I246" s="21">
        <v>4620</v>
      </c>
    </row>
    <row r="247" s="1" customFormat="1" spans="1:9">
      <c r="A247" s="22">
        <v>45909</v>
      </c>
      <c r="B247" s="21" t="s">
        <v>233</v>
      </c>
      <c r="C247" s="21" t="s">
        <v>12</v>
      </c>
      <c r="D247" s="21" t="s">
        <v>17</v>
      </c>
      <c r="E247" s="21" t="s">
        <v>403</v>
      </c>
      <c r="F247" s="21" t="s">
        <v>404</v>
      </c>
      <c r="G247" s="21">
        <v>3</v>
      </c>
      <c r="H247" s="21">
        <v>1611.46</v>
      </c>
      <c r="I247" s="21">
        <v>4834.38</v>
      </c>
    </row>
    <row r="248" s="1" customFormat="1" spans="1:9">
      <c r="A248" s="22">
        <v>45909</v>
      </c>
      <c r="B248" s="21" t="s">
        <v>233</v>
      </c>
      <c r="C248" s="21" t="s">
        <v>12</v>
      </c>
      <c r="D248" s="21" t="s">
        <v>17</v>
      </c>
      <c r="E248" s="21" t="s">
        <v>357</v>
      </c>
      <c r="F248" s="21" t="s">
        <v>358</v>
      </c>
      <c r="G248" s="21">
        <v>5</v>
      </c>
      <c r="H248" s="21">
        <v>4263.6</v>
      </c>
      <c r="I248" s="21">
        <v>21318</v>
      </c>
    </row>
    <row r="249" s="1" customFormat="1" spans="1:9">
      <c r="A249" s="22">
        <v>45909</v>
      </c>
      <c r="B249" s="21" t="s">
        <v>233</v>
      </c>
      <c r="C249" s="21" t="s">
        <v>12</v>
      </c>
      <c r="D249" s="21" t="s">
        <v>17</v>
      </c>
      <c r="E249" s="21" t="s">
        <v>762</v>
      </c>
      <c r="F249" s="21" t="s">
        <v>763</v>
      </c>
      <c r="G249" s="21">
        <v>2</v>
      </c>
      <c r="H249" s="21">
        <v>380.91</v>
      </c>
      <c r="I249" s="21">
        <v>761.82</v>
      </c>
    </row>
    <row r="250" s="1" customFormat="1" spans="1:9">
      <c r="A250" s="22">
        <v>45909</v>
      </c>
      <c r="B250" s="21" t="s">
        <v>233</v>
      </c>
      <c r="C250" s="21" t="s">
        <v>12</v>
      </c>
      <c r="D250" s="21" t="s">
        <v>17</v>
      </c>
      <c r="E250" s="21" t="s">
        <v>365</v>
      </c>
      <c r="F250" s="21" t="s">
        <v>366</v>
      </c>
      <c r="G250" s="21">
        <v>10</v>
      </c>
      <c r="H250" s="21">
        <v>1049.25</v>
      </c>
      <c r="I250" s="21">
        <v>10492.5</v>
      </c>
    </row>
    <row r="251" s="1" customFormat="1" spans="1:9">
      <c r="A251" s="22">
        <v>45909</v>
      </c>
      <c r="B251" s="21" t="s">
        <v>234</v>
      </c>
      <c r="C251" s="21" t="s">
        <v>12</v>
      </c>
      <c r="D251" s="21" t="s">
        <v>17</v>
      </c>
      <c r="E251" s="21" t="s">
        <v>442</v>
      </c>
      <c r="F251" s="21" t="s">
        <v>443</v>
      </c>
      <c r="G251" s="21">
        <v>7</v>
      </c>
      <c r="H251" s="21">
        <v>2963.89</v>
      </c>
      <c r="I251" s="21">
        <v>20747.23</v>
      </c>
    </row>
    <row r="252" s="1" customFormat="1" spans="1:9">
      <c r="A252" s="22">
        <v>45909</v>
      </c>
      <c r="B252" s="21" t="s">
        <v>234</v>
      </c>
      <c r="C252" s="21" t="s">
        <v>12</v>
      </c>
      <c r="D252" s="21" t="s">
        <v>17</v>
      </c>
      <c r="E252" s="21" t="s">
        <v>764</v>
      </c>
      <c r="F252" s="21" t="s">
        <v>360</v>
      </c>
      <c r="G252" s="21">
        <v>3</v>
      </c>
      <c r="H252" s="21">
        <v>0</v>
      </c>
      <c r="I252" s="21">
        <v>0</v>
      </c>
    </row>
    <row r="253" s="1" customFormat="1" spans="1:9">
      <c r="A253" s="22">
        <v>45909</v>
      </c>
      <c r="B253" s="21" t="s">
        <v>234</v>
      </c>
      <c r="C253" s="21" t="s">
        <v>12</v>
      </c>
      <c r="D253" s="21" t="s">
        <v>17</v>
      </c>
      <c r="E253" s="21" t="s">
        <v>765</v>
      </c>
      <c r="F253" s="21" t="s">
        <v>766</v>
      </c>
      <c r="G253" s="21">
        <v>5</v>
      </c>
      <c r="H253" s="21">
        <v>4298.3</v>
      </c>
      <c r="I253" s="21">
        <v>21491.5</v>
      </c>
    </row>
    <row r="254" s="1" customFormat="1" spans="1:9">
      <c r="A254" s="22">
        <v>45909</v>
      </c>
      <c r="B254" s="21" t="s">
        <v>234</v>
      </c>
      <c r="C254" s="21" t="s">
        <v>12</v>
      </c>
      <c r="D254" s="21" t="s">
        <v>17</v>
      </c>
      <c r="E254" s="21" t="s">
        <v>767</v>
      </c>
      <c r="F254" s="21" t="s">
        <v>768</v>
      </c>
      <c r="G254" s="21">
        <v>3</v>
      </c>
      <c r="H254" s="21">
        <v>0</v>
      </c>
      <c r="I254" s="21">
        <v>0</v>
      </c>
    </row>
    <row r="255" s="1" customFormat="1" spans="1:9">
      <c r="A255" s="22">
        <v>45909</v>
      </c>
      <c r="B255" s="21" t="s">
        <v>172</v>
      </c>
      <c r="C255" s="21" t="s">
        <v>12</v>
      </c>
      <c r="D255" s="21" t="s">
        <v>15</v>
      </c>
      <c r="E255" s="21" t="s">
        <v>769</v>
      </c>
      <c r="F255" s="21" t="s">
        <v>770</v>
      </c>
      <c r="G255" s="21">
        <v>1</v>
      </c>
      <c r="H255" s="21">
        <v>4381.98</v>
      </c>
      <c r="I255" s="21">
        <v>4381.98</v>
      </c>
    </row>
    <row r="256" s="1" customFormat="1" spans="1:9">
      <c r="A256" s="22">
        <v>45909</v>
      </c>
      <c r="B256" s="21" t="s">
        <v>283</v>
      </c>
      <c r="C256" s="21" t="s">
        <v>12</v>
      </c>
      <c r="D256" s="21" t="s">
        <v>284</v>
      </c>
      <c r="E256" s="21" t="s">
        <v>758</v>
      </c>
      <c r="F256" s="21" t="s">
        <v>759</v>
      </c>
      <c r="G256" s="21">
        <v>1</v>
      </c>
      <c r="H256" s="21">
        <v>0</v>
      </c>
      <c r="I256" s="21">
        <v>0</v>
      </c>
    </row>
    <row r="257" s="1" customFormat="1" spans="1:9">
      <c r="A257" s="22">
        <v>45908</v>
      </c>
      <c r="B257" s="21" t="s">
        <v>227</v>
      </c>
      <c r="C257" s="21" t="s">
        <v>12</v>
      </c>
      <c r="D257" s="21" t="s">
        <v>17</v>
      </c>
      <c r="E257" s="21" t="s">
        <v>379</v>
      </c>
      <c r="F257" s="21" t="s">
        <v>380</v>
      </c>
      <c r="G257" s="21">
        <v>5</v>
      </c>
      <c r="H257" s="21">
        <v>1655.81</v>
      </c>
      <c r="I257" s="21">
        <v>8279.05</v>
      </c>
    </row>
    <row r="258" s="1" customFormat="1" spans="1:9">
      <c r="A258" s="22">
        <v>45908</v>
      </c>
      <c r="B258" s="21" t="s">
        <v>227</v>
      </c>
      <c r="C258" s="21" t="s">
        <v>12</v>
      </c>
      <c r="D258" s="21" t="s">
        <v>17</v>
      </c>
      <c r="E258" s="21" t="s">
        <v>771</v>
      </c>
      <c r="F258" s="21" t="s">
        <v>772</v>
      </c>
      <c r="G258" s="21">
        <v>3</v>
      </c>
      <c r="H258" s="21">
        <v>123.2</v>
      </c>
      <c r="I258" s="21">
        <v>369.6</v>
      </c>
    </row>
    <row r="259" s="1" customFormat="1" spans="1:9">
      <c r="A259" s="22">
        <v>45908</v>
      </c>
      <c r="B259" s="21" t="s">
        <v>227</v>
      </c>
      <c r="C259" s="21" t="s">
        <v>12</v>
      </c>
      <c r="D259" s="21" t="s">
        <v>17</v>
      </c>
      <c r="E259" s="21" t="s">
        <v>773</v>
      </c>
      <c r="F259" s="21" t="s">
        <v>774</v>
      </c>
      <c r="G259" s="21">
        <v>5</v>
      </c>
      <c r="H259" s="21">
        <v>0</v>
      </c>
      <c r="I259" s="21">
        <v>0</v>
      </c>
    </row>
    <row r="260" s="1" customFormat="1" spans="1:9">
      <c r="A260" s="22">
        <v>45908</v>
      </c>
      <c r="B260" s="21" t="s">
        <v>227</v>
      </c>
      <c r="C260" s="21" t="s">
        <v>12</v>
      </c>
      <c r="D260" s="21" t="s">
        <v>17</v>
      </c>
      <c r="E260" s="21" t="s">
        <v>775</v>
      </c>
      <c r="F260" s="21" t="s">
        <v>467</v>
      </c>
      <c r="G260" s="21">
        <v>3</v>
      </c>
      <c r="H260" s="21">
        <v>1482.88</v>
      </c>
      <c r="I260" s="21">
        <v>4448.64</v>
      </c>
    </row>
    <row r="261" s="1" customFormat="1" spans="1:9">
      <c r="A261" s="22">
        <v>45908</v>
      </c>
      <c r="B261" s="21" t="s">
        <v>227</v>
      </c>
      <c r="C261" s="21" t="s">
        <v>12</v>
      </c>
      <c r="D261" s="21" t="s">
        <v>17</v>
      </c>
      <c r="E261" s="21" t="s">
        <v>776</v>
      </c>
      <c r="F261" s="21" t="s">
        <v>777</v>
      </c>
      <c r="G261" s="21">
        <v>5</v>
      </c>
      <c r="H261" s="21">
        <v>991.38</v>
      </c>
      <c r="I261" s="21">
        <v>4956.9</v>
      </c>
    </row>
    <row r="262" s="1" customFormat="1" spans="1:9">
      <c r="A262" s="22">
        <v>45908</v>
      </c>
      <c r="B262" s="21" t="s">
        <v>227</v>
      </c>
      <c r="C262" s="21" t="s">
        <v>12</v>
      </c>
      <c r="D262" s="21" t="s">
        <v>17</v>
      </c>
      <c r="E262" s="21" t="s">
        <v>387</v>
      </c>
      <c r="F262" s="21" t="s">
        <v>388</v>
      </c>
      <c r="G262" s="21">
        <v>10</v>
      </c>
      <c r="H262" s="21">
        <v>1897.44</v>
      </c>
      <c r="I262" s="21">
        <v>18974.4</v>
      </c>
    </row>
    <row r="263" s="1" customFormat="1" spans="1:9">
      <c r="A263" s="22">
        <v>45908</v>
      </c>
      <c r="B263" s="21" t="s">
        <v>227</v>
      </c>
      <c r="C263" s="21" t="s">
        <v>12</v>
      </c>
      <c r="D263" s="21" t="s">
        <v>17</v>
      </c>
      <c r="E263" s="21" t="s">
        <v>610</v>
      </c>
      <c r="F263" s="21" t="s">
        <v>611</v>
      </c>
      <c r="G263" s="21">
        <v>10</v>
      </c>
      <c r="H263" s="21">
        <v>2952.12</v>
      </c>
      <c r="I263" s="21">
        <v>29521.2</v>
      </c>
    </row>
    <row r="264" s="1" customFormat="1" spans="1:9">
      <c r="A264" s="22">
        <v>45908</v>
      </c>
      <c r="B264" s="21" t="s">
        <v>227</v>
      </c>
      <c r="C264" s="21" t="s">
        <v>12</v>
      </c>
      <c r="D264" s="21" t="s">
        <v>17</v>
      </c>
      <c r="E264" s="21" t="s">
        <v>778</v>
      </c>
      <c r="F264" s="21" t="s">
        <v>779</v>
      </c>
      <c r="G264" s="21">
        <v>8</v>
      </c>
      <c r="H264" s="21">
        <v>1195.15</v>
      </c>
      <c r="I264" s="21">
        <v>9561.2</v>
      </c>
    </row>
    <row r="265" s="1" customFormat="1" spans="1:9">
      <c r="A265" s="22">
        <v>45908</v>
      </c>
      <c r="B265" s="21" t="s">
        <v>227</v>
      </c>
      <c r="C265" s="21" t="s">
        <v>12</v>
      </c>
      <c r="D265" s="21" t="s">
        <v>17</v>
      </c>
      <c r="E265" s="21" t="s">
        <v>780</v>
      </c>
      <c r="F265" s="21" t="s">
        <v>781</v>
      </c>
      <c r="G265" s="21">
        <v>15</v>
      </c>
      <c r="H265" s="21">
        <v>39.99</v>
      </c>
      <c r="I265" s="21">
        <v>599.85</v>
      </c>
    </row>
    <row r="266" s="1" customFormat="1" spans="1:9">
      <c r="A266" s="22">
        <v>45908</v>
      </c>
      <c r="B266" s="21" t="s">
        <v>227</v>
      </c>
      <c r="C266" s="21" t="s">
        <v>12</v>
      </c>
      <c r="D266" s="21" t="s">
        <v>17</v>
      </c>
      <c r="E266" s="21" t="s">
        <v>391</v>
      </c>
      <c r="F266" s="21" t="s">
        <v>392</v>
      </c>
      <c r="G266" s="21">
        <v>5</v>
      </c>
      <c r="H266" s="21">
        <v>1016.4</v>
      </c>
      <c r="I266" s="21">
        <v>5082</v>
      </c>
    </row>
    <row r="267" s="1" customFormat="1" spans="1:9">
      <c r="A267" s="22">
        <v>45908</v>
      </c>
      <c r="B267" s="21" t="s">
        <v>227</v>
      </c>
      <c r="C267" s="21" t="s">
        <v>12</v>
      </c>
      <c r="D267" s="21" t="s">
        <v>17</v>
      </c>
      <c r="E267" s="21" t="s">
        <v>782</v>
      </c>
      <c r="F267" s="21" t="s">
        <v>783</v>
      </c>
      <c r="G267" s="21">
        <v>5</v>
      </c>
      <c r="H267" s="21">
        <v>1016.4</v>
      </c>
      <c r="I267" s="21">
        <v>5082</v>
      </c>
    </row>
    <row r="268" s="1" customFormat="1" spans="1:9">
      <c r="A268" s="22">
        <v>45908</v>
      </c>
      <c r="B268" s="21" t="s">
        <v>227</v>
      </c>
      <c r="C268" s="21" t="s">
        <v>12</v>
      </c>
      <c r="D268" s="21" t="s">
        <v>17</v>
      </c>
      <c r="E268" s="21" t="s">
        <v>784</v>
      </c>
      <c r="F268" s="21" t="s">
        <v>785</v>
      </c>
      <c r="G268" s="21">
        <v>5</v>
      </c>
      <c r="H268" s="21">
        <v>1084.16</v>
      </c>
      <c r="I268" s="21">
        <v>5420.8</v>
      </c>
    </row>
    <row r="269" s="1" customFormat="1" spans="1:9">
      <c r="A269" s="22">
        <v>45908</v>
      </c>
      <c r="B269" s="21" t="s">
        <v>228</v>
      </c>
      <c r="C269" s="21" t="s">
        <v>12</v>
      </c>
      <c r="D269" s="21" t="s">
        <v>17</v>
      </c>
      <c r="E269" s="21" t="s">
        <v>573</v>
      </c>
      <c r="F269" s="21" t="s">
        <v>574</v>
      </c>
      <c r="G269" s="21">
        <v>800</v>
      </c>
      <c r="H269" s="21">
        <v>27.62</v>
      </c>
      <c r="I269" s="21">
        <v>22096</v>
      </c>
    </row>
    <row r="270" s="1" customFormat="1" spans="1:9">
      <c r="A270" s="22">
        <v>45908</v>
      </c>
      <c r="B270" s="21" t="s">
        <v>229</v>
      </c>
      <c r="C270" s="21" t="s">
        <v>12</v>
      </c>
      <c r="D270" s="21" t="s">
        <v>17</v>
      </c>
      <c r="E270" s="21" t="s">
        <v>786</v>
      </c>
      <c r="F270" s="21" t="s">
        <v>787</v>
      </c>
      <c r="G270" s="21">
        <v>10</v>
      </c>
      <c r="H270" s="21">
        <v>0</v>
      </c>
      <c r="I270" s="21">
        <v>0</v>
      </c>
    </row>
    <row r="271" s="1" customFormat="1" spans="1:9">
      <c r="A271" s="22">
        <v>45908</v>
      </c>
      <c r="B271" s="21" t="s">
        <v>230</v>
      </c>
      <c r="C271" s="21" t="s">
        <v>12</v>
      </c>
      <c r="D271" s="21" t="s">
        <v>17</v>
      </c>
      <c r="E271" s="21" t="s">
        <v>724</v>
      </c>
      <c r="F271" s="21" t="s">
        <v>725</v>
      </c>
      <c r="G271" s="21">
        <v>3</v>
      </c>
      <c r="H271" s="21">
        <v>92.4</v>
      </c>
      <c r="I271" s="21">
        <v>277.2</v>
      </c>
    </row>
    <row r="272" s="1" customFormat="1" spans="1:9">
      <c r="A272" s="22">
        <v>45908</v>
      </c>
      <c r="B272" s="21" t="s">
        <v>230</v>
      </c>
      <c r="C272" s="21" t="s">
        <v>12</v>
      </c>
      <c r="D272" s="21" t="s">
        <v>17</v>
      </c>
      <c r="E272" s="21" t="s">
        <v>788</v>
      </c>
      <c r="F272" s="21" t="s">
        <v>789</v>
      </c>
      <c r="G272" s="21">
        <v>4</v>
      </c>
      <c r="H272" s="21">
        <v>204.51</v>
      </c>
      <c r="I272" s="21">
        <v>818.04</v>
      </c>
    </row>
    <row r="273" s="1" customFormat="1" spans="1:9">
      <c r="A273" s="22">
        <v>45906</v>
      </c>
      <c r="B273" s="21" t="s">
        <v>124</v>
      </c>
      <c r="C273" s="21" t="s">
        <v>12</v>
      </c>
      <c r="D273" s="21" t="s">
        <v>125</v>
      </c>
      <c r="E273" s="21" t="s">
        <v>790</v>
      </c>
      <c r="F273" s="21" t="s">
        <v>585</v>
      </c>
      <c r="G273" s="21">
        <v>1</v>
      </c>
      <c r="H273" s="21">
        <v>1331.32</v>
      </c>
      <c r="I273" s="21">
        <v>1331.32</v>
      </c>
    </row>
    <row r="274" s="1" customFormat="1" spans="1:9">
      <c r="A274" s="22">
        <v>45906</v>
      </c>
      <c r="B274" s="21" t="s">
        <v>226</v>
      </c>
      <c r="C274" s="21" t="s">
        <v>12</v>
      </c>
      <c r="D274" s="21" t="s">
        <v>17</v>
      </c>
      <c r="E274" s="21" t="s">
        <v>437</v>
      </c>
      <c r="F274" s="21" t="s">
        <v>438</v>
      </c>
      <c r="G274" s="21">
        <v>1</v>
      </c>
      <c r="H274" s="21">
        <v>1039.54</v>
      </c>
      <c r="I274" s="21">
        <v>1039.54</v>
      </c>
    </row>
    <row r="275" s="1" customFormat="1" spans="1:9">
      <c r="A275" s="22">
        <v>45906</v>
      </c>
      <c r="B275" s="21" t="s">
        <v>226</v>
      </c>
      <c r="C275" s="21" t="s">
        <v>12</v>
      </c>
      <c r="D275" s="21" t="s">
        <v>17</v>
      </c>
      <c r="E275" s="21" t="s">
        <v>377</v>
      </c>
      <c r="F275" s="21" t="s">
        <v>378</v>
      </c>
      <c r="G275" s="21">
        <v>5</v>
      </c>
      <c r="H275" s="21">
        <v>0</v>
      </c>
      <c r="I275" s="21">
        <v>0</v>
      </c>
    </row>
    <row r="276" s="1" customFormat="1" spans="1:9">
      <c r="A276" s="22">
        <v>45906</v>
      </c>
      <c r="B276" s="21" t="s">
        <v>226</v>
      </c>
      <c r="C276" s="21" t="s">
        <v>12</v>
      </c>
      <c r="D276" s="21" t="s">
        <v>17</v>
      </c>
      <c r="E276" s="21" t="s">
        <v>685</v>
      </c>
      <c r="F276" s="21" t="s">
        <v>686</v>
      </c>
      <c r="G276" s="21">
        <v>5</v>
      </c>
      <c r="H276" s="21">
        <v>1395.86</v>
      </c>
      <c r="I276" s="21">
        <v>6979.3</v>
      </c>
    </row>
    <row r="277" s="1" customFormat="1" spans="1:9">
      <c r="A277" s="22">
        <v>45906</v>
      </c>
      <c r="B277" s="21" t="s">
        <v>226</v>
      </c>
      <c r="C277" s="21" t="s">
        <v>12</v>
      </c>
      <c r="D277" s="21" t="s">
        <v>17</v>
      </c>
      <c r="E277" s="21" t="s">
        <v>791</v>
      </c>
      <c r="F277" s="21" t="s">
        <v>792</v>
      </c>
      <c r="G277" s="21">
        <v>100</v>
      </c>
      <c r="H277" s="21">
        <v>0</v>
      </c>
      <c r="I277" s="21">
        <v>0</v>
      </c>
    </row>
    <row r="278" s="1" customFormat="1" spans="1:9">
      <c r="A278" s="22">
        <v>45906</v>
      </c>
      <c r="B278" s="21" t="s">
        <v>226</v>
      </c>
      <c r="C278" s="21" t="s">
        <v>12</v>
      </c>
      <c r="D278" s="21" t="s">
        <v>17</v>
      </c>
      <c r="E278" s="21" t="s">
        <v>793</v>
      </c>
      <c r="F278" s="21" t="s">
        <v>794</v>
      </c>
      <c r="G278" s="21">
        <v>3</v>
      </c>
      <c r="H278" s="21">
        <v>4683.91</v>
      </c>
      <c r="I278" s="21">
        <v>14051.73</v>
      </c>
    </row>
    <row r="279" s="1" customFormat="1" spans="1:9">
      <c r="A279" s="22">
        <v>45906</v>
      </c>
      <c r="B279" s="21" t="s">
        <v>226</v>
      </c>
      <c r="C279" s="21" t="s">
        <v>12</v>
      </c>
      <c r="D279" s="21" t="s">
        <v>17</v>
      </c>
      <c r="E279" s="21" t="s">
        <v>584</v>
      </c>
      <c r="F279" s="21" t="s">
        <v>585</v>
      </c>
      <c r="G279" s="21">
        <v>1</v>
      </c>
      <c r="H279" s="21">
        <v>961.7</v>
      </c>
      <c r="I279" s="21">
        <v>961.7</v>
      </c>
    </row>
    <row r="280" s="1" customFormat="1" spans="1:9">
      <c r="A280" s="22">
        <v>45906</v>
      </c>
      <c r="B280" s="21" t="s">
        <v>226</v>
      </c>
      <c r="C280" s="21" t="s">
        <v>12</v>
      </c>
      <c r="D280" s="21" t="s">
        <v>17</v>
      </c>
      <c r="E280" s="21" t="s">
        <v>795</v>
      </c>
      <c r="F280" s="21" t="s">
        <v>643</v>
      </c>
      <c r="G280" s="21">
        <v>10</v>
      </c>
      <c r="H280" s="21">
        <v>237.64</v>
      </c>
      <c r="I280" s="21">
        <v>2376.4</v>
      </c>
    </row>
    <row r="281" s="1" customFormat="1" spans="1:9">
      <c r="A281" s="22">
        <v>45906</v>
      </c>
      <c r="B281" s="21" t="s">
        <v>226</v>
      </c>
      <c r="C281" s="21" t="s">
        <v>12</v>
      </c>
      <c r="D281" s="21" t="s">
        <v>17</v>
      </c>
      <c r="E281" s="21" t="s">
        <v>464</v>
      </c>
      <c r="F281" s="21" t="s">
        <v>465</v>
      </c>
      <c r="G281" s="21">
        <v>7</v>
      </c>
      <c r="H281" s="21">
        <v>1034.29</v>
      </c>
      <c r="I281" s="21">
        <v>7240.03</v>
      </c>
    </row>
    <row r="282" s="1" customFormat="1" spans="1:9">
      <c r="A282" s="22">
        <v>45906</v>
      </c>
      <c r="B282" s="21" t="s">
        <v>226</v>
      </c>
      <c r="C282" s="21" t="s">
        <v>12</v>
      </c>
      <c r="D282" s="21" t="s">
        <v>17</v>
      </c>
      <c r="E282" s="21" t="s">
        <v>369</v>
      </c>
      <c r="F282" s="21" t="s">
        <v>370</v>
      </c>
      <c r="G282" s="21">
        <v>10</v>
      </c>
      <c r="H282" s="21">
        <v>2541</v>
      </c>
      <c r="I282" s="21">
        <v>25410</v>
      </c>
    </row>
    <row r="283" s="1" customFormat="1" spans="1:9">
      <c r="A283" s="22">
        <v>45906</v>
      </c>
      <c r="B283" s="21" t="s">
        <v>226</v>
      </c>
      <c r="C283" s="21" t="s">
        <v>12</v>
      </c>
      <c r="D283" s="21" t="s">
        <v>17</v>
      </c>
      <c r="E283" s="21" t="s">
        <v>720</v>
      </c>
      <c r="F283" s="21" t="s">
        <v>721</v>
      </c>
      <c r="G283" s="21">
        <v>5</v>
      </c>
      <c r="H283" s="21">
        <v>1199.35</v>
      </c>
      <c r="I283" s="21">
        <v>5996.75</v>
      </c>
    </row>
    <row r="284" s="1" customFormat="1" spans="1:9">
      <c r="A284" s="22">
        <v>45906</v>
      </c>
      <c r="B284" s="21" t="s">
        <v>226</v>
      </c>
      <c r="C284" s="21" t="s">
        <v>12</v>
      </c>
      <c r="D284" s="21" t="s">
        <v>17</v>
      </c>
      <c r="E284" s="21" t="s">
        <v>796</v>
      </c>
      <c r="F284" s="21" t="s">
        <v>797</v>
      </c>
      <c r="G284" s="21">
        <v>3</v>
      </c>
      <c r="H284" s="21">
        <v>2991.12</v>
      </c>
      <c r="I284" s="21">
        <v>8973.36</v>
      </c>
    </row>
    <row r="285" s="1" customFormat="1" spans="1:9">
      <c r="A285" s="22">
        <v>45905</v>
      </c>
      <c r="B285" s="21" t="s">
        <v>222</v>
      </c>
      <c r="C285" s="21" t="s">
        <v>12</v>
      </c>
      <c r="D285" s="21" t="s">
        <v>17</v>
      </c>
      <c r="E285" s="21" t="s">
        <v>369</v>
      </c>
      <c r="F285" s="21" t="s">
        <v>370</v>
      </c>
      <c r="G285" s="21">
        <v>5</v>
      </c>
      <c r="H285" s="21">
        <v>2541</v>
      </c>
      <c r="I285" s="21">
        <v>12705</v>
      </c>
    </row>
    <row r="286" s="1" customFormat="1" spans="1:9">
      <c r="A286" s="22">
        <v>45905</v>
      </c>
      <c r="B286" s="21" t="s">
        <v>223</v>
      </c>
      <c r="C286" s="21" t="s">
        <v>12</v>
      </c>
      <c r="D286" s="21" t="s">
        <v>17</v>
      </c>
      <c r="E286" s="21" t="s">
        <v>798</v>
      </c>
      <c r="F286" s="21" t="s">
        <v>799</v>
      </c>
      <c r="G286" s="21">
        <v>3</v>
      </c>
      <c r="H286" s="21">
        <v>1585.58</v>
      </c>
      <c r="I286" s="21">
        <v>4756.74</v>
      </c>
    </row>
    <row r="287" s="1" customFormat="1" spans="1:9">
      <c r="A287" s="22">
        <v>45905</v>
      </c>
      <c r="B287" s="21" t="s">
        <v>223</v>
      </c>
      <c r="C287" s="21" t="s">
        <v>12</v>
      </c>
      <c r="D287" s="21" t="s">
        <v>17</v>
      </c>
      <c r="E287" s="21" t="s">
        <v>379</v>
      </c>
      <c r="F287" s="21" t="s">
        <v>380</v>
      </c>
      <c r="G287" s="21">
        <v>5</v>
      </c>
      <c r="H287" s="21">
        <v>1655.81</v>
      </c>
      <c r="I287" s="21">
        <v>8279.05</v>
      </c>
    </row>
    <row r="288" s="1" customFormat="1" spans="1:9">
      <c r="A288" s="22">
        <v>45905</v>
      </c>
      <c r="B288" s="21" t="s">
        <v>223</v>
      </c>
      <c r="C288" s="21" t="s">
        <v>12</v>
      </c>
      <c r="D288" s="21" t="s">
        <v>17</v>
      </c>
      <c r="E288" s="21" t="s">
        <v>720</v>
      </c>
      <c r="F288" s="21" t="s">
        <v>721</v>
      </c>
      <c r="G288" s="21">
        <v>5</v>
      </c>
      <c r="H288" s="21">
        <v>1199.35</v>
      </c>
      <c r="I288" s="21">
        <v>5996.75</v>
      </c>
    </row>
    <row r="289" s="1" customFormat="1" spans="1:9">
      <c r="A289" s="22">
        <v>45905</v>
      </c>
      <c r="B289" s="21" t="s">
        <v>224</v>
      </c>
      <c r="C289" s="21" t="s">
        <v>12</v>
      </c>
      <c r="D289" s="21" t="s">
        <v>17</v>
      </c>
      <c r="E289" s="21" t="s">
        <v>800</v>
      </c>
      <c r="F289" s="21" t="s">
        <v>655</v>
      </c>
      <c r="G289" s="21">
        <v>2</v>
      </c>
      <c r="H289" s="21">
        <v>0</v>
      </c>
      <c r="I289" s="21">
        <v>0</v>
      </c>
    </row>
    <row r="290" s="1" customFormat="1" spans="1:9">
      <c r="A290" s="22">
        <v>45905</v>
      </c>
      <c r="B290" s="21" t="s">
        <v>225</v>
      </c>
      <c r="C290" s="21" t="s">
        <v>12</v>
      </c>
      <c r="D290" s="21" t="s">
        <v>17</v>
      </c>
      <c r="E290" s="21" t="s">
        <v>662</v>
      </c>
      <c r="F290" s="21" t="s">
        <v>663</v>
      </c>
      <c r="G290" s="21">
        <v>20</v>
      </c>
      <c r="H290" s="21">
        <v>277.2</v>
      </c>
      <c r="I290" s="21">
        <v>5544</v>
      </c>
    </row>
    <row r="291" s="20" customFormat="1" spans="1:9">
      <c r="A291" s="23">
        <v>45905</v>
      </c>
      <c r="B291" s="24" t="s">
        <v>11</v>
      </c>
      <c r="C291" s="24" t="s">
        <v>12</v>
      </c>
      <c r="D291" s="24" t="s">
        <v>13</v>
      </c>
      <c r="E291" s="24" t="s">
        <v>662</v>
      </c>
      <c r="F291" s="24" t="s">
        <v>663</v>
      </c>
      <c r="G291" s="24">
        <v>10</v>
      </c>
      <c r="H291" s="24">
        <v>277.2</v>
      </c>
      <c r="I291" s="24">
        <v>2772</v>
      </c>
    </row>
    <row r="292" s="1" customFormat="1" spans="1:9">
      <c r="A292" s="22">
        <v>45904</v>
      </c>
      <c r="B292" s="21" t="s">
        <v>217</v>
      </c>
      <c r="C292" s="21" t="s">
        <v>12</v>
      </c>
      <c r="D292" s="21" t="s">
        <v>17</v>
      </c>
      <c r="E292" s="21" t="s">
        <v>648</v>
      </c>
      <c r="F292" s="21" t="s">
        <v>649</v>
      </c>
      <c r="G292" s="21">
        <v>30</v>
      </c>
      <c r="H292" s="21">
        <v>230.38</v>
      </c>
      <c r="I292" s="21">
        <v>6911.4</v>
      </c>
    </row>
    <row r="293" s="1" customFormat="1" spans="1:9">
      <c r="A293" s="22">
        <v>45904</v>
      </c>
      <c r="B293" s="21" t="s">
        <v>218</v>
      </c>
      <c r="C293" s="21" t="s">
        <v>12</v>
      </c>
      <c r="D293" s="21" t="s">
        <v>17</v>
      </c>
      <c r="E293" s="21" t="s">
        <v>395</v>
      </c>
      <c r="F293" s="21" t="s">
        <v>396</v>
      </c>
      <c r="G293" s="21">
        <v>10</v>
      </c>
      <c r="H293" s="21">
        <v>2190.01</v>
      </c>
      <c r="I293" s="21">
        <v>21900.1</v>
      </c>
    </row>
    <row r="294" s="1" customFormat="1" spans="1:9">
      <c r="A294" s="22">
        <v>45904</v>
      </c>
      <c r="B294" s="21" t="s">
        <v>218</v>
      </c>
      <c r="C294" s="21" t="s">
        <v>12</v>
      </c>
      <c r="D294" s="21" t="s">
        <v>17</v>
      </c>
      <c r="E294" s="21" t="s">
        <v>801</v>
      </c>
      <c r="F294" s="21" t="s">
        <v>802</v>
      </c>
      <c r="G294" s="21">
        <v>3</v>
      </c>
      <c r="H294" s="21">
        <v>3664.81</v>
      </c>
      <c r="I294" s="21">
        <v>10994.43</v>
      </c>
    </row>
    <row r="295" s="1" customFormat="1" spans="1:9">
      <c r="A295" s="22">
        <v>45904</v>
      </c>
      <c r="B295" s="21" t="s">
        <v>218</v>
      </c>
      <c r="C295" s="21" t="s">
        <v>12</v>
      </c>
      <c r="D295" s="21" t="s">
        <v>17</v>
      </c>
      <c r="E295" s="21" t="s">
        <v>803</v>
      </c>
      <c r="F295" s="21" t="s">
        <v>804</v>
      </c>
      <c r="G295" s="21">
        <v>1</v>
      </c>
      <c r="H295" s="21">
        <v>797.7</v>
      </c>
      <c r="I295" s="21">
        <v>797.7</v>
      </c>
    </row>
    <row r="296" s="1" customFormat="1" spans="1:9">
      <c r="A296" s="22">
        <v>45904</v>
      </c>
      <c r="B296" s="21" t="s">
        <v>219</v>
      </c>
      <c r="C296" s="21" t="s">
        <v>12</v>
      </c>
      <c r="D296" s="21" t="s">
        <v>17</v>
      </c>
      <c r="E296" s="21" t="s">
        <v>805</v>
      </c>
      <c r="F296" s="21" t="s">
        <v>806</v>
      </c>
      <c r="G296" s="21">
        <v>2</v>
      </c>
      <c r="H296" s="21">
        <v>6050.97</v>
      </c>
      <c r="I296" s="21">
        <v>12101.94</v>
      </c>
    </row>
    <row r="297" s="1" customFormat="1" spans="1:9">
      <c r="A297" s="22">
        <v>45904</v>
      </c>
      <c r="B297" s="21" t="s">
        <v>219</v>
      </c>
      <c r="C297" s="21" t="s">
        <v>12</v>
      </c>
      <c r="D297" s="21" t="s">
        <v>17</v>
      </c>
      <c r="E297" s="21" t="s">
        <v>401</v>
      </c>
      <c r="F297" s="21" t="s">
        <v>402</v>
      </c>
      <c r="G297" s="21">
        <v>10</v>
      </c>
      <c r="H297" s="21">
        <v>2824.8</v>
      </c>
      <c r="I297" s="21">
        <v>28248</v>
      </c>
    </row>
    <row r="298" s="1" customFormat="1" spans="1:9">
      <c r="A298" s="22">
        <v>45904</v>
      </c>
      <c r="B298" s="21" t="s">
        <v>219</v>
      </c>
      <c r="C298" s="21" t="s">
        <v>12</v>
      </c>
      <c r="D298" s="21" t="s">
        <v>17</v>
      </c>
      <c r="E298" s="21" t="s">
        <v>807</v>
      </c>
      <c r="F298" s="21" t="s">
        <v>808</v>
      </c>
      <c r="G298" s="21">
        <v>3</v>
      </c>
      <c r="H298" s="21">
        <v>1241.17</v>
      </c>
      <c r="I298" s="21">
        <v>3723.51</v>
      </c>
    </row>
    <row r="299" s="1" customFormat="1" spans="1:9">
      <c r="A299" s="22">
        <v>45904</v>
      </c>
      <c r="B299" s="21" t="s">
        <v>219</v>
      </c>
      <c r="C299" s="21" t="s">
        <v>12</v>
      </c>
      <c r="D299" s="21" t="s">
        <v>17</v>
      </c>
      <c r="E299" s="21" t="s">
        <v>809</v>
      </c>
      <c r="F299" s="21" t="s">
        <v>810</v>
      </c>
      <c r="G299" s="21">
        <v>3</v>
      </c>
      <c r="H299" s="21">
        <v>635.05</v>
      </c>
      <c r="I299" s="21">
        <v>1905.15</v>
      </c>
    </row>
    <row r="300" s="1" customFormat="1" spans="1:9">
      <c r="A300" s="22">
        <v>45904</v>
      </c>
      <c r="B300" s="21" t="s">
        <v>219</v>
      </c>
      <c r="C300" s="21" t="s">
        <v>12</v>
      </c>
      <c r="D300" s="21" t="s">
        <v>17</v>
      </c>
      <c r="E300" s="21" t="s">
        <v>454</v>
      </c>
      <c r="F300" s="21" t="s">
        <v>455</v>
      </c>
      <c r="G300" s="21">
        <v>7</v>
      </c>
      <c r="H300" s="21">
        <v>870.51</v>
      </c>
      <c r="I300" s="21">
        <v>6093.57</v>
      </c>
    </row>
    <row r="301" s="1" customFormat="1" spans="1:9">
      <c r="A301" s="22">
        <v>45904</v>
      </c>
      <c r="B301" s="21" t="s">
        <v>219</v>
      </c>
      <c r="C301" s="21" t="s">
        <v>12</v>
      </c>
      <c r="D301" s="21" t="s">
        <v>17</v>
      </c>
      <c r="E301" s="21" t="s">
        <v>466</v>
      </c>
      <c r="F301" s="21" t="s">
        <v>467</v>
      </c>
      <c r="G301" s="21">
        <v>1</v>
      </c>
      <c r="H301" s="21">
        <v>2760.88</v>
      </c>
      <c r="I301" s="21">
        <v>2760.88</v>
      </c>
    </row>
    <row r="302" s="1" customFormat="1" spans="1:9">
      <c r="A302" s="22">
        <v>45904</v>
      </c>
      <c r="B302" s="21" t="s">
        <v>219</v>
      </c>
      <c r="C302" s="21" t="s">
        <v>12</v>
      </c>
      <c r="D302" s="21" t="s">
        <v>17</v>
      </c>
      <c r="E302" s="21" t="s">
        <v>811</v>
      </c>
      <c r="F302" s="21" t="s">
        <v>812</v>
      </c>
      <c r="G302" s="21">
        <v>10</v>
      </c>
      <c r="H302" s="21">
        <v>1479.14</v>
      </c>
      <c r="I302" s="21">
        <v>14791.4</v>
      </c>
    </row>
    <row r="303" s="1" customFormat="1" spans="1:9">
      <c r="A303" s="22">
        <v>45904</v>
      </c>
      <c r="B303" s="21" t="s">
        <v>219</v>
      </c>
      <c r="C303" s="21" t="s">
        <v>12</v>
      </c>
      <c r="D303" s="21" t="s">
        <v>17</v>
      </c>
      <c r="E303" s="21" t="s">
        <v>369</v>
      </c>
      <c r="F303" s="21" t="s">
        <v>370</v>
      </c>
      <c r="G303" s="21">
        <v>10</v>
      </c>
      <c r="H303" s="21">
        <v>2541</v>
      </c>
      <c r="I303" s="21">
        <v>25410</v>
      </c>
    </row>
    <row r="304" s="1" customFormat="1" spans="1:9">
      <c r="A304" s="22">
        <v>45904</v>
      </c>
      <c r="B304" s="21" t="s">
        <v>219</v>
      </c>
      <c r="C304" s="21" t="s">
        <v>12</v>
      </c>
      <c r="D304" s="21" t="s">
        <v>17</v>
      </c>
      <c r="E304" s="21" t="s">
        <v>813</v>
      </c>
      <c r="F304" s="21" t="s">
        <v>814</v>
      </c>
      <c r="G304" s="21">
        <v>3</v>
      </c>
      <c r="H304" s="21">
        <v>1361.98</v>
      </c>
      <c r="I304" s="21">
        <v>4085.94</v>
      </c>
    </row>
    <row r="305" s="1" customFormat="1" spans="1:9">
      <c r="A305" s="22">
        <v>45904</v>
      </c>
      <c r="B305" s="21" t="s">
        <v>219</v>
      </c>
      <c r="C305" s="21" t="s">
        <v>12</v>
      </c>
      <c r="D305" s="21" t="s">
        <v>17</v>
      </c>
      <c r="E305" s="21" t="s">
        <v>815</v>
      </c>
      <c r="F305" s="21" t="s">
        <v>816</v>
      </c>
      <c r="G305" s="21">
        <v>1</v>
      </c>
      <c r="H305" s="21">
        <v>3532.04</v>
      </c>
      <c r="I305" s="21">
        <v>3532.04</v>
      </c>
    </row>
    <row r="306" s="1" customFormat="1" spans="1:9">
      <c r="A306" s="22">
        <v>45904</v>
      </c>
      <c r="B306" s="21" t="s">
        <v>220</v>
      </c>
      <c r="C306" s="21" t="s">
        <v>12</v>
      </c>
      <c r="D306" s="21" t="s">
        <v>17</v>
      </c>
      <c r="E306" s="21" t="s">
        <v>456</v>
      </c>
      <c r="F306" s="21" t="s">
        <v>457</v>
      </c>
      <c r="G306" s="21">
        <v>3</v>
      </c>
      <c r="H306" s="21">
        <v>430.95</v>
      </c>
      <c r="I306" s="21">
        <v>1292.85</v>
      </c>
    </row>
    <row r="307" s="1" customFormat="1" spans="1:9">
      <c r="A307" s="22">
        <v>45904</v>
      </c>
      <c r="B307" s="21" t="s">
        <v>220</v>
      </c>
      <c r="C307" s="21" t="s">
        <v>12</v>
      </c>
      <c r="D307" s="21" t="s">
        <v>17</v>
      </c>
      <c r="E307" s="21" t="s">
        <v>817</v>
      </c>
      <c r="F307" s="21" t="s">
        <v>613</v>
      </c>
      <c r="G307" s="21">
        <v>2</v>
      </c>
      <c r="H307" s="21">
        <v>648.52</v>
      </c>
      <c r="I307" s="21">
        <v>1297.04</v>
      </c>
    </row>
    <row r="308" s="1" customFormat="1" spans="1:9">
      <c r="A308" s="22">
        <v>45904</v>
      </c>
      <c r="B308" s="21" t="s">
        <v>220</v>
      </c>
      <c r="C308" s="21" t="s">
        <v>12</v>
      </c>
      <c r="D308" s="21" t="s">
        <v>17</v>
      </c>
      <c r="E308" s="21" t="s">
        <v>818</v>
      </c>
      <c r="F308" s="21" t="s">
        <v>812</v>
      </c>
      <c r="G308" s="21">
        <v>5</v>
      </c>
      <c r="H308" s="21">
        <v>2157.72</v>
      </c>
      <c r="I308" s="21">
        <v>10788.6</v>
      </c>
    </row>
    <row r="309" s="1" customFormat="1" spans="1:9">
      <c r="A309" s="22">
        <v>45904</v>
      </c>
      <c r="B309" s="21" t="s">
        <v>220</v>
      </c>
      <c r="C309" s="21" t="s">
        <v>12</v>
      </c>
      <c r="D309" s="21" t="s">
        <v>17</v>
      </c>
      <c r="E309" s="21" t="s">
        <v>441</v>
      </c>
      <c r="F309" s="21" t="s">
        <v>376</v>
      </c>
      <c r="G309" s="21">
        <v>3</v>
      </c>
      <c r="H309" s="21">
        <v>258.72</v>
      </c>
      <c r="I309" s="21">
        <v>776.16</v>
      </c>
    </row>
    <row r="310" s="1" customFormat="1" spans="1:9">
      <c r="A310" s="22">
        <v>45904</v>
      </c>
      <c r="B310" s="21" t="s">
        <v>220</v>
      </c>
      <c r="C310" s="21" t="s">
        <v>12</v>
      </c>
      <c r="D310" s="21" t="s">
        <v>17</v>
      </c>
      <c r="E310" s="21" t="s">
        <v>819</v>
      </c>
      <c r="F310" s="21" t="s">
        <v>820</v>
      </c>
      <c r="G310" s="21">
        <v>7</v>
      </c>
      <c r="H310" s="21">
        <v>3399</v>
      </c>
      <c r="I310" s="21">
        <v>23793</v>
      </c>
    </row>
    <row r="311" s="1" customFormat="1" spans="1:9">
      <c r="A311" s="22">
        <v>45904</v>
      </c>
      <c r="B311" s="21" t="s">
        <v>220</v>
      </c>
      <c r="C311" s="21" t="s">
        <v>12</v>
      </c>
      <c r="D311" s="21" t="s">
        <v>17</v>
      </c>
      <c r="E311" s="21" t="s">
        <v>821</v>
      </c>
      <c r="F311" s="21" t="s">
        <v>822</v>
      </c>
      <c r="G311" s="21">
        <v>5</v>
      </c>
      <c r="H311" s="21">
        <v>265.64</v>
      </c>
      <c r="I311" s="21">
        <v>1328.2</v>
      </c>
    </row>
    <row r="312" s="1" customFormat="1" spans="1:9">
      <c r="A312" s="22">
        <v>45904</v>
      </c>
      <c r="B312" s="21" t="s">
        <v>220</v>
      </c>
      <c r="C312" s="21" t="s">
        <v>12</v>
      </c>
      <c r="D312" s="21" t="s">
        <v>17</v>
      </c>
      <c r="E312" s="21" t="s">
        <v>823</v>
      </c>
      <c r="F312" s="21" t="s">
        <v>824</v>
      </c>
      <c r="G312" s="21">
        <v>5</v>
      </c>
      <c r="H312" s="21">
        <v>999.59</v>
      </c>
      <c r="I312" s="21">
        <v>4997.95</v>
      </c>
    </row>
    <row r="313" s="1" customFormat="1" spans="1:9">
      <c r="A313" s="22">
        <v>45904</v>
      </c>
      <c r="B313" s="21" t="s">
        <v>220</v>
      </c>
      <c r="C313" s="21" t="s">
        <v>12</v>
      </c>
      <c r="D313" s="21" t="s">
        <v>17</v>
      </c>
      <c r="E313" s="21" t="s">
        <v>825</v>
      </c>
      <c r="F313" s="21" t="s">
        <v>826</v>
      </c>
      <c r="G313" s="21">
        <v>15</v>
      </c>
      <c r="H313" s="21">
        <v>2906.75</v>
      </c>
      <c r="I313" s="21">
        <v>43601.25</v>
      </c>
    </row>
    <row r="314" s="1" customFormat="1" spans="1:9">
      <c r="A314" s="22">
        <v>45904</v>
      </c>
      <c r="B314" s="21" t="s">
        <v>220</v>
      </c>
      <c r="C314" s="21" t="s">
        <v>12</v>
      </c>
      <c r="D314" s="21" t="s">
        <v>17</v>
      </c>
      <c r="E314" s="21" t="s">
        <v>827</v>
      </c>
      <c r="F314" s="21" t="s">
        <v>828</v>
      </c>
      <c r="G314" s="21">
        <v>2</v>
      </c>
      <c r="H314" s="21">
        <v>4181.21</v>
      </c>
      <c r="I314" s="21">
        <v>8362.42</v>
      </c>
    </row>
    <row r="315" s="1" customFormat="1" spans="1:9">
      <c r="A315" s="22">
        <v>45904</v>
      </c>
      <c r="B315" s="21" t="s">
        <v>221</v>
      </c>
      <c r="C315" s="21" t="s">
        <v>12</v>
      </c>
      <c r="D315" s="21" t="s">
        <v>17</v>
      </c>
      <c r="E315" s="21" t="s">
        <v>829</v>
      </c>
      <c r="F315" s="21" t="s">
        <v>830</v>
      </c>
      <c r="G315" s="21">
        <v>10</v>
      </c>
      <c r="H315" s="21">
        <v>221.76</v>
      </c>
      <c r="I315" s="21">
        <v>2217.6</v>
      </c>
    </row>
    <row r="316" s="1" customFormat="1" spans="1:9">
      <c r="A316" s="22">
        <v>45904</v>
      </c>
      <c r="B316" s="21" t="s">
        <v>221</v>
      </c>
      <c r="C316" s="21" t="s">
        <v>12</v>
      </c>
      <c r="D316" s="21" t="s">
        <v>17</v>
      </c>
      <c r="E316" s="21" t="s">
        <v>831</v>
      </c>
      <c r="F316" s="21" t="s">
        <v>832</v>
      </c>
      <c r="G316" s="21">
        <v>15</v>
      </c>
      <c r="H316" s="21">
        <v>2237.54</v>
      </c>
      <c r="I316" s="21">
        <v>33563.1</v>
      </c>
    </row>
    <row r="317" s="1" customFormat="1" spans="1:9">
      <c r="A317" s="22">
        <v>45904</v>
      </c>
      <c r="B317" s="21" t="s">
        <v>221</v>
      </c>
      <c r="C317" s="21" t="s">
        <v>12</v>
      </c>
      <c r="D317" s="21" t="s">
        <v>17</v>
      </c>
      <c r="E317" s="21" t="s">
        <v>833</v>
      </c>
      <c r="F317" s="21" t="s">
        <v>834</v>
      </c>
      <c r="G317" s="21">
        <v>6</v>
      </c>
      <c r="H317" s="21">
        <v>282.03</v>
      </c>
      <c r="I317" s="21">
        <v>1692.18</v>
      </c>
    </row>
    <row r="318" s="1" customFormat="1" spans="1:9">
      <c r="A318" s="22">
        <v>45904</v>
      </c>
      <c r="B318" s="21" t="s">
        <v>221</v>
      </c>
      <c r="C318" s="21" t="s">
        <v>12</v>
      </c>
      <c r="D318" s="21" t="s">
        <v>17</v>
      </c>
      <c r="E318" s="21" t="s">
        <v>527</v>
      </c>
      <c r="F318" s="21" t="s">
        <v>528</v>
      </c>
      <c r="G318" s="21">
        <v>5</v>
      </c>
      <c r="H318" s="21">
        <v>2078.47</v>
      </c>
      <c r="I318" s="21">
        <v>10392.35</v>
      </c>
    </row>
    <row r="319" s="1" customFormat="1" spans="1:9">
      <c r="A319" s="22">
        <v>45904</v>
      </c>
      <c r="B319" s="21" t="s">
        <v>221</v>
      </c>
      <c r="C319" s="21" t="s">
        <v>12</v>
      </c>
      <c r="D319" s="21" t="s">
        <v>17</v>
      </c>
      <c r="E319" s="21" t="s">
        <v>835</v>
      </c>
      <c r="F319" s="21" t="s">
        <v>836</v>
      </c>
      <c r="G319" s="21">
        <v>3</v>
      </c>
      <c r="H319" s="21">
        <v>624.86</v>
      </c>
      <c r="I319" s="21">
        <v>1874.58</v>
      </c>
    </row>
    <row r="320" s="1" customFormat="1" spans="1:9">
      <c r="A320" s="22">
        <v>45904</v>
      </c>
      <c r="B320" s="21" t="s">
        <v>221</v>
      </c>
      <c r="C320" s="21" t="s">
        <v>12</v>
      </c>
      <c r="D320" s="21" t="s">
        <v>17</v>
      </c>
      <c r="E320" s="21" t="s">
        <v>780</v>
      </c>
      <c r="F320" s="21" t="s">
        <v>781</v>
      </c>
      <c r="G320" s="21">
        <v>10</v>
      </c>
      <c r="H320" s="21">
        <v>39.99</v>
      </c>
      <c r="I320" s="21">
        <v>399.9</v>
      </c>
    </row>
    <row r="321" s="1" customFormat="1" spans="1:9">
      <c r="A321" s="22">
        <v>45904</v>
      </c>
      <c r="B321" s="21" t="s">
        <v>221</v>
      </c>
      <c r="C321" s="21" t="s">
        <v>12</v>
      </c>
      <c r="D321" s="21" t="s">
        <v>17</v>
      </c>
      <c r="E321" s="21" t="s">
        <v>837</v>
      </c>
      <c r="F321" s="21" t="s">
        <v>838</v>
      </c>
      <c r="G321" s="21">
        <v>5</v>
      </c>
      <c r="H321" s="21">
        <v>136.14</v>
      </c>
      <c r="I321" s="21">
        <v>680.7</v>
      </c>
    </row>
    <row r="322" s="1" customFormat="1" spans="1:9">
      <c r="A322" s="22">
        <v>45904</v>
      </c>
      <c r="B322" s="21" t="s">
        <v>221</v>
      </c>
      <c r="C322" s="21" t="s">
        <v>12</v>
      </c>
      <c r="D322" s="21" t="s">
        <v>17</v>
      </c>
      <c r="E322" s="21" t="s">
        <v>839</v>
      </c>
      <c r="F322" s="21" t="s">
        <v>840</v>
      </c>
      <c r="G322" s="21">
        <v>5</v>
      </c>
      <c r="H322" s="21">
        <v>482.92</v>
      </c>
      <c r="I322" s="21">
        <v>2414.6</v>
      </c>
    </row>
    <row r="323" s="1" customFormat="1" spans="1:9">
      <c r="A323" s="22">
        <v>45904</v>
      </c>
      <c r="B323" s="21" t="s">
        <v>221</v>
      </c>
      <c r="C323" s="21" t="s">
        <v>12</v>
      </c>
      <c r="D323" s="21" t="s">
        <v>17</v>
      </c>
      <c r="E323" s="21" t="s">
        <v>841</v>
      </c>
      <c r="F323" s="21" t="s">
        <v>842</v>
      </c>
      <c r="G323" s="21">
        <v>10</v>
      </c>
      <c r="H323" s="21">
        <v>258.72</v>
      </c>
      <c r="I323" s="21">
        <v>2587.2</v>
      </c>
    </row>
    <row r="324" s="1" customFormat="1" spans="1:9">
      <c r="A324" s="22">
        <v>45904</v>
      </c>
      <c r="B324" s="21" t="s">
        <v>221</v>
      </c>
      <c r="C324" s="21" t="s">
        <v>12</v>
      </c>
      <c r="D324" s="21" t="s">
        <v>17</v>
      </c>
      <c r="E324" s="21" t="s">
        <v>843</v>
      </c>
      <c r="F324" s="21" t="s">
        <v>844</v>
      </c>
      <c r="G324" s="21">
        <v>5</v>
      </c>
      <c r="H324" s="21">
        <v>97.57</v>
      </c>
      <c r="I324" s="21">
        <v>487.85</v>
      </c>
    </row>
    <row r="325" s="1" customFormat="1" spans="1:9">
      <c r="A325" s="22">
        <v>45903</v>
      </c>
      <c r="B325" s="21" t="s">
        <v>212</v>
      </c>
      <c r="C325" s="21" t="s">
        <v>12</v>
      </c>
      <c r="D325" s="21" t="s">
        <v>17</v>
      </c>
      <c r="E325" s="21" t="s">
        <v>845</v>
      </c>
      <c r="F325" s="21" t="s">
        <v>846</v>
      </c>
      <c r="G325" s="21">
        <v>5</v>
      </c>
      <c r="H325" s="21">
        <v>62.83</v>
      </c>
      <c r="I325" s="21">
        <v>314.15</v>
      </c>
    </row>
    <row r="326" s="1" customFormat="1" spans="1:9">
      <c r="A326" s="22">
        <v>45903</v>
      </c>
      <c r="B326" s="21" t="s">
        <v>212</v>
      </c>
      <c r="C326" s="21" t="s">
        <v>12</v>
      </c>
      <c r="D326" s="21" t="s">
        <v>17</v>
      </c>
      <c r="E326" s="21" t="s">
        <v>847</v>
      </c>
      <c r="F326" s="21" t="s">
        <v>848</v>
      </c>
      <c r="G326" s="21">
        <v>3</v>
      </c>
      <c r="H326" s="21">
        <v>89.01</v>
      </c>
      <c r="I326" s="21">
        <v>267.03</v>
      </c>
    </row>
    <row r="327" s="1" customFormat="1" spans="1:9">
      <c r="A327" s="22">
        <v>45903</v>
      </c>
      <c r="B327" s="21" t="s">
        <v>212</v>
      </c>
      <c r="C327" s="21" t="s">
        <v>12</v>
      </c>
      <c r="D327" s="21" t="s">
        <v>17</v>
      </c>
      <c r="E327" s="21" t="s">
        <v>849</v>
      </c>
      <c r="F327" s="21" t="s">
        <v>850</v>
      </c>
      <c r="G327" s="21">
        <v>7</v>
      </c>
      <c r="H327" s="21">
        <v>129.66</v>
      </c>
      <c r="I327" s="21">
        <v>907.62</v>
      </c>
    </row>
    <row r="328" s="1" customFormat="1" spans="1:9">
      <c r="A328" s="22">
        <v>45903</v>
      </c>
      <c r="B328" s="21" t="s">
        <v>213</v>
      </c>
      <c r="C328" s="21" t="s">
        <v>12</v>
      </c>
      <c r="D328" s="21" t="s">
        <v>17</v>
      </c>
      <c r="E328" s="21" t="s">
        <v>541</v>
      </c>
      <c r="F328" s="21" t="s">
        <v>542</v>
      </c>
      <c r="G328" s="21">
        <v>5</v>
      </c>
      <c r="H328" s="21">
        <v>8.13</v>
      </c>
      <c r="I328" s="21">
        <v>40.65</v>
      </c>
    </row>
    <row r="329" s="1" customFormat="1" spans="1:9">
      <c r="A329" s="22">
        <v>45903</v>
      </c>
      <c r="B329" s="21" t="s">
        <v>213</v>
      </c>
      <c r="C329" s="21" t="s">
        <v>12</v>
      </c>
      <c r="D329" s="21" t="s">
        <v>17</v>
      </c>
      <c r="E329" s="21" t="s">
        <v>851</v>
      </c>
      <c r="F329" s="21" t="s">
        <v>852</v>
      </c>
      <c r="G329" s="21">
        <v>5</v>
      </c>
      <c r="H329" s="21">
        <v>1480.62</v>
      </c>
      <c r="I329" s="21">
        <v>7403.1</v>
      </c>
    </row>
    <row r="330" s="1" customFormat="1" spans="1:9">
      <c r="A330" s="22">
        <v>45903</v>
      </c>
      <c r="B330" s="21" t="s">
        <v>213</v>
      </c>
      <c r="C330" s="21" t="s">
        <v>12</v>
      </c>
      <c r="D330" s="21" t="s">
        <v>17</v>
      </c>
      <c r="E330" s="21" t="s">
        <v>545</v>
      </c>
      <c r="F330" s="21" t="s">
        <v>546</v>
      </c>
      <c r="G330" s="21">
        <v>7</v>
      </c>
      <c r="H330" s="21">
        <v>876.14</v>
      </c>
      <c r="I330" s="21">
        <v>6132.98</v>
      </c>
    </row>
    <row r="331" s="1" customFormat="1" spans="1:9">
      <c r="A331" s="22">
        <v>45903</v>
      </c>
      <c r="B331" s="21" t="s">
        <v>213</v>
      </c>
      <c r="C331" s="21" t="s">
        <v>12</v>
      </c>
      <c r="D331" s="21" t="s">
        <v>17</v>
      </c>
      <c r="E331" s="21" t="s">
        <v>559</v>
      </c>
      <c r="F331" s="21" t="s">
        <v>560</v>
      </c>
      <c r="G331" s="21">
        <v>5</v>
      </c>
      <c r="H331" s="21">
        <v>1418.4</v>
      </c>
      <c r="I331" s="21">
        <v>7092</v>
      </c>
    </row>
    <row r="332" s="1" customFormat="1" spans="1:9">
      <c r="A332" s="22">
        <v>45903</v>
      </c>
      <c r="B332" s="21" t="s">
        <v>213</v>
      </c>
      <c r="C332" s="21" t="s">
        <v>12</v>
      </c>
      <c r="D332" s="21" t="s">
        <v>17</v>
      </c>
      <c r="E332" s="21" t="s">
        <v>602</v>
      </c>
      <c r="F332" s="21" t="s">
        <v>603</v>
      </c>
      <c r="G332" s="21">
        <v>1</v>
      </c>
      <c r="H332" s="21">
        <v>2565.02</v>
      </c>
      <c r="I332" s="21">
        <v>2565.02</v>
      </c>
    </row>
    <row r="333" s="1" customFormat="1" spans="1:9">
      <c r="A333" s="22">
        <v>45903</v>
      </c>
      <c r="B333" s="21" t="s">
        <v>213</v>
      </c>
      <c r="C333" s="21" t="s">
        <v>12</v>
      </c>
      <c r="D333" s="21" t="s">
        <v>17</v>
      </c>
      <c r="E333" s="21" t="s">
        <v>357</v>
      </c>
      <c r="F333" s="21" t="s">
        <v>358</v>
      </c>
      <c r="G333" s="21">
        <v>5</v>
      </c>
      <c r="H333" s="21">
        <v>4263.6</v>
      </c>
      <c r="I333" s="21">
        <v>21318</v>
      </c>
    </row>
    <row r="334" s="1" customFormat="1" spans="1:9">
      <c r="A334" s="22">
        <v>45903</v>
      </c>
      <c r="B334" s="21" t="s">
        <v>213</v>
      </c>
      <c r="C334" s="21" t="s">
        <v>12</v>
      </c>
      <c r="D334" s="21" t="s">
        <v>17</v>
      </c>
      <c r="E334" s="21" t="s">
        <v>821</v>
      </c>
      <c r="F334" s="21" t="s">
        <v>822</v>
      </c>
      <c r="G334" s="21">
        <v>3</v>
      </c>
      <c r="H334" s="21">
        <v>265.64</v>
      </c>
      <c r="I334" s="21">
        <v>796.92</v>
      </c>
    </row>
    <row r="335" s="1" customFormat="1" spans="1:9">
      <c r="A335" s="22">
        <v>45903</v>
      </c>
      <c r="B335" s="21" t="s">
        <v>213</v>
      </c>
      <c r="C335" s="21" t="s">
        <v>12</v>
      </c>
      <c r="D335" s="21" t="s">
        <v>17</v>
      </c>
      <c r="E335" s="21" t="s">
        <v>590</v>
      </c>
      <c r="F335" s="21" t="s">
        <v>591</v>
      </c>
      <c r="G335" s="21">
        <v>1</v>
      </c>
      <c r="H335" s="21">
        <v>2405.21</v>
      </c>
      <c r="I335" s="21">
        <v>2405.21</v>
      </c>
    </row>
    <row r="336" s="1" customFormat="1" spans="1:9">
      <c r="A336" s="22">
        <v>45903</v>
      </c>
      <c r="B336" s="21" t="s">
        <v>213</v>
      </c>
      <c r="C336" s="21" t="s">
        <v>12</v>
      </c>
      <c r="D336" s="21" t="s">
        <v>17</v>
      </c>
      <c r="E336" s="21" t="s">
        <v>853</v>
      </c>
      <c r="F336" s="21" t="s">
        <v>467</v>
      </c>
      <c r="G336" s="21">
        <v>1</v>
      </c>
      <c r="H336" s="21">
        <v>4128.63</v>
      </c>
      <c r="I336" s="21">
        <v>4128.63</v>
      </c>
    </row>
    <row r="337" s="1" customFormat="1" spans="1:9">
      <c r="A337" s="22">
        <v>45903</v>
      </c>
      <c r="B337" s="21" t="s">
        <v>213</v>
      </c>
      <c r="C337" s="21" t="s">
        <v>12</v>
      </c>
      <c r="D337" s="21" t="s">
        <v>17</v>
      </c>
      <c r="E337" s="21" t="s">
        <v>567</v>
      </c>
      <c r="F337" s="21" t="s">
        <v>467</v>
      </c>
      <c r="G337" s="21">
        <v>5</v>
      </c>
      <c r="H337" s="21">
        <v>2032.8</v>
      </c>
      <c r="I337" s="21">
        <v>10164</v>
      </c>
    </row>
    <row r="338" s="1" customFormat="1" spans="1:9">
      <c r="A338" s="22">
        <v>45903</v>
      </c>
      <c r="B338" s="21" t="s">
        <v>214</v>
      </c>
      <c r="C338" s="21" t="s">
        <v>12</v>
      </c>
      <c r="D338" s="21" t="s">
        <v>17</v>
      </c>
      <c r="E338" s="21" t="s">
        <v>854</v>
      </c>
      <c r="F338" s="21" t="s">
        <v>855</v>
      </c>
      <c r="G338" s="21">
        <v>4</v>
      </c>
      <c r="H338" s="21">
        <v>96.1</v>
      </c>
      <c r="I338" s="21">
        <v>384.4</v>
      </c>
    </row>
    <row r="339" s="1" customFormat="1" spans="1:9">
      <c r="A339" s="22">
        <v>45903</v>
      </c>
      <c r="B339" s="21" t="s">
        <v>214</v>
      </c>
      <c r="C339" s="21" t="s">
        <v>12</v>
      </c>
      <c r="D339" s="21" t="s">
        <v>17</v>
      </c>
      <c r="E339" s="21" t="s">
        <v>856</v>
      </c>
      <c r="F339" s="21" t="s">
        <v>857</v>
      </c>
      <c r="G339" s="21">
        <v>2</v>
      </c>
      <c r="H339" s="21">
        <v>2820.37</v>
      </c>
      <c r="I339" s="21">
        <v>5640.74</v>
      </c>
    </row>
    <row r="340" s="1" customFormat="1" spans="1:9">
      <c r="A340" s="22">
        <v>45903</v>
      </c>
      <c r="B340" s="21" t="s">
        <v>214</v>
      </c>
      <c r="C340" s="21" t="s">
        <v>12</v>
      </c>
      <c r="D340" s="21" t="s">
        <v>17</v>
      </c>
      <c r="E340" s="21" t="s">
        <v>477</v>
      </c>
      <c r="F340" s="21" t="s">
        <v>478</v>
      </c>
      <c r="G340" s="21">
        <v>5</v>
      </c>
      <c r="H340" s="21">
        <v>1080.24</v>
      </c>
      <c r="I340" s="21">
        <v>5401.2</v>
      </c>
    </row>
    <row r="341" s="1" customFormat="1" spans="1:9">
      <c r="A341" s="22">
        <v>45903</v>
      </c>
      <c r="B341" s="21" t="s">
        <v>214</v>
      </c>
      <c r="C341" s="21" t="s">
        <v>12</v>
      </c>
      <c r="D341" s="21" t="s">
        <v>17</v>
      </c>
      <c r="E341" s="21" t="s">
        <v>858</v>
      </c>
      <c r="F341" s="21" t="s">
        <v>859</v>
      </c>
      <c r="G341" s="21">
        <v>6</v>
      </c>
      <c r="H341" s="21">
        <v>94.86</v>
      </c>
      <c r="I341" s="21">
        <v>569.16</v>
      </c>
    </row>
    <row r="342" s="1" customFormat="1" spans="1:9">
      <c r="A342" s="22">
        <v>45903</v>
      </c>
      <c r="B342" s="21" t="s">
        <v>214</v>
      </c>
      <c r="C342" s="21" t="s">
        <v>12</v>
      </c>
      <c r="D342" s="21" t="s">
        <v>17</v>
      </c>
      <c r="E342" s="21" t="s">
        <v>860</v>
      </c>
      <c r="F342" s="21" t="s">
        <v>467</v>
      </c>
      <c r="G342" s="21">
        <v>3</v>
      </c>
      <c r="H342" s="21">
        <v>1971.18</v>
      </c>
      <c r="I342" s="21">
        <v>5913.54</v>
      </c>
    </row>
    <row r="343" s="1" customFormat="1" spans="1:9">
      <c r="A343" s="22">
        <v>45903</v>
      </c>
      <c r="B343" s="21" t="s">
        <v>215</v>
      </c>
      <c r="C343" s="21" t="s">
        <v>12</v>
      </c>
      <c r="D343" s="21" t="s">
        <v>17</v>
      </c>
      <c r="E343" s="21" t="s">
        <v>375</v>
      </c>
      <c r="F343" s="21" t="s">
        <v>376</v>
      </c>
      <c r="G343" s="21">
        <v>3</v>
      </c>
      <c r="H343" s="21">
        <v>1071.84</v>
      </c>
      <c r="I343" s="21">
        <v>3215.52</v>
      </c>
    </row>
    <row r="344" s="1" customFormat="1" spans="1:9">
      <c r="A344" s="22">
        <v>45903</v>
      </c>
      <c r="B344" s="21" t="s">
        <v>215</v>
      </c>
      <c r="C344" s="21" t="s">
        <v>12</v>
      </c>
      <c r="D344" s="21" t="s">
        <v>17</v>
      </c>
      <c r="E344" s="21" t="s">
        <v>861</v>
      </c>
      <c r="F344" s="21" t="s">
        <v>862</v>
      </c>
      <c r="G344" s="21">
        <v>2</v>
      </c>
      <c r="H344" s="21">
        <v>665.28</v>
      </c>
      <c r="I344" s="21">
        <v>1330.56</v>
      </c>
    </row>
    <row r="345" s="1" customFormat="1" spans="1:9">
      <c r="A345" s="22">
        <v>45903</v>
      </c>
      <c r="B345" s="21" t="s">
        <v>215</v>
      </c>
      <c r="C345" s="21" t="s">
        <v>12</v>
      </c>
      <c r="D345" s="21" t="s">
        <v>17</v>
      </c>
      <c r="E345" s="21" t="s">
        <v>863</v>
      </c>
      <c r="F345" s="21" t="s">
        <v>864</v>
      </c>
      <c r="G345" s="21">
        <v>3</v>
      </c>
      <c r="H345" s="21">
        <v>665.28</v>
      </c>
      <c r="I345" s="21">
        <v>1995.84</v>
      </c>
    </row>
    <row r="346" s="1" customFormat="1" spans="1:9">
      <c r="A346" s="22">
        <v>45903</v>
      </c>
      <c r="B346" s="21" t="s">
        <v>215</v>
      </c>
      <c r="C346" s="21" t="s">
        <v>12</v>
      </c>
      <c r="D346" s="21" t="s">
        <v>17</v>
      </c>
      <c r="E346" s="21" t="s">
        <v>865</v>
      </c>
      <c r="F346" s="21" t="s">
        <v>866</v>
      </c>
      <c r="G346" s="21">
        <v>7</v>
      </c>
      <c r="H346" s="21">
        <v>1328.11</v>
      </c>
      <c r="I346" s="21">
        <v>9296.77</v>
      </c>
    </row>
    <row r="347" s="1" customFormat="1" spans="1:9">
      <c r="A347" s="22">
        <v>45903</v>
      </c>
      <c r="B347" s="21" t="s">
        <v>215</v>
      </c>
      <c r="C347" s="21" t="s">
        <v>12</v>
      </c>
      <c r="D347" s="21" t="s">
        <v>17</v>
      </c>
      <c r="E347" s="21" t="s">
        <v>867</v>
      </c>
      <c r="F347" s="21" t="s">
        <v>868</v>
      </c>
      <c r="G347" s="21">
        <v>5</v>
      </c>
      <c r="H347" s="21">
        <v>0</v>
      </c>
      <c r="I347" s="21">
        <v>0</v>
      </c>
    </row>
    <row r="348" s="1" customFormat="1" spans="1:9">
      <c r="A348" s="22">
        <v>45903</v>
      </c>
      <c r="B348" s="21" t="s">
        <v>215</v>
      </c>
      <c r="C348" s="21" t="s">
        <v>12</v>
      </c>
      <c r="D348" s="21" t="s">
        <v>17</v>
      </c>
      <c r="E348" s="21" t="s">
        <v>869</v>
      </c>
      <c r="F348" s="21" t="s">
        <v>870</v>
      </c>
      <c r="G348" s="21">
        <v>20</v>
      </c>
      <c r="H348" s="21">
        <v>93.14</v>
      </c>
      <c r="I348" s="21">
        <v>1862.8</v>
      </c>
    </row>
    <row r="349" s="1" customFormat="1" spans="1:9">
      <c r="A349" s="22">
        <v>45903</v>
      </c>
      <c r="B349" s="21" t="s">
        <v>216</v>
      </c>
      <c r="C349" s="21" t="s">
        <v>12</v>
      </c>
      <c r="D349" s="21" t="s">
        <v>17</v>
      </c>
      <c r="E349" s="21" t="s">
        <v>871</v>
      </c>
      <c r="F349" s="21" t="s">
        <v>376</v>
      </c>
      <c r="G349" s="21">
        <v>3</v>
      </c>
      <c r="H349" s="21">
        <v>314.61</v>
      </c>
      <c r="I349" s="21">
        <v>943.83</v>
      </c>
    </row>
    <row r="350" s="1" customFormat="1" spans="1:9">
      <c r="A350" s="22">
        <v>45903</v>
      </c>
      <c r="B350" s="21" t="s">
        <v>216</v>
      </c>
      <c r="C350" s="21" t="s">
        <v>12</v>
      </c>
      <c r="D350" s="21" t="s">
        <v>17</v>
      </c>
      <c r="E350" s="21" t="s">
        <v>872</v>
      </c>
      <c r="F350" s="21" t="s">
        <v>873</v>
      </c>
      <c r="G350" s="21">
        <v>3</v>
      </c>
      <c r="H350" s="21">
        <v>1779.33</v>
      </c>
      <c r="I350" s="21">
        <v>5337.99</v>
      </c>
    </row>
    <row r="351" s="1" customFormat="1" spans="1:9">
      <c r="A351" s="22">
        <v>45903</v>
      </c>
      <c r="B351" s="21" t="s">
        <v>216</v>
      </c>
      <c r="C351" s="21" t="s">
        <v>12</v>
      </c>
      <c r="D351" s="21" t="s">
        <v>17</v>
      </c>
      <c r="E351" s="21" t="s">
        <v>874</v>
      </c>
      <c r="F351" s="21" t="s">
        <v>875</v>
      </c>
      <c r="G351" s="21">
        <v>1</v>
      </c>
      <c r="H351" s="21">
        <v>314.61</v>
      </c>
      <c r="I351" s="21">
        <v>314.61</v>
      </c>
    </row>
    <row r="352" s="1" customFormat="1" spans="1:9">
      <c r="A352" s="22">
        <v>45903</v>
      </c>
      <c r="B352" s="21" t="s">
        <v>216</v>
      </c>
      <c r="C352" s="21" t="s">
        <v>12</v>
      </c>
      <c r="D352" s="21" t="s">
        <v>17</v>
      </c>
      <c r="E352" s="21" t="s">
        <v>876</v>
      </c>
      <c r="F352" s="21" t="s">
        <v>877</v>
      </c>
      <c r="G352" s="21">
        <v>5</v>
      </c>
      <c r="H352" s="21">
        <v>479.74</v>
      </c>
      <c r="I352" s="21">
        <v>2398.7</v>
      </c>
    </row>
    <row r="353" s="1" customFormat="1" spans="1:9">
      <c r="A353" s="22">
        <v>45903</v>
      </c>
      <c r="B353" s="21" t="s">
        <v>216</v>
      </c>
      <c r="C353" s="21" t="s">
        <v>12</v>
      </c>
      <c r="D353" s="21" t="s">
        <v>17</v>
      </c>
      <c r="E353" s="21" t="s">
        <v>878</v>
      </c>
      <c r="F353" s="21" t="s">
        <v>879</v>
      </c>
      <c r="G353" s="21">
        <v>3</v>
      </c>
      <c r="H353" s="21">
        <v>438.41</v>
      </c>
      <c r="I353" s="21">
        <v>1315.23</v>
      </c>
    </row>
    <row r="354" s="1" customFormat="1" spans="1:9">
      <c r="A354" s="22">
        <v>45903</v>
      </c>
      <c r="B354" s="21" t="s">
        <v>216</v>
      </c>
      <c r="C354" s="21" t="s">
        <v>12</v>
      </c>
      <c r="D354" s="21" t="s">
        <v>17</v>
      </c>
      <c r="E354" s="21" t="s">
        <v>880</v>
      </c>
      <c r="F354" s="21" t="s">
        <v>881</v>
      </c>
      <c r="G354" s="21">
        <v>20</v>
      </c>
      <c r="H354" s="21">
        <v>296.11</v>
      </c>
      <c r="I354" s="21">
        <v>5922.2</v>
      </c>
    </row>
    <row r="355" s="1" customFormat="1" spans="1:9">
      <c r="A355" s="22">
        <v>45903</v>
      </c>
      <c r="B355" s="21" t="s">
        <v>216</v>
      </c>
      <c r="C355" s="21" t="s">
        <v>12</v>
      </c>
      <c r="D355" s="21" t="s">
        <v>17</v>
      </c>
      <c r="E355" s="21" t="s">
        <v>381</v>
      </c>
      <c r="F355" s="21" t="s">
        <v>382</v>
      </c>
      <c r="G355" s="21">
        <v>10</v>
      </c>
      <c r="H355" s="21">
        <v>2541</v>
      </c>
      <c r="I355" s="21">
        <v>25410</v>
      </c>
    </row>
    <row r="356" s="1" customFormat="1" spans="1:9">
      <c r="A356" s="22">
        <v>45903</v>
      </c>
      <c r="B356" s="21" t="s">
        <v>216</v>
      </c>
      <c r="C356" s="21" t="s">
        <v>12</v>
      </c>
      <c r="D356" s="21" t="s">
        <v>17</v>
      </c>
      <c r="E356" s="21" t="s">
        <v>365</v>
      </c>
      <c r="F356" s="21" t="s">
        <v>366</v>
      </c>
      <c r="G356" s="21">
        <v>10</v>
      </c>
      <c r="H356" s="21">
        <v>1049.25</v>
      </c>
      <c r="I356" s="21">
        <v>10492.5</v>
      </c>
    </row>
    <row r="357" s="1" customFormat="1" spans="1:9">
      <c r="A357" s="22">
        <v>45903</v>
      </c>
      <c r="B357" s="21" t="s">
        <v>216</v>
      </c>
      <c r="C357" s="21" t="s">
        <v>12</v>
      </c>
      <c r="D357" s="21" t="s">
        <v>17</v>
      </c>
      <c r="E357" s="21" t="s">
        <v>470</v>
      </c>
      <c r="F357" s="21" t="s">
        <v>471</v>
      </c>
      <c r="G357" s="21">
        <v>2</v>
      </c>
      <c r="H357" s="21">
        <v>5333.9</v>
      </c>
      <c r="I357" s="21">
        <v>10667.8</v>
      </c>
    </row>
    <row r="358" s="1" customFormat="1" spans="1:9">
      <c r="A358" s="22">
        <v>45903</v>
      </c>
      <c r="B358" s="21" t="s">
        <v>216</v>
      </c>
      <c r="C358" s="21" t="s">
        <v>12</v>
      </c>
      <c r="D358" s="21" t="s">
        <v>17</v>
      </c>
      <c r="E358" s="21" t="s">
        <v>882</v>
      </c>
      <c r="F358" s="21" t="s">
        <v>883</v>
      </c>
      <c r="G358" s="21">
        <v>3</v>
      </c>
      <c r="H358" s="21">
        <v>0</v>
      </c>
      <c r="I358" s="21">
        <v>0</v>
      </c>
    </row>
    <row r="359" s="1" customFormat="1" spans="6:7">
      <c r="F359" s="25" t="s">
        <v>339</v>
      </c>
      <c r="G359" s="26">
        <f>SUM(G4:G358)</f>
        <v>27843</v>
      </c>
    </row>
    <row r="360" s="1" customFormat="1" spans="1:7">
      <c r="A360" s="17" t="s">
        <v>340</v>
      </c>
      <c r="B360" s="18">
        <v>45848.4548611111</v>
      </c>
      <c r="F360" s="4"/>
      <c r="G360" s="4"/>
    </row>
    <row r="361" spans="1:2">
      <c r="A361" s="17" t="s">
        <v>341</v>
      </c>
      <c r="B361" s="17" t="s">
        <v>342</v>
      </c>
    </row>
    <row r="363" spans="1:2">
      <c r="A363" s="7" t="s">
        <v>343</v>
      </c>
      <c r="B363" s="7" t="s">
        <v>344</v>
      </c>
    </row>
    <row r="364" spans="1:2">
      <c r="A364" s="8" t="s">
        <v>13</v>
      </c>
      <c r="B364" s="9">
        <f>SUMIF(D:D,"BACOLOD BRANCH",G:G)</f>
        <v>10</v>
      </c>
    </row>
    <row r="365" spans="1:2">
      <c r="A365" s="8" t="s">
        <v>125</v>
      </c>
      <c r="B365" s="9">
        <f>SUMIF(D:D,"DAGUPAN BRANCH",G:G)</f>
        <v>10062</v>
      </c>
    </row>
    <row r="366" spans="1:2">
      <c r="A366" s="19" t="s">
        <v>155</v>
      </c>
      <c r="B366" s="9">
        <f>SUMIF(D:D,"DAVAO BRANCH",G:G)</f>
        <v>2</v>
      </c>
    </row>
    <row r="367" spans="1:2">
      <c r="A367" s="27" t="s">
        <v>17</v>
      </c>
      <c r="B367" s="9">
        <f>SUMIF(D:D,"KOLIN HEAD OFFICE",G:G)</f>
        <v>14486</v>
      </c>
    </row>
    <row r="368" spans="1:2">
      <c r="A368" s="19" t="s">
        <v>15</v>
      </c>
      <c r="B368" s="9">
        <f>SUMIF(D:D,"ILO-ILO BRANCH",G:G)</f>
        <v>3282</v>
      </c>
    </row>
    <row r="369" spans="1:2">
      <c r="A369" s="19" t="s">
        <v>284</v>
      </c>
      <c r="B369" s="9">
        <f>SUMIF(D:D,"PAMPANGA BRANCH",G:G)</f>
        <v>1</v>
      </c>
    </row>
    <row r="370" spans="1:2">
      <c r="A370" s="10" t="s">
        <v>345</v>
      </c>
      <c r="B370" s="11">
        <f>SUM(B364:B369)</f>
        <v>27843</v>
      </c>
    </row>
  </sheetData>
  <mergeCells count="1">
    <mergeCell ref="A1:F1"/>
  </mergeCells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9"/>
  <sheetViews>
    <sheetView zoomScaleSheetLayoutView="60" topLeftCell="A316" workbookViewId="0">
      <selection activeCell="A4" sqref="A4"/>
    </sheetView>
  </sheetViews>
  <sheetFormatPr defaultColWidth="10.2857142857143" defaultRowHeight="15"/>
  <cols>
    <col min="1" max="1" width="25.1428571428571" customWidth="1"/>
    <col min="2" max="2" width="21.2857142857143" customWidth="1"/>
    <col min="3" max="3" width="23.1428571428571" customWidth="1"/>
    <col min="4" max="4" width="28.4285714285714" customWidth="1"/>
    <col min="5" max="5" width="37.7142857142857" customWidth="1"/>
    <col min="6" max="6" width="51" customWidth="1"/>
    <col min="9" max="9" width="10.5714285714286"/>
  </cols>
  <sheetData>
    <row r="1" ht="39" spans="1:6">
      <c r="A1" s="2" t="str">
        <f>'CDO BRANCH'!A1</f>
        <v>PARTS TRANSFER RECEIPT FOR THE MONTH OF SEPTEMBER 2025</v>
      </c>
      <c r="B1" s="2"/>
      <c r="C1" s="2"/>
      <c r="D1" s="2"/>
      <c r="E1" s="2"/>
      <c r="F1" s="2"/>
    </row>
    <row r="3" spans="1:9">
      <c r="A3" t="s">
        <v>346</v>
      </c>
      <c r="B3" t="s">
        <v>324</v>
      </c>
      <c r="C3" t="s">
        <v>325</v>
      </c>
      <c r="D3" t="s">
        <v>328</v>
      </c>
      <c r="E3" t="s">
        <v>329</v>
      </c>
      <c r="F3" t="s">
        <v>330</v>
      </c>
      <c r="G3" t="s">
        <v>331</v>
      </c>
      <c r="H3" t="s">
        <v>332</v>
      </c>
      <c r="I3" t="s">
        <v>333</v>
      </c>
    </row>
    <row r="4" s="12" customFormat="1" spans="1:9">
      <c r="A4" s="14">
        <v>45853</v>
      </c>
      <c r="B4" s="15" t="s">
        <v>43</v>
      </c>
      <c r="C4" s="15" t="s">
        <v>17</v>
      </c>
      <c r="D4" s="15" t="s">
        <v>39</v>
      </c>
      <c r="E4" s="15" t="s">
        <v>359</v>
      </c>
      <c r="F4" s="15" t="s">
        <v>360</v>
      </c>
      <c r="G4" s="15">
        <v>1</v>
      </c>
      <c r="H4" s="15">
        <v>705.94</v>
      </c>
      <c r="I4" s="16">
        <v>705.94</v>
      </c>
    </row>
    <row r="5" s="12" customFormat="1" spans="1:9">
      <c r="A5" s="14">
        <v>45856</v>
      </c>
      <c r="B5" s="15" t="s">
        <v>44</v>
      </c>
      <c r="C5" s="15" t="s">
        <v>17</v>
      </c>
      <c r="D5" s="15" t="s">
        <v>39</v>
      </c>
      <c r="E5" s="15" t="s">
        <v>805</v>
      </c>
      <c r="F5" s="15" t="s">
        <v>806</v>
      </c>
      <c r="G5" s="15">
        <v>1</v>
      </c>
      <c r="H5" s="15">
        <v>6050.97</v>
      </c>
      <c r="I5" s="16">
        <v>6050.97</v>
      </c>
    </row>
    <row r="6" s="12" customFormat="1" spans="1:9">
      <c r="A6" s="14">
        <v>45856</v>
      </c>
      <c r="B6" s="15" t="s">
        <v>44</v>
      </c>
      <c r="C6" s="15" t="s">
        <v>17</v>
      </c>
      <c r="D6" s="15" t="s">
        <v>39</v>
      </c>
      <c r="E6" s="15" t="s">
        <v>703</v>
      </c>
      <c r="F6" s="15" t="s">
        <v>704</v>
      </c>
      <c r="G6" s="15">
        <v>3</v>
      </c>
      <c r="H6" s="15">
        <v>3076.3</v>
      </c>
      <c r="I6" s="16">
        <v>9228.9</v>
      </c>
    </row>
    <row r="7" s="12" customFormat="1" spans="1:9">
      <c r="A7" s="14">
        <v>45856</v>
      </c>
      <c r="B7" s="15" t="s">
        <v>44</v>
      </c>
      <c r="C7" s="15" t="s">
        <v>17</v>
      </c>
      <c r="D7" s="15" t="s">
        <v>39</v>
      </c>
      <c r="E7" s="15" t="s">
        <v>884</v>
      </c>
      <c r="F7" s="15" t="s">
        <v>885</v>
      </c>
      <c r="G7" s="15">
        <v>3</v>
      </c>
      <c r="H7" s="15">
        <v>1280.66</v>
      </c>
      <c r="I7" s="16">
        <v>3841.98</v>
      </c>
    </row>
    <row r="8" s="12" customFormat="1" spans="1:9">
      <c r="A8" s="14">
        <v>45856</v>
      </c>
      <c r="B8" s="15" t="s">
        <v>44</v>
      </c>
      <c r="C8" s="15" t="s">
        <v>17</v>
      </c>
      <c r="D8" s="15" t="s">
        <v>39</v>
      </c>
      <c r="E8" s="15" t="s">
        <v>886</v>
      </c>
      <c r="F8" s="15" t="s">
        <v>887</v>
      </c>
      <c r="G8" s="15">
        <v>3</v>
      </c>
      <c r="H8" s="15">
        <v>1300.99</v>
      </c>
      <c r="I8" s="16">
        <v>3902.97</v>
      </c>
    </row>
    <row r="9" s="12" customFormat="1" spans="1:9">
      <c r="A9" s="14">
        <v>45856</v>
      </c>
      <c r="B9" s="15" t="s">
        <v>45</v>
      </c>
      <c r="C9" s="15" t="s">
        <v>17</v>
      </c>
      <c r="D9" s="15" t="s">
        <v>39</v>
      </c>
      <c r="E9" s="15" t="s">
        <v>888</v>
      </c>
      <c r="F9" s="15" t="s">
        <v>889</v>
      </c>
      <c r="G9" s="15">
        <v>1</v>
      </c>
      <c r="H9" s="15">
        <v>183.32</v>
      </c>
      <c r="I9" s="16">
        <v>183.32</v>
      </c>
    </row>
    <row r="10" s="12" customFormat="1" spans="1:9">
      <c r="A10" s="14">
        <v>45856</v>
      </c>
      <c r="B10" s="15" t="s">
        <v>46</v>
      </c>
      <c r="C10" s="15" t="s">
        <v>17</v>
      </c>
      <c r="D10" s="15" t="s">
        <v>39</v>
      </c>
      <c r="E10" s="15" t="s">
        <v>703</v>
      </c>
      <c r="F10" s="15" t="s">
        <v>704</v>
      </c>
      <c r="G10" s="15">
        <v>2</v>
      </c>
      <c r="H10" s="15">
        <v>3076.3</v>
      </c>
      <c r="I10" s="16">
        <v>6152.6</v>
      </c>
    </row>
    <row r="11" s="12" customFormat="1" spans="1:9">
      <c r="A11" s="14">
        <v>45895</v>
      </c>
      <c r="B11" s="15" t="s">
        <v>47</v>
      </c>
      <c r="C11" s="15" t="s">
        <v>17</v>
      </c>
      <c r="D11" s="15" t="s">
        <v>39</v>
      </c>
      <c r="E11" s="15" t="s">
        <v>837</v>
      </c>
      <c r="F11" s="15" t="s">
        <v>890</v>
      </c>
      <c r="G11" s="15">
        <v>3</v>
      </c>
      <c r="H11" s="15">
        <v>136.14</v>
      </c>
      <c r="I11" s="16">
        <v>408.42</v>
      </c>
    </row>
    <row r="12" s="12" customFormat="1" spans="1:9">
      <c r="A12" s="14">
        <v>45895</v>
      </c>
      <c r="B12" s="15" t="s">
        <v>48</v>
      </c>
      <c r="C12" s="15" t="s">
        <v>17</v>
      </c>
      <c r="D12" s="15" t="s">
        <v>39</v>
      </c>
      <c r="E12" s="15" t="s">
        <v>618</v>
      </c>
      <c r="F12" s="15" t="s">
        <v>619</v>
      </c>
      <c r="G12" s="15">
        <v>2</v>
      </c>
      <c r="H12" s="15">
        <v>3399.09</v>
      </c>
      <c r="I12" s="16">
        <v>6798.18</v>
      </c>
    </row>
    <row r="13" s="12" customFormat="1" spans="1:9">
      <c r="A13" s="14">
        <v>45895</v>
      </c>
      <c r="B13" s="15" t="s">
        <v>49</v>
      </c>
      <c r="C13" s="15" t="s">
        <v>17</v>
      </c>
      <c r="D13" s="15" t="s">
        <v>39</v>
      </c>
      <c r="E13" s="15" t="s">
        <v>827</v>
      </c>
      <c r="F13" s="15" t="s">
        <v>828</v>
      </c>
      <c r="G13" s="15">
        <v>1</v>
      </c>
      <c r="H13" s="15">
        <v>4181.21</v>
      </c>
      <c r="I13" s="16">
        <v>4181.21</v>
      </c>
    </row>
    <row r="14" s="12" customFormat="1" spans="1:9">
      <c r="A14" s="14">
        <v>45895</v>
      </c>
      <c r="B14" s="15" t="s">
        <v>50</v>
      </c>
      <c r="C14" s="15" t="s">
        <v>17</v>
      </c>
      <c r="D14" s="15" t="s">
        <v>39</v>
      </c>
      <c r="E14" s="15" t="s">
        <v>891</v>
      </c>
      <c r="F14" s="15" t="s">
        <v>892</v>
      </c>
      <c r="G14" s="15">
        <v>1</v>
      </c>
      <c r="H14" s="15">
        <v>660.78</v>
      </c>
      <c r="I14" s="16">
        <v>660.78</v>
      </c>
    </row>
    <row r="15" s="12" customFormat="1" spans="1:9">
      <c r="A15" s="14">
        <v>45895</v>
      </c>
      <c r="B15" s="15" t="s">
        <v>51</v>
      </c>
      <c r="C15" s="15" t="s">
        <v>17</v>
      </c>
      <c r="D15" s="15" t="s">
        <v>39</v>
      </c>
      <c r="E15" s="15" t="s">
        <v>801</v>
      </c>
      <c r="F15" s="15" t="s">
        <v>802</v>
      </c>
      <c r="G15" s="15">
        <v>2</v>
      </c>
      <c r="H15" s="15">
        <v>3664.81</v>
      </c>
      <c r="I15" s="16">
        <v>7329.62</v>
      </c>
    </row>
    <row r="16" s="12" customFormat="1" spans="1:9">
      <c r="A16" s="14">
        <v>45895</v>
      </c>
      <c r="B16" s="15" t="s">
        <v>51</v>
      </c>
      <c r="C16" s="15" t="s">
        <v>17</v>
      </c>
      <c r="D16" s="15" t="s">
        <v>39</v>
      </c>
      <c r="E16" s="15" t="s">
        <v>835</v>
      </c>
      <c r="F16" s="15" t="s">
        <v>836</v>
      </c>
      <c r="G16" s="15">
        <v>2</v>
      </c>
      <c r="H16" s="15">
        <v>624.86</v>
      </c>
      <c r="I16" s="16">
        <v>1249.72</v>
      </c>
    </row>
    <row r="17" s="12" customFormat="1" spans="1:9">
      <c r="A17" s="14">
        <v>45741</v>
      </c>
      <c r="B17" s="15" t="s">
        <v>38</v>
      </c>
      <c r="C17" s="15" t="s">
        <v>17</v>
      </c>
      <c r="D17" s="15" t="s">
        <v>39</v>
      </c>
      <c r="E17" s="15" t="s">
        <v>893</v>
      </c>
      <c r="F17" s="15" t="s">
        <v>894</v>
      </c>
      <c r="G17" s="15">
        <v>1</v>
      </c>
      <c r="H17" s="15">
        <v>1212.29</v>
      </c>
      <c r="I17" s="16">
        <v>1212.29</v>
      </c>
    </row>
    <row r="18" s="12" customFormat="1" spans="1:9">
      <c r="A18" s="14">
        <v>45741</v>
      </c>
      <c r="B18" s="15" t="s">
        <v>40</v>
      </c>
      <c r="C18" s="15" t="s">
        <v>17</v>
      </c>
      <c r="D18" s="15" t="s">
        <v>39</v>
      </c>
      <c r="E18" s="15" t="s">
        <v>895</v>
      </c>
      <c r="F18" s="15" t="s">
        <v>896</v>
      </c>
      <c r="G18" s="15">
        <v>1</v>
      </c>
      <c r="H18" s="15">
        <v>258.72</v>
      </c>
      <c r="I18" s="16">
        <v>258.72</v>
      </c>
    </row>
    <row r="19" s="12" customFormat="1" spans="1:9">
      <c r="A19" s="14">
        <v>45741</v>
      </c>
      <c r="B19" s="15" t="s">
        <v>40</v>
      </c>
      <c r="C19" s="15" t="s">
        <v>17</v>
      </c>
      <c r="D19" s="15" t="s">
        <v>39</v>
      </c>
      <c r="E19" s="15" t="s">
        <v>897</v>
      </c>
      <c r="F19" s="15" t="s">
        <v>898</v>
      </c>
      <c r="G19" s="15">
        <v>1</v>
      </c>
      <c r="H19" s="15">
        <v>517.44</v>
      </c>
      <c r="I19" s="16">
        <v>517.44</v>
      </c>
    </row>
    <row r="20" s="12" customFormat="1" spans="1:9">
      <c r="A20" s="14">
        <v>45741</v>
      </c>
      <c r="B20" s="15" t="s">
        <v>40</v>
      </c>
      <c r="C20" s="15" t="s">
        <v>17</v>
      </c>
      <c r="D20" s="15" t="s">
        <v>39</v>
      </c>
      <c r="E20" s="15" t="s">
        <v>899</v>
      </c>
      <c r="F20" s="15" t="s">
        <v>900</v>
      </c>
      <c r="G20" s="15">
        <v>4</v>
      </c>
      <c r="H20" s="15">
        <v>0</v>
      </c>
      <c r="I20" s="16">
        <v>0</v>
      </c>
    </row>
    <row r="21" s="12" customFormat="1" spans="1:9">
      <c r="A21" s="14">
        <v>45741</v>
      </c>
      <c r="B21" s="15" t="s">
        <v>40</v>
      </c>
      <c r="C21" s="15" t="s">
        <v>17</v>
      </c>
      <c r="D21" s="15" t="s">
        <v>39</v>
      </c>
      <c r="E21" s="15" t="s">
        <v>901</v>
      </c>
      <c r="F21" s="15" t="s">
        <v>902</v>
      </c>
      <c r="G21" s="15">
        <v>4</v>
      </c>
      <c r="H21" s="15">
        <v>221.76</v>
      </c>
      <c r="I21" s="16">
        <v>887.04</v>
      </c>
    </row>
    <row r="22" s="12" customFormat="1" spans="1:9">
      <c r="A22" s="14">
        <v>45741</v>
      </c>
      <c r="B22" s="15" t="s">
        <v>41</v>
      </c>
      <c r="C22" s="15" t="s">
        <v>17</v>
      </c>
      <c r="D22" s="15" t="s">
        <v>39</v>
      </c>
      <c r="E22" s="15" t="s">
        <v>903</v>
      </c>
      <c r="F22" s="15" t="s">
        <v>904</v>
      </c>
      <c r="G22" s="15">
        <v>2</v>
      </c>
      <c r="H22" s="15">
        <v>0</v>
      </c>
      <c r="I22" s="16">
        <v>0</v>
      </c>
    </row>
    <row r="23" s="12" customFormat="1" spans="1:9">
      <c r="A23" s="14">
        <v>45741</v>
      </c>
      <c r="B23" s="15" t="s">
        <v>41</v>
      </c>
      <c r="C23" s="15" t="s">
        <v>17</v>
      </c>
      <c r="D23" s="15" t="s">
        <v>39</v>
      </c>
      <c r="E23" s="15" t="s">
        <v>905</v>
      </c>
      <c r="F23" s="15" t="s">
        <v>906</v>
      </c>
      <c r="G23" s="15">
        <v>4</v>
      </c>
      <c r="H23" s="15">
        <v>221.76</v>
      </c>
      <c r="I23" s="16">
        <v>887.04</v>
      </c>
    </row>
    <row r="24" s="12" customFormat="1" spans="1:9">
      <c r="A24" s="14">
        <v>45741</v>
      </c>
      <c r="B24" s="15" t="s">
        <v>41</v>
      </c>
      <c r="C24" s="15" t="s">
        <v>17</v>
      </c>
      <c r="D24" s="15" t="s">
        <v>39</v>
      </c>
      <c r="E24" s="15" t="s">
        <v>907</v>
      </c>
      <c r="F24" s="15" t="s">
        <v>908</v>
      </c>
      <c r="G24" s="15">
        <v>3</v>
      </c>
      <c r="H24" s="15">
        <v>0</v>
      </c>
      <c r="I24" s="16">
        <v>0</v>
      </c>
    </row>
    <row r="25" s="12" customFormat="1" spans="1:9">
      <c r="A25" s="14">
        <v>45741</v>
      </c>
      <c r="B25" s="15" t="s">
        <v>41</v>
      </c>
      <c r="C25" s="15" t="s">
        <v>17</v>
      </c>
      <c r="D25" s="15" t="s">
        <v>39</v>
      </c>
      <c r="E25" s="15" t="s">
        <v>909</v>
      </c>
      <c r="F25" s="15" t="s">
        <v>910</v>
      </c>
      <c r="G25" s="15">
        <v>1</v>
      </c>
      <c r="H25" s="15">
        <v>0</v>
      </c>
      <c r="I25" s="16">
        <v>0</v>
      </c>
    </row>
    <row r="26" s="12" customFormat="1" spans="1:9">
      <c r="A26" s="14">
        <v>45741</v>
      </c>
      <c r="B26" s="15" t="s">
        <v>42</v>
      </c>
      <c r="C26" s="15" t="s">
        <v>17</v>
      </c>
      <c r="D26" s="15" t="s">
        <v>39</v>
      </c>
      <c r="E26" s="15" t="s">
        <v>911</v>
      </c>
      <c r="F26" s="15" t="s">
        <v>912</v>
      </c>
      <c r="G26" s="15">
        <v>3</v>
      </c>
      <c r="H26" s="15">
        <v>0</v>
      </c>
      <c r="I26" s="16">
        <v>0</v>
      </c>
    </row>
    <row r="27" s="12" customFormat="1" spans="1:9">
      <c r="A27" s="14">
        <v>45741</v>
      </c>
      <c r="B27" s="15" t="s">
        <v>42</v>
      </c>
      <c r="C27" s="15" t="s">
        <v>17</v>
      </c>
      <c r="D27" s="15" t="s">
        <v>39</v>
      </c>
      <c r="E27" s="15" t="s">
        <v>913</v>
      </c>
      <c r="F27" s="15" t="s">
        <v>914</v>
      </c>
      <c r="G27" s="15">
        <v>2</v>
      </c>
      <c r="H27" s="15">
        <v>591.36</v>
      </c>
      <c r="I27" s="16">
        <v>1182.72</v>
      </c>
    </row>
    <row r="28" s="12" customFormat="1" spans="1:9">
      <c r="A28" s="14">
        <v>45741</v>
      </c>
      <c r="B28" s="15" t="s">
        <v>42</v>
      </c>
      <c r="C28" s="15" t="s">
        <v>17</v>
      </c>
      <c r="D28" s="15" t="s">
        <v>39</v>
      </c>
      <c r="E28" s="15" t="s">
        <v>915</v>
      </c>
      <c r="F28" s="15" t="s">
        <v>916</v>
      </c>
      <c r="G28" s="15">
        <v>2</v>
      </c>
      <c r="H28" s="15">
        <v>295.68</v>
      </c>
      <c r="I28" s="16">
        <v>591.36</v>
      </c>
    </row>
    <row r="29" s="12" customFormat="1" spans="1:9">
      <c r="A29" s="14">
        <v>45741</v>
      </c>
      <c r="B29" s="15" t="s">
        <v>42</v>
      </c>
      <c r="C29" s="15" t="s">
        <v>17</v>
      </c>
      <c r="D29" s="15" t="s">
        <v>39</v>
      </c>
      <c r="E29" s="15" t="s">
        <v>917</v>
      </c>
      <c r="F29" s="15" t="s">
        <v>918</v>
      </c>
      <c r="G29" s="15">
        <v>2</v>
      </c>
      <c r="H29" s="15">
        <v>147.84</v>
      </c>
      <c r="I29" s="16">
        <v>295.68</v>
      </c>
    </row>
    <row r="30" s="13" customFormat="1" spans="1:9">
      <c r="A30" s="3">
        <v>45930</v>
      </c>
      <c r="B30" s="4" t="s">
        <v>122</v>
      </c>
      <c r="C30" s="4" t="s">
        <v>17</v>
      </c>
      <c r="D30" s="4" t="s">
        <v>78</v>
      </c>
      <c r="E30" s="4" t="s">
        <v>441</v>
      </c>
      <c r="F30" s="4" t="s">
        <v>376</v>
      </c>
      <c r="G30" s="4">
        <v>1</v>
      </c>
      <c r="H30" s="4">
        <v>258.72</v>
      </c>
      <c r="I30" s="4">
        <v>258.72</v>
      </c>
    </row>
    <row r="31" s="13" customFormat="1" spans="1:9">
      <c r="A31" s="3">
        <v>45930</v>
      </c>
      <c r="B31" s="4" t="s">
        <v>151</v>
      </c>
      <c r="C31" s="4" t="s">
        <v>17</v>
      </c>
      <c r="D31" s="4" t="s">
        <v>125</v>
      </c>
      <c r="E31" s="4" t="s">
        <v>403</v>
      </c>
      <c r="F31" s="4" t="s">
        <v>404</v>
      </c>
      <c r="G31" s="4">
        <v>2</v>
      </c>
      <c r="H31" s="4">
        <v>1611.46</v>
      </c>
      <c r="I31" s="4">
        <v>3222.92</v>
      </c>
    </row>
    <row r="32" s="13" customFormat="1" spans="1:9">
      <c r="A32" s="3">
        <v>45930</v>
      </c>
      <c r="B32" s="4" t="s">
        <v>152</v>
      </c>
      <c r="C32" s="4" t="s">
        <v>17</v>
      </c>
      <c r="D32" s="4" t="s">
        <v>125</v>
      </c>
      <c r="E32" s="4" t="s">
        <v>470</v>
      </c>
      <c r="F32" s="4" t="s">
        <v>471</v>
      </c>
      <c r="G32" s="4">
        <v>1</v>
      </c>
      <c r="H32" s="4">
        <v>5333.9</v>
      </c>
      <c r="I32" s="4">
        <v>5333.9</v>
      </c>
    </row>
    <row r="33" s="13" customFormat="1" spans="1:9">
      <c r="A33" s="3">
        <v>45930</v>
      </c>
      <c r="B33" s="4" t="s">
        <v>321</v>
      </c>
      <c r="C33" s="4" t="s">
        <v>17</v>
      </c>
      <c r="D33" s="4" t="s">
        <v>284</v>
      </c>
      <c r="E33" s="4" t="s">
        <v>454</v>
      </c>
      <c r="F33" s="4" t="s">
        <v>455</v>
      </c>
      <c r="G33" s="4">
        <v>2</v>
      </c>
      <c r="H33" s="4">
        <v>870.51</v>
      </c>
      <c r="I33" s="4">
        <v>1741.02</v>
      </c>
    </row>
    <row r="34" s="13" customFormat="1" spans="1:9">
      <c r="A34" s="3">
        <v>45930</v>
      </c>
      <c r="B34" s="4" t="s">
        <v>210</v>
      </c>
      <c r="C34" s="4" t="s">
        <v>17</v>
      </c>
      <c r="D34" s="4" t="s">
        <v>15</v>
      </c>
      <c r="E34" s="4" t="s">
        <v>517</v>
      </c>
      <c r="F34" s="4" t="s">
        <v>518</v>
      </c>
      <c r="G34" s="4">
        <v>2</v>
      </c>
      <c r="H34" s="4">
        <v>813.12</v>
      </c>
      <c r="I34" s="4">
        <v>1626.24</v>
      </c>
    </row>
    <row r="35" s="13" customFormat="1" spans="1:9">
      <c r="A35" s="3">
        <v>45930</v>
      </c>
      <c r="B35" s="4" t="s">
        <v>36</v>
      </c>
      <c r="C35" s="4" t="s">
        <v>17</v>
      </c>
      <c r="D35" s="4" t="s">
        <v>13</v>
      </c>
      <c r="E35" s="4" t="s">
        <v>919</v>
      </c>
      <c r="F35" s="4" t="s">
        <v>920</v>
      </c>
      <c r="G35" s="4">
        <v>3</v>
      </c>
      <c r="H35" s="4">
        <v>896.01</v>
      </c>
      <c r="I35" s="4">
        <v>2688.03</v>
      </c>
    </row>
    <row r="36" s="13" customFormat="1" spans="1:9">
      <c r="A36" s="3">
        <v>45930</v>
      </c>
      <c r="B36" s="4" t="s">
        <v>153</v>
      </c>
      <c r="C36" s="4" t="s">
        <v>17</v>
      </c>
      <c r="D36" s="4" t="s">
        <v>125</v>
      </c>
      <c r="E36" s="4" t="s">
        <v>921</v>
      </c>
      <c r="F36" s="4" t="s">
        <v>922</v>
      </c>
      <c r="G36" s="4">
        <v>1</v>
      </c>
      <c r="H36" s="4">
        <v>147.84</v>
      </c>
      <c r="I36" s="4">
        <v>147.84</v>
      </c>
    </row>
    <row r="37" s="13" customFormat="1" spans="1:9">
      <c r="A37" s="3">
        <v>45930</v>
      </c>
      <c r="B37" s="4" t="s">
        <v>153</v>
      </c>
      <c r="C37" s="4" t="s">
        <v>17</v>
      </c>
      <c r="D37" s="4" t="s">
        <v>125</v>
      </c>
      <c r="E37" s="4" t="s">
        <v>696</v>
      </c>
      <c r="F37" s="4" t="s">
        <v>697</v>
      </c>
      <c r="G37" s="4">
        <v>3</v>
      </c>
      <c r="H37" s="4">
        <v>295.68</v>
      </c>
      <c r="I37" s="4">
        <v>887.04</v>
      </c>
    </row>
    <row r="38" s="13" customFormat="1" spans="1:9">
      <c r="A38" s="3">
        <v>45930</v>
      </c>
      <c r="B38" s="4" t="s">
        <v>211</v>
      </c>
      <c r="C38" s="4" t="s">
        <v>17</v>
      </c>
      <c r="D38" s="4" t="s">
        <v>15</v>
      </c>
      <c r="E38" s="4" t="s">
        <v>641</v>
      </c>
      <c r="F38" s="4" t="s">
        <v>556</v>
      </c>
      <c r="G38" s="4">
        <v>1</v>
      </c>
      <c r="H38" s="4">
        <v>1501.17</v>
      </c>
      <c r="I38" s="4">
        <v>1501.17</v>
      </c>
    </row>
    <row r="39" s="13" customFormat="1" spans="1:9">
      <c r="A39" s="3">
        <v>45930</v>
      </c>
      <c r="B39" s="4" t="s">
        <v>123</v>
      </c>
      <c r="C39" s="4" t="s">
        <v>17</v>
      </c>
      <c r="D39" s="4" t="s">
        <v>78</v>
      </c>
      <c r="E39" s="4" t="s">
        <v>363</v>
      </c>
      <c r="F39" s="4" t="s">
        <v>364</v>
      </c>
      <c r="G39" s="4">
        <v>2</v>
      </c>
      <c r="H39" s="4">
        <v>2510.09</v>
      </c>
      <c r="I39" s="4">
        <v>5020.18</v>
      </c>
    </row>
    <row r="40" s="13" customFormat="1" spans="1:9">
      <c r="A40" s="3">
        <v>45930</v>
      </c>
      <c r="B40" s="4" t="s">
        <v>171</v>
      </c>
      <c r="C40" s="4" t="s">
        <v>17</v>
      </c>
      <c r="D40" s="4" t="s">
        <v>155</v>
      </c>
      <c r="E40" s="4" t="s">
        <v>923</v>
      </c>
      <c r="F40" s="4" t="s">
        <v>924</v>
      </c>
      <c r="G40" s="4">
        <v>1</v>
      </c>
      <c r="H40" s="4">
        <v>258.72</v>
      </c>
      <c r="I40" s="4">
        <v>258.72</v>
      </c>
    </row>
    <row r="41" s="13" customFormat="1" spans="1:9">
      <c r="A41" s="3">
        <v>45930</v>
      </c>
      <c r="B41" s="4" t="s">
        <v>37</v>
      </c>
      <c r="C41" s="4" t="s">
        <v>17</v>
      </c>
      <c r="D41" s="4" t="s">
        <v>13</v>
      </c>
      <c r="E41" s="4" t="s">
        <v>925</v>
      </c>
      <c r="F41" s="4" t="s">
        <v>926</v>
      </c>
      <c r="G41" s="4">
        <v>2</v>
      </c>
      <c r="H41" s="4">
        <v>1111.26</v>
      </c>
      <c r="I41" s="4">
        <v>2222.52</v>
      </c>
    </row>
    <row r="42" s="13" customFormat="1" spans="1:9">
      <c r="A42" s="3">
        <v>45929</v>
      </c>
      <c r="B42" s="4" t="s">
        <v>117</v>
      </c>
      <c r="C42" s="4" t="s">
        <v>17</v>
      </c>
      <c r="D42" s="4" t="s">
        <v>78</v>
      </c>
      <c r="E42" s="4" t="s">
        <v>927</v>
      </c>
      <c r="F42" s="4" t="s">
        <v>680</v>
      </c>
      <c r="G42" s="4">
        <v>1</v>
      </c>
      <c r="H42" s="4">
        <v>353.82</v>
      </c>
      <c r="I42" s="4">
        <v>353.82</v>
      </c>
    </row>
    <row r="43" s="13" customFormat="1" spans="1:9">
      <c r="A43" s="3">
        <v>45929</v>
      </c>
      <c r="B43" s="4" t="s">
        <v>72</v>
      </c>
      <c r="C43" s="4" t="s">
        <v>17</v>
      </c>
      <c r="D43" s="4" t="s">
        <v>39</v>
      </c>
      <c r="E43" s="4" t="s">
        <v>928</v>
      </c>
      <c r="F43" s="4" t="s">
        <v>929</v>
      </c>
      <c r="G43" s="4">
        <v>2</v>
      </c>
      <c r="H43" s="4">
        <v>1574.12</v>
      </c>
      <c r="I43" s="4">
        <v>3148.24</v>
      </c>
    </row>
    <row r="44" s="13" customFormat="1" spans="1:9">
      <c r="A44" s="3">
        <v>45929</v>
      </c>
      <c r="B44" s="4" t="s">
        <v>118</v>
      </c>
      <c r="C44" s="4" t="s">
        <v>17</v>
      </c>
      <c r="D44" s="4" t="s">
        <v>78</v>
      </c>
      <c r="E44" s="4" t="s">
        <v>930</v>
      </c>
      <c r="F44" s="4" t="s">
        <v>931</v>
      </c>
      <c r="G44" s="4">
        <v>1</v>
      </c>
      <c r="H44" s="4">
        <v>2511.8</v>
      </c>
      <c r="I44" s="4">
        <v>2511.8</v>
      </c>
    </row>
    <row r="45" s="13" customFormat="1" spans="1:9">
      <c r="A45" s="3">
        <v>45929</v>
      </c>
      <c r="B45" s="4" t="s">
        <v>119</v>
      </c>
      <c r="C45" s="4" t="s">
        <v>17</v>
      </c>
      <c r="D45" s="4" t="s">
        <v>78</v>
      </c>
      <c r="E45" s="4" t="s">
        <v>932</v>
      </c>
      <c r="F45" s="4" t="s">
        <v>649</v>
      </c>
      <c r="G45" s="4">
        <v>3</v>
      </c>
      <c r="H45" s="4">
        <v>56.91</v>
      </c>
      <c r="I45" s="4">
        <v>170.73</v>
      </c>
    </row>
    <row r="46" s="13" customFormat="1" spans="1:9">
      <c r="A46" s="3">
        <v>45929</v>
      </c>
      <c r="B46" s="4" t="s">
        <v>119</v>
      </c>
      <c r="C46" s="4" t="s">
        <v>17</v>
      </c>
      <c r="D46" s="4" t="s">
        <v>78</v>
      </c>
      <c r="E46" s="4" t="s">
        <v>933</v>
      </c>
      <c r="F46" s="4" t="s">
        <v>934</v>
      </c>
      <c r="G46" s="4">
        <v>5</v>
      </c>
      <c r="H46" s="4">
        <v>271.04</v>
      </c>
      <c r="I46" s="4">
        <v>1355.2</v>
      </c>
    </row>
    <row r="47" s="13" customFormat="1" spans="1:9">
      <c r="A47" s="3">
        <v>45929</v>
      </c>
      <c r="B47" s="4" t="s">
        <v>120</v>
      </c>
      <c r="C47" s="4" t="s">
        <v>17</v>
      </c>
      <c r="D47" s="4" t="s">
        <v>78</v>
      </c>
      <c r="E47" s="4" t="s">
        <v>935</v>
      </c>
      <c r="F47" s="4" t="s">
        <v>936</v>
      </c>
      <c r="G47" s="4">
        <v>5</v>
      </c>
      <c r="H47" s="4">
        <v>0</v>
      </c>
      <c r="I47" s="4">
        <v>0</v>
      </c>
    </row>
    <row r="48" s="13" customFormat="1" spans="1:9">
      <c r="A48" s="3">
        <v>45929</v>
      </c>
      <c r="B48" s="4" t="s">
        <v>34</v>
      </c>
      <c r="C48" s="4" t="s">
        <v>17</v>
      </c>
      <c r="D48" s="4" t="s">
        <v>13</v>
      </c>
      <c r="E48" s="4" t="s">
        <v>937</v>
      </c>
      <c r="F48" s="4" t="s">
        <v>938</v>
      </c>
      <c r="G48" s="4">
        <v>1</v>
      </c>
      <c r="H48" s="4">
        <v>7450</v>
      </c>
      <c r="I48" s="4">
        <v>7450</v>
      </c>
    </row>
    <row r="49" s="13" customFormat="1" spans="1:9">
      <c r="A49" s="3">
        <v>45929</v>
      </c>
      <c r="B49" s="4" t="s">
        <v>34</v>
      </c>
      <c r="C49" s="4" t="s">
        <v>17</v>
      </c>
      <c r="D49" s="4" t="s">
        <v>13</v>
      </c>
      <c r="E49" s="4" t="s">
        <v>939</v>
      </c>
      <c r="F49" s="4" t="s">
        <v>940</v>
      </c>
      <c r="G49" s="4">
        <v>2</v>
      </c>
      <c r="H49" s="4">
        <v>2115.42</v>
      </c>
      <c r="I49" s="4">
        <v>4230.84</v>
      </c>
    </row>
    <row r="50" s="13" customFormat="1" spans="1:9">
      <c r="A50" s="3">
        <v>45929</v>
      </c>
      <c r="B50" s="4" t="s">
        <v>34</v>
      </c>
      <c r="C50" s="4" t="s">
        <v>17</v>
      </c>
      <c r="D50" s="4" t="s">
        <v>13</v>
      </c>
      <c r="E50" s="4" t="s">
        <v>941</v>
      </c>
      <c r="F50" s="4" t="s">
        <v>942</v>
      </c>
      <c r="G50" s="4">
        <v>1</v>
      </c>
      <c r="H50" s="4">
        <v>10125.38</v>
      </c>
      <c r="I50" s="4">
        <v>10125.38</v>
      </c>
    </row>
    <row r="51" s="13" customFormat="1" spans="1:9">
      <c r="A51" s="3">
        <v>45929</v>
      </c>
      <c r="B51" s="4" t="s">
        <v>35</v>
      </c>
      <c r="C51" s="4" t="s">
        <v>17</v>
      </c>
      <c r="D51" s="4" t="s">
        <v>13</v>
      </c>
      <c r="E51" s="4" t="s">
        <v>943</v>
      </c>
      <c r="F51" s="4" t="s">
        <v>944</v>
      </c>
      <c r="G51" s="4">
        <v>2</v>
      </c>
      <c r="H51" s="4">
        <v>257.35</v>
      </c>
      <c r="I51" s="4">
        <v>514.7</v>
      </c>
    </row>
    <row r="52" s="13" customFormat="1" spans="1:9">
      <c r="A52" s="3">
        <v>45929</v>
      </c>
      <c r="B52" s="4" t="s">
        <v>35</v>
      </c>
      <c r="C52" s="4" t="s">
        <v>17</v>
      </c>
      <c r="D52" s="4" t="s">
        <v>13</v>
      </c>
      <c r="E52" s="4" t="s">
        <v>945</v>
      </c>
      <c r="F52" s="4" t="s">
        <v>946</v>
      </c>
      <c r="G52" s="4">
        <v>5</v>
      </c>
      <c r="H52" s="4">
        <v>32.53</v>
      </c>
      <c r="I52" s="4">
        <v>162.65</v>
      </c>
    </row>
    <row r="53" s="13" customFormat="1" spans="1:9">
      <c r="A53" s="3">
        <v>45929</v>
      </c>
      <c r="B53" s="4" t="s">
        <v>35</v>
      </c>
      <c r="C53" s="4" t="s">
        <v>17</v>
      </c>
      <c r="D53" s="4" t="s">
        <v>13</v>
      </c>
      <c r="E53" s="4" t="s">
        <v>947</v>
      </c>
      <c r="F53" s="4" t="s">
        <v>948</v>
      </c>
      <c r="G53" s="4">
        <v>5</v>
      </c>
      <c r="H53" s="4">
        <v>23.72</v>
      </c>
      <c r="I53" s="4">
        <v>118.6</v>
      </c>
    </row>
    <row r="54" s="13" customFormat="1" spans="1:9">
      <c r="A54" s="3">
        <v>45929</v>
      </c>
      <c r="B54" s="4" t="s">
        <v>121</v>
      </c>
      <c r="C54" s="4" t="s">
        <v>17</v>
      </c>
      <c r="D54" s="4" t="s">
        <v>78</v>
      </c>
      <c r="E54" s="4" t="s">
        <v>949</v>
      </c>
      <c r="F54" s="4" t="s">
        <v>950</v>
      </c>
      <c r="G54" s="4">
        <v>3</v>
      </c>
      <c r="H54" s="4">
        <v>19.03</v>
      </c>
      <c r="I54" s="4">
        <v>57.09</v>
      </c>
    </row>
    <row r="55" s="13" customFormat="1" spans="1:9">
      <c r="A55" s="3">
        <v>45929</v>
      </c>
      <c r="B55" s="4" t="s">
        <v>170</v>
      </c>
      <c r="C55" s="4" t="s">
        <v>17</v>
      </c>
      <c r="D55" s="4" t="s">
        <v>155</v>
      </c>
      <c r="E55" s="4" t="s">
        <v>872</v>
      </c>
      <c r="F55" s="4" t="s">
        <v>873</v>
      </c>
      <c r="G55" s="4">
        <v>1</v>
      </c>
      <c r="H55" s="4">
        <v>1779.33</v>
      </c>
      <c r="I55" s="4">
        <v>1779.33</v>
      </c>
    </row>
    <row r="56" s="13" customFormat="1" spans="1:9">
      <c r="A56" s="3">
        <v>45929</v>
      </c>
      <c r="B56" s="4" t="s">
        <v>320</v>
      </c>
      <c r="C56" s="4" t="s">
        <v>17</v>
      </c>
      <c r="D56" s="4" t="s">
        <v>284</v>
      </c>
      <c r="E56" s="4" t="s">
        <v>590</v>
      </c>
      <c r="F56" s="4" t="s">
        <v>591</v>
      </c>
      <c r="G56" s="4">
        <v>1</v>
      </c>
      <c r="H56" s="4">
        <v>2405.21</v>
      </c>
      <c r="I56" s="4">
        <v>2405.21</v>
      </c>
    </row>
    <row r="57" s="13" customFormat="1" spans="1:9">
      <c r="A57" s="3">
        <v>45929</v>
      </c>
      <c r="B57" s="4" t="s">
        <v>320</v>
      </c>
      <c r="C57" s="4" t="s">
        <v>17</v>
      </c>
      <c r="D57" s="4" t="s">
        <v>284</v>
      </c>
      <c r="E57" s="4" t="s">
        <v>951</v>
      </c>
      <c r="F57" s="4" t="s">
        <v>952</v>
      </c>
      <c r="G57" s="4">
        <v>1</v>
      </c>
      <c r="H57" s="4">
        <v>2311</v>
      </c>
      <c r="I57" s="4">
        <v>2311</v>
      </c>
    </row>
    <row r="58" s="13" customFormat="1" spans="1:9">
      <c r="A58" s="3">
        <v>45929</v>
      </c>
      <c r="B58" s="4" t="s">
        <v>320</v>
      </c>
      <c r="C58" s="4" t="s">
        <v>17</v>
      </c>
      <c r="D58" s="4" t="s">
        <v>284</v>
      </c>
      <c r="E58" s="4" t="s">
        <v>953</v>
      </c>
      <c r="F58" s="4" t="s">
        <v>954</v>
      </c>
      <c r="G58" s="4">
        <v>2</v>
      </c>
      <c r="H58" s="4">
        <v>1392.31</v>
      </c>
      <c r="I58" s="4">
        <v>2784.62</v>
      </c>
    </row>
    <row r="59" s="13" customFormat="1" spans="1:9">
      <c r="A59" s="3">
        <v>45929</v>
      </c>
      <c r="B59" s="4" t="s">
        <v>320</v>
      </c>
      <c r="C59" s="4" t="s">
        <v>17</v>
      </c>
      <c r="D59" s="4" t="s">
        <v>284</v>
      </c>
      <c r="E59" s="4" t="s">
        <v>955</v>
      </c>
      <c r="F59" s="4" t="s">
        <v>956</v>
      </c>
      <c r="G59" s="4">
        <v>2</v>
      </c>
      <c r="H59" s="4">
        <v>1968.61</v>
      </c>
      <c r="I59" s="4">
        <v>3937.22</v>
      </c>
    </row>
    <row r="60" s="13" customFormat="1" spans="1:9">
      <c r="A60" s="3">
        <v>45929</v>
      </c>
      <c r="B60" s="4" t="s">
        <v>73</v>
      </c>
      <c r="C60" s="4" t="s">
        <v>17</v>
      </c>
      <c r="D60" s="4" t="s">
        <v>39</v>
      </c>
      <c r="E60" s="4" t="s">
        <v>448</v>
      </c>
      <c r="F60" s="4" t="s">
        <v>449</v>
      </c>
      <c r="G60" s="4">
        <v>2</v>
      </c>
      <c r="H60" s="4">
        <v>0</v>
      </c>
      <c r="I60" s="4">
        <v>0</v>
      </c>
    </row>
    <row r="61" s="13" customFormat="1" spans="1:9">
      <c r="A61" s="3">
        <v>45929</v>
      </c>
      <c r="B61" s="4" t="s">
        <v>73</v>
      </c>
      <c r="C61" s="4" t="s">
        <v>17</v>
      </c>
      <c r="D61" s="4" t="s">
        <v>39</v>
      </c>
      <c r="E61" s="4" t="s">
        <v>515</v>
      </c>
      <c r="F61" s="4" t="s">
        <v>516</v>
      </c>
      <c r="G61" s="4">
        <v>3</v>
      </c>
      <c r="H61" s="4">
        <v>44.35</v>
      </c>
      <c r="I61" s="4">
        <v>133.05</v>
      </c>
    </row>
    <row r="62" s="13" customFormat="1" spans="1:9">
      <c r="A62" s="3">
        <v>45926</v>
      </c>
      <c r="B62" s="4" t="s">
        <v>71</v>
      </c>
      <c r="C62" s="4" t="s">
        <v>17</v>
      </c>
      <c r="D62" s="4" t="s">
        <v>39</v>
      </c>
      <c r="E62" s="4" t="s">
        <v>543</v>
      </c>
      <c r="F62" s="4" t="s">
        <v>544</v>
      </c>
      <c r="G62" s="4">
        <v>4</v>
      </c>
      <c r="H62" s="4">
        <v>87.96</v>
      </c>
      <c r="I62" s="4">
        <v>351.84</v>
      </c>
    </row>
    <row r="63" s="13" customFormat="1" spans="1:9">
      <c r="A63" s="3">
        <v>45926</v>
      </c>
      <c r="B63" s="4" t="s">
        <v>115</v>
      </c>
      <c r="C63" s="4" t="s">
        <v>17</v>
      </c>
      <c r="D63" s="4" t="s">
        <v>78</v>
      </c>
      <c r="E63" s="4" t="s">
        <v>353</v>
      </c>
      <c r="F63" s="4" t="s">
        <v>354</v>
      </c>
      <c r="G63" s="4">
        <v>2</v>
      </c>
      <c r="H63" s="4">
        <v>100.53</v>
      </c>
      <c r="I63" s="4">
        <v>201.06</v>
      </c>
    </row>
    <row r="64" s="13" customFormat="1" spans="1:9">
      <c r="A64" s="3">
        <v>45926</v>
      </c>
      <c r="B64" s="4" t="s">
        <v>169</v>
      </c>
      <c r="C64" s="4" t="s">
        <v>17</v>
      </c>
      <c r="D64" s="4" t="s">
        <v>155</v>
      </c>
      <c r="E64" s="4" t="s">
        <v>698</v>
      </c>
      <c r="F64" s="4" t="s">
        <v>699</v>
      </c>
      <c r="G64" s="4">
        <v>1</v>
      </c>
      <c r="H64" s="4">
        <v>209.9</v>
      </c>
      <c r="I64" s="4">
        <v>209.9</v>
      </c>
    </row>
    <row r="65" s="13" customFormat="1" spans="1:9">
      <c r="A65" s="3">
        <v>45926</v>
      </c>
      <c r="B65" s="4" t="s">
        <v>169</v>
      </c>
      <c r="C65" s="4" t="s">
        <v>17</v>
      </c>
      <c r="D65" s="4" t="s">
        <v>155</v>
      </c>
      <c r="E65" s="4" t="s">
        <v>957</v>
      </c>
      <c r="F65" s="4" t="s">
        <v>958</v>
      </c>
      <c r="G65" s="4">
        <v>2</v>
      </c>
      <c r="H65" s="4">
        <v>2914.31</v>
      </c>
      <c r="I65" s="4">
        <v>5828.62</v>
      </c>
    </row>
    <row r="66" s="13" customFormat="1" spans="1:9">
      <c r="A66" s="3">
        <v>45926</v>
      </c>
      <c r="B66" s="4" t="s">
        <v>169</v>
      </c>
      <c r="C66" s="4" t="s">
        <v>17</v>
      </c>
      <c r="D66" s="4" t="s">
        <v>155</v>
      </c>
      <c r="E66" s="4" t="s">
        <v>765</v>
      </c>
      <c r="F66" s="4" t="s">
        <v>766</v>
      </c>
      <c r="G66" s="4">
        <v>2</v>
      </c>
      <c r="H66" s="4">
        <v>4298.3</v>
      </c>
      <c r="I66" s="4">
        <v>8596.6</v>
      </c>
    </row>
    <row r="67" s="13" customFormat="1" spans="1:9">
      <c r="A67" s="3">
        <v>45926</v>
      </c>
      <c r="B67" s="4" t="s">
        <v>169</v>
      </c>
      <c r="C67" s="4" t="s">
        <v>17</v>
      </c>
      <c r="D67" s="4" t="s">
        <v>155</v>
      </c>
      <c r="E67" s="4" t="s">
        <v>959</v>
      </c>
      <c r="F67" s="4" t="s">
        <v>960</v>
      </c>
      <c r="G67" s="4">
        <v>1</v>
      </c>
      <c r="H67" s="4">
        <v>4941.4</v>
      </c>
      <c r="I67" s="4">
        <v>4941.4</v>
      </c>
    </row>
    <row r="68" s="13" customFormat="1" spans="1:9">
      <c r="A68" s="3">
        <v>45926</v>
      </c>
      <c r="B68" s="4" t="s">
        <v>169</v>
      </c>
      <c r="C68" s="4" t="s">
        <v>17</v>
      </c>
      <c r="D68" s="4" t="s">
        <v>155</v>
      </c>
      <c r="E68" s="4" t="s">
        <v>823</v>
      </c>
      <c r="F68" s="4" t="s">
        <v>824</v>
      </c>
      <c r="G68" s="4">
        <v>2</v>
      </c>
      <c r="H68" s="4">
        <v>999.59</v>
      </c>
      <c r="I68" s="4">
        <v>1999.18</v>
      </c>
    </row>
    <row r="69" s="13" customFormat="1" spans="1:9">
      <c r="A69" s="3">
        <v>45926</v>
      </c>
      <c r="B69" s="4" t="s">
        <v>169</v>
      </c>
      <c r="C69" s="4" t="s">
        <v>17</v>
      </c>
      <c r="D69" s="4" t="s">
        <v>155</v>
      </c>
      <c r="E69" s="4" t="s">
        <v>644</v>
      </c>
      <c r="F69" s="4" t="s">
        <v>645</v>
      </c>
      <c r="G69" s="4">
        <v>5</v>
      </c>
      <c r="H69" s="4">
        <v>810.21</v>
      </c>
      <c r="I69" s="4">
        <v>4051.05</v>
      </c>
    </row>
    <row r="70" s="13" customFormat="1" spans="1:9">
      <c r="A70" s="3">
        <v>45926</v>
      </c>
      <c r="B70" s="4" t="s">
        <v>169</v>
      </c>
      <c r="C70" s="4" t="s">
        <v>17</v>
      </c>
      <c r="D70" s="4" t="s">
        <v>155</v>
      </c>
      <c r="E70" s="4" t="s">
        <v>831</v>
      </c>
      <c r="F70" s="4" t="s">
        <v>832</v>
      </c>
      <c r="G70" s="4">
        <v>3</v>
      </c>
      <c r="H70" s="4">
        <v>2237.54</v>
      </c>
      <c r="I70" s="4">
        <v>6712.62</v>
      </c>
    </row>
    <row r="71" s="13" customFormat="1" spans="1:9">
      <c r="A71" s="3">
        <v>45926</v>
      </c>
      <c r="B71" s="4" t="s">
        <v>169</v>
      </c>
      <c r="C71" s="4" t="s">
        <v>17</v>
      </c>
      <c r="D71" s="4" t="s">
        <v>155</v>
      </c>
      <c r="E71" s="4" t="s">
        <v>961</v>
      </c>
      <c r="F71" s="4" t="s">
        <v>962</v>
      </c>
      <c r="G71" s="4">
        <v>3</v>
      </c>
      <c r="H71" s="4">
        <v>482.46</v>
      </c>
      <c r="I71" s="4">
        <v>1447.38</v>
      </c>
    </row>
    <row r="72" s="13" customFormat="1" spans="1:9">
      <c r="A72" s="3">
        <v>45926</v>
      </c>
      <c r="B72" s="4" t="s">
        <v>169</v>
      </c>
      <c r="C72" s="4" t="s">
        <v>17</v>
      </c>
      <c r="D72" s="4" t="s">
        <v>155</v>
      </c>
      <c r="E72" s="4" t="s">
        <v>563</v>
      </c>
      <c r="F72" s="4" t="s">
        <v>564</v>
      </c>
      <c r="G72" s="4">
        <v>6</v>
      </c>
      <c r="H72" s="4">
        <v>1981.66</v>
      </c>
      <c r="I72" s="4">
        <v>11889.96</v>
      </c>
    </row>
    <row r="73" s="13" customFormat="1" spans="1:9">
      <c r="A73" s="3">
        <v>45926</v>
      </c>
      <c r="B73" s="4" t="s">
        <v>169</v>
      </c>
      <c r="C73" s="4" t="s">
        <v>17</v>
      </c>
      <c r="D73" s="4" t="s">
        <v>155</v>
      </c>
      <c r="E73" s="4" t="s">
        <v>963</v>
      </c>
      <c r="F73" s="4" t="s">
        <v>964</v>
      </c>
      <c r="G73" s="4">
        <v>2</v>
      </c>
      <c r="H73" s="4">
        <v>611.73</v>
      </c>
      <c r="I73" s="4">
        <v>1223.46</v>
      </c>
    </row>
    <row r="74" s="13" customFormat="1" spans="1:9">
      <c r="A74" s="3">
        <v>45926</v>
      </c>
      <c r="B74" s="4" t="s">
        <v>169</v>
      </c>
      <c r="C74" s="4" t="s">
        <v>17</v>
      </c>
      <c r="D74" s="4" t="s">
        <v>155</v>
      </c>
      <c r="E74" s="4" t="s">
        <v>363</v>
      </c>
      <c r="F74" s="4" t="s">
        <v>364</v>
      </c>
      <c r="G74" s="4">
        <v>5</v>
      </c>
      <c r="H74" s="4">
        <v>2510.09</v>
      </c>
      <c r="I74" s="4">
        <v>12550.45</v>
      </c>
    </row>
    <row r="75" s="13" customFormat="1" spans="1:9">
      <c r="A75" s="3">
        <v>45926</v>
      </c>
      <c r="B75" s="4" t="s">
        <v>169</v>
      </c>
      <c r="C75" s="4" t="s">
        <v>17</v>
      </c>
      <c r="D75" s="4" t="s">
        <v>155</v>
      </c>
      <c r="E75" s="4" t="s">
        <v>965</v>
      </c>
      <c r="F75" s="4" t="s">
        <v>966</v>
      </c>
      <c r="G75" s="4">
        <v>5</v>
      </c>
      <c r="H75" s="4">
        <v>439.95</v>
      </c>
      <c r="I75" s="4">
        <v>2199.75</v>
      </c>
    </row>
    <row r="76" s="13" customFormat="1" spans="1:9">
      <c r="A76" s="3">
        <v>45926</v>
      </c>
      <c r="B76" s="4" t="s">
        <v>169</v>
      </c>
      <c r="C76" s="4" t="s">
        <v>17</v>
      </c>
      <c r="D76" s="4" t="s">
        <v>155</v>
      </c>
      <c r="E76" s="4" t="s">
        <v>967</v>
      </c>
      <c r="F76" s="4" t="s">
        <v>968</v>
      </c>
      <c r="G76" s="4">
        <v>5</v>
      </c>
      <c r="H76" s="4">
        <v>494.16</v>
      </c>
      <c r="I76" s="4">
        <v>2470.8</v>
      </c>
    </row>
    <row r="77" s="13" customFormat="1" spans="1:9">
      <c r="A77" s="3">
        <v>45926</v>
      </c>
      <c r="B77" s="4" t="s">
        <v>116</v>
      </c>
      <c r="C77" s="4" t="s">
        <v>17</v>
      </c>
      <c r="D77" s="4" t="s">
        <v>78</v>
      </c>
      <c r="E77" s="4" t="s">
        <v>515</v>
      </c>
      <c r="F77" s="4" t="s">
        <v>516</v>
      </c>
      <c r="G77" s="4">
        <v>8</v>
      </c>
      <c r="H77" s="4">
        <v>44.35</v>
      </c>
      <c r="I77" s="4">
        <v>354.8</v>
      </c>
    </row>
    <row r="78" s="13" customFormat="1" spans="1:9">
      <c r="A78" s="3">
        <v>45926</v>
      </c>
      <c r="B78" s="4" t="s">
        <v>319</v>
      </c>
      <c r="C78" s="4" t="s">
        <v>17</v>
      </c>
      <c r="D78" s="4" t="s">
        <v>284</v>
      </c>
      <c r="E78" s="4" t="s">
        <v>456</v>
      </c>
      <c r="F78" s="4" t="s">
        <v>457</v>
      </c>
      <c r="G78" s="4">
        <v>1</v>
      </c>
      <c r="H78" s="4">
        <v>430.95</v>
      </c>
      <c r="I78" s="4">
        <v>430.95</v>
      </c>
    </row>
    <row r="79" s="13" customFormat="1" spans="1:9">
      <c r="A79" s="3">
        <v>45925</v>
      </c>
      <c r="B79" s="4" t="s">
        <v>150</v>
      </c>
      <c r="C79" s="4" t="s">
        <v>17</v>
      </c>
      <c r="D79" s="4" t="s">
        <v>125</v>
      </c>
      <c r="E79" s="4" t="s">
        <v>413</v>
      </c>
      <c r="F79" s="4" t="s">
        <v>414</v>
      </c>
      <c r="G79" s="4">
        <v>6</v>
      </c>
      <c r="H79" s="4">
        <v>2914.93</v>
      </c>
      <c r="I79" s="4">
        <v>17489.58</v>
      </c>
    </row>
    <row r="80" s="13" customFormat="1" spans="1:9">
      <c r="A80" s="3">
        <v>45925</v>
      </c>
      <c r="B80" s="4" t="s">
        <v>318</v>
      </c>
      <c r="C80" s="4" t="s">
        <v>17</v>
      </c>
      <c r="D80" s="4" t="s">
        <v>284</v>
      </c>
      <c r="E80" s="4" t="s">
        <v>474</v>
      </c>
      <c r="F80" s="4" t="s">
        <v>475</v>
      </c>
      <c r="G80" s="4">
        <v>1</v>
      </c>
      <c r="H80" s="4">
        <v>3104.64</v>
      </c>
      <c r="I80" s="4">
        <v>3104.64</v>
      </c>
    </row>
    <row r="81" s="13" customFormat="1" spans="1:9">
      <c r="A81" s="3">
        <v>45925</v>
      </c>
      <c r="B81" s="4" t="s">
        <v>318</v>
      </c>
      <c r="C81" s="4" t="s">
        <v>17</v>
      </c>
      <c r="D81" s="4" t="s">
        <v>284</v>
      </c>
      <c r="E81" s="4" t="s">
        <v>375</v>
      </c>
      <c r="F81" s="4" t="s">
        <v>376</v>
      </c>
      <c r="G81" s="4">
        <v>1</v>
      </c>
      <c r="H81" s="4">
        <v>1071.84</v>
      </c>
      <c r="I81" s="4">
        <v>1071.84</v>
      </c>
    </row>
    <row r="82" s="13" customFormat="1" spans="1:9">
      <c r="A82" s="3">
        <v>45925</v>
      </c>
      <c r="B82" s="4" t="s">
        <v>33</v>
      </c>
      <c r="C82" s="4" t="s">
        <v>17</v>
      </c>
      <c r="D82" s="4" t="s">
        <v>13</v>
      </c>
      <c r="E82" s="4" t="s">
        <v>709</v>
      </c>
      <c r="F82" s="4" t="s">
        <v>362</v>
      </c>
      <c r="G82" s="4">
        <v>1</v>
      </c>
      <c r="H82" s="4">
        <v>0</v>
      </c>
      <c r="I82" s="4">
        <v>0</v>
      </c>
    </row>
    <row r="83" s="13" customFormat="1" spans="1:9">
      <c r="A83" s="3">
        <v>45925</v>
      </c>
      <c r="B83" s="4" t="s">
        <v>114</v>
      </c>
      <c r="C83" s="4" t="s">
        <v>17</v>
      </c>
      <c r="D83" s="4" t="s">
        <v>78</v>
      </c>
      <c r="E83" s="4" t="s">
        <v>969</v>
      </c>
      <c r="F83" s="4" t="s">
        <v>970</v>
      </c>
      <c r="G83" s="4">
        <v>2</v>
      </c>
      <c r="H83" s="4">
        <v>745.34</v>
      </c>
      <c r="I83" s="4">
        <v>1490.68</v>
      </c>
    </row>
    <row r="84" s="13" customFormat="1" spans="1:9">
      <c r="A84" s="3">
        <v>45925</v>
      </c>
      <c r="B84" s="4" t="s">
        <v>165</v>
      </c>
      <c r="C84" s="4" t="s">
        <v>17</v>
      </c>
      <c r="D84" s="4" t="s">
        <v>155</v>
      </c>
      <c r="E84" s="4" t="s">
        <v>851</v>
      </c>
      <c r="F84" s="4" t="s">
        <v>852</v>
      </c>
      <c r="G84" s="4">
        <v>5</v>
      </c>
      <c r="H84" s="4">
        <v>1480.62</v>
      </c>
      <c r="I84" s="4">
        <v>7403.1</v>
      </c>
    </row>
    <row r="85" s="13" customFormat="1" spans="1:9">
      <c r="A85" s="3">
        <v>45925</v>
      </c>
      <c r="B85" s="4" t="s">
        <v>165</v>
      </c>
      <c r="C85" s="4" t="s">
        <v>17</v>
      </c>
      <c r="D85" s="4" t="s">
        <v>155</v>
      </c>
      <c r="E85" s="4" t="s">
        <v>401</v>
      </c>
      <c r="F85" s="4" t="s">
        <v>402</v>
      </c>
      <c r="G85" s="4">
        <v>2</v>
      </c>
      <c r="H85" s="4">
        <v>2824.8</v>
      </c>
      <c r="I85" s="4">
        <v>5649.6</v>
      </c>
    </row>
    <row r="86" s="13" customFormat="1" spans="1:9">
      <c r="A86" s="3">
        <v>45925</v>
      </c>
      <c r="B86" s="4" t="s">
        <v>165</v>
      </c>
      <c r="C86" s="4" t="s">
        <v>17</v>
      </c>
      <c r="D86" s="4" t="s">
        <v>155</v>
      </c>
      <c r="E86" s="4" t="s">
        <v>971</v>
      </c>
      <c r="F86" s="4" t="s">
        <v>972</v>
      </c>
      <c r="G86" s="4">
        <v>4</v>
      </c>
      <c r="H86" s="4">
        <v>476.78</v>
      </c>
      <c r="I86" s="4">
        <v>1907.12</v>
      </c>
    </row>
    <row r="87" s="13" customFormat="1" spans="1:9">
      <c r="A87" s="3">
        <v>45925</v>
      </c>
      <c r="B87" s="4" t="s">
        <v>165</v>
      </c>
      <c r="C87" s="4" t="s">
        <v>17</v>
      </c>
      <c r="D87" s="4" t="s">
        <v>155</v>
      </c>
      <c r="E87" s="4" t="s">
        <v>818</v>
      </c>
      <c r="F87" s="4" t="s">
        <v>812</v>
      </c>
      <c r="G87" s="4">
        <v>3</v>
      </c>
      <c r="H87" s="4">
        <v>2157.72</v>
      </c>
      <c r="I87" s="4">
        <v>6473.16</v>
      </c>
    </row>
    <row r="88" s="13" customFormat="1" spans="1:9">
      <c r="A88" s="3">
        <v>45925</v>
      </c>
      <c r="B88" s="4" t="s">
        <v>165</v>
      </c>
      <c r="C88" s="4" t="s">
        <v>17</v>
      </c>
      <c r="D88" s="4" t="s">
        <v>155</v>
      </c>
      <c r="E88" s="4" t="s">
        <v>973</v>
      </c>
      <c r="F88" s="4" t="s">
        <v>972</v>
      </c>
      <c r="G88" s="4">
        <v>4</v>
      </c>
      <c r="H88" s="4">
        <v>486.39</v>
      </c>
      <c r="I88" s="4">
        <v>1945.56</v>
      </c>
    </row>
    <row r="89" s="13" customFormat="1" spans="1:9">
      <c r="A89" s="3">
        <v>45925</v>
      </c>
      <c r="B89" s="4" t="s">
        <v>165</v>
      </c>
      <c r="C89" s="4" t="s">
        <v>17</v>
      </c>
      <c r="D89" s="4" t="s">
        <v>155</v>
      </c>
      <c r="E89" s="4" t="s">
        <v>974</v>
      </c>
      <c r="F89" s="4" t="s">
        <v>972</v>
      </c>
      <c r="G89" s="4">
        <v>4</v>
      </c>
      <c r="H89" s="4">
        <v>451.65</v>
      </c>
      <c r="I89" s="4">
        <v>1806.6</v>
      </c>
    </row>
    <row r="90" s="13" customFormat="1" spans="1:9">
      <c r="A90" s="3">
        <v>45925</v>
      </c>
      <c r="B90" s="4" t="s">
        <v>165</v>
      </c>
      <c r="C90" s="4" t="s">
        <v>17</v>
      </c>
      <c r="D90" s="4" t="s">
        <v>155</v>
      </c>
      <c r="E90" s="4" t="s">
        <v>819</v>
      </c>
      <c r="F90" s="4" t="s">
        <v>820</v>
      </c>
      <c r="G90" s="4">
        <v>4</v>
      </c>
      <c r="H90" s="4">
        <v>3399</v>
      </c>
      <c r="I90" s="4">
        <v>13596</v>
      </c>
    </row>
    <row r="91" s="13" customFormat="1" spans="1:9">
      <c r="A91" s="3">
        <v>45925</v>
      </c>
      <c r="B91" s="4" t="s">
        <v>165</v>
      </c>
      <c r="C91" s="4" t="s">
        <v>17</v>
      </c>
      <c r="D91" s="4" t="s">
        <v>155</v>
      </c>
      <c r="E91" s="4" t="s">
        <v>381</v>
      </c>
      <c r="F91" s="4" t="s">
        <v>382</v>
      </c>
      <c r="G91" s="4">
        <v>5</v>
      </c>
      <c r="H91" s="4">
        <v>2541</v>
      </c>
      <c r="I91" s="4">
        <v>12705</v>
      </c>
    </row>
    <row r="92" s="13" customFormat="1" spans="1:9">
      <c r="A92" s="3">
        <v>45925</v>
      </c>
      <c r="B92" s="4" t="s">
        <v>165</v>
      </c>
      <c r="C92" s="4" t="s">
        <v>17</v>
      </c>
      <c r="D92" s="4" t="s">
        <v>155</v>
      </c>
      <c r="E92" s="4" t="s">
        <v>627</v>
      </c>
      <c r="F92" s="4" t="s">
        <v>628</v>
      </c>
      <c r="G92" s="4">
        <v>3</v>
      </c>
      <c r="H92" s="4">
        <v>815.06</v>
      </c>
      <c r="I92" s="4">
        <v>2445.18</v>
      </c>
    </row>
    <row r="93" s="13" customFormat="1" spans="1:9">
      <c r="A93" s="3">
        <v>45925</v>
      </c>
      <c r="B93" s="4" t="s">
        <v>165</v>
      </c>
      <c r="C93" s="4" t="s">
        <v>17</v>
      </c>
      <c r="D93" s="4" t="s">
        <v>155</v>
      </c>
      <c r="E93" s="4" t="s">
        <v>811</v>
      </c>
      <c r="F93" s="4" t="s">
        <v>812</v>
      </c>
      <c r="G93" s="4">
        <v>4</v>
      </c>
      <c r="H93" s="4">
        <v>1479.14</v>
      </c>
      <c r="I93" s="4">
        <v>5916.56</v>
      </c>
    </row>
    <row r="94" s="13" customFormat="1" spans="1:9">
      <c r="A94" s="3">
        <v>45925</v>
      </c>
      <c r="B94" s="4" t="s">
        <v>165</v>
      </c>
      <c r="C94" s="4" t="s">
        <v>17</v>
      </c>
      <c r="D94" s="4" t="s">
        <v>155</v>
      </c>
      <c r="E94" s="4" t="s">
        <v>975</v>
      </c>
      <c r="F94" s="4" t="s">
        <v>976</v>
      </c>
      <c r="G94" s="4">
        <v>1</v>
      </c>
      <c r="H94" s="4">
        <v>3194.4</v>
      </c>
      <c r="I94" s="4">
        <v>3194.4</v>
      </c>
    </row>
    <row r="95" s="13" customFormat="1" spans="1:9">
      <c r="A95" s="3">
        <v>45925</v>
      </c>
      <c r="B95" s="4" t="s">
        <v>165</v>
      </c>
      <c r="C95" s="4" t="s">
        <v>17</v>
      </c>
      <c r="D95" s="4" t="s">
        <v>155</v>
      </c>
      <c r="E95" s="4" t="s">
        <v>720</v>
      </c>
      <c r="F95" s="4" t="s">
        <v>721</v>
      </c>
      <c r="G95" s="4">
        <v>4</v>
      </c>
      <c r="H95" s="4">
        <v>1199.35</v>
      </c>
      <c r="I95" s="4">
        <v>4797.4</v>
      </c>
    </row>
    <row r="96" s="13" customFormat="1" spans="1:9">
      <c r="A96" s="3">
        <v>45925</v>
      </c>
      <c r="B96" s="4" t="s">
        <v>165</v>
      </c>
      <c r="C96" s="4" t="s">
        <v>17</v>
      </c>
      <c r="D96" s="4" t="s">
        <v>155</v>
      </c>
      <c r="E96" s="4" t="s">
        <v>977</v>
      </c>
      <c r="F96" s="4" t="s">
        <v>812</v>
      </c>
      <c r="G96" s="4">
        <v>3</v>
      </c>
      <c r="H96" s="4">
        <v>2157.72</v>
      </c>
      <c r="I96" s="4">
        <v>6473.16</v>
      </c>
    </row>
    <row r="97" s="13" customFormat="1" spans="1:9">
      <c r="A97" s="3">
        <v>45925</v>
      </c>
      <c r="B97" s="4" t="s">
        <v>166</v>
      </c>
      <c r="C97" s="4" t="s">
        <v>17</v>
      </c>
      <c r="D97" s="4" t="s">
        <v>155</v>
      </c>
      <c r="E97" s="4" t="s">
        <v>702</v>
      </c>
      <c r="F97" s="4" t="s">
        <v>643</v>
      </c>
      <c r="G97" s="4">
        <v>5</v>
      </c>
      <c r="H97" s="4">
        <v>421.34</v>
      </c>
      <c r="I97" s="4">
        <v>2106.7</v>
      </c>
    </row>
    <row r="98" s="13" customFormat="1" spans="1:9">
      <c r="A98" s="3">
        <v>45925</v>
      </c>
      <c r="B98" s="4" t="s">
        <v>167</v>
      </c>
      <c r="C98" s="4" t="s">
        <v>17</v>
      </c>
      <c r="D98" s="4" t="s">
        <v>155</v>
      </c>
      <c r="E98" s="4" t="s">
        <v>689</v>
      </c>
      <c r="F98" s="4" t="s">
        <v>690</v>
      </c>
      <c r="G98" s="4">
        <v>2</v>
      </c>
      <c r="H98" s="4">
        <v>1108.8</v>
      </c>
      <c r="I98" s="4">
        <v>2217.6</v>
      </c>
    </row>
    <row r="99" s="13" customFormat="1" spans="1:9">
      <c r="A99" s="3">
        <v>45925</v>
      </c>
      <c r="B99" s="4" t="s">
        <v>167</v>
      </c>
      <c r="C99" s="4" t="s">
        <v>17</v>
      </c>
      <c r="D99" s="4" t="s">
        <v>155</v>
      </c>
      <c r="E99" s="4" t="s">
        <v>978</v>
      </c>
      <c r="F99" s="4" t="s">
        <v>979</v>
      </c>
      <c r="G99" s="4">
        <v>1</v>
      </c>
      <c r="H99" s="4">
        <v>2069.76</v>
      </c>
      <c r="I99" s="4">
        <v>2069.76</v>
      </c>
    </row>
    <row r="100" s="13" customFormat="1" spans="1:9">
      <c r="A100" s="3">
        <v>45925</v>
      </c>
      <c r="B100" s="4" t="s">
        <v>167</v>
      </c>
      <c r="C100" s="4" t="s">
        <v>17</v>
      </c>
      <c r="D100" s="4" t="s">
        <v>155</v>
      </c>
      <c r="E100" s="4" t="s">
        <v>980</v>
      </c>
      <c r="F100" s="4" t="s">
        <v>981</v>
      </c>
      <c r="G100" s="4">
        <v>1</v>
      </c>
      <c r="H100" s="4">
        <v>2956.8</v>
      </c>
      <c r="I100" s="4">
        <v>2956.8</v>
      </c>
    </row>
    <row r="101" s="13" customFormat="1" spans="1:9">
      <c r="A101" s="3">
        <v>45925</v>
      </c>
      <c r="B101" s="4" t="s">
        <v>168</v>
      </c>
      <c r="C101" s="4" t="s">
        <v>17</v>
      </c>
      <c r="D101" s="4" t="s">
        <v>155</v>
      </c>
      <c r="E101" s="4" t="s">
        <v>982</v>
      </c>
      <c r="F101" s="4" t="s">
        <v>983</v>
      </c>
      <c r="G101" s="4">
        <v>2</v>
      </c>
      <c r="H101" s="4">
        <v>739.2</v>
      </c>
      <c r="I101" s="4">
        <v>1478.4</v>
      </c>
    </row>
    <row r="102" s="13" customFormat="1" spans="1:9">
      <c r="A102" s="3">
        <v>45925</v>
      </c>
      <c r="B102" s="4" t="s">
        <v>168</v>
      </c>
      <c r="C102" s="4" t="s">
        <v>17</v>
      </c>
      <c r="D102" s="4" t="s">
        <v>155</v>
      </c>
      <c r="E102" s="4" t="s">
        <v>669</v>
      </c>
      <c r="F102" s="4" t="s">
        <v>670</v>
      </c>
      <c r="G102" s="4">
        <v>3</v>
      </c>
      <c r="H102" s="4">
        <v>221.76</v>
      </c>
      <c r="I102" s="4">
        <v>665.28</v>
      </c>
    </row>
    <row r="103" s="13" customFormat="1" spans="1:9">
      <c r="A103" s="3">
        <v>45925</v>
      </c>
      <c r="B103" s="4" t="s">
        <v>168</v>
      </c>
      <c r="C103" s="4" t="s">
        <v>17</v>
      </c>
      <c r="D103" s="4" t="s">
        <v>155</v>
      </c>
      <c r="E103" s="4" t="s">
        <v>671</v>
      </c>
      <c r="F103" s="4" t="s">
        <v>672</v>
      </c>
      <c r="G103" s="4">
        <v>5</v>
      </c>
      <c r="H103" s="4">
        <v>147.84</v>
      </c>
      <c r="I103" s="4">
        <v>739.2</v>
      </c>
    </row>
    <row r="104" s="13" customFormat="1" spans="1:9">
      <c r="A104" s="3">
        <v>45925</v>
      </c>
      <c r="B104" s="4" t="s">
        <v>168</v>
      </c>
      <c r="C104" s="4" t="s">
        <v>17</v>
      </c>
      <c r="D104" s="4" t="s">
        <v>155</v>
      </c>
      <c r="E104" s="4" t="s">
        <v>696</v>
      </c>
      <c r="F104" s="4" t="s">
        <v>697</v>
      </c>
      <c r="G104" s="4">
        <v>6</v>
      </c>
      <c r="H104" s="4">
        <v>295.68</v>
      </c>
      <c r="I104" s="4">
        <v>1774.08</v>
      </c>
    </row>
    <row r="105" s="13" customFormat="1" spans="1:9">
      <c r="A105" s="3">
        <v>45925</v>
      </c>
      <c r="B105" s="4" t="s">
        <v>209</v>
      </c>
      <c r="C105" s="4" t="s">
        <v>17</v>
      </c>
      <c r="D105" s="4" t="s">
        <v>15</v>
      </c>
      <c r="E105" s="4" t="s">
        <v>359</v>
      </c>
      <c r="F105" s="4" t="s">
        <v>360</v>
      </c>
      <c r="G105" s="4">
        <v>2</v>
      </c>
      <c r="H105" s="4">
        <v>705.94</v>
      </c>
      <c r="I105" s="4">
        <v>1411.88</v>
      </c>
    </row>
    <row r="106" s="13" customFormat="1" spans="1:9">
      <c r="A106" s="3">
        <v>45924</v>
      </c>
      <c r="B106" s="4" t="s">
        <v>317</v>
      </c>
      <c r="C106" s="4" t="s">
        <v>17</v>
      </c>
      <c r="D106" s="4" t="s">
        <v>284</v>
      </c>
      <c r="E106" s="4" t="s">
        <v>754</v>
      </c>
      <c r="F106" s="4" t="s">
        <v>755</v>
      </c>
      <c r="G106" s="4">
        <v>2</v>
      </c>
      <c r="H106" s="4">
        <v>875.73</v>
      </c>
      <c r="I106" s="4">
        <v>1751.46</v>
      </c>
    </row>
    <row r="107" s="13" customFormat="1" spans="1:9">
      <c r="A107" s="3">
        <v>45923</v>
      </c>
      <c r="B107" s="4" t="s">
        <v>110</v>
      </c>
      <c r="C107" s="4" t="s">
        <v>17</v>
      </c>
      <c r="D107" s="4" t="s">
        <v>78</v>
      </c>
      <c r="E107" s="4" t="s">
        <v>563</v>
      </c>
      <c r="F107" s="4" t="s">
        <v>564</v>
      </c>
      <c r="G107" s="4">
        <v>3</v>
      </c>
      <c r="H107" s="4">
        <v>1981.66</v>
      </c>
      <c r="I107" s="4">
        <v>5944.98</v>
      </c>
    </row>
    <row r="108" s="13" customFormat="1" spans="1:9">
      <c r="A108" s="3">
        <v>45923</v>
      </c>
      <c r="B108" s="4" t="s">
        <v>111</v>
      </c>
      <c r="C108" s="4" t="s">
        <v>17</v>
      </c>
      <c r="D108" s="4" t="s">
        <v>78</v>
      </c>
      <c r="E108" s="4" t="s">
        <v>984</v>
      </c>
      <c r="F108" s="4" t="s">
        <v>985</v>
      </c>
      <c r="G108" s="4">
        <v>1</v>
      </c>
      <c r="H108" s="4">
        <v>74.5</v>
      </c>
      <c r="I108" s="4">
        <v>74.5</v>
      </c>
    </row>
    <row r="109" s="13" customFormat="1" spans="1:9">
      <c r="A109" s="3">
        <v>45923</v>
      </c>
      <c r="B109" s="4" t="s">
        <v>112</v>
      </c>
      <c r="C109" s="4" t="s">
        <v>17</v>
      </c>
      <c r="D109" s="4" t="s">
        <v>78</v>
      </c>
      <c r="E109" s="4" t="s">
        <v>353</v>
      </c>
      <c r="F109" s="4" t="s">
        <v>354</v>
      </c>
      <c r="G109" s="4">
        <v>3</v>
      </c>
      <c r="H109" s="4">
        <v>100.53</v>
      </c>
      <c r="I109" s="4">
        <v>301.59</v>
      </c>
    </row>
    <row r="110" s="13" customFormat="1" spans="1:9">
      <c r="A110" s="3">
        <v>45923</v>
      </c>
      <c r="B110" s="4" t="s">
        <v>113</v>
      </c>
      <c r="C110" s="4" t="s">
        <v>17</v>
      </c>
      <c r="D110" s="4" t="s">
        <v>78</v>
      </c>
      <c r="E110" s="4" t="s">
        <v>771</v>
      </c>
      <c r="F110" s="4" t="s">
        <v>772</v>
      </c>
      <c r="G110" s="4">
        <v>2</v>
      </c>
      <c r="H110" s="4">
        <v>123.2</v>
      </c>
      <c r="I110" s="4">
        <v>246.4</v>
      </c>
    </row>
    <row r="111" s="13" customFormat="1" spans="1:9">
      <c r="A111" s="3">
        <v>45923</v>
      </c>
      <c r="B111" s="4" t="s">
        <v>164</v>
      </c>
      <c r="C111" s="4" t="s">
        <v>17</v>
      </c>
      <c r="D111" s="4" t="s">
        <v>155</v>
      </c>
      <c r="E111" s="4" t="s">
        <v>986</v>
      </c>
      <c r="F111" s="4" t="s">
        <v>987</v>
      </c>
      <c r="G111" s="4">
        <v>2</v>
      </c>
      <c r="H111" s="4">
        <v>824.62</v>
      </c>
      <c r="I111" s="4">
        <v>1649.24</v>
      </c>
    </row>
    <row r="112" s="13" customFormat="1" spans="1:9">
      <c r="A112" s="3">
        <v>45922</v>
      </c>
      <c r="B112" s="4" t="s">
        <v>69</v>
      </c>
      <c r="C112" s="4" t="s">
        <v>17</v>
      </c>
      <c r="D112" s="4" t="s">
        <v>39</v>
      </c>
      <c r="E112" s="4" t="s">
        <v>988</v>
      </c>
      <c r="F112" s="4" t="s">
        <v>989</v>
      </c>
      <c r="G112" s="4">
        <v>1</v>
      </c>
      <c r="H112" s="4">
        <v>716.51</v>
      </c>
      <c r="I112" s="4">
        <v>716.51</v>
      </c>
    </row>
    <row r="113" s="13" customFormat="1" spans="1:9">
      <c r="A113" s="3">
        <v>45922</v>
      </c>
      <c r="B113" s="4" t="s">
        <v>109</v>
      </c>
      <c r="C113" s="4" t="s">
        <v>17</v>
      </c>
      <c r="D113" s="4" t="s">
        <v>78</v>
      </c>
      <c r="E113" s="4" t="s">
        <v>693</v>
      </c>
      <c r="F113" s="4" t="s">
        <v>467</v>
      </c>
      <c r="G113" s="4">
        <v>1</v>
      </c>
      <c r="H113" s="4">
        <v>3963.65</v>
      </c>
      <c r="I113" s="4">
        <v>3963.65</v>
      </c>
    </row>
    <row r="114" s="13" customFormat="1" spans="1:9">
      <c r="A114" s="3">
        <v>45922</v>
      </c>
      <c r="B114" s="4" t="s">
        <v>109</v>
      </c>
      <c r="C114" s="4" t="s">
        <v>17</v>
      </c>
      <c r="D114" s="4" t="s">
        <v>78</v>
      </c>
      <c r="E114" s="4" t="s">
        <v>823</v>
      </c>
      <c r="F114" s="4" t="s">
        <v>824</v>
      </c>
      <c r="G114" s="4">
        <v>2</v>
      </c>
      <c r="H114" s="4">
        <v>999.59</v>
      </c>
      <c r="I114" s="4">
        <v>1999.18</v>
      </c>
    </row>
    <row r="115" s="13" customFormat="1" spans="1:9">
      <c r="A115" s="3">
        <v>45922</v>
      </c>
      <c r="B115" s="4" t="s">
        <v>70</v>
      </c>
      <c r="C115" s="4" t="s">
        <v>17</v>
      </c>
      <c r="D115" s="4" t="s">
        <v>39</v>
      </c>
      <c r="E115" s="4" t="s">
        <v>990</v>
      </c>
      <c r="F115" s="4" t="s">
        <v>463</v>
      </c>
      <c r="G115" s="4">
        <v>2</v>
      </c>
      <c r="H115" s="4">
        <v>0</v>
      </c>
      <c r="I115" s="4">
        <v>0</v>
      </c>
    </row>
    <row r="116" s="13" customFormat="1" spans="1:9">
      <c r="A116" s="3">
        <v>45922</v>
      </c>
      <c r="B116" s="4" t="s">
        <v>208</v>
      </c>
      <c r="C116" s="4" t="s">
        <v>17</v>
      </c>
      <c r="D116" s="4" t="s">
        <v>15</v>
      </c>
      <c r="E116" s="4" t="s">
        <v>991</v>
      </c>
      <c r="F116" s="4" t="s">
        <v>992</v>
      </c>
      <c r="G116" s="4">
        <v>5</v>
      </c>
      <c r="H116" s="4">
        <v>451.33</v>
      </c>
      <c r="I116" s="4">
        <v>2256.65</v>
      </c>
    </row>
    <row r="117" s="13" customFormat="1" spans="1:9">
      <c r="A117" s="3">
        <v>45919</v>
      </c>
      <c r="B117" s="4" t="s">
        <v>106</v>
      </c>
      <c r="C117" s="4" t="s">
        <v>17</v>
      </c>
      <c r="D117" s="4" t="s">
        <v>78</v>
      </c>
      <c r="E117" s="4" t="s">
        <v>460</v>
      </c>
      <c r="F117" s="4" t="s">
        <v>461</v>
      </c>
      <c r="G117" s="4">
        <v>1</v>
      </c>
      <c r="H117" s="4">
        <v>3252.48</v>
      </c>
      <c r="I117" s="4">
        <v>3252.48</v>
      </c>
    </row>
    <row r="118" s="13" customFormat="1" spans="1:9">
      <c r="A118" s="3">
        <v>45919</v>
      </c>
      <c r="B118" s="4" t="s">
        <v>149</v>
      </c>
      <c r="C118" s="4" t="s">
        <v>17</v>
      </c>
      <c r="D118" s="4" t="s">
        <v>125</v>
      </c>
      <c r="E118" s="4" t="s">
        <v>650</v>
      </c>
      <c r="F118" s="4" t="s">
        <v>651</v>
      </c>
      <c r="G118" s="4">
        <v>1</v>
      </c>
      <c r="H118" s="4">
        <v>1396.95</v>
      </c>
      <c r="I118" s="4">
        <v>1396.95</v>
      </c>
    </row>
    <row r="119" s="13" customFormat="1" spans="1:9">
      <c r="A119" s="3">
        <v>45919</v>
      </c>
      <c r="B119" s="4" t="s">
        <v>314</v>
      </c>
      <c r="C119" s="4" t="s">
        <v>17</v>
      </c>
      <c r="D119" s="4" t="s">
        <v>284</v>
      </c>
      <c r="E119" s="4" t="s">
        <v>633</v>
      </c>
      <c r="F119" s="4" t="s">
        <v>634</v>
      </c>
      <c r="G119" s="4">
        <v>1</v>
      </c>
      <c r="H119" s="4">
        <v>0</v>
      </c>
      <c r="I119" s="4">
        <v>0</v>
      </c>
    </row>
    <row r="120" s="13" customFormat="1" spans="1:9">
      <c r="A120" s="3">
        <v>45919</v>
      </c>
      <c r="B120" s="4" t="s">
        <v>315</v>
      </c>
      <c r="C120" s="4" t="s">
        <v>17</v>
      </c>
      <c r="D120" s="4" t="s">
        <v>284</v>
      </c>
      <c r="E120" s="4" t="s">
        <v>454</v>
      </c>
      <c r="F120" s="4" t="s">
        <v>455</v>
      </c>
      <c r="G120" s="4">
        <v>3</v>
      </c>
      <c r="H120" s="4">
        <v>870.51</v>
      </c>
      <c r="I120" s="4">
        <v>2611.53</v>
      </c>
    </row>
    <row r="121" s="13" customFormat="1" spans="1:9">
      <c r="A121" s="3">
        <v>45919</v>
      </c>
      <c r="B121" s="4" t="s">
        <v>205</v>
      </c>
      <c r="C121" s="4" t="s">
        <v>17</v>
      </c>
      <c r="D121" s="4" t="s">
        <v>15</v>
      </c>
      <c r="E121" s="4" t="s">
        <v>993</v>
      </c>
      <c r="F121" s="4" t="s">
        <v>994</v>
      </c>
      <c r="G121" s="4">
        <v>2</v>
      </c>
      <c r="H121" s="4">
        <v>552.21</v>
      </c>
      <c r="I121" s="4">
        <v>1104.42</v>
      </c>
    </row>
    <row r="122" s="13" customFormat="1" spans="1:9">
      <c r="A122" s="3">
        <v>45919</v>
      </c>
      <c r="B122" s="4" t="s">
        <v>206</v>
      </c>
      <c r="C122" s="4" t="s">
        <v>17</v>
      </c>
      <c r="D122" s="4" t="s">
        <v>15</v>
      </c>
      <c r="E122" s="4" t="s">
        <v>361</v>
      </c>
      <c r="F122" s="4" t="s">
        <v>362</v>
      </c>
      <c r="G122" s="4">
        <v>1</v>
      </c>
      <c r="H122" s="4">
        <v>0</v>
      </c>
      <c r="I122" s="4">
        <v>0</v>
      </c>
    </row>
    <row r="123" s="13" customFormat="1" spans="1:9">
      <c r="A123" s="3">
        <v>45919</v>
      </c>
      <c r="B123" s="4" t="s">
        <v>162</v>
      </c>
      <c r="C123" s="4" t="s">
        <v>17</v>
      </c>
      <c r="D123" s="4" t="s">
        <v>155</v>
      </c>
      <c r="E123" s="4" t="s">
        <v>387</v>
      </c>
      <c r="F123" s="4" t="s">
        <v>388</v>
      </c>
      <c r="G123" s="4">
        <v>8</v>
      </c>
      <c r="H123" s="4">
        <v>1897.44</v>
      </c>
      <c r="I123" s="4">
        <v>15179.52</v>
      </c>
    </row>
    <row r="124" s="13" customFormat="1" spans="1:9">
      <c r="A124" s="3">
        <v>45919</v>
      </c>
      <c r="B124" s="4" t="s">
        <v>107</v>
      </c>
      <c r="C124" s="4" t="s">
        <v>17</v>
      </c>
      <c r="D124" s="4" t="s">
        <v>78</v>
      </c>
      <c r="E124" s="4" t="s">
        <v>602</v>
      </c>
      <c r="F124" s="4" t="s">
        <v>603</v>
      </c>
      <c r="G124" s="4">
        <v>1</v>
      </c>
      <c r="H124" s="4">
        <v>2565.02</v>
      </c>
      <c r="I124" s="4">
        <v>2565.02</v>
      </c>
    </row>
    <row r="125" s="13" customFormat="1" spans="1:9">
      <c r="A125" s="3">
        <v>45919</v>
      </c>
      <c r="B125" s="4" t="s">
        <v>108</v>
      </c>
      <c r="C125" s="4" t="s">
        <v>17</v>
      </c>
      <c r="D125" s="4" t="s">
        <v>78</v>
      </c>
      <c r="E125" s="4" t="s">
        <v>691</v>
      </c>
      <c r="F125" s="4" t="s">
        <v>692</v>
      </c>
      <c r="G125" s="4">
        <v>1</v>
      </c>
      <c r="H125" s="4">
        <v>568.6</v>
      </c>
      <c r="I125" s="4">
        <v>568.6</v>
      </c>
    </row>
    <row r="126" s="13" customFormat="1" spans="1:9">
      <c r="A126" s="3">
        <v>45919</v>
      </c>
      <c r="B126" s="4" t="s">
        <v>316</v>
      </c>
      <c r="C126" s="4" t="s">
        <v>17</v>
      </c>
      <c r="D126" s="4" t="s">
        <v>284</v>
      </c>
      <c r="E126" s="4" t="s">
        <v>379</v>
      </c>
      <c r="F126" s="4" t="s">
        <v>380</v>
      </c>
      <c r="G126" s="4">
        <v>1</v>
      </c>
      <c r="H126" s="4">
        <v>1655.81</v>
      </c>
      <c r="I126" s="4">
        <v>1655.81</v>
      </c>
    </row>
    <row r="127" s="13" customFormat="1" spans="1:9">
      <c r="A127" s="3">
        <v>45919</v>
      </c>
      <c r="B127" s="4" t="s">
        <v>207</v>
      </c>
      <c r="C127" s="4" t="s">
        <v>17</v>
      </c>
      <c r="D127" s="4" t="s">
        <v>15</v>
      </c>
      <c r="E127" s="4" t="s">
        <v>995</v>
      </c>
      <c r="F127" s="4" t="s">
        <v>996</v>
      </c>
      <c r="G127" s="4">
        <v>2</v>
      </c>
      <c r="H127" s="4">
        <v>372.68</v>
      </c>
      <c r="I127" s="4">
        <v>745.36</v>
      </c>
    </row>
    <row r="128" s="13" customFormat="1" spans="1:9">
      <c r="A128" s="3">
        <v>45919</v>
      </c>
      <c r="B128" s="4" t="s">
        <v>163</v>
      </c>
      <c r="C128" s="4" t="s">
        <v>17</v>
      </c>
      <c r="D128" s="4" t="s">
        <v>155</v>
      </c>
      <c r="E128" s="4" t="s">
        <v>515</v>
      </c>
      <c r="F128" s="4" t="s">
        <v>516</v>
      </c>
      <c r="G128" s="4">
        <v>1</v>
      </c>
      <c r="H128" s="4">
        <v>44.35</v>
      </c>
      <c r="I128" s="4">
        <v>44.35</v>
      </c>
    </row>
    <row r="129" s="13" customFormat="1" spans="1:9">
      <c r="A129" s="3">
        <v>45918</v>
      </c>
      <c r="B129" s="4" t="s">
        <v>31</v>
      </c>
      <c r="C129" s="4" t="s">
        <v>17</v>
      </c>
      <c r="D129" s="4" t="s">
        <v>13</v>
      </c>
      <c r="E129" s="4" t="s">
        <v>515</v>
      </c>
      <c r="F129" s="4" t="s">
        <v>516</v>
      </c>
      <c r="G129" s="4">
        <v>3</v>
      </c>
      <c r="H129" s="4">
        <v>44.35</v>
      </c>
      <c r="I129" s="4">
        <v>133.05</v>
      </c>
    </row>
    <row r="130" s="13" customFormat="1" spans="1:9">
      <c r="A130" s="3">
        <v>45918</v>
      </c>
      <c r="B130" s="4" t="s">
        <v>32</v>
      </c>
      <c r="C130" s="4" t="s">
        <v>17</v>
      </c>
      <c r="D130" s="4" t="s">
        <v>13</v>
      </c>
      <c r="E130" s="4" t="s">
        <v>456</v>
      </c>
      <c r="F130" s="4" t="s">
        <v>457</v>
      </c>
      <c r="G130" s="4">
        <v>2</v>
      </c>
      <c r="H130" s="4">
        <v>430.95</v>
      </c>
      <c r="I130" s="4">
        <v>861.9</v>
      </c>
    </row>
    <row r="131" s="13" customFormat="1" spans="1:9">
      <c r="A131" s="3">
        <v>45918</v>
      </c>
      <c r="B131" s="4" t="s">
        <v>63</v>
      </c>
      <c r="C131" s="4" t="s">
        <v>17</v>
      </c>
      <c r="D131" s="4" t="s">
        <v>39</v>
      </c>
      <c r="E131" s="4" t="s">
        <v>997</v>
      </c>
      <c r="F131" s="4" t="s">
        <v>998</v>
      </c>
      <c r="G131" s="4">
        <v>2</v>
      </c>
      <c r="H131" s="4">
        <v>1478.4</v>
      </c>
      <c r="I131" s="4">
        <v>2956.8</v>
      </c>
    </row>
    <row r="132" s="13" customFormat="1" spans="1:9">
      <c r="A132" s="3">
        <v>45918</v>
      </c>
      <c r="B132" s="4" t="s">
        <v>64</v>
      </c>
      <c r="C132" s="4" t="s">
        <v>17</v>
      </c>
      <c r="D132" s="4" t="s">
        <v>39</v>
      </c>
      <c r="E132" s="4" t="s">
        <v>452</v>
      </c>
      <c r="F132" s="4" t="s">
        <v>453</v>
      </c>
      <c r="G132" s="4">
        <v>2</v>
      </c>
      <c r="H132" s="4">
        <v>862.03</v>
      </c>
      <c r="I132" s="4">
        <v>1724.06</v>
      </c>
    </row>
    <row r="133" s="13" customFormat="1" spans="1:9">
      <c r="A133" s="3">
        <v>45918</v>
      </c>
      <c r="B133" s="4" t="s">
        <v>65</v>
      </c>
      <c r="C133" s="4" t="s">
        <v>17</v>
      </c>
      <c r="D133" s="4" t="s">
        <v>39</v>
      </c>
      <c r="E133" s="4" t="s">
        <v>515</v>
      </c>
      <c r="F133" s="4" t="s">
        <v>516</v>
      </c>
      <c r="G133" s="4">
        <v>1</v>
      </c>
      <c r="H133" s="4">
        <v>44.35</v>
      </c>
      <c r="I133" s="4">
        <v>44.35</v>
      </c>
    </row>
    <row r="134" s="13" customFormat="1" spans="1:9">
      <c r="A134" s="3">
        <v>45918</v>
      </c>
      <c r="B134" s="4" t="s">
        <v>101</v>
      </c>
      <c r="C134" s="4" t="s">
        <v>17</v>
      </c>
      <c r="D134" s="4" t="s">
        <v>78</v>
      </c>
      <c r="E134" s="4" t="s">
        <v>689</v>
      </c>
      <c r="F134" s="4" t="s">
        <v>690</v>
      </c>
      <c r="G134" s="4">
        <v>2</v>
      </c>
      <c r="H134" s="4">
        <v>1108.8</v>
      </c>
      <c r="I134" s="4">
        <v>2217.6</v>
      </c>
    </row>
    <row r="135" s="13" customFormat="1" spans="1:9">
      <c r="A135" s="3">
        <v>45918</v>
      </c>
      <c r="B135" s="4" t="s">
        <v>102</v>
      </c>
      <c r="C135" s="4" t="s">
        <v>17</v>
      </c>
      <c r="D135" s="4" t="s">
        <v>78</v>
      </c>
      <c r="E135" s="4" t="s">
        <v>999</v>
      </c>
      <c r="F135" s="4" t="s">
        <v>1000</v>
      </c>
      <c r="G135" s="4">
        <v>2</v>
      </c>
      <c r="H135" s="4">
        <v>2983.9</v>
      </c>
      <c r="I135" s="4">
        <v>5967.8</v>
      </c>
    </row>
    <row r="136" s="13" customFormat="1" spans="1:9">
      <c r="A136" s="3">
        <v>45918</v>
      </c>
      <c r="B136" s="4" t="s">
        <v>103</v>
      </c>
      <c r="C136" s="4" t="s">
        <v>17</v>
      </c>
      <c r="D136" s="4" t="s">
        <v>78</v>
      </c>
      <c r="E136" s="4" t="s">
        <v>1001</v>
      </c>
      <c r="F136" s="4" t="s">
        <v>1002</v>
      </c>
      <c r="G136" s="4">
        <v>2</v>
      </c>
      <c r="H136" s="4">
        <v>81.31</v>
      </c>
      <c r="I136" s="4">
        <v>162.62</v>
      </c>
    </row>
    <row r="137" s="13" customFormat="1" spans="1:9">
      <c r="A137" s="3">
        <v>45918</v>
      </c>
      <c r="B137" s="4" t="s">
        <v>104</v>
      </c>
      <c r="C137" s="4" t="s">
        <v>17</v>
      </c>
      <c r="D137" s="4" t="s">
        <v>78</v>
      </c>
      <c r="E137" s="4" t="s">
        <v>986</v>
      </c>
      <c r="F137" s="4" t="s">
        <v>987</v>
      </c>
      <c r="G137" s="4">
        <v>2</v>
      </c>
      <c r="H137" s="4">
        <v>824.62</v>
      </c>
      <c r="I137" s="4">
        <v>1649.24</v>
      </c>
    </row>
    <row r="138" s="13" customFormat="1" spans="1:9">
      <c r="A138" s="3">
        <v>45918</v>
      </c>
      <c r="B138" s="4" t="s">
        <v>104</v>
      </c>
      <c r="C138" s="4" t="s">
        <v>17</v>
      </c>
      <c r="D138" s="4" t="s">
        <v>78</v>
      </c>
      <c r="E138" s="4" t="s">
        <v>709</v>
      </c>
      <c r="F138" s="4" t="s">
        <v>362</v>
      </c>
      <c r="G138" s="4">
        <v>1</v>
      </c>
      <c r="H138" s="4">
        <v>0</v>
      </c>
      <c r="I138" s="4">
        <v>0</v>
      </c>
    </row>
    <row r="139" s="13" customFormat="1" spans="1:9">
      <c r="A139" s="3">
        <v>45918</v>
      </c>
      <c r="B139" s="4" t="s">
        <v>201</v>
      </c>
      <c r="C139" s="4" t="s">
        <v>17</v>
      </c>
      <c r="D139" s="4" t="s">
        <v>15</v>
      </c>
      <c r="E139" s="4" t="s">
        <v>359</v>
      </c>
      <c r="F139" s="4" t="s">
        <v>360</v>
      </c>
      <c r="G139" s="4">
        <v>1</v>
      </c>
      <c r="H139" s="4">
        <v>705.94</v>
      </c>
      <c r="I139" s="4">
        <v>705.94</v>
      </c>
    </row>
    <row r="140" s="13" customFormat="1" spans="1:9">
      <c r="A140" s="3">
        <v>45918</v>
      </c>
      <c r="B140" s="4" t="s">
        <v>66</v>
      </c>
      <c r="C140" s="4" t="s">
        <v>17</v>
      </c>
      <c r="D140" s="4" t="s">
        <v>39</v>
      </c>
      <c r="E140" s="4" t="s">
        <v>930</v>
      </c>
      <c r="F140" s="4" t="s">
        <v>931</v>
      </c>
      <c r="G140" s="4">
        <v>1</v>
      </c>
      <c r="H140" s="4">
        <v>2511.8</v>
      </c>
      <c r="I140" s="4">
        <v>2511.8</v>
      </c>
    </row>
    <row r="141" s="13" customFormat="1" spans="1:9">
      <c r="A141" s="3">
        <v>45918</v>
      </c>
      <c r="B141" s="4" t="s">
        <v>66</v>
      </c>
      <c r="C141" s="4" t="s">
        <v>17</v>
      </c>
      <c r="D141" s="4" t="s">
        <v>39</v>
      </c>
      <c r="E141" s="4" t="s">
        <v>660</v>
      </c>
      <c r="F141" s="4" t="s">
        <v>661</v>
      </c>
      <c r="G141" s="4">
        <v>1</v>
      </c>
      <c r="H141" s="4">
        <v>2169.55</v>
      </c>
      <c r="I141" s="4">
        <v>2169.55</v>
      </c>
    </row>
    <row r="142" s="13" customFormat="1" spans="1:9">
      <c r="A142" s="3">
        <v>45918</v>
      </c>
      <c r="B142" s="4" t="s">
        <v>202</v>
      </c>
      <c r="C142" s="4" t="s">
        <v>17</v>
      </c>
      <c r="D142" s="4" t="s">
        <v>15</v>
      </c>
      <c r="E142" s="4" t="s">
        <v>620</v>
      </c>
      <c r="F142" s="4" t="s">
        <v>360</v>
      </c>
      <c r="G142" s="4">
        <v>2</v>
      </c>
      <c r="H142" s="4">
        <v>264.26</v>
      </c>
      <c r="I142" s="4">
        <v>528.52</v>
      </c>
    </row>
    <row r="143" s="13" customFormat="1" spans="1:9">
      <c r="A143" s="3">
        <v>45918</v>
      </c>
      <c r="B143" s="4" t="s">
        <v>202</v>
      </c>
      <c r="C143" s="4" t="s">
        <v>17</v>
      </c>
      <c r="D143" s="4" t="s">
        <v>15</v>
      </c>
      <c r="E143" s="4" t="s">
        <v>361</v>
      </c>
      <c r="F143" s="4" t="s">
        <v>362</v>
      </c>
      <c r="G143" s="4">
        <v>2</v>
      </c>
      <c r="H143" s="4">
        <v>0</v>
      </c>
      <c r="I143" s="4">
        <v>0</v>
      </c>
    </row>
    <row r="144" s="13" customFormat="1" spans="1:9">
      <c r="A144" s="3">
        <v>45918</v>
      </c>
      <c r="B144" s="4" t="s">
        <v>202</v>
      </c>
      <c r="C144" s="4" t="s">
        <v>17</v>
      </c>
      <c r="D144" s="4" t="s">
        <v>15</v>
      </c>
      <c r="E144" s="4" t="s">
        <v>383</v>
      </c>
      <c r="F144" s="4" t="s">
        <v>384</v>
      </c>
      <c r="G144" s="4">
        <v>2</v>
      </c>
      <c r="H144" s="4">
        <v>35.63</v>
      </c>
      <c r="I144" s="4">
        <v>71.26</v>
      </c>
    </row>
    <row r="145" s="13" customFormat="1" spans="1:9">
      <c r="A145" s="3">
        <v>45918</v>
      </c>
      <c r="B145" s="4" t="s">
        <v>76</v>
      </c>
      <c r="C145" s="4" t="s">
        <v>17</v>
      </c>
      <c r="D145" s="4" t="s">
        <v>12</v>
      </c>
      <c r="E145" s="4" t="s">
        <v>1003</v>
      </c>
      <c r="F145" s="4" t="s">
        <v>1004</v>
      </c>
      <c r="G145" s="4">
        <v>2</v>
      </c>
      <c r="H145" s="4">
        <v>4357.46</v>
      </c>
      <c r="I145" s="4">
        <v>8714.92</v>
      </c>
    </row>
    <row r="146" s="13" customFormat="1" spans="1:9">
      <c r="A146" s="3">
        <v>45918</v>
      </c>
      <c r="B146" s="4" t="s">
        <v>76</v>
      </c>
      <c r="C146" s="4" t="s">
        <v>17</v>
      </c>
      <c r="D146" s="4" t="s">
        <v>12</v>
      </c>
      <c r="E146" s="4" t="s">
        <v>1005</v>
      </c>
      <c r="F146" s="4" t="s">
        <v>1006</v>
      </c>
      <c r="G146" s="4">
        <v>1</v>
      </c>
      <c r="H146" s="4">
        <v>0</v>
      </c>
      <c r="I146" s="4">
        <v>0</v>
      </c>
    </row>
    <row r="147" s="13" customFormat="1" spans="1:9">
      <c r="A147" s="3">
        <v>45918</v>
      </c>
      <c r="B147" s="4" t="s">
        <v>203</v>
      </c>
      <c r="C147" s="4" t="s">
        <v>17</v>
      </c>
      <c r="D147" s="4" t="s">
        <v>15</v>
      </c>
      <c r="E147" s="4" t="s">
        <v>967</v>
      </c>
      <c r="F147" s="4" t="s">
        <v>968</v>
      </c>
      <c r="G147" s="4">
        <v>5</v>
      </c>
      <c r="H147" s="4">
        <v>494.16</v>
      </c>
      <c r="I147" s="4">
        <v>2470.8</v>
      </c>
    </row>
    <row r="148" s="13" customFormat="1" spans="1:9">
      <c r="A148" s="3">
        <v>45918</v>
      </c>
      <c r="B148" s="4" t="s">
        <v>312</v>
      </c>
      <c r="C148" s="4" t="s">
        <v>17</v>
      </c>
      <c r="D148" s="4" t="s">
        <v>284</v>
      </c>
      <c r="E148" s="4" t="s">
        <v>477</v>
      </c>
      <c r="F148" s="4" t="s">
        <v>478</v>
      </c>
      <c r="G148" s="4">
        <v>1</v>
      </c>
      <c r="H148" s="4">
        <v>1080.24</v>
      </c>
      <c r="I148" s="4">
        <v>1080.24</v>
      </c>
    </row>
    <row r="149" s="13" customFormat="1" spans="1:9">
      <c r="A149" s="3">
        <v>45918</v>
      </c>
      <c r="B149" s="4" t="s">
        <v>105</v>
      </c>
      <c r="C149" s="4" t="s">
        <v>17</v>
      </c>
      <c r="D149" s="4" t="s">
        <v>78</v>
      </c>
      <c r="E149" s="4" t="s">
        <v>1007</v>
      </c>
      <c r="F149" s="4" t="s">
        <v>1008</v>
      </c>
      <c r="G149" s="4">
        <v>2</v>
      </c>
      <c r="H149" s="4">
        <v>1084.16</v>
      </c>
      <c r="I149" s="4">
        <v>2168.32</v>
      </c>
    </row>
    <row r="150" s="13" customFormat="1" spans="1:9">
      <c r="A150" s="3">
        <v>45918</v>
      </c>
      <c r="B150" s="4" t="s">
        <v>105</v>
      </c>
      <c r="C150" s="4" t="s">
        <v>17</v>
      </c>
      <c r="D150" s="4" t="s">
        <v>78</v>
      </c>
      <c r="E150" s="4" t="s">
        <v>1009</v>
      </c>
      <c r="F150" s="4" t="s">
        <v>1010</v>
      </c>
      <c r="G150" s="4">
        <v>3</v>
      </c>
      <c r="H150" s="4">
        <v>1558.48</v>
      </c>
      <c r="I150" s="4">
        <v>4675.44</v>
      </c>
    </row>
    <row r="151" s="13" customFormat="1" spans="1:9">
      <c r="A151" s="3">
        <v>45918</v>
      </c>
      <c r="B151" s="4" t="s">
        <v>105</v>
      </c>
      <c r="C151" s="4" t="s">
        <v>17</v>
      </c>
      <c r="D151" s="4" t="s">
        <v>78</v>
      </c>
      <c r="E151" s="4" t="s">
        <v>982</v>
      </c>
      <c r="F151" s="4" t="s">
        <v>983</v>
      </c>
      <c r="G151" s="4">
        <v>2</v>
      </c>
      <c r="H151" s="4">
        <v>739.2</v>
      </c>
      <c r="I151" s="4">
        <v>1478.4</v>
      </c>
    </row>
    <row r="152" s="13" customFormat="1" spans="1:9">
      <c r="A152" s="3">
        <v>45918</v>
      </c>
      <c r="B152" s="4" t="s">
        <v>105</v>
      </c>
      <c r="C152" s="4" t="s">
        <v>17</v>
      </c>
      <c r="D152" s="4" t="s">
        <v>78</v>
      </c>
      <c r="E152" s="4" t="s">
        <v>669</v>
      </c>
      <c r="F152" s="4" t="s">
        <v>670</v>
      </c>
      <c r="G152" s="4">
        <v>1</v>
      </c>
      <c r="H152" s="4">
        <v>221.76</v>
      </c>
      <c r="I152" s="4">
        <v>221.76</v>
      </c>
    </row>
    <row r="153" s="13" customFormat="1" spans="1:9">
      <c r="A153" s="3">
        <v>45918</v>
      </c>
      <c r="B153" s="4" t="s">
        <v>105</v>
      </c>
      <c r="C153" s="4" t="s">
        <v>17</v>
      </c>
      <c r="D153" s="4" t="s">
        <v>78</v>
      </c>
      <c r="E153" s="4" t="s">
        <v>689</v>
      </c>
      <c r="F153" s="4" t="s">
        <v>690</v>
      </c>
      <c r="G153" s="4">
        <v>2</v>
      </c>
      <c r="H153" s="4">
        <v>1108.8</v>
      </c>
      <c r="I153" s="4">
        <v>2217.6</v>
      </c>
    </row>
    <row r="154" s="13" customFormat="1" spans="1:9">
      <c r="A154" s="3">
        <v>45918</v>
      </c>
      <c r="B154" s="4" t="s">
        <v>67</v>
      </c>
      <c r="C154" s="4" t="s">
        <v>17</v>
      </c>
      <c r="D154" s="4" t="s">
        <v>39</v>
      </c>
      <c r="E154" s="4" t="s">
        <v>1011</v>
      </c>
      <c r="F154" s="4" t="s">
        <v>1012</v>
      </c>
      <c r="G154" s="4">
        <v>1</v>
      </c>
      <c r="H154" s="4">
        <v>3391.87</v>
      </c>
      <c r="I154" s="4">
        <v>3391.87</v>
      </c>
    </row>
    <row r="155" s="13" customFormat="1" spans="1:9">
      <c r="A155" s="3">
        <v>45918</v>
      </c>
      <c r="B155" s="4" t="s">
        <v>67</v>
      </c>
      <c r="C155" s="4" t="s">
        <v>17</v>
      </c>
      <c r="D155" s="4" t="s">
        <v>39</v>
      </c>
      <c r="E155" s="4" t="s">
        <v>387</v>
      </c>
      <c r="F155" s="4" t="s">
        <v>388</v>
      </c>
      <c r="G155" s="4">
        <v>5</v>
      </c>
      <c r="H155" s="4">
        <v>1897.44</v>
      </c>
      <c r="I155" s="4">
        <v>9487.2</v>
      </c>
    </row>
    <row r="156" s="13" customFormat="1" spans="1:9">
      <c r="A156" s="3">
        <v>45918</v>
      </c>
      <c r="B156" s="4" t="s">
        <v>67</v>
      </c>
      <c r="C156" s="4" t="s">
        <v>17</v>
      </c>
      <c r="D156" s="4" t="s">
        <v>39</v>
      </c>
      <c r="E156" s="4" t="s">
        <v>363</v>
      </c>
      <c r="F156" s="4" t="s">
        <v>364</v>
      </c>
      <c r="G156" s="4">
        <v>5</v>
      </c>
      <c r="H156" s="4">
        <v>2510.09</v>
      </c>
      <c r="I156" s="4">
        <v>12550.45</v>
      </c>
    </row>
    <row r="157" s="13" customFormat="1" spans="1:9">
      <c r="A157" s="3">
        <v>45918</v>
      </c>
      <c r="B157" s="4" t="s">
        <v>67</v>
      </c>
      <c r="C157" s="4" t="s">
        <v>17</v>
      </c>
      <c r="D157" s="4" t="s">
        <v>39</v>
      </c>
      <c r="E157" s="4" t="s">
        <v>831</v>
      </c>
      <c r="F157" s="4" t="s">
        <v>832</v>
      </c>
      <c r="G157" s="4">
        <v>5</v>
      </c>
      <c r="H157" s="4">
        <v>2237.54</v>
      </c>
      <c r="I157" s="4">
        <v>11187.7</v>
      </c>
    </row>
    <row r="158" s="13" customFormat="1" spans="1:9">
      <c r="A158" s="3">
        <v>45918</v>
      </c>
      <c r="B158" s="4" t="s">
        <v>313</v>
      </c>
      <c r="C158" s="4" t="s">
        <v>17</v>
      </c>
      <c r="D158" s="4" t="s">
        <v>284</v>
      </c>
      <c r="E158" s="4" t="s">
        <v>437</v>
      </c>
      <c r="F158" s="4" t="s">
        <v>438</v>
      </c>
      <c r="G158" s="4">
        <v>1</v>
      </c>
      <c r="H158" s="4">
        <v>1039.54</v>
      </c>
      <c r="I158" s="4">
        <v>1039.54</v>
      </c>
    </row>
    <row r="159" s="13" customFormat="1" spans="1:9">
      <c r="A159" s="3">
        <v>45918</v>
      </c>
      <c r="B159" s="4" t="s">
        <v>68</v>
      </c>
      <c r="C159" s="4" t="s">
        <v>17</v>
      </c>
      <c r="D159" s="4" t="s">
        <v>39</v>
      </c>
      <c r="E159" s="4" t="s">
        <v>1013</v>
      </c>
      <c r="F159" s="4" t="s">
        <v>1014</v>
      </c>
      <c r="G159" s="4">
        <v>2</v>
      </c>
      <c r="H159" s="4">
        <v>348.43</v>
      </c>
      <c r="I159" s="4">
        <v>696.86</v>
      </c>
    </row>
    <row r="160" s="13" customFormat="1" spans="1:9">
      <c r="A160" s="3">
        <v>45918</v>
      </c>
      <c r="B160" s="4" t="s">
        <v>204</v>
      </c>
      <c r="C160" s="4" t="s">
        <v>17</v>
      </c>
      <c r="D160" s="4" t="s">
        <v>15</v>
      </c>
      <c r="E160" s="4" t="s">
        <v>995</v>
      </c>
      <c r="F160" s="4" t="s">
        <v>996</v>
      </c>
      <c r="G160" s="4">
        <v>2</v>
      </c>
      <c r="H160" s="4">
        <v>372.68</v>
      </c>
      <c r="I160" s="4">
        <v>745.36</v>
      </c>
    </row>
    <row r="161" s="13" customFormat="1" spans="1:9">
      <c r="A161" s="3">
        <v>45918</v>
      </c>
      <c r="B161" s="4" t="s">
        <v>204</v>
      </c>
      <c r="C161" s="4" t="s">
        <v>17</v>
      </c>
      <c r="D161" s="4" t="s">
        <v>15</v>
      </c>
      <c r="E161" s="4" t="s">
        <v>784</v>
      </c>
      <c r="F161" s="4" t="s">
        <v>785</v>
      </c>
      <c r="G161" s="4">
        <v>5</v>
      </c>
      <c r="H161" s="4">
        <v>1084.16</v>
      </c>
      <c r="I161" s="4">
        <v>5420.8</v>
      </c>
    </row>
    <row r="162" s="13" customFormat="1" spans="1:9">
      <c r="A162" s="3">
        <v>45917</v>
      </c>
      <c r="B162" s="4" t="s">
        <v>144</v>
      </c>
      <c r="C162" s="4" t="s">
        <v>17</v>
      </c>
      <c r="D162" s="4" t="s">
        <v>125</v>
      </c>
      <c r="E162" s="4" t="s">
        <v>355</v>
      </c>
      <c r="F162" s="4" t="s">
        <v>356</v>
      </c>
      <c r="G162" s="4">
        <v>5</v>
      </c>
      <c r="H162" s="4">
        <v>2062.01</v>
      </c>
      <c r="I162" s="4">
        <v>10310.05</v>
      </c>
    </row>
    <row r="163" s="13" customFormat="1" spans="1:9">
      <c r="A163" s="3">
        <v>45917</v>
      </c>
      <c r="B163" s="4" t="s">
        <v>144</v>
      </c>
      <c r="C163" s="4" t="s">
        <v>17</v>
      </c>
      <c r="D163" s="4" t="s">
        <v>125</v>
      </c>
      <c r="E163" s="4" t="s">
        <v>644</v>
      </c>
      <c r="F163" s="4" t="s">
        <v>645</v>
      </c>
      <c r="G163" s="4">
        <v>2</v>
      </c>
      <c r="H163" s="4">
        <v>810.21</v>
      </c>
      <c r="I163" s="4">
        <v>1620.42</v>
      </c>
    </row>
    <row r="164" s="13" customFormat="1" spans="1:9">
      <c r="A164" s="3">
        <v>45917</v>
      </c>
      <c r="B164" s="4" t="s">
        <v>144</v>
      </c>
      <c r="C164" s="4" t="s">
        <v>17</v>
      </c>
      <c r="D164" s="4" t="s">
        <v>125</v>
      </c>
      <c r="E164" s="4" t="s">
        <v>387</v>
      </c>
      <c r="F164" s="4" t="s">
        <v>388</v>
      </c>
      <c r="G164" s="4">
        <v>5</v>
      </c>
      <c r="H164" s="4">
        <v>1897.44</v>
      </c>
      <c r="I164" s="4">
        <v>9487.2</v>
      </c>
    </row>
    <row r="165" s="13" customFormat="1" spans="1:9">
      <c r="A165" s="3">
        <v>45917</v>
      </c>
      <c r="B165" s="4" t="s">
        <v>144</v>
      </c>
      <c r="C165" s="4" t="s">
        <v>17</v>
      </c>
      <c r="D165" s="4" t="s">
        <v>125</v>
      </c>
      <c r="E165" s="4" t="s">
        <v>1015</v>
      </c>
      <c r="F165" s="4" t="s">
        <v>1016</v>
      </c>
      <c r="G165" s="4">
        <v>5</v>
      </c>
      <c r="H165" s="4">
        <v>517.4</v>
      </c>
      <c r="I165" s="4">
        <v>2587</v>
      </c>
    </row>
    <row r="166" s="13" customFormat="1" spans="1:9">
      <c r="A166" s="3">
        <v>45917</v>
      </c>
      <c r="B166" s="4" t="s">
        <v>144</v>
      </c>
      <c r="C166" s="4" t="s">
        <v>17</v>
      </c>
      <c r="D166" s="4" t="s">
        <v>125</v>
      </c>
      <c r="E166" s="4" t="s">
        <v>385</v>
      </c>
      <c r="F166" s="4" t="s">
        <v>386</v>
      </c>
      <c r="G166" s="4">
        <v>5</v>
      </c>
      <c r="H166" s="4">
        <v>2374.08</v>
      </c>
      <c r="I166" s="4">
        <v>11870.4</v>
      </c>
    </row>
    <row r="167" s="13" customFormat="1" spans="1:9">
      <c r="A167" s="3">
        <v>45917</v>
      </c>
      <c r="B167" s="4" t="s">
        <v>145</v>
      </c>
      <c r="C167" s="4" t="s">
        <v>17</v>
      </c>
      <c r="D167" s="4" t="s">
        <v>125</v>
      </c>
      <c r="E167" s="4" t="s">
        <v>365</v>
      </c>
      <c r="F167" s="4" t="s">
        <v>366</v>
      </c>
      <c r="G167" s="4">
        <v>5</v>
      </c>
      <c r="H167" s="4">
        <v>1049.25</v>
      </c>
      <c r="I167" s="4">
        <v>5246.25</v>
      </c>
    </row>
    <row r="168" s="13" customFormat="1" spans="1:9">
      <c r="A168" s="3">
        <v>45917</v>
      </c>
      <c r="B168" s="4" t="s">
        <v>146</v>
      </c>
      <c r="C168" s="4" t="s">
        <v>17</v>
      </c>
      <c r="D168" s="4" t="s">
        <v>125</v>
      </c>
      <c r="E168" s="4" t="s">
        <v>375</v>
      </c>
      <c r="F168" s="4" t="s">
        <v>376</v>
      </c>
      <c r="G168" s="4">
        <v>2</v>
      </c>
      <c r="H168" s="4">
        <v>1071.84</v>
      </c>
      <c r="I168" s="4">
        <v>2143.68</v>
      </c>
    </row>
    <row r="169" s="13" customFormat="1" spans="1:9">
      <c r="A169" s="3">
        <v>45917</v>
      </c>
      <c r="B169" s="4" t="s">
        <v>146</v>
      </c>
      <c r="C169" s="4" t="s">
        <v>17</v>
      </c>
      <c r="D169" s="4" t="s">
        <v>125</v>
      </c>
      <c r="E169" s="4" t="s">
        <v>1017</v>
      </c>
      <c r="F169" s="4" t="s">
        <v>1018</v>
      </c>
      <c r="G169" s="4">
        <v>2</v>
      </c>
      <c r="H169" s="4">
        <v>369.6</v>
      </c>
      <c r="I169" s="4">
        <v>739.2</v>
      </c>
    </row>
    <row r="170" s="13" customFormat="1" spans="1:9">
      <c r="A170" s="3">
        <v>45917</v>
      </c>
      <c r="B170" s="4" t="s">
        <v>146</v>
      </c>
      <c r="C170" s="4" t="s">
        <v>17</v>
      </c>
      <c r="D170" s="4" t="s">
        <v>125</v>
      </c>
      <c r="E170" s="4" t="s">
        <v>1019</v>
      </c>
      <c r="F170" s="4" t="s">
        <v>1020</v>
      </c>
      <c r="G170" s="4">
        <v>2</v>
      </c>
      <c r="H170" s="4">
        <v>147.84</v>
      </c>
      <c r="I170" s="4">
        <v>295.68</v>
      </c>
    </row>
    <row r="171" s="13" customFormat="1" spans="1:9">
      <c r="A171" s="3">
        <v>45917</v>
      </c>
      <c r="B171" s="4" t="s">
        <v>311</v>
      </c>
      <c r="C171" s="4" t="s">
        <v>17</v>
      </c>
      <c r="D171" s="4" t="s">
        <v>284</v>
      </c>
      <c r="E171" s="4" t="s">
        <v>555</v>
      </c>
      <c r="F171" s="4" t="s">
        <v>556</v>
      </c>
      <c r="G171" s="4">
        <v>1</v>
      </c>
      <c r="H171" s="4">
        <v>1660.12</v>
      </c>
      <c r="I171" s="4">
        <v>1660.12</v>
      </c>
    </row>
    <row r="172" s="13" customFormat="1" spans="1:9">
      <c r="A172" s="3">
        <v>45917</v>
      </c>
      <c r="B172" s="4" t="s">
        <v>311</v>
      </c>
      <c r="C172" s="4" t="s">
        <v>17</v>
      </c>
      <c r="D172" s="4" t="s">
        <v>284</v>
      </c>
      <c r="E172" s="4" t="s">
        <v>567</v>
      </c>
      <c r="F172" s="4" t="s">
        <v>467</v>
      </c>
      <c r="G172" s="4">
        <v>1</v>
      </c>
      <c r="H172" s="4">
        <v>2032.8</v>
      </c>
      <c r="I172" s="4">
        <v>2032.8</v>
      </c>
    </row>
    <row r="173" s="13" customFormat="1" spans="1:9">
      <c r="A173" s="3">
        <v>45917</v>
      </c>
      <c r="B173" s="4" t="s">
        <v>200</v>
      </c>
      <c r="C173" s="4" t="s">
        <v>17</v>
      </c>
      <c r="D173" s="4" t="s">
        <v>15</v>
      </c>
      <c r="E173" s="4" t="s">
        <v>387</v>
      </c>
      <c r="F173" s="4" t="s">
        <v>388</v>
      </c>
      <c r="G173" s="4">
        <v>5</v>
      </c>
      <c r="H173" s="4">
        <v>1897.44</v>
      </c>
      <c r="I173" s="4">
        <v>9487.2</v>
      </c>
    </row>
    <row r="174" s="13" customFormat="1" spans="1:9">
      <c r="A174" s="3">
        <v>45917</v>
      </c>
      <c r="B174" s="4" t="s">
        <v>28</v>
      </c>
      <c r="C174" s="4" t="s">
        <v>17</v>
      </c>
      <c r="D174" s="4" t="s">
        <v>13</v>
      </c>
      <c r="E174" s="4" t="s">
        <v>652</v>
      </c>
      <c r="F174" s="4" t="s">
        <v>653</v>
      </c>
      <c r="G174" s="4">
        <v>1</v>
      </c>
      <c r="H174" s="4">
        <v>0</v>
      </c>
      <c r="I174" s="4">
        <v>0</v>
      </c>
    </row>
    <row r="175" s="13" customFormat="1" spans="1:9">
      <c r="A175" s="3">
        <v>45917</v>
      </c>
      <c r="B175" s="4" t="s">
        <v>28</v>
      </c>
      <c r="C175" s="4" t="s">
        <v>17</v>
      </c>
      <c r="D175" s="4" t="s">
        <v>13</v>
      </c>
      <c r="E175" s="4" t="s">
        <v>656</v>
      </c>
      <c r="F175" s="4" t="s">
        <v>657</v>
      </c>
      <c r="G175" s="4">
        <v>1</v>
      </c>
      <c r="H175" s="4">
        <v>0</v>
      </c>
      <c r="I175" s="4">
        <v>0</v>
      </c>
    </row>
    <row r="176" s="13" customFormat="1" spans="1:9">
      <c r="A176" s="3">
        <v>45917</v>
      </c>
      <c r="B176" s="4" t="s">
        <v>29</v>
      </c>
      <c r="C176" s="4" t="s">
        <v>17</v>
      </c>
      <c r="D176" s="4" t="s">
        <v>13</v>
      </c>
      <c r="E176" s="4" t="s">
        <v>1021</v>
      </c>
      <c r="F176" s="4" t="s">
        <v>1022</v>
      </c>
      <c r="G176" s="4">
        <v>3</v>
      </c>
      <c r="H176" s="4">
        <v>0</v>
      </c>
      <c r="I176" s="4">
        <v>0</v>
      </c>
    </row>
    <row r="177" s="13" customFormat="1" spans="1:9">
      <c r="A177" s="3">
        <v>45917</v>
      </c>
      <c r="B177" s="4" t="s">
        <v>98</v>
      </c>
      <c r="C177" s="4" t="s">
        <v>17</v>
      </c>
      <c r="D177" s="4" t="s">
        <v>78</v>
      </c>
      <c r="E177" s="4" t="s">
        <v>710</v>
      </c>
      <c r="F177" s="4" t="s">
        <v>711</v>
      </c>
      <c r="G177" s="4">
        <v>1</v>
      </c>
      <c r="H177" s="4">
        <v>105.88</v>
      </c>
      <c r="I177" s="4">
        <v>105.88</v>
      </c>
    </row>
    <row r="178" s="13" customFormat="1" spans="1:9">
      <c r="A178" s="3">
        <v>45917</v>
      </c>
      <c r="B178" s="4" t="s">
        <v>99</v>
      </c>
      <c r="C178" s="4" t="s">
        <v>17</v>
      </c>
      <c r="D178" s="4" t="s">
        <v>78</v>
      </c>
      <c r="E178" s="4" t="s">
        <v>369</v>
      </c>
      <c r="F178" s="4" t="s">
        <v>370</v>
      </c>
      <c r="G178" s="4">
        <v>2</v>
      </c>
      <c r="H178" s="4">
        <v>2541</v>
      </c>
      <c r="I178" s="4">
        <v>5082</v>
      </c>
    </row>
    <row r="179" s="13" customFormat="1" spans="1:9">
      <c r="A179" s="3">
        <v>45917</v>
      </c>
      <c r="B179" s="4" t="s">
        <v>99</v>
      </c>
      <c r="C179" s="4" t="s">
        <v>17</v>
      </c>
      <c r="D179" s="4" t="s">
        <v>78</v>
      </c>
      <c r="E179" s="4" t="s">
        <v>703</v>
      </c>
      <c r="F179" s="4" t="s">
        <v>704</v>
      </c>
      <c r="G179" s="4">
        <v>2</v>
      </c>
      <c r="H179" s="4">
        <v>3076.3</v>
      </c>
      <c r="I179" s="4">
        <v>6152.6</v>
      </c>
    </row>
    <row r="180" s="13" customFormat="1" spans="1:9">
      <c r="A180" s="3">
        <v>45917</v>
      </c>
      <c r="B180" s="4" t="s">
        <v>100</v>
      </c>
      <c r="C180" s="4" t="s">
        <v>17</v>
      </c>
      <c r="D180" s="4" t="s">
        <v>78</v>
      </c>
      <c r="E180" s="4" t="s">
        <v>788</v>
      </c>
      <c r="F180" s="4" t="s">
        <v>789</v>
      </c>
      <c r="G180" s="4">
        <v>1</v>
      </c>
      <c r="H180" s="4">
        <v>204.51</v>
      </c>
      <c r="I180" s="4">
        <v>204.51</v>
      </c>
    </row>
    <row r="181" s="13" customFormat="1" spans="1:9">
      <c r="A181" s="3">
        <v>45917</v>
      </c>
      <c r="B181" s="4" t="s">
        <v>60</v>
      </c>
      <c r="C181" s="4" t="s">
        <v>17</v>
      </c>
      <c r="D181" s="4" t="s">
        <v>39</v>
      </c>
      <c r="E181" s="4" t="s">
        <v>431</v>
      </c>
      <c r="F181" s="4" t="s">
        <v>432</v>
      </c>
      <c r="G181" s="4">
        <v>2</v>
      </c>
      <c r="H181" s="4">
        <v>2031.75</v>
      </c>
      <c r="I181" s="4">
        <v>4063.5</v>
      </c>
    </row>
    <row r="182" s="13" customFormat="1" spans="1:9">
      <c r="A182" s="3">
        <v>45917</v>
      </c>
      <c r="B182" s="4" t="s">
        <v>61</v>
      </c>
      <c r="C182" s="4" t="s">
        <v>17</v>
      </c>
      <c r="D182" s="4" t="s">
        <v>39</v>
      </c>
      <c r="E182" s="4" t="s">
        <v>437</v>
      </c>
      <c r="F182" s="4" t="s">
        <v>438</v>
      </c>
      <c r="G182" s="4">
        <v>1</v>
      </c>
      <c r="H182" s="4">
        <v>1039.54</v>
      </c>
      <c r="I182" s="4">
        <v>1039.54</v>
      </c>
    </row>
    <row r="183" s="13" customFormat="1" spans="1:9">
      <c r="A183" s="3">
        <v>45917</v>
      </c>
      <c r="B183" s="4" t="s">
        <v>61</v>
      </c>
      <c r="C183" s="4" t="s">
        <v>17</v>
      </c>
      <c r="D183" s="4" t="s">
        <v>39</v>
      </c>
      <c r="E183" s="4" t="s">
        <v>355</v>
      </c>
      <c r="F183" s="4" t="s">
        <v>356</v>
      </c>
      <c r="G183" s="4">
        <v>2</v>
      </c>
      <c r="H183" s="4">
        <v>2062.01</v>
      </c>
      <c r="I183" s="4">
        <v>4124.02</v>
      </c>
    </row>
    <row r="184" s="13" customFormat="1" spans="1:9">
      <c r="A184" s="3">
        <v>45917</v>
      </c>
      <c r="B184" s="4" t="s">
        <v>62</v>
      </c>
      <c r="C184" s="4" t="s">
        <v>17</v>
      </c>
      <c r="D184" s="4" t="s">
        <v>39</v>
      </c>
      <c r="E184" s="4" t="s">
        <v>423</v>
      </c>
      <c r="F184" s="4" t="s">
        <v>424</v>
      </c>
      <c r="G184" s="4">
        <v>2</v>
      </c>
      <c r="H184" s="4">
        <v>3482.38</v>
      </c>
      <c r="I184" s="4">
        <v>6964.76</v>
      </c>
    </row>
    <row r="185" s="13" customFormat="1" spans="1:9">
      <c r="A185" s="3">
        <v>45917</v>
      </c>
      <c r="B185" s="4" t="s">
        <v>62</v>
      </c>
      <c r="C185" s="4" t="s">
        <v>17</v>
      </c>
      <c r="D185" s="4" t="s">
        <v>39</v>
      </c>
      <c r="E185" s="4" t="s">
        <v>1023</v>
      </c>
      <c r="F185" s="4" t="s">
        <v>1024</v>
      </c>
      <c r="G185" s="4">
        <v>2</v>
      </c>
      <c r="H185" s="4">
        <v>4099.48</v>
      </c>
      <c r="I185" s="4">
        <v>8198.96</v>
      </c>
    </row>
    <row r="186" s="13" customFormat="1" spans="1:9">
      <c r="A186" s="3">
        <v>45917</v>
      </c>
      <c r="B186" s="4" t="s">
        <v>62</v>
      </c>
      <c r="C186" s="4" t="s">
        <v>17</v>
      </c>
      <c r="D186" s="4" t="s">
        <v>39</v>
      </c>
      <c r="E186" s="4" t="s">
        <v>765</v>
      </c>
      <c r="F186" s="4" t="s">
        <v>766</v>
      </c>
      <c r="G186" s="4">
        <v>2</v>
      </c>
      <c r="H186" s="4">
        <v>4298.3</v>
      </c>
      <c r="I186" s="4">
        <v>8596.6</v>
      </c>
    </row>
    <row r="187" s="13" customFormat="1" spans="1:9">
      <c r="A187" s="3">
        <v>45917</v>
      </c>
      <c r="B187" s="4" t="s">
        <v>62</v>
      </c>
      <c r="C187" s="4" t="s">
        <v>17</v>
      </c>
      <c r="D187" s="4" t="s">
        <v>39</v>
      </c>
      <c r="E187" s="4" t="s">
        <v>415</v>
      </c>
      <c r="F187" s="4" t="s">
        <v>416</v>
      </c>
      <c r="G187" s="4">
        <v>2</v>
      </c>
      <c r="H187" s="4">
        <v>369.4</v>
      </c>
      <c r="I187" s="4">
        <v>738.8</v>
      </c>
    </row>
    <row r="188" s="13" customFormat="1" spans="1:9">
      <c r="A188" s="3">
        <v>45917</v>
      </c>
      <c r="B188" s="4" t="s">
        <v>62</v>
      </c>
      <c r="C188" s="4" t="s">
        <v>17</v>
      </c>
      <c r="D188" s="4" t="s">
        <v>39</v>
      </c>
      <c r="E188" s="4" t="s">
        <v>417</v>
      </c>
      <c r="F188" s="4" t="s">
        <v>418</v>
      </c>
      <c r="G188" s="4">
        <v>2</v>
      </c>
      <c r="H188" s="4">
        <v>1010.5</v>
      </c>
      <c r="I188" s="4">
        <v>2021</v>
      </c>
    </row>
    <row r="189" s="13" customFormat="1" spans="1:9">
      <c r="A189" s="3">
        <v>45917</v>
      </c>
      <c r="B189" s="4" t="s">
        <v>147</v>
      </c>
      <c r="C189" s="4" t="s">
        <v>17</v>
      </c>
      <c r="D189" s="4" t="s">
        <v>125</v>
      </c>
      <c r="E189" s="4" t="s">
        <v>519</v>
      </c>
      <c r="F189" s="4" t="s">
        <v>520</v>
      </c>
      <c r="G189" s="4">
        <v>1</v>
      </c>
      <c r="H189" s="4">
        <v>895.79</v>
      </c>
      <c r="I189" s="4">
        <v>895.79</v>
      </c>
    </row>
    <row r="190" s="13" customFormat="1" spans="1:9">
      <c r="A190" s="3">
        <v>45917</v>
      </c>
      <c r="B190" s="4" t="s">
        <v>148</v>
      </c>
      <c r="C190" s="4" t="s">
        <v>17</v>
      </c>
      <c r="D190" s="4" t="s">
        <v>125</v>
      </c>
      <c r="E190" s="4" t="s">
        <v>391</v>
      </c>
      <c r="F190" s="4" t="s">
        <v>392</v>
      </c>
      <c r="G190" s="4">
        <v>2</v>
      </c>
      <c r="H190" s="4">
        <v>1016.4</v>
      </c>
      <c r="I190" s="4">
        <v>2032.8</v>
      </c>
    </row>
    <row r="191" s="13" customFormat="1" spans="1:9">
      <c r="A191" s="3">
        <v>45917</v>
      </c>
      <c r="B191" s="4" t="s">
        <v>30</v>
      </c>
      <c r="C191" s="4" t="s">
        <v>17</v>
      </c>
      <c r="D191" s="4" t="s">
        <v>13</v>
      </c>
      <c r="E191" s="4" t="s">
        <v>431</v>
      </c>
      <c r="F191" s="4" t="s">
        <v>432</v>
      </c>
      <c r="G191" s="4">
        <v>3</v>
      </c>
      <c r="H191" s="4">
        <v>2031.75</v>
      </c>
      <c r="I191" s="4">
        <v>6095.25</v>
      </c>
    </row>
    <row r="192" s="13" customFormat="1" spans="1:9">
      <c r="A192" s="3">
        <v>45917</v>
      </c>
      <c r="B192" s="4" t="s">
        <v>30</v>
      </c>
      <c r="C192" s="4" t="s">
        <v>17</v>
      </c>
      <c r="D192" s="4" t="s">
        <v>13</v>
      </c>
      <c r="E192" s="4" t="s">
        <v>925</v>
      </c>
      <c r="F192" s="4" t="s">
        <v>926</v>
      </c>
      <c r="G192" s="4">
        <v>2</v>
      </c>
      <c r="H192" s="4">
        <v>1111.26</v>
      </c>
      <c r="I192" s="4">
        <v>2222.52</v>
      </c>
    </row>
    <row r="193" s="13" customFormat="1" spans="1:9">
      <c r="A193" s="3">
        <v>45916</v>
      </c>
      <c r="B193" s="4" t="s">
        <v>306</v>
      </c>
      <c r="C193" s="4" t="s">
        <v>17</v>
      </c>
      <c r="D193" s="4" t="s">
        <v>284</v>
      </c>
      <c r="E193" s="4" t="s">
        <v>369</v>
      </c>
      <c r="F193" s="4" t="s">
        <v>370</v>
      </c>
      <c r="G193" s="4">
        <v>5</v>
      </c>
      <c r="H193" s="4">
        <v>2541</v>
      </c>
      <c r="I193" s="4">
        <v>12705</v>
      </c>
    </row>
    <row r="194" s="13" customFormat="1" spans="1:9">
      <c r="A194" s="3">
        <v>45916</v>
      </c>
      <c r="B194" s="4" t="s">
        <v>197</v>
      </c>
      <c r="C194" s="4" t="s">
        <v>17</v>
      </c>
      <c r="D194" s="4" t="s">
        <v>15</v>
      </c>
      <c r="E194" s="4" t="s">
        <v>573</v>
      </c>
      <c r="F194" s="4" t="s">
        <v>574</v>
      </c>
      <c r="G194" s="4">
        <v>80</v>
      </c>
      <c r="H194" s="4">
        <v>27.62</v>
      </c>
      <c r="I194" s="4">
        <v>2209.6</v>
      </c>
    </row>
    <row r="195" s="13" customFormat="1" spans="1:9">
      <c r="A195" s="3">
        <v>45916</v>
      </c>
      <c r="B195" s="4" t="s">
        <v>197</v>
      </c>
      <c r="C195" s="4" t="s">
        <v>17</v>
      </c>
      <c r="D195" s="4" t="s">
        <v>15</v>
      </c>
      <c r="E195" s="4" t="s">
        <v>347</v>
      </c>
      <c r="F195" s="4" t="s">
        <v>348</v>
      </c>
      <c r="G195" s="4">
        <v>12</v>
      </c>
      <c r="H195" s="4">
        <v>347.23</v>
      </c>
      <c r="I195" s="4">
        <v>4166.76</v>
      </c>
    </row>
    <row r="196" s="13" customFormat="1" spans="1:9">
      <c r="A196" s="3">
        <v>45916</v>
      </c>
      <c r="B196" s="4" t="s">
        <v>197</v>
      </c>
      <c r="C196" s="4" t="s">
        <v>17</v>
      </c>
      <c r="D196" s="4" t="s">
        <v>15</v>
      </c>
      <c r="E196" s="4" t="s">
        <v>662</v>
      </c>
      <c r="F196" s="4" t="s">
        <v>1025</v>
      </c>
      <c r="G196" s="4">
        <v>10</v>
      </c>
      <c r="H196" s="4">
        <v>277.2</v>
      </c>
      <c r="I196" s="4">
        <v>2772</v>
      </c>
    </row>
    <row r="197" s="13" customFormat="1" spans="1:9">
      <c r="A197" s="3">
        <v>45916</v>
      </c>
      <c r="B197" s="4" t="s">
        <v>198</v>
      </c>
      <c r="C197" s="4" t="s">
        <v>17</v>
      </c>
      <c r="D197" s="4" t="s">
        <v>15</v>
      </c>
      <c r="E197" s="4" t="s">
        <v>371</v>
      </c>
      <c r="F197" s="4" t="s">
        <v>372</v>
      </c>
      <c r="G197" s="4">
        <v>1</v>
      </c>
      <c r="H197" s="4">
        <v>2759.41</v>
      </c>
      <c r="I197" s="4">
        <v>2759.41</v>
      </c>
    </row>
    <row r="198" s="13" customFormat="1" spans="1:9">
      <c r="A198" s="3">
        <v>45916</v>
      </c>
      <c r="B198" s="4" t="s">
        <v>158</v>
      </c>
      <c r="C198" s="4" t="s">
        <v>17</v>
      </c>
      <c r="D198" s="4" t="s">
        <v>155</v>
      </c>
      <c r="E198" s="4" t="s">
        <v>401</v>
      </c>
      <c r="F198" s="4" t="s">
        <v>402</v>
      </c>
      <c r="G198" s="4">
        <v>3</v>
      </c>
      <c r="H198" s="4">
        <v>2824.8</v>
      </c>
      <c r="I198" s="4">
        <v>8474.4</v>
      </c>
    </row>
    <row r="199" s="13" customFormat="1" spans="1:9">
      <c r="A199" s="3">
        <v>45916</v>
      </c>
      <c r="B199" s="4" t="s">
        <v>159</v>
      </c>
      <c r="C199" s="4" t="s">
        <v>17</v>
      </c>
      <c r="D199" s="4" t="s">
        <v>155</v>
      </c>
      <c r="E199" s="4" t="s">
        <v>573</v>
      </c>
      <c r="F199" s="4" t="s">
        <v>574</v>
      </c>
      <c r="G199" s="4">
        <v>4</v>
      </c>
      <c r="H199" s="4">
        <v>27.62</v>
      </c>
      <c r="I199" s="4">
        <v>110.48</v>
      </c>
    </row>
    <row r="200" s="13" customFormat="1" spans="1:9">
      <c r="A200" s="3">
        <v>45916</v>
      </c>
      <c r="B200" s="4" t="s">
        <v>160</v>
      </c>
      <c r="C200" s="4" t="s">
        <v>17</v>
      </c>
      <c r="D200" s="4" t="s">
        <v>155</v>
      </c>
      <c r="E200" s="4" t="s">
        <v>662</v>
      </c>
      <c r="F200" s="4" t="s">
        <v>1025</v>
      </c>
      <c r="G200" s="4">
        <v>10</v>
      </c>
      <c r="H200" s="4">
        <v>277.2</v>
      </c>
      <c r="I200" s="4">
        <v>2772</v>
      </c>
    </row>
    <row r="201" s="13" customFormat="1" spans="1:9">
      <c r="A201" s="3">
        <v>45916</v>
      </c>
      <c r="B201" s="4" t="s">
        <v>160</v>
      </c>
      <c r="C201" s="4" t="s">
        <v>17</v>
      </c>
      <c r="D201" s="4" t="s">
        <v>155</v>
      </c>
      <c r="E201" s="4" t="s">
        <v>573</v>
      </c>
      <c r="F201" s="4" t="s">
        <v>574</v>
      </c>
      <c r="G201" s="4">
        <v>160</v>
      </c>
      <c r="H201" s="4">
        <v>27.62</v>
      </c>
      <c r="I201" s="4">
        <v>4419.2</v>
      </c>
    </row>
    <row r="202" s="13" customFormat="1" spans="1:9">
      <c r="A202" s="3">
        <v>45916</v>
      </c>
      <c r="B202" s="4" t="s">
        <v>160</v>
      </c>
      <c r="C202" s="4" t="s">
        <v>17</v>
      </c>
      <c r="D202" s="4" t="s">
        <v>155</v>
      </c>
      <c r="E202" s="4" t="s">
        <v>347</v>
      </c>
      <c r="F202" s="4" t="s">
        <v>348</v>
      </c>
      <c r="G202" s="4">
        <v>6</v>
      </c>
      <c r="H202" s="4">
        <v>347.23</v>
      </c>
      <c r="I202" s="4">
        <v>2083.38</v>
      </c>
    </row>
    <row r="203" s="13" customFormat="1" spans="1:9">
      <c r="A203" s="3">
        <v>45916</v>
      </c>
      <c r="B203" s="4" t="s">
        <v>160</v>
      </c>
      <c r="C203" s="4" t="s">
        <v>17</v>
      </c>
      <c r="D203" s="4" t="s">
        <v>155</v>
      </c>
      <c r="E203" s="4" t="s">
        <v>349</v>
      </c>
      <c r="F203" s="4" t="s">
        <v>350</v>
      </c>
      <c r="G203" s="4">
        <v>8</v>
      </c>
      <c r="H203" s="4">
        <v>290.54</v>
      </c>
      <c r="I203" s="4">
        <v>2324.32</v>
      </c>
    </row>
    <row r="204" s="13" customFormat="1" spans="1:9">
      <c r="A204" s="3">
        <v>45916</v>
      </c>
      <c r="B204" s="4" t="s">
        <v>25</v>
      </c>
      <c r="C204" s="4" t="s">
        <v>17</v>
      </c>
      <c r="D204" s="4" t="s">
        <v>13</v>
      </c>
      <c r="E204" s="4" t="s">
        <v>573</v>
      </c>
      <c r="F204" s="4" t="s">
        <v>574</v>
      </c>
      <c r="G204" s="4">
        <v>5</v>
      </c>
      <c r="H204" s="4">
        <v>27.62</v>
      </c>
      <c r="I204" s="4">
        <v>138.1</v>
      </c>
    </row>
    <row r="205" s="13" customFormat="1" spans="1:9">
      <c r="A205" s="3">
        <v>45916</v>
      </c>
      <c r="B205" s="4" t="s">
        <v>26</v>
      </c>
      <c r="C205" s="4" t="s">
        <v>17</v>
      </c>
      <c r="D205" s="4" t="s">
        <v>13</v>
      </c>
      <c r="E205" s="4" t="s">
        <v>573</v>
      </c>
      <c r="F205" s="4" t="s">
        <v>574</v>
      </c>
      <c r="G205" s="4">
        <v>240</v>
      </c>
      <c r="H205" s="4">
        <v>27.62</v>
      </c>
      <c r="I205" s="4">
        <v>6628.8</v>
      </c>
    </row>
    <row r="206" spans="1:9">
      <c r="A206" s="3">
        <v>45916</v>
      </c>
      <c r="B206" s="4" t="s">
        <v>307</v>
      </c>
      <c r="C206" s="4" t="s">
        <v>17</v>
      </c>
      <c r="D206" s="4" t="s">
        <v>284</v>
      </c>
      <c r="E206" s="4" t="s">
        <v>369</v>
      </c>
      <c r="F206" s="4" t="s">
        <v>370</v>
      </c>
      <c r="G206" s="4">
        <v>2</v>
      </c>
      <c r="H206" s="4">
        <v>2541</v>
      </c>
      <c r="I206" s="4">
        <v>5082</v>
      </c>
    </row>
    <row r="207" spans="1:9">
      <c r="A207" s="3">
        <v>45916</v>
      </c>
      <c r="B207" s="4" t="s">
        <v>27</v>
      </c>
      <c r="C207" s="4" t="s">
        <v>17</v>
      </c>
      <c r="D207" s="4" t="s">
        <v>13</v>
      </c>
      <c r="E207" s="4" t="s">
        <v>573</v>
      </c>
      <c r="F207" s="4" t="s">
        <v>574</v>
      </c>
      <c r="G207" s="4">
        <v>240</v>
      </c>
      <c r="H207" s="4">
        <v>27.62</v>
      </c>
      <c r="I207" s="4">
        <v>6628.8</v>
      </c>
    </row>
    <row r="208" spans="1:9">
      <c r="A208" s="3">
        <v>45916</v>
      </c>
      <c r="B208" s="4" t="s">
        <v>27</v>
      </c>
      <c r="C208" s="4" t="s">
        <v>17</v>
      </c>
      <c r="D208" s="4" t="s">
        <v>13</v>
      </c>
      <c r="E208" s="4" t="s">
        <v>407</v>
      </c>
      <c r="F208" s="4" t="s">
        <v>408</v>
      </c>
      <c r="G208" s="4">
        <v>2</v>
      </c>
      <c r="H208" s="4">
        <v>1655.81</v>
      </c>
      <c r="I208" s="4">
        <v>3311.62</v>
      </c>
    </row>
    <row r="209" spans="1:9">
      <c r="A209" s="3">
        <v>45916</v>
      </c>
      <c r="B209" s="4" t="s">
        <v>308</v>
      </c>
      <c r="C209" s="4" t="s">
        <v>17</v>
      </c>
      <c r="D209" s="4" t="s">
        <v>284</v>
      </c>
      <c r="E209" s="4" t="s">
        <v>379</v>
      </c>
      <c r="F209" s="4" t="s">
        <v>380</v>
      </c>
      <c r="G209" s="4">
        <v>1</v>
      </c>
      <c r="H209" s="4">
        <v>1655.81</v>
      </c>
      <c r="I209" s="4">
        <v>1655.81</v>
      </c>
    </row>
    <row r="210" spans="1:9">
      <c r="A210" s="3">
        <v>45916</v>
      </c>
      <c r="B210" s="4" t="s">
        <v>199</v>
      </c>
      <c r="C210" s="4" t="s">
        <v>17</v>
      </c>
      <c r="D210" s="4" t="s">
        <v>15</v>
      </c>
      <c r="E210" s="4" t="s">
        <v>754</v>
      </c>
      <c r="F210" s="4" t="s">
        <v>755</v>
      </c>
      <c r="G210" s="4">
        <v>2</v>
      </c>
      <c r="H210" s="4">
        <v>875.73</v>
      </c>
      <c r="I210" s="4">
        <v>1751.46</v>
      </c>
    </row>
    <row r="211" spans="1:9">
      <c r="A211" s="3">
        <v>45916</v>
      </c>
      <c r="B211" s="4" t="s">
        <v>161</v>
      </c>
      <c r="C211" s="4" t="s">
        <v>17</v>
      </c>
      <c r="D211" s="4" t="s">
        <v>155</v>
      </c>
      <c r="E211" s="4" t="s">
        <v>1026</v>
      </c>
      <c r="F211" s="4" t="s">
        <v>1027</v>
      </c>
      <c r="G211" s="4">
        <v>1</v>
      </c>
      <c r="H211" s="4">
        <v>50.5</v>
      </c>
      <c r="I211" s="4">
        <v>50.5</v>
      </c>
    </row>
    <row r="212" spans="1:9">
      <c r="A212" s="3">
        <v>45916</v>
      </c>
      <c r="B212" s="4" t="s">
        <v>161</v>
      </c>
      <c r="C212" s="4" t="s">
        <v>17</v>
      </c>
      <c r="D212" s="4" t="s">
        <v>155</v>
      </c>
      <c r="E212" s="4" t="s">
        <v>1028</v>
      </c>
      <c r="F212" s="4" t="s">
        <v>1029</v>
      </c>
      <c r="G212" s="4">
        <v>1</v>
      </c>
      <c r="H212" s="4">
        <v>114.4</v>
      </c>
      <c r="I212" s="4">
        <v>114.4</v>
      </c>
    </row>
    <row r="213" spans="1:9">
      <c r="A213" s="3">
        <v>45916</v>
      </c>
      <c r="B213" s="4" t="s">
        <v>309</v>
      </c>
      <c r="C213" s="4" t="s">
        <v>17</v>
      </c>
      <c r="D213" s="4" t="s">
        <v>284</v>
      </c>
      <c r="E213" s="4" t="s">
        <v>1030</v>
      </c>
      <c r="F213" s="4" t="s">
        <v>1031</v>
      </c>
      <c r="G213" s="4">
        <v>1</v>
      </c>
      <c r="H213" s="4">
        <v>0</v>
      </c>
      <c r="I213" s="4">
        <v>0</v>
      </c>
    </row>
    <row r="214" spans="1:9">
      <c r="A214" s="3">
        <v>45916</v>
      </c>
      <c r="B214" s="4" t="s">
        <v>310</v>
      </c>
      <c r="C214" s="4" t="s">
        <v>17</v>
      </c>
      <c r="D214" s="4" t="s">
        <v>284</v>
      </c>
      <c r="E214" s="4" t="s">
        <v>602</v>
      </c>
      <c r="F214" s="4" t="s">
        <v>603</v>
      </c>
      <c r="G214" s="4">
        <v>1</v>
      </c>
      <c r="H214" s="4">
        <v>2565.02</v>
      </c>
      <c r="I214" s="4">
        <v>2565.02</v>
      </c>
    </row>
    <row r="215" spans="1:9">
      <c r="A215" s="3">
        <v>45916</v>
      </c>
      <c r="B215" s="4" t="s">
        <v>310</v>
      </c>
      <c r="C215" s="4" t="s">
        <v>17</v>
      </c>
      <c r="D215" s="4" t="s">
        <v>284</v>
      </c>
      <c r="E215" s="4" t="s">
        <v>660</v>
      </c>
      <c r="F215" s="4" t="s">
        <v>661</v>
      </c>
      <c r="G215" s="4">
        <v>1</v>
      </c>
      <c r="H215" s="4">
        <v>2169.55</v>
      </c>
      <c r="I215" s="4">
        <v>2169.55</v>
      </c>
    </row>
    <row r="216" spans="1:9">
      <c r="A216" s="3">
        <v>45916</v>
      </c>
      <c r="B216" s="4" t="s">
        <v>310</v>
      </c>
      <c r="C216" s="4" t="s">
        <v>17</v>
      </c>
      <c r="D216" s="4" t="s">
        <v>284</v>
      </c>
      <c r="E216" s="4" t="s">
        <v>1032</v>
      </c>
      <c r="F216" s="4" t="s">
        <v>1033</v>
      </c>
      <c r="G216" s="4">
        <v>10</v>
      </c>
      <c r="H216" s="4">
        <v>32</v>
      </c>
      <c r="I216" s="4">
        <v>320</v>
      </c>
    </row>
    <row r="217" spans="1:9">
      <c r="A217" s="3">
        <v>45916</v>
      </c>
      <c r="B217" s="4" t="s">
        <v>142</v>
      </c>
      <c r="C217" s="4" t="s">
        <v>17</v>
      </c>
      <c r="D217" s="4" t="s">
        <v>125</v>
      </c>
      <c r="E217" s="4" t="s">
        <v>1007</v>
      </c>
      <c r="F217" s="4" t="s">
        <v>1008</v>
      </c>
      <c r="G217" s="4">
        <v>1</v>
      </c>
      <c r="H217" s="4">
        <v>1084.16</v>
      </c>
      <c r="I217" s="4">
        <v>1084.16</v>
      </c>
    </row>
    <row r="218" spans="1:9">
      <c r="A218" s="3">
        <v>45916</v>
      </c>
      <c r="B218" s="4" t="s">
        <v>142</v>
      </c>
      <c r="C218" s="4" t="s">
        <v>17</v>
      </c>
      <c r="D218" s="4" t="s">
        <v>125</v>
      </c>
      <c r="E218" s="4" t="s">
        <v>1034</v>
      </c>
      <c r="F218" s="4" t="s">
        <v>1035</v>
      </c>
      <c r="G218" s="4">
        <v>1</v>
      </c>
      <c r="H218" s="4">
        <v>372.68</v>
      </c>
      <c r="I218" s="4">
        <v>372.68</v>
      </c>
    </row>
    <row r="219" spans="1:9">
      <c r="A219" s="3">
        <v>45916</v>
      </c>
      <c r="B219" s="4" t="s">
        <v>143</v>
      </c>
      <c r="C219" s="4" t="s">
        <v>17</v>
      </c>
      <c r="D219" s="4" t="s">
        <v>125</v>
      </c>
      <c r="E219" s="4" t="s">
        <v>782</v>
      </c>
      <c r="F219" s="4" t="s">
        <v>783</v>
      </c>
      <c r="G219" s="4">
        <v>1</v>
      </c>
      <c r="H219" s="4">
        <v>1016.4</v>
      </c>
      <c r="I219" s="4">
        <v>1016.4</v>
      </c>
    </row>
    <row r="220" spans="1:9">
      <c r="A220" s="3">
        <v>45916</v>
      </c>
      <c r="B220" s="4" t="s">
        <v>95</v>
      </c>
      <c r="C220" s="4" t="s">
        <v>17</v>
      </c>
      <c r="D220" s="4" t="s">
        <v>78</v>
      </c>
      <c r="E220" s="4" t="s">
        <v>403</v>
      </c>
      <c r="F220" s="4" t="s">
        <v>404</v>
      </c>
      <c r="G220" s="4">
        <v>2</v>
      </c>
      <c r="H220" s="4">
        <v>1611.46</v>
      </c>
      <c r="I220" s="4">
        <v>3222.92</v>
      </c>
    </row>
    <row r="221" spans="1:9">
      <c r="A221" s="3">
        <v>45916</v>
      </c>
      <c r="B221" s="4" t="s">
        <v>96</v>
      </c>
      <c r="C221" s="4" t="s">
        <v>17</v>
      </c>
      <c r="D221" s="4" t="s">
        <v>78</v>
      </c>
      <c r="E221" s="4" t="s">
        <v>707</v>
      </c>
      <c r="F221" s="4" t="s">
        <v>708</v>
      </c>
      <c r="G221" s="4">
        <v>1</v>
      </c>
      <c r="H221" s="4">
        <v>365.9</v>
      </c>
      <c r="I221" s="4">
        <v>365.9</v>
      </c>
    </row>
    <row r="222" spans="1:9">
      <c r="A222" s="3">
        <v>45916</v>
      </c>
      <c r="B222" s="4" t="s">
        <v>97</v>
      </c>
      <c r="C222" s="4" t="s">
        <v>17</v>
      </c>
      <c r="D222" s="4" t="s">
        <v>78</v>
      </c>
      <c r="E222" s="4" t="s">
        <v>441</v>
      </c>
      <c r="F222" s="4" t="s">
        <v>376</v>
      </c>
      <c r="G222" s="4">
        <v>2</v>
      </c>
      <c r="H222" s="4">
        <v>258.72</v>
      </c>
      <c r="I222" s="4">
        <v>517.44</v>
      </c>
    </row>
    <row r="223" spans="1:9">
      <c r="A223" s="3">
        <v>45916</v>
      </c>
      <c r="B223" s="4" t="s">
        <v>97</v>
      </c>
      <c r="C223" s="4" t="s">
        <v>17</v>
      </c>
      <c r="D223" s="4" t="s">
        <v>78</v>
      </c>
      <c r="E223" s="4" t="s">
        <v>1036</v>
      </c>
      <c r="F223" s="4" t="s">
        <v>1037</v>
      </c>
      <c r="G223" s="4">
        <v>3</v>
      </c>
      <c r="H223" s="4">
        <v>94.23</v>
      </c>
      <c r="I223" s="4">
        <v>282.69</v>
      </c>
    </row>
    <row r="224" spans="1:9">
      <c r="A224" s="3">
        <v>45911</v>
      </c>
      <c r="B224" s="4" t="s">
        <v>299</v>
      </c>
      <c r="C224" s="4" t="s">
        <v>17</v>
      </c>
      <c r="D224" s="4" t="s">
        <v>284</v>
      </c>
      <c r="E224" s="4" t="s">
        <v>363</v>
      </c>
      <c r="F224" s="4" t="s">
        <v>364</v>
      </c>
      <c r="G224" s="4">
        <v>4</v>
      </c>
      <c r="H224" s="4">
        <v>2510.09</v>
      </c>
      <c r="I224" s="4">
        <v>10040.36</v>
      </c>
    </row>
    <row r="225" spans="1:9">
      <c r="A225" s="3">
        <v>45911</v>
      </c>
      <c r="B225" s="4" t="s">
        <v>300</v>
      </c>
      <c r="C225" s="4" t="s">
        <v>17</v>
      </c>
      <c r="D225" s="4" t="s">
        <v>284</v>
      </c>
      <c r="E225" s="4" t="s">
        <v>413</v>
      </c>
      <c r="F225" s="4" t="s">
        <v>414</v>
      </c>
      <c r="G225" s="4">
        <v>3</v>
      </c>
      <c r="H225" s="4">
        <v>2914.93</v>
      </c>
      <c r="I225" s="4">
        <v>8744.79</v>
      </c>
    </row>
    <row r="226" spans="1:9">
      <c r="A226" s="3">
        <v>45911</v>
      </c>
      <c r="B226" s="4" t="s">
        <v>301</v>
      </c>
      <c r="C226" s="4" t="s">
        <v>17</v>
      </c>
      <c r="D226" s="4" t="s">
        <v>284</v>
      </c>
      <c r="E226" s="4" t="s">
        <v>476</v>
      </c>
      <c r="F226" s="4" t="s">
        <v>360</v>
      </c>
      <c r="G226" s="4">
        <v>1</v>
      </c>
      <c r="H226" s="4">
        <v>223.98</v>
      </c>
      <c r="I226" s="4">
        <v>223.98</v>
      </c>
    </row>
    <row r="227" spans="1:9">
      <c r="A227" s="3">
        <v>45911</v>
      </c>
      <c r="B227" s="4" t="s">
        <v>302</v>
      </c>
      <c r="C227" s="4" t="s">
        <v>17</v>
      </c>
      <c r="D227" s="4" t="s">
        <v>284</v>
      </c>
      <c r="E227" s="4" t="s">
        <v>1038</v>
      </c>
      <c r="F227" s="4" t="s">
        <v>360</v>
      </c>
      <c r="G227" s="4">
        <v>1</v>
      </c>
      <c r="H227" s="4">
        <v>374.04</v>
      </c>
      <c r="I227" s="4">
        <v>374.04</v>
      </c>
    </row>
    <row r="228" spans="1:9">
      <c r="A228" s="3">
        <v>45911</v>
      </c>
      <c r="B228" s="4" t="s">
        <v>302</v>
      </c>
      <c r="C228" s="4" t="s">
        <v>17</v>
      </c>
      <c r="D228" s="4" t="s">
        <v>284</v>
      </c>
      <c r="E228" s="4" t="s">
        <v>1039</v>
      </c>
      <c r="F228" s="4" t="s">
        <v>1040</v>
      </c>
      <c r="G228" s="4">
        <v>1</v>
      </c>
      <c r="H228" s="4">
        <v>759.16</v>
      </c>
      <c r="I228" s="4">
        <v>759.16</v>
      </c>
    </row>
    <row r="229" spans="1:9">
      <c r="A229" s="3">
        <v>45911</v>
      </c>
      <c r="B229" s="4" t="s">
        <v>187</v>
      </c>
      <c r="C229" s="4" t="s">
        <v>17</v>
      </c>
      <c r="D229" s="4" t="s">
        <v>15</v>
      </c>
      <c r="E229" s="4" t="s">
        <v>1041</v>
      </c>
      <c r="F229" s="4" t="s">
        <v>1042</v>
      </c>
      <c r="G229" s="4">
        <v>1</v>
      </c>
      <c r="H229" s="4">
        <v>4085.4</v>
      </c>
      <c r="I229" s="4">
        <v>4085.4</v>
      </c>
    </row>
    <row r="230" spans="1:9">
      <c r="A230" s="3">
        <v>45911</v>
      </c>
      <c r="B230" s="4" t="s">
        <v>188</v>
      </c>
      <c r="C230" s="4" t="s">
        <v>17</v>
      </c>
      <c r="D230" s="4" t="s">
        <v>15</v>
      </c>
      <c r="E230" s="4" t="s">
        <v>1041</v>
      </c>
      <c r="F230" s="4" t="s">
        <v>1042</v>
      </c>
      <c r="G230" s="4">
        <v>2</v>
      </c>
      <c r="H230" s="4">
        <v>4085.4</v>
      </c>
      <c r="I230" s="4">
        <v>8170.8</v>
      </c>
    </row>
    <row r="231" spans="1:9">
      <c r="A231" s="3">
        <v>45911</v>
      </c>
      <c r="B231" s="4" t="s">
        <v>189</v>
      </c>
      <c r="C231" s="4" t="s">
        <v>17</v>
      </c>
      <c r="D231" s="4" t="s">
        <v>15</v>
      </c>
      <c r="E231" s="4" t="s">
        <v>371</v>
      </c>
      <c r="F231" s="4" t="s">
        <v>372</v>
      </c>
      <c r="G231" s="4">
        <v>1</v>
      </c>
      <c r="H231" s="4">
        <v>2759.41</v>
      </c>
      <c r="I231" s="4">
        <v>2759.41</v>
      </c>
    </row>
    <row r="232" spans="1:9">
      <c r="A232" s="3">
        <v>45911</v>
      </c>
      <c r="B232" s="4" t="s">
        <v>190</v>
      </c>
      <c r="C232" s="4" t="s">
        <v>17</v>
      </c>
      <c r="D232" s="4" t="s">
        <v>15</v>
      </c>
      <c r="E232" s="4" t="s">
        <v>347</v>
      </c>
      <c r="F232" s="4" t="s">
        <v>348</v>
      </c>
      <c r="G232" s="4">
        <v>60</v>
      </c>
      <c r="H232" s="4">
        <v>347.23</v>
      </c>
      <c r="I232" s="4">
        <v>20833.8</v>
      </c>
    </row>
    <row r="233" spans="1:9">
      <c r="A233" s="3">
        <v>45911</v>
      </c>
      <c r="B233" s="4" t="s">
        <v>191</v>
      </c>
      <c r="C233" s="4" t="s">
        <v>17</v>
      </c>
      <c r="D233" s="4" t="s">
        <v>15</v>
      </c>
      <c r="E233" s="4" t="s">
        <v>474</v>
      </c>
      <c r="F233" s="4" t="s">
        <v>475</v>
      </c>
      <c r="G233" s="4">
        <v>1</v>
      </c>
      <c r="H233" s="4">
        <v>3104.64</v>
      </c>
      <c r="I233" s="4">
        <v>3104.64</v>
      </c>
    </row>
    <row r="234" spans="1:9">
      <c r="A234" s="3">
        <v>45911</v>
      </c>
      <c r="B234" s="4" t="s">
        <v>192</v>
      </c>
      <c r="C234" s="4" t="s">
        <v>17</v>
      </c>
      <c r="D234" s="4" t="s">
        <v>15</v>
      </c>
      <c r="E234" s="4" t="s">
        <v>618</v>
      </c>
      <c r="F234" s="4" t="s">
        <v>619</v>
      </c>
      <c r="G234" s="4">
        <v>2</v>
      </c>
      <c r="H234" s="4">
        <v>3399.09</v>
      </c>
      <c r="I234" s="4">
        <v>6798.18</v>
      </c>
    </row>
    <row r="235" spans="1:9">
      <c r="A235" s="3">
        <v>45911</v>
      </c>
      <c r="B235" s="4" t="s">
        <v>157</v>
      </c>
      <c r="C235" s="4" t="s">
        <v>17</v>
      </c>
      <c r="D235" s="4" t="s">
        <v>155</v>
      </c>
      <c r="E235" s="4" t="s">
        <v>401</v>
      </c>
      <c r="F235" s="4" t="s">
        <v>402</v>
      </c>
      <c r="G235" s="4">
        <v>2</v>
      </c>
      <c r="H235" s="4">
        <v>2824.8</v>
      </c>
      <c r="I235" s="4">
        <v>5649.6</v>
      </c>
    </row>
    <row r="236" spans="1:9">
      <c r="A236" s="3">
        <v>45911</v>
      </c>
      <c r="B236" s="4" t="s">
        <v>157</v>
      </c>
      <c r="C236" s="4" t="s">
        <v>17</v>
      </c>
      <c r="D236" s="4" t="s">
        <v>155</v>
      </c>
      <c r="E236" s="4" t="s">
        <v>387</v>
      </c>
      <c r="F236" s="4" t="s">
        <v>388</v>
      </c>
      <c r="G236" s="4">
        <v>2</v>
      </c>
      <c r="H236" s="4">
        <v>1897.44</v>
      </c>
      <c r="I236" s="4">
        <v>3794.88</v>
      </c>
    </row>
    <row r="237" spans="1:9">
      <c r="A237" s="3">
        <v>45911</v>
      </c>
      <c r="B237" s="4" t="s">
        <v>89</v>
      </c>
      <c r="C237" s="4" t="s">
        <v>17</v>
      </c>
      <c r="D237" s="4" t="s">
        <v>78</v>
      </c>
      <c r="E237" s="4" t="s">
        <v>477</v>
      </c>
      <c r="F237" s="4" t="s">
        <v>478</v>
      </c>
      <c r="G237" s="4">
        <v>2</v>
      </c>
      <c r="H237" s="4">
        <v>1080.24</v>
      </c>
      <c r="I237" s="4">
        <v>2160.48</v>
      </c>
    </row>
    <row r="238" spans="1:9">
      <c r="A238" s="3">
        <v>45911</v>
      </c>
      <c r="B238" s="4" t="s">
        <v>90</v>
      </c>
      <c r="C238" s="4" t="s">
        <v>17</v>
      </c>
      <c r="D238" s="4" t="s">
        <v>78</v>
      </c>
      <c r="E238" s="4" t="s">
        <v>381</v>
      </c>
      <c r="F238" s="4" t="s">
        <v>382</v>
      </c>
      <c r="G238" s="4">
        <v>2</v>
      </c>
      <c r="H238" s="4">
        <v>2541</v>
      </c>
      <c r="I238" s="4">
        <v>5082</v>
      </c>
    </row>
    <row r="239" spans="1:9">
      <c r="A239" s="3">
        <v>45911</v>
      </c>
      <c r="B239" s="4" t="s">
        <v>139</v>
      </c>
      <c r="C239" s="4" t="s">
        <v>17</v>
      </c>
      <c r="D239" s="4" t="s">
        <v>125</v>
      </c>
      <c r="E239" s="4" t="s">
        <v>470</v>
      </c>
      <c r="F239" s="4" t="s">
        <v>471</v>
      </c>
      <c r="G239" s="4">
        <v>1</v>
      </c>
      <c r="H239" s="4">
        <v>5333.9</v>
      </c>
      <c r="I239" s="4">
        <v>5333.9</v>
      </c>
    </row>
    <row r="240" spans="1:9">
      <c r="A240" s="3">
        <v>45911</v>
      </c>
      <c r="B240" s="4" t="s">
        <v>139</v>
      </c>
      <c r="C240" s="4" t="s">
        <v>17</v>
      </c>
      <c r="D240" s="4" t="s">
        <v>125</v>
      </c>
      <c r="E240" s="4" t="s">
        <v>884</v>
      </c>
      <c r="F240" s="4" t="s">
        <v>885</v>
      </c>
      <c r="G240" s="4">
        <v>2</v>
      </c>
      <c r="H240" s="4">
        <v>1280.66</v>
      </c>
      <c r="I240" s="4">
        <v>2561.32</v>
      </c>
    </row>
    <row r="241" spans="1:9">
      <c r="A241" s="3">
        <v>45911</v>
      </c>
      <c r="B241" s="4" t="s">
        <v>139</v>
      </c>
      <c r="C241" s="4" t="s">
        <v>17</v>
      </c>
      <c r="D241" s="4" t="s">
        <v>125</v>
      </c>
      <c r="E241" s="4" t="s">
        <v>519</v>
      </c>
      <c r="F241" s="4" t="s">
        <v>520</v>
      </c>
      <c r="G241" s="4">
        <v>2</v>
      </c>
      <c r="H241" s="4">
        <v>895.79</v>
      </c>
      <c r="I241" s="4">
        <v>1791.58</v>
      </c>
    </row>
    <row r="242" spans="1:9">
      <c r="A242" s="3">
        <v>45911</v>
      </c>
      <c r="B242" s="4" t="s">
        <v>140</v>
      </c>
      <c r="C242" s="4" t="s">
        <v>17</v>
      </c>
      <c r="D242" s="4" t="s">
        <v>125</v>
      </c>
      <c r="E242" s="4" t="s">
        <v>470</v>
      </c>
      <c r="F242" s="4" t="s">
        <v>471</v>
      </c>
      <c r="G242" s="4">
        <v>1</v>
      </c>
      <c r="H242" s="4">
        <v>5333.9</v>
      </c>
      <c r="I242" s="4">
        <v>5333.9</v>
      </c>
    </row>
    <row r="243" spans="1:9">
      <c r="A243" s="3">
        <v>45911</v>
      </c>
      <c r="B243" s="4" t="s">
        <v>303</v>
      </c>
      <c r="C243" s="4" t="s">
        <v>17</v>
      </c>
      <c r="D243" s="4" t="s">
        <v>284</v>
      </c>
      <c r="E243" s="4" t="s">
        <v>694</v>
      </c>
      <c r="F243" s="4" t="s">
        <v>695</v>
      </c>
      <c r="G243" s="4">
        <v>2</v>
      </c>
      <c r="H243" s="4">
        <v>428.74</v>
      </c>
      <c r="I243" s="4">
        <v>857.48</v>
      </c>
    </row>
    <row r="244" spans="1:9">
      <c r="A244" s="3">
        <v>45911</v>
      </c>
      <c r="B244" s="4" t="s">
        <v>304</v>
      </c>
      <c r="C244" s="4" t="s">
        <v>17</v>
      </c>
      <c r="D244" s="4" t="s">
        <v>284</v>
      </c>
      <c r="E244" s="4" t="s">
        <v>464</v>
      </c>
      <c r="F244" s="4" t="s">
        <v>465</v>
      </c>
      <c r="G244" s="4">
        <v>1</v>
      </c>
      <c r="H244" s="4">
        <v>1034.29</v>
      </c>
      <c r="I244" s="4">
        <v>1034.29</v>
      </c>
    </row>
    <row r="245" spans="1:9">
      <c r="A245" s="3">
        <v>45911</v>
      </c>
      <c r="B245" s="4" t="s">
        <v>305</v>
      </c>
      <c r="C245" s="4" t="s">
        <v>17</v>
      </c>
      <c r="D245" s="4" t="s">
        <v>284</v>
      </c>
      <c r="E245" s="4" t="s">
        <v>483</v>
      </c>
      <c r="F245" s="4" t="s">
        <v>484</v>
      </c>
      <c r="G245" s="4">
        <v>2</v>
      </c>
      <c r="H245" s="4">
        <v>406.56</v>
      </c>
      <c r="I245" s="4">
        <v>813.12</v>
      </c>
    </row>
    <row r="246" spans="1:9">
      <c r="A246" s="3">
        <v>45911</v>
      </c>
      <c r="B246" s="4" t="s">
        <v>193</v>
      </c>
      <c r="C246" s="4" t="s">
        <v>17</v>
      </c>
      <c r="D246" s="4" t="s">
        <v>15</v>
      </c>
      <c r="E246" s="4" t="s">
        <v>1001</v>
      </c>
      <c r="F246" s="4" t="s">
        <v>1002</v>
      </c>
      <c r="G246" s="4">
        <v>2</v>
      </c>
      <c r="H246" s="4">
        <v>81.31</v>
      </c>
      <c r="I246" s="4">
        <v>162.62</v>
      </c>
    </row>
    <row r="247" spans="1:9">
      <c r="A247" s="3">
        <v>45911</v>
      </c>
      <c r="B247" s="4" t="s">
        <v>58</v>
      </c>
      <c r="C247" s="4" t="s">
        <v>17</v>
      </c>
      <c r="D247" s="4" t="s">
        <v>39</v>
      </c>
      <c r="E247" s="4" t="s">
        <v>614</v>
      </c>
      <c r="F247" s="4" t="s">
        <v>615</v>
      </c>
      <c r="G247" s="4">
        <v>2</v>
      </c>
      <c r="H247" s="4">
        <v>385.62</v>
      </c>
      <c r="I247" s="4">
        <v>771.24</v>
      </c>
    </row>
    <row r="248" spans="1:9">
      <c r="A248" s="3">
        <v>45911</v>
      </c>
      <c r="B248" s="4" t="s">
        <v>59</v>
      </c>
      <c r="C248" s="4" t="s">
        <v>17</v>
      </c>
      <c r="D248" s="4" t="s">
        <v>39</v>
      </c>
      <c r="E248" s="4" t="s">
        <v>1013</v>
      </c>
      <c r="F248" s="4" t="s">
        <v>1014</v>
      </c>
      <c r="G248" s="4">
        <v>2</v>
      </c>
      <c r="H248" s="4">
        <v>348.43</v>
      </c>
      <c r="I248" s="4">
        <v>696.86</v>
      </c>
    </row>
    <row r="249" spans="1:9">
      <c r="A249" s="3">
        <v>45911</v>
      </c>
      <c r="B249" s="4" t="s">
        <v>91</v>
      </c>
      <c r="C249" s="4" t="s">
        <v>17</v>
      </c>
      <c r="D249" s="4" t="s">
        <v>78</v>
      </c>
      <c r="E249" s="4" t="s">
        <v>567</v>
      </c>
      <c r="F249" s="4" t="s">
        <v>467</v>
      </c>
      <c r="G249" s="4">
        <v>2</v>
      </c>
      <c r="H249" s="4">
        <v>2032.8</v>
      </c>
      <c r="I249" s="4">
        <v>4065.6</v>
      </c>
    </row>
    <row r="250" spans="1:9">
      <c r="A250" s="3">
        <v>45911</v>
      </c>
      <c r="B250" s="4" t="s">
        <v>92</v>
      </c>
      <c r="C250" s="4" t="s">
        <v>17</v>
      </c>
      <c r="D250" s="4" t="s">
        <v>78</v>
      </c>
      <c r="E250" s="4" t="s">
        <v>707</v>
      </c>
      <c r="F250" s="4" t="s">
        <v>708</v>
      </c>
      <c r="G250" s="4">
        <v>2</v>
      </c>
      <c r="H250" s="4">
        <v>365.9</v>
      </c>
      <c r="I250" s="4">
        <v>731.8</v>
      </c>
    </row>
    <row r="251" spans="1:9">
      <c r="A251" s="3">
        <v>45911</v>
      </c>
      <c r="B251" s="4" t="s">
        <v>23</v>
      </c>
      <c r="C251" s="4" t="s">
        <v>17</v>
      </c>
      <c r="D251" s="4" t="s">
        <v>13</v>
      </c>
      <c r="E251" s="4" t="s">
        <v>527</v>
      </c>
      <c r="F251" s="4" t="s">
        <v>528</v>
      </c>
      <c r="G251" s="4">
        <v>2</v>
      </c>
      <c r="H251" s="4">
        <v>2078.47</v>
      </c>
      <c r="I251" s="4">
        <v>4156.94</v>
      </c>
    </row>
    <row r="252" spans="1:9">
      <c r="A252" s="3">
        <v>45911</v>
      </c>
      <c r="B252" s="4" t="s">
        <v>24</v>
      </c>
      <c r="C252" s="4" t="s">
        <v>17</v>
      </c>
      <c r="D252" s="4" t="s">
        <v>13</v>
      </c>
      <c r="E252" s="4" t="s">
        <v>456</v>
      </c>
      <c r="F252" s="4" t="s">
        <v>457</v>
      </c>
      <c r="G252" s="4">
        <v>2</v>
      </c>
      <c r="H252" s="4">
        <v>430.95</v>
      </c>
      <c r="I252" s="4">
        <v>861.9</v>
      </c>
    </row>
    <row r="253" spans="1:9">
      <c r="A253" s="3">
        <v>45911</v>
      </c>
      <c r="B253" s="4" t="s">
        <v>141</v>
      </c>
      <c r="C253" s="4" t="s">
        <v>17</v>
      </c>
      <c r="D253" s="4" t="s">
        <v>125</v>
      </c>
      <c r="E253" s="4" t="s">
        <v>1007</v>
      </c>
      <c r="F253" s="4" t="s">
        <v>1008</v>
      </c>
      <c r="G253" s="4">
        <v>2</v>
      </c>
      <c r="H253" s="4">
        <v>1084.16</v>
      </c>
      <c r="I253" s="4">
        <v>2168.32</v>
      </c>
    </row>
    <row r="254" spans="1:9">
      <c r="A254" s="3">
        <v>45911</v>
      </c>
      <c r="B254" s="4" t="s">
        <v>141</v>
      </c>
      <c r="C254" s="4" t="s">
        <v>17</v>
      </c>
      <c r="D254" s="4" t="s">
        <v>125</v>
      </c>
      <c r="E254" s="4" t="s">
        <v>1034</v>
      </c>
      <c r="F254" s="4" t="s">
        <v>1035</v>
      </c>
      <c r="G254" s="4">
        <v>2</v>
      </c>
      <c r="H254" s="4">
        <v>372.68</v>
      </c>
      <c r="I254" s="4">
        <v>745.36</v>
      </c>
    </row>
    <row r="255" spans="1:9">
      <c r="A255" s="3">
        <v>45911</v>
      </c>
      <c r="B255" s="4" t="s">
        <v>93</v>
      </c>
      <c r="C255" s="4" t="s">
        <v>17</v>
      </c>
      <c r="D255" s="4" t="s">
        <v>78</v>
      </c>
      <c r="E255" s="4" t="s">
        <v>691</v>
      </c>
      <c r="F255" s="4" t="s">
        <v>692</v>
      </c>
      <c r="G255" s="4">
        <v>2</v>
      </c>
      <c r="H255" s="4">
        <v>568.6</v>
      </c>
      <c r="I255" s="4">
        <v>1137.2</v>
      </c>
    </row>
    <row r="256" spans="1:9">
      <c r="A256" s="3">
        <v>45911</v>
      </c>
      <c r="B256" s="4" t="s">
        <v>93</v>
      </c>
      <c r="C256" s="4" t="s">
        <v>17</v>
      </c>
      <c r="D256" s="4" t="s">
        <v>78</v>
      </c>
      <c r="E256" s="4" t="s">
        <v>1043</v>
      </c>
      <c r="F256" s="4" t="s">
        <v>1044</v>
      </c>
      <c r="G256" s="4">
        <v>1</v>
      </c>
      <c r="H256" s="4">
        <v>498.68</v>
      </c>
      <c r="I256" s="4">
        <v>498.68</v>
      </c>
    </row>
    <row r="257" spans="1:9">
      <c r="A257" s="3">
        <v>45911</v>
      </c>
      <c r="B257" s="4" t="s">
        <v>94</v>
      </c>
      <c r="C257" s="4" t="s">
        <v>17</v>
      </c>
      <c r="D257" s="4" t="s">
        <v>78</v>
      </c>
      <c r="E257" s="4" t="s">
        <v>441</v>
      </c>
      <c r="F257" s="4" t="s">
        <v>376</v>
      </c>
      <c r="G257" s="4">
        <v>2</v>
      </c>
      <c r="H257" s="4">
        <v>258.72</v>
      </c>
      <c r="I257" s="4">
        <v>517.44</v>
      </c>
    </row>
    <row r="258" spans="1:9">
      <c r="A258" s="3">
        <v>45911</v>
      </c>
      <c r="B258" s="4" t="s">
        <v>194</v>
      </c>
      <c r="C258" s="4" t="s">
        <v>17</v>
      </c>
      <c r="D258" s="4" t="s">
        <v>15</v>
      </c>
      <c r="E258" s="4" t="s">
        <v>871</v>
      </c>
      <c r="F258" s="4" t="s">
        <v>376</v>
      </c>
      <c r="G258" s="4">
        <v>1</v>
      </c>
      <c r="H258" s="4">
        <v>314.61</v>
      </c>
      <c r="I258" s="4">
        <v>314.61</v>
      </c>
    </row>
    <row r="259" spans="1:9">
      <c r="A259" s="3">
        <v>45911</v>
      </c>
      <c r="B259" s="4" t="s">
        <v>195</v>
      </c>
      <c r="C259" s="4" t="s">
        <v>17</v>
      </c>
      <c r="D259" s="4" t="s">
        <v>15</v>
      </c>
      <c r="E259" s="4" t="s">
        <v>754</v>
      </c>
      <c r="F259" s="4" t="s">
        <v>755</v>
      </c>
      <c r="G259" s="4">
        <v>1</v>
      </c>
      <c r="H259" s="4">
        <v>875.73</v>
      </c>
      <c r="I259" s="4">
        <v>875.73</v>
      </c>
    </row>
    <row r="260" spans="1:9">
      <c r="A260" s="3">
        <v>45911</v>
      </c>
      <c r="B260" s="4" t="s">
        <v>196</v>
      </c>
      <c r="C260" s="4" t="s">
        <v>17</v>
      </c>
      <c r="D260" s="4" t="s">
        <v>15</v>
      </c>
      <c r="E260" s="4" t="s">
        <v>517</v>
      </c>
      <c r="F260" s="4" t="s">
        <v>518</v>
      </c>
      <c r="G260" s="4">
        <v>2</v>
      </c>
      <c r="H260" s="4">
        <v>813.12</v>
      </c>
      <c r="I260" s="4">
        <v>1626.24</v>
      </c>
    </row>
    <row r="261" spans="1:9">
      <c r="A261" s="3">
        <v>45910</v>
      </c>
      <c r="B261" s="4" t="s">
        <v>186</v>
      </c>
      <c r="C261" s="4" t="s">
        <v>17</v>
      </c>
      <c r="D261" s="4" t="s">
        <v>15</v>
      </c>
      <c r="E261" s="4" t="s">
        <v>1001</v>
      </c>
      <c r="F261" s="4" t="s">
        <v>1002</v>
      </c>
      <c r="G261" s="4">
        <v>2</v>
      </c>
      <c r="H261" s="4">
        <v>81.31</v>
      </c>
      <c r="I261" s="4">
        <v>162.62</v>
      </c>
    </row>
    <row r="262" spans="1:9">
      <c r="A262" s="3">
        <v>45909</v>
      </c>
      <c r="B262" s="4" t="s">
        <v>75</v>
      </c>
      <c r="C262" s="4" t="s">
        <v>17</v>
      </c>
      <c r="D262" s="4" t="s">
        <v>12</v>
      </c>
      <c r="E262" s="4" t="s">
        <v>347</v>
      </c>
      <c r="F262" s="4" t="s">
        <v>348</v>
      </c>
      <c r="G262" s="4">
        <v>300</v>
      </c>
      <c r="H262" s="4">
        <v>347.23</v>
      </c>
      <c r="I262" s="4">
        <v>104169</v>
      </c>
    </row>
    <row r="263" spans="1:9">
      <c r="A263" s="3">
        <v>45909</v>
      </c>
      <c r="B263" s="4" t="s">
        <v>75</v>
      </c>
      <c r="C263" s="4" t="s">
        <v>17</v>
      </c>
      <c r="D263" s="4" t="s">
        <v>12</v>
      </c>
      <c r="E263" s="4" t="s">
        <v>349</v>
      </c>
      <c r="F263" s="4" t="s">
        <v>350</v>
      </c>
      <c r="G263" s="4">
        <v>400</v>
      </c>
      <c r="H263" s="4">
        <v>290.54</v>
      </c>
      <c r="I263" s="4">
        <v>116216</v>
      </c>
    </row>
    <row r="264" spans="1:9">
      <c r="A264" s="3">
        <v>45909</v>
      </c>
      <c r="B264" s="4" t="s">
        <v>88</v>
      </c>
      <c r="C264" s="4" t="s">
        <v>17</v>
      </c>
      <c r="D264" s="4" t="s">
        <v>78</v>
      </c>
      <c r="E264" s="4" t="s">
        <v>561</v>
      </c>
      <c r="F264" s="4" t="s">
        <v>562</v>
      </c>
      <c r="G264" s="4">
        <v>2</v>
      </c>
      <c r="H264" s="4">
        <v>62.16</v>
      </c>
      <c r="I264" s="4">
        <v>124.32</v>
      </c>
    </row>
    <row r="265" spans="1:9">
      <c r="A265" s="3">
        <v>45909</v>
      </c>
      <c r="B265" s="4" t="s">
        <v>57</v>
      </c>
      <c r="C265" s="4" t="s">
        <v>17</v>
      </c>
      <c r="D265" s="4" t="s">
        <v>39</v>
      </c>
      <c r="E265" s="4" t="s">
        <v>353</v>
      </c>
      <c r="F265" s="4" t="s">
        <v>354</v>
      </c>
      <c r="G265" s="4">
        <v>1</v>
      </c>
      <c r="H265" s="4">
        <v>100.53</v>
      </c>
      <c r="I265" s="4">
        <v>100.53</v>
      </c>
    </row>
    <row r="266" spans="1:9">
      <c r="A266" s="3">
        <v>45909</v>
      </c>
      <c r="B266" s="4" t="s">
        <v>57</v>
      </c>
      <c r="C266" s="4" t="s">
        <v>17</v>
      </c>
      <c r="D266" s="4" t="s">
        <v>39</v>
      </c>
      <c r="E266" s="4" t="s">
        <v>557</v>
      </c>
      <c r="F266" s="4" t="s">
        <v>558</v>
      </c>
      <c r="G266" s="4">
        <v>3</v>
      </c>
      <c r="H266" s="4">
        <v>965.84</v>
      </c>
      <c r="I266" s="4">
        <v>2897.52</v>
      </c>
    </row>
    <row r="267" spans="1:9">
      <c r="A267" s="3">
        <v>45909</v>
      </c>
      <c r="B267" s="4" t="s">
        <v>57</v>
      </c>
      <c r="C267" s="4" t="s">
        <v>17</v>
      </c>
      <c r="D267" s="4" t="s">
        <v>39</v>
      </c>
      <c r="E267" s="4" t="s">
        <v>1045</v>
      </c>
      <c r="F267" s="4" t="s">
        <v>1046</v>
      </c>
      <c r="G267" s="4">
        <v>1</v>
      </c>
      <c r="H267" s="4">
        <v>1108.8</v>
      </c>
      <c r="I267" s="4">
        <v>1108.8</v>
      </c>
    </row>
    <row r="268" spans="1:9">
      <c r="A268" s="3">
        <v>45909</v>
      </c>
      <c r="B268" s="4" t="s">
        <v>57</v>
      </c>
      <c r="C268" s="4" t="s">
        <v>17</v>
      </c>
      <c r="D268" s="4" t="s">
        <v>39</v>
      </c>
      <c r="E268" s="4" t="s">
        <v>997</v>
      </c>
      <c r="F268" s="4" t="s">
        <v>998</v>
      </c>
      <c r="G268" s="4">
        <v>1</v>
      </c>
      <c r="H268" s="4">
        <v>1478.4</v>
      </c>
      <c r="I268" s="4">
        <v>1478.4</v>
      </c>
    </row>
    <row r="269" spans="1:9">
      <c r="A269" s="3">
        <v>45909</v>
      </c>
      <c r="B269" s="4" t="s">
        <v>57</v>
      </c>
      <c r="C269" s="4" t="s">
        <v>17</v>
      </c>
      <c r="D269" s="4" t="s">
        <v>39</v>
      </c>
      <c r="E269" s="4" t="s">
        <v>829</v>
      </c>
      <c r="F269" s="4" t="s">
        <v>830</v>
      </c>
      <c r="G269" s="4">
        <v>3</v>
      </c>
      <c r="H269" s="4">
        <v>221.76</v>
      </c>
      <c r="I269" s="4">
        <v>665.28</v>
      </c>
    </row>
    <row r="270" spans="1:9">
      <c r="A270" s="3">
        <v>45909</v>
      </c>
      <c r="B270" s="4" t="s">
        <v>57</v>
      </c>
      <c r="C270" s="4" t="s">
        <v>17</v>
      </c>
      <c r="D270" s="4" t="s">
        <v>39</v>
      </c>
      <c r="E270" s="4" t="s">
        <v>1047</v>
      </c>
      <c r="F270" s="4" t="s">
        <v>1048</v>
      </c>
      <c r="G270" s="4">
        <v>2</v>
      </c>
      <c r="H270" s="4">
        <v>482.92</v>
      </c>
      <c r="I270" s="4">
        <v>965.84</v>
      </c>
    </row>
    <row r="271" spans="1:9">
      <c r="A271" s="3">
        <v>45909</v>
      </c>
      <c r="B271" s="4" t="s">
        <v>57</v>
      </c>
      <c r="C271" s="4" t="s">
        <v>17</v>
      </c>
      <c r="D271" s="4" t="s">
        <v>39</v>
      </c>
      <c r="E271" s="4" t="s">
        <v>839</v>
      </c>
      <c r="F271" s="4" t="s">
        <v>840</v>
      </c>
      <c r="G271" s="4">
        <v>2</v>
      </c>
      <c r="H271" s="4">
        <v>482.92</v>
      </c>
      <c r="I271" s="4">
        <v>965.84</v>
      </c>
    </row>
    <row r="272" spans="1:9">
      <c r="A272" s="3">
        <v>45909</v>
      </c>
      <c r="B272" s="4" t="s">
        <v>185</v>
      </c>
      <c r="C272" s="4" t="s">
        <v>17</v>
      </c>
      <c r="D272" s="4" t="s">
        <v>15</v>
      </c>
      <c r="E272" s="4" t="s">
        <v>871</v>
      </c>
      <c r="F272" s="4" t="s">
        <v>376</v>
      </c>
      <c r="G272" s="4">
        <v>1</v>
      </c>
      <c r="H272" s="4">
        <v>314.61</v>
      </c>
      <c r="I272" s="4">
        <v>314.61</v>
      </c>
    </row>
    <row r="273" spans="1:9">
      <c r="A273" s="3">
        <v>45909</v>
      </c>
      <c r="B273" s="4" t="s">
        <v>137</v>
      </c>
      <c r="C273" s="4" t="s">
        <v>17</v>
      </c>
      <c r="D273" s="4" t="s">
        <v>125</v>
      </c>
      <c r="E273" s="4" t="s">
        <v>1045</v>
      </c>
      <c r="F273" s="4" t="s">
        <v>1046</v>
      </c>
      <c r="G273" s="4">
        <v>2</v>
      </c>
      <c r="H273" s="4">
        <v>1108.8</v>
      </c>
      <c r="I273" s="4">
        <v>2217.6</v>
      </c>
    </row>
    <row r="274" spans="1:9">
      <c r="A274" s="3">
        <v>45909</v>
      </c>
      <c r="B274" s="4" t="s">
        <v>137</v>
      </c>
      <c r="C274" s="4" t="s">
        <v>17</v>
      </c>
      <c r="D274" s="4" t="s">
        <v>125</v>
      </c>
      <c r="E274" s="4" t="s">
        <v>997</v>
      </c>
      <c r="F274" s="4" t="s">
        <v>998</v>
      </c>
      <c r="G274" s="4">
        <v>2</v>
      </c>
      <c r="H274" s="4">
        <v>1478.4</v>
      </c>
      <c r="I274" s="4">
        <v>2956.8</v>
      </c>
    </row>
    <row r="275" spans="1:9">
      <c r="A275" s="3">
        <v>45909</v>
      </c>
      <c r="B275" s="4" t="s">
        <v>137</v>
      </c>
      <c r="C275" s="4" t="s">
        <v>17</v>
      </c>
      <c r="D275" s="4" t="s">
        <v>125</v>
      </c>
      <c r="E275" s="4" t="s">
        <v>1049</v>
      </c>
      <c r="F275" s="4" t="s">
        <v>1050</v>
      </c>
      <c r="G275" s="4">
        <v>2</v>
      </c>
      <c r="H275" s="4">
        <v>0</v>
      </c>
      <c r="I275" s="4">
        <v>0</v>
      </c>
    </row>
    <row r="276" spans="1:9">
      <c r="A276" s="3">
        <v>45909</v>
      </c>
      <c r="B276" s="4" t="s">
        <v>138</v>
      </c>
      <c r="C276" s="4" t="s">
        <v>17</v>
      </c>
      <c r="D276" s="4" t="s">
        <v>125</v>
      </c>
      <c r="E276" s="4" t="s">
        <v>1051</v>
      </c>
      <c r="F276" s="4" t="s">
        <v>1052</v>
      </c>
      <c r="G276" s="4">
        <v>2</v>
      </c>
      <c r="H276" s="4">
        <v>1448.75</v>
      </c>
      <c r="I276" s="4">
        <v>2897.5</v>
      </c>
    </row>
    <row r="277" spans="1:9">
      <c r="A277" s="3">
        <v>45909</v>
      </c>
      <c r="B277" s="4" t="s">
        <v>298</v>
      </c>
      <c r="C277" s="4" t="s">
        <v>17</v>
      </c>
      <c r="D277" s="4" t="s">
        <v>284</v>
      </c>
      <c r="E277" s="4" t="s">
        <v>369</v>
      </c>
      <c r="F277" s="4" t="s">
        <v>370</v>
      </c>
      <c r="G277" s="4">
        <v>1</v>
      </c>
      <c r="H277" s="4">
        <v>2541</v>
      </c>
      <c r="I277" s="4">
        <v>2541</v>
      </c>
    </row>
    <row r="278" spans="1:9">
      <c r="A278" s="3">
        <v>45908</v>
      </c>
      <c r="B278" s="4" t="s">
        <v>84</v>
      </c>
      <c r="C278" s="4" t="s">
        <v>17</v>
      </c>
      <c r="D278" s="4" t="s">
        <v>78</v>
      </c>
      <c r="E278" s="4" t="s">
        <v>570</v>
      </c>
      <c r="F278" s="4" t="s">
        <v>465</v>
      </c>
      <c r="G278" s="4">
        <v>1</v>
      </c>
      <c r="H278" s="4">
        <v>2513.6</v>
      </c>
      <c r="I278" s="4">
        <v>2513.6</v>
      </c>
    </row>
    <row r="279" spans="1:9">
      <c r="A279" s="3">
        <v>45908</v>
      </c>
      <c r="B279" s="4" t="s">
        <v>85</v>
      </c>
      <c r="C279" s="4" t="s">
        <v>17</v>
      </c>
      <c r="D279" s="4" t="s">
        <v>78</v>
      </c>
      <c r="E279" s="4" t="s">
        <v>1053</v>
      </c>
      <c r="F279" s="4" t="s">
        <v>1054</v>
      </c>
      <c r="G279" s="4">
        <v>1</v>
      </c>
      <c r="H279" s="4">
        <v>116.37</v>
      </c>
      <c r="I279" s="4">
        <v>116.37</v>
      </c>
    </row>
    <row r="280" spans="1:9">
      <c r="A280" s="3">
        <v>45908</v>
      </c>
      <c r="B280" s="4" t="s">
        <v>86</v>
      </c>
      <c r="C280" s="4" t="s">
        <v>17</v>
      </c>
      <c r="D280" s="4" t="s">
        <v>78</v>
      </c>
      <c r="E280" s="4" t="s">
        <v>1055</v>
      </c>
      <c r="F280" s="4" t="s">
        <v>1056</v>
      </c>
      <c r="G280" s="4">
        <v>2</v>
      </c>
      <c r="H280" s="4">
        <v>67.76</v>
      </c>
      <c r="I280" s="4">
        <v>135.52</v>
      </c>
    </row>
    <row r="281" spans="1:9">
      <c r="A281" s="3">
        <v>45908</v>
      </c>
      <c r="B281" s="4" t="s">
        <v>56</v>
      </c>
      <c r="C281" s="4" t="s">
        <v>17</v>
      </c>
      <c r="D281" s="4" t="s">
        <v>39</v>
      </c>
      <c r="E281" s="4" t="s">
        <v>648</v>
      </c>
      <c r="F281" s="4" t="s">
        <v>649</v>
      </c>
      <c r="G281" s="4">
        <v>2</v>
      </c>
      <c r="H281" s="4">
        <v>230.38</v>
      </c>
      <c r="I281" s="4">
        <v>460.76</v>
      </c>
    </row>
    <row r="282" spans="1:9">
      <c r="A282" s="3">
        <v>45908</v>
      </c>
      <c r="B282" s="4" t="s">
        <v>22</v>
      </c>
      <c r="C282" s="4" t="s">
        <v>17</v>
      </c>
      <c r="D282" s="4" t="s">
        <v>13</v>
      </c>
      <c r="E282" s="4" t="s">
        <v>456</v>
      </c>
      <c r="F282" s="4" t="s">
        <v>457</v>
      </c>
      <c r="G282" s="4">
        <v>1</v>
      </c>
      <c r="H282" s="4">
        <v>430.95</v>
      </c>
      <c r="I282" s="4">
        <v>430.95</v>
      </c>
    </row>
    <row r="283" spans="1:9">
      <c r="A283" s="3">
        <v>45908</v>
      </c>
      <c r="B283" s="4" t="s">
        <v>87</v>
      </c>
      <c r="C283" s="4" t="s">
        <v>17</v>
      </c>
      <c r="D283" s="4" t="s">
        <v>78</v>
      </c>
      <c r="E283" s="4" t="s">
        <v>588</v>
      </c>
      <c r="F283" s="4" t="s">
        <v>589</v>
      </c>
      <c r="G283" s="4">
        <v>3</v>
      </c>
      <c r="H283" s="4">
        <v>87.09</v>
      </c>
      <c r="I283" s="4">
        <v>261.27</v>
      </c>
    </row>
    <row r="284" spans="1:9">
      <c r="A284" s="3">
        <v>45908</v>
      </c>
      <c r="B284" s="4" t="s">
        <v>87</v>
      </c>
      <c r="C284" s="4" t="s">
        <v>17</v>
      </c>
      <c r="D284" s="4" t="s">
        <v>78</v>
      </c>
      <c r="E284" s="4" t="s">
        <v>559</v>
      </c>
      <c r="F284" s="4" t="s">
        <v>560</v>
      </c>
      <c r="G284" s="4">
        <v>2</v>
      </c>
      <c r="H284" s="4">
        <v>1418.4</v>
      </c>
      <c r="I284" s="4">
        <v>2836.8</v>
      </c>
    </row>
    <row r="285" spans="1:9">
      <c r="A285" s="3">
        <v>45908</v>
      </c>
      <c r="B285" s="4" t="s">
        <v>297</v>
      </c>
      <c r="C285" s="4" t="s">
        <v>17</v>
      </c>
      <c r="D285" s="4" t="s">
        <v>284</v>
      </c>
      <c r="E285" s="4" t="s">
        <v>385</v>
      </c>
      <c r="F285" s="4" t="s">
        <v>386</v>
      </c>
      <c r="G285" s="4">
        <v>5</v>
      </c>
      <c r="H285" s="4">
        <v>2374.08</v>
      </c>
      <c r="I285" s="4">
        <v>11870.4</v>
      </c>
    </row>
    <row r="286" spans="1:9">
      <c r="A286" s="3">
        <v>45908</v>
      </c>
      <c r="B286" s="4" t="s">
        <v>156</v>
      </c>
      <c r="C286" s="4" t="s">
        <v>17</v>
      </c>
      <c r="D286" s="4" t="s">
        <v>155</v>
      </c>
      <c r="E286" s="4" t="s">
        <v>515</v>
      </c>
      <c r="F286" s="4" t="s">
        <v>516</v>
      </c>
      <c r="G286" s="4">
        <v>1</v>
      </c>
      <c r="H286" s="4">
        <v>44.35</v>
      </c>
      <c r="I286" s="4">
        <v>44.35</v>
      </c>
    </row>
    <row r="287" spans="1:9">
      <c r="A287" s="3">
        <v>45908</v>
      </c>
      <c r="B287" s="4" t="s">
        <v>156</v>
      </c>
      <c r="C287" s="4" t="s">
        <v>17</v>
      </c>
      <c r="D287" s="4" t="s">
        <v>155</v>
      </c>
      <c r="E287" s="4" t="s">
        <v>689</v>
      </c>
      <c r="F287" s="4" t="s">
        <v>690</v>
      </c>
      <c r="G287" s="4">
        <v>1</v>
      </c>
      <c r="H287" s="4">
        <v>1108.8</v>
      </c>
      <c r="I287" s="4">
        <v>1108.8</v>
      </c>
    </row>
    <row r="288" spans="1:9">
      <c r="A288" s="3">
        <v>45908</v>
      </c>
      <c r="B288" s="4" t="s">
        <v>156</v>
      </c>
      <c r="C288" s="4" t="s">
        <v>17</v>
      </c>
      <c r="D288" s="4" t="s">
        <v>155</v>
      </c>
      <c r="E288" s="4" t="s">
        <v>568</v>
      </c>
      <c r="F288" s="4" t="s">
        <v>569</v>
      </c>
      <c r="G288" s="4">
        <v>1</v>
      </c>
      <c r="H288" s="4">
        <v>48.05</v>
      </c>
      <c r="I288" s="4">
        <v>48.05</v>
      </c>
    </row>
    <row r="289" spans="1:9">
      <c r="A289" s="3">
        <v>45908</v>
      </c>
      <c r="B289" s="4" t="s">
        <v>156</v>
      </c>
      <c r="C289" s="4" t="s">
        <v>17</v>
      </c>
      <c r="D289" s="4" t="s">
        <v>155</v>
      </c>
      <c r="E289" s="4" t="s">
        <v>696</v>
      </c>
      <c r="F289" s="4" t="s">
        <v>697</v>
      </c>
      <c r="G289" s="4">
        <v>1</v>
      </c>
      <c r="H289" s="4">
        <v>295.68</v>
      </c>
      <c r="I289" s="4">
        <v>295.68</v>
      </c>
    </row>
    <row r="290" spans="1:9">
      <c r="A290" s="3">
        <v>45905</v>
      </c>
      <c r="B290" s="4" t="s">
        <v>290</v>
      </c>
      <c r="C290" s="4" t="s">
        <v>17</v>
      </c>
      <c r="D290" s="4" t="s">
        <v>284</v>
      </c>
      <c r="E290" s="4" t="s">
        <v>379</v>
      </c>
      <c r="F290" s="4" t="s">
        <v>380</v>
      </c>
      <c r="G290" s="4">
        <v>1</v>
      </c>
      <c r="H290" s="4">
        <v>1655.81</v>
      </c>
      <c r="I290" s="4">
        <v>1655.81</v>
      </c>
    </row>
    <row r="291" spans="1:9">
      <c r="A291" s="3">
        <v>45905</v>
      </c>
      <c r="B291" s="4" t="s">
        <v>291</v>
      </c>
      <c r="C291" s="4" t="s">
        <v>17</v>
      </c>
      <c r="D291" s="4" t="s">
        <v>284</v>
      </c>
      <c r="E291" s="4" t="s">
        <v>813</v>
      </c>
      <c r="F291" s="4" t="s">
        <v>814</v>
      </c>
      <c r="G291" s="4">
        <v>1</v>
      </c>
      <c r="H291" s="4">
        <v>1361.98</v>
      </c>
      <c r="I291" s="4">
        <v>1361.98</v>
      </c>
    </row>
    <row r="292" spans="1:9">
      <c r="A292" s="3">
        <v>45905</v>
      </c>
      <c r="B292" s="4" t="s">
        <v>178</v>
      </c>
      <c r="C292" s="4" t="s">
        <v>17</v>
      </c>
      <c r="D292" s="4" t="s">
        <v>15</v>
      </c>
      <c r="E292" s="4" t="s">
        <v>798</v>
      </c>
      <c r="F292" s="4" t="s">
        <v>799</v>
      </c>
      <c r="G292" s="4">
        <v>2</v>
      </c>
      <c r="H292" s="4">
        <v>1585.58</v>
      </c>
      <c r="I292" s="4">
        <v>3171.16</v>
      </c>
    </row>
    <row r="293" spans="1:9">
      <c r="A293" s="3">
        <v>45905</v>
      </c>
      <c r="B293" s="4" t="s">
        <v>16</v>
      </c>
      <c r="C293" s="4" t="s">
        <v>17</v>
      </c>
      <c r="D293" s="4" t="s">
        <v>13</v>
      </c>
      <c r="E293" s="4" t="s">
        <v>821</v>
      </c>
      <c r="F293" s="4" t="s">
        <v>822</v>
      </c>
      <c r="G293" s="4">
        <v>1</v>
      </c>
      <c r="H293" s="4">
        <v>265.64</v>
      </c>
      <c r="I293" s="4">
        <v>265.64</v>
      </c>
    </row>
    <row r="294" spans="1:9">
      <c r="A294" s="3">
        <v>45905</v>
      </c>
      <c r="B294" s="4" t="s">
        <v>18</v>
      </c>
      <c r="C294" s="4" t="s">
        <v>17</v>
      </c>
      <c r="D294" s="4" t="s">
        <v>13</v>
      </c>
      <c r="E294" s="4" t="s">
        <v>413</v>
      </c>
      <c r="F294" s="4" t="s">
        <v>414</v>
      </c>
      <c r="G294" s="4">
        <v>5</v>
      </c>
      <c r="H294" s="4">
        <v>2914.93</v>
      </c>
      <c r="I294" s="4">
        <v>14574.65</v>
      </c>
    </row>
    <row r="295" spans="1:9">
      <c r="A295" s="3">
        <v>45905</v>
      </c>
      <c r="B295" s="4" t="s">
        <v>292</v>
      </c>
      <c r="C295" s="4" t="s">
        <v>17</v>
      </c>
      <c r="D295" s="4" t="s">
        <v>284</v>
      </c>
      <c r="E295" s="4" t="s">
        <v>389</v>
      </c>
      <c r="F295" s="4" t="s">
        <v>390</v>
      </c>
      <c r="G295" s="4">
        <v>2</v>
      </c>
      <c r="H295" s="4">
        <v>0</v>
      </c>
      <c r="I295" s="4">
        <v>0</v>
      </c>
    </row>
    <row r="296" spans="1:9">
      <c r="A296" s="3">
        <v>45905</v>
      </c>
      <c r="B296" s="4" t="s">
        <v>80</v>
      </c>
      <c r="C296" s="4" t="s">
        <v>17</v>
      </c>
      <c r="D296" s="4" t="s">
        <v>78</v>
      </c>
      <c r="E296" s="4" t="s">
        <v>391</v>
      </c>
      <c r="F296" s="4" t="s">
        <v>392</v>
      </c>
      <c r="G296" s="4">
        <v>1</v>
      </c>
      <c r="H296" s="4">
        <v>1016.4</v>
      </c>
      <c r="I296" s="4">
        <v>1016.4</v>
      </c>
    </row>
    <row r="297" spans="1:9">
      <c r="A297" s="3">
        <v>45905</v>
      </c>
      <c r="B297" s="4" t="s">
        <v>80</v>
      </c>
      <c r="C297" s="4" t="s">
        <v>17</v>
      </c>
      <c r="D297" s="4" t="s">
        <v>78</v>
      </c>
      <c r="E297" s="4" t="s">
        <v>798</v>
      </c>
      <c r="F297" s="4" t="s">
        <v>799</v>
      </c>
      <c r="G297" s="4">
        <v>1</v>
      </c>
      <c r="H297" s="4">
        <v>1585.58</v>
      </c>
      <c r="I297" s="4">
        <v>1585.58</v>
      </c>
    </row>
    <row r="298" spans="1:9">
      <c r="A298" s="3">
        <v>45905</v>
      </c>
      <c r="B298" s="4" t="s">
        <v>81</v>
      </c>
      <c r="C298" s="4" t="s">
        <v>17</v>
      </c>
      <c r="D298" s="4" t="s">
        <v>78</v>
      </c>
      <c r="E298" s="4" t="s">
        <v>477</v>
      </c>
      <c r="F298" s="4" t="s">
        <v>478</v>
      </c>
      <c r="G298" s="4">
        <v>2</v>
      </c>
      <c r="H298" s="4">
        <v>1080.24</v>
      </c>
      <c r="I298" s="4">
        <v>2160.48</v>
      </c>
    </row>
    <row r="299" spans="1:9">
      <c r="A299" s="3">
        <v>45905</v>
      </c>
      <c r="B299" s="4" t="s">
        <v>54</v>
      </c>
      <c r="C299" s="4" t="s">
        <v>17</v>
      </c>
      <c r="D299" s="4" t="s">
        <v>39</v>
      </c>
      <c r="E299" s="4" t="s">
        <v>819</v>
      </c>
      <c r="F299" s="4" t="s">
        <v>820</v>
      </c>
      <c r="G299" s="4">
        <v>3</v>
      </c>
      <c r="H299" s="4">
        <v>3399</v>
      </c>
      <c r="I299" s="4">
        <v>10197</v>
      </c>
    </row>
    <row r="300" spans="1:9">
      <c r="A300" s="3">
        <v>45905</v>
      </c>
      <c r="B300" s="4" t="s">
        <v>55</v>
      </c>
      <c r="C300" s="4" t="s">
        <v>17</v>
      </c>
      <c r="D300" s="4" t="s">
        <v>39</v>
      </c>
      <c r="E300" s="4" t="s">
        <v>685</v>
      </c>
      <c r="F300" s="4" t="s">
        <v>686</v>
      </c>
      <c r="G300" s="4">
        <v>2</v>
      </c>
      <c r="H300" s="4">
        <v>1395.86</v>
      </c>
      <c r="I300" s="4">
        <v>2791.72</v>
      </c>
    </row>
    <row r="301" spans="1:9">
      <c r="A301" s="3">
        <v>45905</v>
      </c>
      <c r="B301" s="4" t="s">
        <v>179</v>
      </c>
      <c r="C301" s="4" t="s">
        <v>17</v>
      </c>
      <c r="D301" s="4" t="s">
        <v>15</v>
      </c>
      <c r="E301" s="4" t="s">
        <v>1041</v>
      </c>
      <c r="F301" s="4" t="s">
        <v>1042</v>
      </c>
      <c r="G301" s="4">
        <v>2</v>
      </c>
      <c r="H301" s="4">
        <v>4085.4</v>
      </c>
      <c r="I301" s="4">
        <v>8170.8</v>
      </c>
    </row>
    <row r="302" spans="1:9">
      <c r="A302" s="3">
        <v>45905</v>
      </c>
      <c r="B302" s="4" t="s">
        <v>180</v>
      </c>
      <c r="C302" s="4" t="s">
        <v>17</v>
      </c>
      <c r="D302" s="4" t="s">
        <v>15</v>
      </c>
      <c r="E302" s="4" t="s">
        <v>621</v>
      </c>
      <c r="F302" s="4" t="s">
        <v>622</v>
      </c>
      <c r="G302" s="4">
        <v>2</v>
      </c>
      <c r="H302" s="4">
        <v>665.52</v>
      </c>
      <c r="I302" s="4">
        <v>1331.04</v>
      </c>
    </row>
    <row r="303" spans="1:9">
      <c r="A303" s="3">
        <v>45905</v>
      </c>
      <c r="B303" s="4" t="s">
        <v>293</v>
      </c>
      <c r="C303" s="4" t="s">
        <v>17</v>
      </c>
      <c r="D303" s="4" t="s">
        <v>284</v>
      </c>
      <c r="E303" s="4" t="s">
        <v>387</v>
      </c>
      <c r="F303" s="4" t="s">
        <v>388</v>
      </c>
      <c r="G303" s="4">
        <v>3</v>
      </c>
      <c r="H303" s="4">
        <v>1897.44</v>
      </c>
      <c r="I303" s="4">
        <v>5692.32</v>
      </c>
    </row>
    <row r="304" spans="1:9">
      <c r="A304" s="3">
        <v>45905</v>
      </c>
      <c r="B304" s="4" t="s">
        <v>134</v>
      </c>
      <c r="C304" s="4" t="s">
        <v>17</v>
      </c>
      <c r="D304" s="4" t="s">
        <v>125</v>
      </c>
      <c r="E304" s="4" t="s">
        <v>1057</v>
      </c>
      <c r="F304" s="4" t="s">
        <v>1058</v>
      </c>
      <c r="G304" s="4">
        <v>2</v>
      </c>
      <c r="H304" s="4">
        <v>5773.19</v>
      </c>
      <c r="I304" s="4">
        <v>11546.38</v>
      </c>
    </row>
    <row r="305" spans="1:9">
      <c r="A305" s="3">
        <v>45905</v>
      </c>
      <c r="B305" s="4" t="s">
        <v>134</v>
      </c>
      <c r="C305" s="4" t="s">
        <v>17</v>
      </c>
      <c r="D305" s="4" t="s">
        <v>125</v>
      </c>
      <c r="E305" s="4" t="s">
        <v>1059</v>
      </c>
      <c r="F305" s="4" t="s">
        <v>1060</v>
      </c>
      <c r="G305" s="4">
        <v>2</v>
      </c>
      <c r="H305" s="4">
        <v>586.92</v>
      </c>
      <c r="I305" s="4">
        <v>1173.84</v>
      </c>
    </row>
    <row r="306" spans="1:9">
      <c r="A306" s="3">
        <v>45905</v>
      </c>
      <c r="B306" s="4" t="s">
        <v>135</v>
      </c>
      <c r="C306" s="4" t="s">
        <v>17</v>
      </c>
      <c r="D306" s="4" t="s">
        <v>125</v>
      </c>
      <c r="E306" s="4" t="s">
        <v>431</v>
      </c>
      <c r="F306" s="4" t="s">
        <v>432</v>
      </c>
      <c r="G306" s="4">
        <v>5</v>
      </c>
      <c r="H306" s="4">
        <v>2031.75</v>
      </c>
      <c r="I306" s="4">
        <v>10158.75</v>
      </c>
    </row>
    <row r="307" spans="1:9">
      <c r="A307" s="3">
        <v>45905</v>
      </c>
      <c r="B307" s="4" t="s">
        <v>181</v>
      </c>
      <c r="C307" s="4" t="s">
        <v>17</v>
      </c>
      <c r="D307" s="4" t="s">
        <v>15</v>
      </c>
      <c r="E307" s="4" t="s">
        <v>431</v>
      </c>
      <c r="F307" s="4" t="s">
        <v>432</v>
      </c>
      <c r="G307" s="4">
        <v>1</v>
      </c>
      <c r="H307" s="4">
        <v>2031.75</v>
      </c>
      <c r="I307" s="4">
        <v>2031.75</v>
      </c>
    </row>
    <row r="308" spans="1:9">
      <c r="A308" s="3">
        <v>45905</v>
      </c>
      <c r="B308" s="4" t="s">
        <v>182</v>
      </c>
      <c r="C308" s="4" t="s">
        <v>17</v>
      </c>
      <c r="D308" s="4" t="s">
        <v>15</v>
      </c>
      <c r="E308" s="4" t="s">
        <v>798</v>
      </c>
      <c r="F308" s="4" t="s">
        <v>799</v>
      </c>
      <c r="G308" s="4">
        <v>2</v>
      </c>
      <c r="H308" s="4">
        <v>1585.58</v>
      </c>
      <c r="I308" s="4">
        <v>3171.16</v>
      </c>
    </row>
    <row r="309" spans="1:9">
      <c r="A309" s="3">
        <v>45905</v>
      </c>
      <c r="B309" s="4" t="s">
        <v>182</v>
      </c>
      <c r="C309" s="4" t="s">
        <v>17</v>
      </c>
      <c r="D309" s="4" t="s">
        <v>15</v>
      </c>
      <c r="E309" s="4" t="s">
        <v>618</v>
      </c>
      <c r="F309" s="4" t="s">
        <v>619</v>
      </c>
      <c r="G309" s="4">
        <v>3</v>
      </c>
      <c r="H309" s="4">
        <v>3399.09</v>
      </c>
      <c r="I309" s="4">
        <v>10197.27</v>
      </c>
    </row>
    <row r="310" spans="1:9">
      <c r="A310" s="3">
        <v>45905</v>
      </c>
      <c r="B310" s="4" t="s">
        <v>183</v>
      </c>
      <c r="C310" s="4" t="s">
        <v>17</v>
      </c>
      <c r="D310" s="4" t="s">
        <v>15</v>
      </c>
      <c r="E310" s="4" t="s">
        <v>1061</v>
      </c>
      <c r="F310" s="4" t="s">
        <v>1062</v>
      </c>
      <c r="G310" s="4">
        <v>1</v>
      </c>
      <c r="H310" s="4">
        <v>1320.11</v>
      </c>
      <c r="I310" s="4">
        <v>1320.11</v>
      </c>
    </row>
    <row r="311" spans="1:9">
      <c r="A311" s="3">
        <v>45905</v>
      </c>
      <c r="B311" s="4" t="s">
        <v>294</v>
      </c>
      <c r="C311" s="4" t="s">
        <v>17</v>
      </c>
      <c r="D311" s="4" t="s">
        <v>284</v>
      </c>
      <c r="E311" s="4" t="s">
        <v>1021</v>
      </c>
      <c r="F311" s="4" t="s">
        <v>1022</v>
      </c>
      <c r="G311" s="4">
        <v>1</v>
      </c>
      <c r="H311" s="4">
        <v>0</v>
      </c>
      <c r="I311" s="4">
        <v>0</v>
      </c>
    </row>
    <row r="312" spans="1:9">
      <c r="A312" s="3">
        <v>45905</v>
      </c>
      <c r="B312" s="4" t="s">
        <v>295</v>
      </c>
      <c r="C312" s="4" t="s">
        <v>17</v>
      </c>
      <c r="D312" s="4" t="s">
        <v>284</v>
      </c>
      <c r="E312" s="4" t="s">
        <v>1063</v>
      </c>
      <c r="F312" s="4" t="s">
        <v>1064</v>
      </c>
      <c r="G312" s="4">
        <v>1</v>
      </c>
      <c r="H312" s="4">
        <v>0</v>
      </c>
      <c r="I312" s="4">
        <v>0</v>
      </c>
    </row>
    <row r="313" spans="1:9">
      <c r="A313" s="3">
        <v>45905</v>
      </c>
      <c r="B313" s="4" t="s">
        <v>136</v>
      </c>
      <c r="C313" s="4" t="s">
        <v>17</v>
      </c>
      <c r="D313" s="4" t="s">
        <v>125</v>
      </c>
      <c r="E313" s="4" t="s">
        <v>1007</v>
      </c>
      <c r="F313" s="4" t="s">
        <v>1008</v>
      </c>
      <c r="G313" s="4">
        <v>2</v>
      </c>
      <c r="H313" s="4">
        <v>1084.16</v>
      </c>
      <c r="I313" s="4">
        <v>2168.32</v>
      </c>
    </row>
    <row r="314" spans="1:9">
      <c r="A314" s="3">
        <v>45905</v>
      </c>
      <c r="B314" s="4" t="s">
        <v>136</v>
      </c>
      <c r="C314" s="4" t="s">
        <v>17</v>
      </c>
      <c r="D314" s="4" t="s">
        <v>125</v>
      </c>
      <c r="E314" s="4" t="s">
        <v>1034</v>
      </c>
      <c r="F314" s="4" t="s">
        <v>1035</v>
      </c>
      <c r="G314" s="4">
        <v>2</v>
      </c>
      <c r="H314" s="4">
        <v>372.68</v>
      </c>
      <c r="I314" s="4">
        <v>745.36</v>
      </c>
    </row>
    <row r="315" spans="1:9">
      <c r="A315" s="3">
        <v>45905</v>
      </c>
      <c r="B315" s="4" t="s">
        <v>19</v>
      </c>
      <c r="C315" s="4" t="s">
        <v>17</v>
      </c>
      <c r="D315" s="4" t="s">
        <v>13</v>
      </c>
      <c r="E315" s="4" t="s">
        <v>691</v>
      </c>
      <c r="F315" s="4" t="s">
        <v>692</v>
      </c>
      <c r="G315" s="4">
        <v>5</v>
      </c>
      <c r="H315" s="4">
        <v>568.6</v>
      </c>
      <c r="I315" s="4">
        <v>2843</v>
      </c>
    </row>
    <row r="316" spans="1:9">
      <c r="A316" s="3">
        <v>45905</v>
      </c>
      <c r="B316" s="4" t="s">
        <v>20</v>
      </c>
      <c r="C316" s="4" t="s">
        <v>17</v>
      </c>
      <c r="D316" s="4" t="s">
        <v>13</v>
      </c>
      <c r="E316" s="4" t="s">
        <v>1017</v>
      </c>
      <c r="F316" s="4" t="s">
        <v>1018</v>
      </c>
      <c r="G316" s="4">
        <v>2</v>
      </c>
      <c r="H316" s="4">
        <v>369.6</v>
      </c>
      <c r="I316" s="4">
        <v>739.2</v>
      </c>
    </row>
    <row r="317" spans="1:9">
      <c r="A317" s="3">
        <v>45905</v>
      </c>
      <c r="B317" s="4" t="s">
        <v>20</v>
      </c>
      <c r="C317" s="4" t="s">
        <v>17</v>
      </c>
      <c r="D317" s="4" t="s">
        <v>13</v>
      </c>
      <c r="E317" s="4" t="s">
        <v>1065</v>
      </c>
      <c r="F317" s="4" t="s">
        <v>1066</v>
      </c>
      <c r="G317" s="4">
        <v>2</v>
      </c>
      <c r="H317" s="4">
        <v>332.64</v>
      </c>
      <c r="I317" s="4">
        <v>665.28</v>
      </c>
    </row>
    <row r="318" spans="1:9">
      <c r="A318" s="3">
        <v>45905</v>
      </c>
      <c r="B318" s="4" t="s">
        <v>21</v>
      </c>
      <c r="C318" s="4" t="s">
        <v>17</v>
      </c>
      <c r="D318" s="4" t="s">
        <v>13</v>
      </c>
      <c r="E318" s="4" t="s">
        <v>1013</v>
      </c>
      <c r="F318" s="4" t="s">
        <v>1014</v>
      </c>
      <c r="G318" s="4">
        <v>2</v>
      </c>
      <c r="H318" s="4">
        <v>348.43</v>
      </c>
      <c r="I318" s="4">
        <v>696.86</v>
      </c>
    </row>
    <row r="319" spans="1:9">
      <c r="A319" s="3">
        <v>45905</v>
      </c>
      <c r="B319" s="4" t="s">
        <v>184</v>
      </c>
      <c r="C319" s="4" t="s">
        <v>17</v>
      </c>
      <c r="D319" s="4" t="s">
        <v>15</v>
      </c>
      <c r="E319" s="4" t="s">
        <v>694</v>
      </c>
      <c r="F319" s="4" t="s">
        <v>695</v>
      </c>
      <c r="G319" s="4">
        <v>2</v>
      </c>
      <c r="H319" s="4">
        <v>428.74</v>
      </c>
      <c r="I319" s="4">
        <v>857.48</v>
      </c>
    </row>
    <row r="320" spans="1:9">
      <c r="A320" s="3">
        <v>45905</v>
      </c>
      <c r="B320" s="4" t="s">
        <v>82</v>
      </c>
      <c r="C320" s="4" t="s">
        <v>17</v>
      </c>
      <c r="D320" s="4" t="s">
        <v>78</v>
      </c>
      <c r="E320" s="4" t="s">
        <v>1067</v>
      </c>
      <c r="F320" s="4" t="s">
        <v>1068</v>
      </c>
      <c r="G320" s="4">
        <v>1</v>
      </c>
      <c r="H320" s="4">
        <v>4.58</v>
      </c>
      <c r="I320" s="4">
        <v>4.58</v>
      </c>
    </row>
    <row r="321" spans="1:9">
      <c r="A321" s="3">
        <v>45905</v>
      </c>
      <c r="B321" s="4" t="s">
        <v>296</v>
      </c>
      <c r="C321" s="4" t="s">
        <v>17</v>
      </c>
      <c r="D321" s="4" t="s">
        <v>284</v>
      </c>
      <c r="E321" s="4" t="s">
        <v>807</v>
      </c>
      <c r="F321" s="4" t="s">
        <v>808</v>
      </c>
      <c r="G321" s="4">
        <v>1</v>
      </c>
      <c r="H321" s="4">
        <v>1241.17</v>
      </c>
      <c r="I321" s="4">
        <v>1241.17</v>
      </c>
    </row>
    <row r="322" spans="1:9">
      <c r="A322" s="3">
        <v>45903</v>
      </c>
      <c r="B322" s="4" t="s">
        <v>289</v>
      </c>
      <c r="C322" s="4" t="s">
        <v>17</v>
      </c>
      <c r="D322" s="4" t="s">
        <v>284</v>
      </c>
      <c r="E322" s="4" t="s">
        <v>483</v>
      </c>
      <c r="F322" s="4" t="s">
        <v>484</v>
      </c>
      <c r="G322" s="4">
        <v>1</v>
      </c>
      <c r="H322" s="4">
        <v>406.56</v>
      </c>
      <c r="I322" s="4">
        <v>406.56</v>
      </c>
    </row>
    <row r="323" spans="1:9">
      <c r="A323" s="3">
        <v>45903</v>
      </c>
      <c r="B323" s="4" t="s">
        <v>77</v>
      </c>
      <c r="C323" s="4" t="s">
        <v>17</v>
      </c>
      <c r="D323" s="4" t="s">
        <v>78</v>
      </c>
      <c r="E323" s="4" t="s">
        <v>673</v>
      </c>
      <c r="F323" s="4" t="s">
        <v>674</v>
      </c>
      <c r="G323" s="4">
        <v>2</v>
      </c>
      <c r="H323" s="4">
        <v>1382.09</v>
      </c>
      <c r="I323" s="4">
        <v>2764.18</v>
      </c>
    </row>
    <row r="324" spans="1:9">
      <c r="A324" s="3">
        <v>45903</v>
      </c>
      <c r="B324" s="4" t="s">
        <v>177</v>
      </c>
      <c r="C324" s="4" t="s">
        <v>17</v>
      </c>
      <c r="D324" s="4" t="s">
        <v>15</v>
      </c>
      <c r="E324" s="4" t="s">
        <v>679</v>
      </c>
      <c r="F324" s="4" t="s">
        <v>680</v>
      </c>
      <c r="G324" s="4">
        <v>2</v>
      </c>
      <c r="H324" s="4">
        <v>241.06</v>
      </c>
      <c r="I324" s="4">
        <v>482.12</v>
      </c>
    </row>
    <row r="325" spans="1:9">
      <c r="A325" s="3">
        <v>45903</v>
      </c>
      <c r="B325" s="4" t="s">
        <v>79</v>
      </c>
      <c r="C325" s="4" t="s">
        <v>17</v>
      </c>
      <c r="D325" s="4" t="s">
        <v>78</v>
      </c>
      <c r="E325" s="4" t="s">
        <v>474</v>
      </c>
      <c r="F325" s="4" t="s">
        <v>475</v>
      </c>
      <c r="G325" s="4">
        <v>3</v>
      </c>
      <c r="H325" s="4">
        <v>3104.64</v>
      </c>
      <c r="I325" s="4">
        <v>9313.92</v>
      </c>
    </row>
    <row r="326" spans="1:9">
      <c r="A326" s="3">
        <v>45902</v>
      </c>
      <c r="B326" s="4" t="s">
        <v>176</v>
      </c>
      <c r="C326" s="4" t="s">
        <v>17</v>
      </c>
      <c r="D326" s="4" t="s">
        <v>15</v>
      </c>
      <c r="E326" s="4" t="s">
        <v>1069</v>
      </c>
      <c r="F326" s="4" t="s">
        <v>1070</v>
      </c>
      <c r="G326" s="4">
        <v>2</v>
      </c>
      <c r="H326" s="4">
        <v>8368.8</v>
      </c>
      <c r="I326" s="4">
        <v>16737.6</v>
      </c>
    </row>
    <row r="327" spans="1:9">
      <c r="A327" s="3">
        <v>45902</v>
      </c>
      <c r="B327" s="4" t="s">
        <v>287</v>
      </c>
      <c r="C327" s="4" t="s">
        <v>17</v>
      </c>
      <c r="D327" s="4" t="s">
        <v>284</v>
      </c>
      <c r="E327" s="4" t="s">
        <v>547</v>
      </c>
      <c r="F327" s="4" t="s">
        <v>548</v>
      </c>
      <c r="G327" s="4">
        <v>1</v>
      </c>
      <c r="H327" s="4">
        <v>369.6</v>
      </c>
      <c r="I327" s="4">
        <v>369.6</v>
      </c>
    </row>
    <row r="328" spans="1:9">
      <c r="A328" s="3">
        <v>45902</v>
      </c>
      <c r="B328" s="4" t="s">
        <v>288</v>
      </c>
      <c r="C328" s="4" t="s">
        <v>17</v>
      </c>
      <c r="D328" s="4" t="s">
        <v>284</v>
      </c>
      <c r="E328" s="4" t="s">
        <v>1071</v>
      </c>
      <c r="F328" s="4" t="s">
        <v>1072</v>
      </c>
      <c r="G328" s="4">
        <v>1</v>
      </c>
      <c r="H328" s="4">
        <v>0</v>
      </c>
      <c r="I328" s="4">
        <v>0</v>
      </c>
    </row>
    <row r="329" spans="1:9">
      <c r="A329" s="3">
        <v>45901</v>
      </c>
      <c r="B329" s="4" t="s">
        <v>285</v>
      </c>
      <c r="C329" s="4" t="s">
        <v>17</v>
      </c>
      <c r="D329" s="4" t="s">
        <v>284</v>
      </c>
      <c r="E329" s="4" t="s">
        <v>707</v>
      </c>
      <c r="F329" s="4" t="s">
        <v>708</v>
      </c>
      <c r="G329" s="4">
        <v>3</v>
      </c>
      <c r="H329" s="4">
        <v>365.9</v>
      </c>
      <c r="I329" s="4">
        <v>1097.7</v>
      </c>
    </row>
    <row r="330" spans="1:9">
      <c r="A330" s="3">
        <v>45901</v>
      </c>
      <c r="B330" s="4" t="s">
        <v>286</v>
      </c>
      <c r="C330" s="4" t="s">
        <v>17</v>
      </c>
      <c r="D330" s="4" t="s">
        <v>284</v>
      </c>
      <c r="E330" s="4" t="s">
        <v>705</v>
      </c>
      <c r="F330" s="4" t="s">
        <v>706</v>
      </c>
      <c r="G330" s="4">
        <v>1</v>
      </c>
      <c r="H330" s="4">
        <v>2676.52</v>
      </c>
      <c r="I330" s="4">
        <v>2676.52</v>
      </c>
    </row>
    <row r="331" spans="1:9">
      <c r="A331" s="3">
        <v>45901</v>
      </c>
      <c r="B331" s="4" t="s">
        <v>286</v>
      </c>
      <c r="C331" s="4" t="s">
        <v>17</v>
      </c>
      <c r="D331" s="4" t="s">
        <v>284</v>
      </c>
      <c r="E331" s="4" t="s">
        <v>403</v>
      </c>
      <c r="F331" s="4" t="s">
        <v>404</v>
      </c>
      <c r="G331" s="4">
        <v>1</v>
      </c>
      <c r="H331" s="4">
        <v>1611.46</v>
      </c>
      <c r="I331" s="4">
        <v>1611.46</v>
      </c>
    </row>
    <row r="332" spans="1:9">
      <c r="A332" s="3">
        <v>45901</v>
      </c>
      <c r="B332" s="4" t="s">
        <v>52</v>
      </c>
      <c r="C332" s="4" t="s">
        <v>17</v>
      </c>
      <c r="D332" s="4" t="s">
        <v>39</v>
      </c>
      <c r="E332" s="4" t="s">
        <v>722</v>
      </c>
      <c r="F332" s="4" t="s">
        <v>723</v>
      </c>
      <c r="G332" s="4">
        <v>5</v>
      </c>
      <c r="H332" s="4">
        <v>62.34</v>
      </c>
      <c r="I332" s="4">
        <v>311.7</v>
      </c>
    </row>
    <row r="333" spans="1:9">
      <c r="A333" s="3">
        <v>45901</v>
      </c>
      <c r="B333" s="4" t="s">
        <v>52</v>
      </c>
      <c r="C333" s="4" t="s">
        <v>17</v>
      </c>
      <c r="D333" s="4" t="s">
        <v>39</v>
      </c>
      <c r="E333" s="4" t="s">
        <v>614</v>
      </c>
      <c r="F333" s="4" t="s">
        <v>615</v>
      </c>
      <c r="G333" s="4">
        <v>3</v>
      </c>
      <c r="H333" s="4">
        <v>385.62</v>
      </c>
      <c r="I333" s="4">
        <v>1156.86</v>
      </c>
    </row>
    <row r="334" spans="1:9">
      <c r="A334" s="3">
        <v>45901</v>
      </c>
      <c r="B334" s="4" t="s">
        <v>52</v>
      </c>
      <c r="C334" s="4" t="s">
        <v>17</v>
      </c>
      <c r="D334" s="4" t="s">
        <v>39</v>
      </c>
      <c r="E334" s="4" t="s">
        <v>1073</v>
      </c>
      <c r="F334" s="4" t="s">
        <v>1074</v>
      </c>
      <c r="G334" s="4">
        <v>3</v>
      </c>
      <c r="H334" s="4">
        <v>78.85</v>
      </c>
      <c r="I334" s="4">
        <v>236.55</v>
      </c>
    </row>
    <row r="335" spans="1:9">
      <c r="A335" s="3">
        <v>45901</v>
      </c>
      <c r="B335" s="4" t="s">
        <v>52</v>
      </c>
      <c r="C335" s="4" t="s">
        <v>17</v>
      </c>
      <c r="D335" s="4" t="s">
        <v>39</v>
      </c>
      <c r="E335" s="4" t="s">
        <v>431</v>
      </c>
      <c r="F335" s="4" t="s">
        <v>432</v>
      </c>
      <c r="G335" s="4">
        <v>1</v>
      </c>
      <c r="H335" s="4">
        <v>2031.75</v>
      </c>
      <c r="I335" s="4">
        <v>2031.75</v>
      </c>
    </row>
    <row r="336" spans="1:9">
      <c r="A336" s="3">
        <v>45901</v>
      </c>
      <c r="B336" s="4" t="s">
        <v>52</v>
      </c>
      <c r="C336" s="4" t="s">
        <v>17</v>
      </c>
      <c r="D336" s="4" t="s">
        <v>39</v>
      </c>
      <c r="E336" s="4" t="s">
        <v>1075</v>
      </c>
      <c r="F336" s="4" t="s">
        <v>1076</v>
      </c>
      <c r="G336" s="4">
        <v>5</v>
      </c>
      <c r="H336" s="4">
        <v>27.1</v>
      </c>
      <c r="I336" s="4">
        <v>135.5</v>
      </c>
    </row>
    <row r="337" spans="1:9">
      <c r="A337" s="3">
        <v>45901</v>
      </c>
      <c r="B337" s="4" t="s">
        <v>53</v>
      </c>
      <c r="C337" s="4" t="s">
        <v>17</v>
      </c>
      <c r="D337" s="4" t="s">
        <v>39</v>
      </c>
      <c r="E337" s="4" t="s">
        <v>391</v>
      </c>
      <c r="F337" s="4" t="s">
        <v>392</v>
      </c>
      <c r="G337" s="4">
        <v>2</v>
      </c>
      <c r="H337" s="4">
        <v>1016.4</v>
      </c>
      <c r="I337" s="4">
        <v>2032.8</v>
      </c>
    </row>
    <row r="338" spans="1:9">
      <c r="A338" s="3">
        <v>45901</v>
      </c>
      <c r="B338" s="4" t="s">
        <v>130</v>
      </c>
      <c r="C338" s="4" t="s">
        <v>17</v>
      </c>
      <c r="D338" s="4" t="s">
        <v>125</v>
      </c>
      <c r="E338" s="4" t="s">
        <v>710</v>
      </c>
      <c r="F338" s="4" t="s">
        <v>711</v>
      </c>
      <c r="G338" s="4">
        <v>2</v>
      </c>
      <c r="H338" s="4">
        <v>105.88</v>
      </c>
      <c r="I338" s="4">
        <v>211.76</v>
      </c>
    </row>
    <row r="339" spans="1:9">
      <c r="A339" s="3">
        <v>45901</v>
      </c>
      <c r="B339" s="4" t="s">
        <v>131</v>
      </c>
      <c r="C339" s="4" t="s">
        <v>17</v>
      </c>
      <c r="D339" s="4" t="s">
        <v>125</v>
      </c>
      <c r="E339" s="4" t="s">
        <v>1077</v>
      </c>
      <c r="F339" s="4" t="s">
        <v>1078</v>
      </c>
      <c r="G339" s="4">
        <v>2</v>
      </c>
      <c r="H339" s="4">
        <v>440.44</v>
      </c>
      <c r="I339" s="4">
        <v>880.88</v>
      </c>
    </row>
    <row r="340" spans="1:9">
      <c r="A340" s="3">
        <v>45901</v>
      </c>
      <c r="B340" s="4" t="s">
        <v>132</v>
      </c>
      <c r="C340" s="4" t="s">
        <v>17</v>
      </c>
      <c r="D340" s="4" t="s">
        <v>125</v>
      </c>
      <c r="E340" s="4" t="s">
        <v>403</v>
      </c>
      <c r="F340" s="4" t="s">
        <v>404</v>
      </c>
      <c r="G340" s="4">
        <v>1</v>
      </c>
      <c r="H340" s="4">
        <v>1611.46</v>
      </c>
      <c r="I340" s="4">
        <v>1611.46</v>
      </c>
    </row>
    <row r="341" spans="1:9">
      <c r="A341" s="3">
        <v>45901</v>
      </c>
      <c r="B341" s="4" t="s">
        <v>132</v>
      </c>
      <c r="C341" s="4" t="s">
        <v>17</v>
      </c>
      <c r="D341" s="4" t="s">
        <v>125</v>
      </c>
      <c r="E341" s="4" t="s">
        <v>819</v>
      </c>
      <c r="F341" s="4" t="s">
        <v>820</v>
      </c>
      <c r="G341" s="4">
        <v>2</v>
      </c>
      <c r="H341" s="4">
        <v>3399</v>
      </c>
      <c r="I341" s="4">
        <v>6798</v>
      </c>
    </row>
    <row r="342" spans="1:9">
      <c r="A342" s="3">
        <v>45901</v>
      </c>
      <c r="B342" s="4" t="s">
        <v>133</v>
      </c>
      <c r="C342" s="4" t="s">
        <v>17</v>
      </c>
      <c r="D342" s="4" t="s">
        <v>125</v>
      </c>
      <c r="E342" s="4" t="s">
        <v>452</v>
      </c>
      <c r="F342" s="4" t="s">
        <v>453</v>
      </c>
      <c r="G342" s="4">
        <v>3</v>
      </c>
      <c r="H342" s="4">
        <v>862.03</v>
      </c>
      <c r="I342" s="4">
        <v>2586.09</v>
      </c>
    </row>
    <row r="343" spans="1:9">
      <c r="A343" s="3">
        <v>45901</v>
      </c>
      <c r="B343" s="4" t="s">
        <v>175</v>
      </c>
      <c r="C343" s="4" t="s">
        <v>17</v>
      </c>
      <c r="D343" s="4" t="s">
        <v>15</v>
      </c>
      <c r="E343" s="4" t="s">
        <v>754</v>
      </c>
      <c r="F343" s="4" t="s">
        <v>755</v>
      </c>
      <c r="G343" s="4">
        <v>2</v>
      </c>
      <c r="H343" s="4">
        <v>875.73</v>
      </c>
      <c r="I343" s="4">
        <v>1751.46</v>
      </c>
    </row>
    <row r="344" spans="1:9">
      <c r="A344" s="3">
        <v>45905</v>
      </c>
      <c r="B344" s="4" t="s">
        <v>83</v>
      </c>
      <c r="C344" s="4" t="s">
        <v>17</v>
      </c>
      <c r="D344" s="4" t="s">
        <v>78</v>
      </c>
      <c r="E344" s="4" t="s">
        <v>703</v>
      </c>
      <c r="F344" s="4" t="s">
        <v>704</v>
      </c>
      <c r="G344" s="4">
        <v>2</v>
      </c>
      <c r="H344" s="4">
        <v>3076.3</v>
      </c>
      <c r="I344" s="4">
        <v>6152.6</v>
      </c>
    </row>
    <row r="345" spans="1:9">
      <c r="A345" s="3">
        <v>45905</v>
      </c>
      <c r="B345" s="4" t="s">
        <v>83</v>
      </c>
      <c r="C345" s="4" t="s">
        <v>17</v>
      </c>
      <c r="D345" s="4" t="s">
        <v>78</v>
      </c>
      <c r="E345" s="4" t="s">
        <v>1079</v>
      </c>
      <c r="F345" s="4" t="s">
        <v>1080</v>
      </c>
      <c r="G345" s="4">
        <v>2</v>
      </c>
      <c r="H345" s="4">
        <v>180.6</v>
      </c>
      <c r="I345" s="4">
        <v>361.2</v>
      </c>
    </row>
    <row r="346" spans="1:9">
      <c r="A346" s="13"/>
      <c r="B346" s="13"/>
      <c r="C346" s="13"/>
      <c r="D346" s="13"/>
      <c r="E346" s="13"/>
      <c r="F346" s="5" t="s">
        <v>339</v>
      </c>
      <c r="G346" s="6">
        <f>SUM(G4:G345)</f>
        <v>2264</v>
      </c>
      <c r="H346" s="13"/>
      <c r="I346" s="13"/>
    </row>
    <row r="347" spans="1:2">
      <c r="A347" s="17" t="s">
        <v>340</v>
      </c>
      <c r="B347" s="18">
        <v>45848.4583333333</v>
      </c>
    </row>
    <row r="348" spans="1:2">
      <c r="A348" s="17" t="s">
        <v>341</v>
      </c>
      <c r="B348" s="17" t="s">
        <v>342</v>
      </c>
    </row>
    <row r="350" spans="1:2">
      <c r="A350" s="7" t="s">
        <v>343</v>
      </c>
      <c r="B350" s="7" t="s">
        <v>344</v>
      </c>
    </row>
    <row r="351" spans="1:2">
      <c r="A351" s="8" t="s">
        <v>13</v>
      </c>
      <c r="B351" s="9">
        <f>SUMIF(D:D,"BACOLOD BRANCH",G:G)</f>
        <v>546</v>
      </c>
    </row>
    <row r="352" spans="1:2">
      <c r="A352" s="8" t="s">
        <v>39</v>
      </c>
      <c r="B352" s="9">
        <f>SUMIF(D:D,"CAGAYAN DE ORO BRANCH",G:G)</f>
        <v>152</v>
      </c>
    </row>
    <row r="353" spans="1:2">
      <c r="A353" s="19" t="s">
        <v>12</v>
      </c>
      <c r="B353" s="9">
        <f>SUMIF(D:D,"CAVITE PLANT",G:G)</f>
        <v>703</v>
      </c>
    </row>
    <row r="354" spans="1:2">
      <c r="A354" s="19" t="s">
        <v>78</v>
      </c>
      <c r="B354" s="9">
        <f>SUMIF(D:D,"CEBU BRANCH",G:G)</f>
        <v>119</v>
      </c>
    </row>
    <row r="355" spans="1:2">
      <c r="A355" s="8" t="s">
        <v>125</v>
      </c>
      <c r="B355" s="9">
        <f>SUMIF(D:D,"DAGUPAN BRANCH",G:G)</f>
        <v>94</v>
      </c>
    </row>
    <row r="356" spans="1:2">
      <c r="A356" s="19" t="s">
        <v>155</v>
      </c>
      <c r="B356" s="9">
        <f>SUMIF(D:D,"DAVAO BRANCH",G:G)</f>
        <v>327</v>
      </c>
    </row>
    <row r="357" spans="1:2">
      <c r="A357" s="19" t="s">
        <v>15</v>
      </c>
      <c r="B357" s="9">
        <f>SUMIF(D:D,"ILO-ILO BRANCH",G:G)</f>
        <v>241</v>
      </c>
    </row>
    <row r="358" spans="1:2">
      <c r="A358" s="19" t="s">
        <v>284</v>
      </c>
      <c r="B358" s="9">
        <f>SUMIF(D:D,"PAMPANGA BRANCH",G:G)</f>
        <v>82</v>
      </c>
    </row>
    <row r="359" spans="1:2">
      <c r="A359" s="10" t="s">
        <v>345</v>
      </c>
      <c r="B359" s="11">
        <f>SUM(B351:B358)</f>
        <v>2264</v>
      </c>
    </row>
  </sheetData>
  <mergeCells count="1">
    <mergeCell ref="A1:F1"/>
  </mergeCells>
  <conditionalFormatting sqref="B205">
    <cfRule type="duplicateValues" dxfId="8" priority="1"/>
  </conditionalFormatting>
  <pageMargins left="0.75" right="0.75" top="1" bottom="1" header="0.5" footer="0.5"/>
  <headerFooter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zoomScaleSheetLayoutView="60" workbookViewId="0">
      <selection activeCell="E18" sqref="E18"/>
    </sheetView>
  </sheetViews>
  <sheetFormatPr defaultColWidth="10.2857142857143" defaultRowHeight="15"/>
  <cols>
    <col min="1" max="1" width="25.4285714285714" style="1" customWidth="1"/>
    <col min="2" max="2" width="22.5714285714286" style="1" customWidth="1"/>
    <col min="3" max="3" width="16.2857142857143" style="1" customWidth="1"/>
    <col min="4" max="4" width="19.8571428571429" style="1" customWidth="1"/>
    <col min="5" max="5" width="31.2857142857143" style="1" customWidth="1"/>
    <col min="6" max="6" width="60.5714285714286" style="1" customWidth="1"/>
    <col min="7" max="16384" width="10.2857142857143" style="1"/>
  </cols>
  <sheetData>
    <row r="1" ht="39" spans="1:6">
      <c r="A1" s="2" t="str">
        <f>'CDO BRANCH'!A1</f>
        <v>PARTS TRANSFER RECEIPT FOR THE MONTH OF SEPTEMBER 2025</v>
      </c>
      <c r="B1" s="2"/>
      <c r="C1" s="2"/>
      <c r="D1" s="2"/>
      <c r="E1" s="2"/>
      <c r="F1" s="2"/>
    </row>
    <row r="3" s="1" customFormat="1" spans="1:9">
      <c r="A3" s="1" t="s">
        <v>346</v>
      </c>
      <c r="B3" s="1" t="s">
        <v>324</v>
      </c>
      <c r="C3" s="1" t="s">
        <v>325</v>
      </c>
      <c r="D3" s="1" t="s">
        <v>328</v>
      </c>
      <c r="E3" s="1" t="s">
        <v>329</v>
      </c>
      <c r="F3" s="1" t="s">
        <v>330</v>
      </c>
      <c r="G3" s="1" t="s">
        <v>331</v>
      </c>
      <c r="H3" s="1" t="s">
        <v>332</v>
      </c>
      <c r="I3" s="1" t="s">
        <v>333</v>
      </c>
    </row>
    <row r="4" spans="1:9">
      <c r="A4" s="3">
        <v>45920</v>
      </c>
      <c r="B4" s="4" t="s">
        <v>14</v>
      </c>
      <c r="C4" s="4" t="s">
        <v>15</v>
      </c>
      <c r="D4" s="4" t="s">
        <v>13</v>
      </c>
      <c r="E4" s="4" t="s">
        <v>481</v>
      </c>
      <c r="F4" s="4" t="s">
        <v>482</v>
      </c>
      <c r="G4" s="4">
        <v>1312</v>
      </c>
      <c r="H4" s="4">
        <v>15.5</v>
      </c>
      <c r="I4" s="4">
        <v>20336</v>
      </c>
    </row>
    <row r="5" s="1" customFormat="1" spans="6:7">
      <c r="F5" s="5" t="s">
        <v>339</v>
      </c>
      <c r="G5" s="6">
        <f>SUM(G4:G4)</f>
        <v>1312</v>
      </c>
    </row>
    <row r="6" s="1" customFormat="1" spans="1:2">
      <c r="A6" s="1" t="s">
        <v>340</v>
      </c>
      <c r="B6" s="1" t="s">
        <v>1081</v>
      </c>
    </row>
    <row r="7" spans="1:2">
      <c r="A7" s="1" t="s">
        <v>341</v>
      </c>
      <c r="B7" s="1" t="s">
        <v>342</v>
      </c>
    </row>
    <row r="9" spans="1:2">
      <c r="A9" s="7" t="s">
        <v>343</v>
      </c>
      <c r="B9" s="7" t="s">
        <v>344</v>
      </c>
    </row>
    <row r="10" spans="1:2">
      <c r="A10" s="8" t="s">
        <v>13</v>
      </c>
      <c r="B10" s="9">
        <f>SUMIF(D:D,"BACOLOD BRANCH",G:G)</f>
        <v>1312</v>
      </c>
    </row>
    <row r="11" spans="1:2">
      <c r="A11" s="10" t="s">
        <v>345</v>
      </c>
      <c r="B11" s="11">
        <f>SUM(B10:B10)</f>
        <v>1312</v>
      </c>
    </row>
  </sheetData>
  <mergeCells count="1">
    <mergeCell ref="A1:F1"/>
  </mergeCells>
  <conditionalFormatting sqref="B1557:B1569">
    <cfRule type="duplicateValues" dxfId="8" priority="1"/>
  </conditionalFormatting>
  <pageMargins left="0.75" right="0.75" top="1" bottom="1" header="0.5" footer="0.5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PTR MONITORING</vt:lpstr>
      <vt:lpstr>CDO BRANCH</vt:lpstr>
      <vt:lpstr>CAVITE PLANT</vt:lpstr>
      <vt:lpstr>KOLIN HEAD OFFICE</vt:lpstr>
      <vt:lpstr>ILO-ILO BRANCH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220920</cp:lastModifiedBy>
  <dcterms:created xsi:type="dcterms:W3CDTF">2025-09-22T00:53:00Z</dcterms:created>
  <dcterms:modified xsi:type="dcterms:W3CDTF">2025-11-07T09:16:01Z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DA8752AE1F09477F9B47B94000F40245</vt:lpwstr>
  </property>
  <property fmtid="{D5CDD505-2E9C-101B-9397-08002B2CF9AE}" pid="3" name="KSOProductBuildVer">
    <vt:lpwstr>1033-11.2.0.11537</vt:lpwstr>
  </property>
</Properties>
</file>