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675" activeTab="2"/>
  </bookViews>
  <sheets>
    <sheet name="AUGUST 2024" sheetId="1" r:id="rId1"/>
    <sheet name="DAILY" sheetId="2" r:id="rId2"/>
    <sheet name="Sheet 1 (2)" sheetId="6" r:id="rId3"/>
    <sheet name="SUMMARY" sheetId="4" r:id="rId4"/>
    <sheet name="Sheet1" sheetId="7" r:id="rId5"/>
    <sheet name="SERVICE RECEIVABLES COLLECTION" sheetId="5" r:id="rId6"/>
  </sheets>
  <definedNames>
    <definedName name="_xlnm.Print_Area" localSheetId="5">'SERVICE RECEIVABLES COLLECTION'!$A$1:$P$309</definedName>
    <definedName name="_xlnm.Print_Area" localSheetId="4">Sheet1!$A$1:$D$8</definedName>
    <definedName name="_xlnm.Print_Area" localSheetId="3">SUMMARY!$A$1:$O$287</definedName>
    <definedName name="_xlnm.Print_Titles" localSheetId="5">'SERVICE RECEIVABLES COLLECTION'!$1:$7</definedName>
  </definedNames>
  <calcPr calcId="144525"/>
</workbook>
</file>

<file path=xl/comments1.xml><?xml version="1.0" encoding="utf-8"?>
<comments xmlns="http://schemas.openxmlformats.org/spreadsheetml/2006/main">
  <authors>
    <author>elena</author>
  </authors>
  <commentList>
    <comment ref="F26" authorId="0">
      <text>
        <r>
          <rPr>
            <b/>
            <sz val="9"/>
            <rFont val="Tahoma"/>
            <charset val="134"/>
          </rPr>
          <t>elena:</t>
        </r>
        <r>
          <rPr>
            <sz val="9"/>
            <rFont val="Tahoma"/>
            <charset val="134"/>
          </rPr>
          <t xml:space="preserve">
Thru Bank Transfer`</t>
        </r>
      </text>
    </comment>
    <comment ref="F27" authorId="0">
      <text>
        <r>
          <rPr>
            <b/>
            <sz val="9"/>
            <rFont val="Tahoma"/>
            <charset val="134"/>
          </rPr>
          <t>elena:</t>
        </r>
        <r>
          <rPr>
            <sz val="9"/>
            <rFont val="Tahoma"/>
            <charset val="134"/>
          </rPr>
          <t xml:space="preserve">
Thru Bank Transfer`</t>
        </r>
      </text>
    </comment>
    <comment ref="M39" authorId="0">
      <text>
        <r>
          <rPr>
            <b/>
            <sz val="9"/>
            <rFont val="Tahoma"/>
            <charset val="134"/>
          </rPr>
          <t>elena:</t>
        </r>
        <r>
          <rPr>
            <sz val="9"/>
            <rFont val="Tahoma"/>
            <charset val="134"/>
          </rPr>
          <t xml:space="preserve">
W/ TRANSPO - 800.00</t>
        </r>
      </text>
    </comment>
    <comment ref="G52" authorId="0">
      <text>
        <r>
          <rPr>
            <b/>
            <sz val="9"/>
            <rFont val="Tahoma"/>
            <charset val="134"/>
          </rPr>
          <t>elena:</t>
        </r>
        <r>
          <rPr>
            <sz val="9"/>
            <rFont val="Tahoma"/>
            <charset val="134"/>
          </rPr>
          <t xml:space="preserve">
W/ TRANSPO-800.00</t>
        </r>
      </text>
    </comment>
    <comment ref="I61" authorId="0">
      <text>
        <r>
          <rPr>
            <b/>
            <sz val="9"/>
            <rFont val="Tahoma"/>
            <charset val="134"/>
          </rPr>
          <t>elena:</t>
        </r>
        <r>
          <rPr>
            <sz val="9"/>
            <rFont val="Tahoma"/>
            <charset val="134"/>
          </rPr>
          <t xml:space="preserve">
W/ OP-2,050.00</t>
        </r>
      </text>
    </comment>
    <comment ref="F62" authorId="0">
      <text>
        <r>
          <rPr>
            <b/>
            <sz val="9"/>
            <rFont val="Tahoma"/>
            <charset val="1"/>
          </rPr>
          <t>elena:</t>
        </r>
        <r>
          <rPr>
            <sz val="9"/>
            <rFont val="Tahoma"/>
            <charset val="1"/>
          </rPr>
          <t xml:space="preserve">
w/ op - 150.00</t>
        </r>
      </text>
    </comment>
    <comment ref="I153" authorId="0">
      <text>
        <r>
          <rPr>
            <b/>
            <sz val="9"/>
            <rFont val="Tahoma"/>
            <charset val="134"/>
          </rPr>
          <t>elena:
MOBILIZATION-800.00</t>
        </r>
      </text>
    </comment>
  </commentList>
</comments>
</file>

<file path=xl/sharedStrings.xml><?xml version="1.0" encoding="utf-8"?>
<sst xmlns="http://schemas.openxmlformats.org/spreadsheetml/2006/main" count="4502" uniqueCount="1268">
  <si>
    <t>KOLIN PHILIPPINES INT'L INC</t>
  </si>
  <si>
    <t>SERVICE INCOME ( Metro Manila)</t>
  </si>
  <si>
    <t>FOR THE MONTH OF AUGUST 2024</t>
  </si>
  <si>
    <t>CASH COLLECTION</t>
  </si>
  <si>
    <t>SJR DATE</t>
  </si>
  <si>
    <t>DATE ATTENDED</t>
  </si>
  <si>
    <t>SJR#</t>
  </si>
  <si>
    <t>CUSTOMER NAME</t>
  </si>
  <si>
    <t>SI DATE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</si>
  <si>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</si>
  <si>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</si>
  <si>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</si>
  <si>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</si>
  <si>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</si>
  <si>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</si>
  <si>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</si>
  <si>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</si>
  <si>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ACCOMMODATION</t>
  </si>
  <si>
    <t>PARTS</t>
  </si>
  <si>
    <t>LABOR</t>
  </si>
  <si>
    <t>HO-00216053</t>
  </si>
  <si>
    <t>HAWK KEY CONSTRUCTION</t>
  </si>
  <si>
    <t>HO-00215675</t>
  </si>
  <si>
    <t>RIVERA, CECILLE</t>
  </si>
  <si>
    <t>HO-00215828</t>
  </si>
  <si>
    <t>GENEROSO, JOEY/GIRLIE</t>
  </si>
  <si>
    <t>HO-00215681</t>
  </si>
  <si>
    <t>VALERO, JORGE</t>
  </si>
  <si>
    <t>HO-00215648</t>
  </si>
  <si>
    <t>ZUBIRI, EDUARDO</t>
  </si>
  <si>
    <t>HO-00213037</t>
  </si>
  <si>
    <t>GAERLAN, CARLOS JESUS</t>
  </si>
  <si>
    <t>HO-00215847</t>
  </si>
  <si>
    <t>VILLANARZO, VINA</t>
  </si>
  <si>
    <t>HO-00215491</t>
  </si>
  <si>
    <t>CHUA, ERLINDA C/O DALE CHUA</t>
  </si>
  <si>
    <t>HO-00215492</t>
  </si>
  <si>
    <t>CHUA, DALE</t>
  </si>
  <si>
    <t>HO-00215707</t>
  </si>
  <si>
    <t>BORJA, JAN</t>
  </si>
  <si>
    <t>HO-00215830</t>
  </si>
  <si>
    <t>JAGGER WHEELS CORPORATION</t>
  </si>
  <si>
    <t>HO-00215831</t>
  </si>
  <si>
    <t>HO-00215971</t>
  </si>
  <si>
    <t>CHUA, LEA</t>
  </si>
  <si>
    <t>HO-00215664</t>
  </si>
  <si>
    <t>SAUZA, RYAN PEREYRA</t>
  </si>
  <si>
    <t>HO-00214947</t>
  </si>
  <si>
    <t>DE JESUS, ZHIELLA</t>
  </si>
  <si>
    <t>HO-00215237</t>
  </si>
  <si>
    <t>NATIVIDAD, ANABELE</t>
  </si>
  <si>
    <t>HO-00215845</t>
  </si>
  <si>
    <t>HO-00215880</t>
  </si>
  <si>
    <t>HO-00216008</t>
  </si>
  <si>
    <t>CO, STEPHANIE</t>
  </si>
  <si>
    <t>HO-00216010</t>
  </si>
  <si>
    <t>HO-00216295</t>
  </si>
  <si>
    <t>CHIA, PAUL LESTER</t>
  </si>
  <si>
    <t>HO-00216379</t>
  </si>
  <si>
    <t>HO-00216230</t>
  </si>
  <si>
    <t>MADRAZO, SIMON/SYCRIS DINIO</t>
  </si>
  <si>
    <t>HO-00216351</t>
  </si>
  <si>
    <t>HO-00215132</t>
  </si>
  <si>
    <t>MANGROBANG, ATTY. ANTONETTE</t>
  </si>
  <si>
    <t>HO-00215853</t>
  </si>
  <si>
    <t>URSUA, EVALYN</t>
  </si>
  <si>
    <t>HO-00216744</t>
  </si>
  <si>
    <t>BARDE, DANILO</t>
  </si>
  <si>
    <t>HO-00216570</t>
  </si>
  <si>
    <t>GO, PABLO</t>
  </si>
  <si>
    <t>HO-00216366</t>
  </si>
  <si>
    <t>MARTINEZ, VALERIA/CAYANGA, ATTY. EFRENILO</t>
  </si>
  <si>
    <t>HO-00216220</t>
  </si>
  <si>
    <t>TIU, WILLY</t>
  </si>
  <si>
    <t>HO-00215874</t>
  </si>
  <si>
    <t>UY, BRYAN</t>
  </si>
  <si>
    <t>HO-00216148</t>
  </si>
  <si>
    <t>VILLA, CHARIE</t>
  </si>
  <si>
    <t>HO-00216483</t>
  </si>
  <si>
    <t>CANDAZA, BABY</t>
  </si>
  <si>
    <t>HO-00216362</t>
  </si>
  <si>
    <t>FUNTENILLA, WIGGY/TINA</t>
  </si>
  <si>
    <t>HO-00216364</t>
  </si>
  <si>
    <t>HO-00216949</t>
  </si>
  <si>
    <t>ROQUE, DERIC</t>
  </si>
  <si>
    <t>HO-00216541</t>
  </si>
  <si>
    <t>CABAL, JUSTIN/ANNA</t>
  </si>
  <si>
    <t>HO-00216542</t>
  </si>
  <si>
    <t>HO-00216543</t>
  </si>
  <si>
    <t>HO-00216955</t>
  </si>
  <si>
    <t>HO-00216960</t>
  </si>
  <si>
    <t>HO-00216661</t>
  </si>
  <si>
    <t>ZSCHALIG, GEORGE</t>
  </si>
  <si>
    <t>HO-00216328</t>
  </si>
  <si>
    <t>VILLAMARZO, VILNA</t>
  </si>
  <si>
    <t>HO-00216809</t>
  </si>
  <si>
    <t>GO, ANTHONY</t>
  </si>
  <si>
    <t>HO-00216408</t>
  </si>
  <si>
    <t>BUCASAS, ELLHYN ROSE</t>
  </si>
  <si>
    <t>HO-00217256</t>
  </si>
  <si>
    <t>TIU, PERLITA</t>
  </si>
  <si>
    <t>HO-00217090</t>
  </si>
  <si>
    <t>HO-00217191</t>
  </si>
  <si>
    <t>TEMPONGKO, NILDA</t>
  </si>
  <si>
    <t>HO-00217547</t>
  </si>
  <si>
    <t>SAN JOSE, RHINA</t>
  </si>
  <si>
    <t>HO-00216494</t>
  </si>
  <si>
    <t>VILLANUEVA, GERRY</t>
  </si>
  <si>
    <t>HO-00217331</t>
  </si>
  <si>
    <t>MAITLAND, JEAN</t>
  </si>
  <si>
    <t>HO-00216281</t>
  </si>
  <si>
    <t>QUIBAEL, CONRADO</t>
  </si>
  <si>
    <t>HO-00213079</t>
  </si>
  <si>
    <t>DOMINGO, LEAH PUSO</t>
  </si>
  <si>
    <t>HO-00217012</t>
  </si>
  <si>
    <t>VILLA-IGNACIO, JOJO</t>
  </si>
  <si>
    <t>HO-00216878</t>
  </si>
  <si>
    <t>JENTES, PETER ALEXANDER</t>
  </si>
  <si>
    <t>HO-00216879</t>
  </si>
  <si>
    <t>HO-00217865</t>
  </si>
  <si>
    <t>ALEGRO, MA. GRACE</t>
  </si>
  <si>
    <t>HO-00217027</t>
  </si>
  <si>
    <t>SALANGSANG, EDWIN ALEX</t>
  </si>
  <si>
    <t>HO-00217936</t>
  </si>
  <si>
    <t>HO-00217646</t>
  </si>
  <si>
    <t>ONG, PAUL</t>
  </si>
  <si>
    <t>HO-00217599</t>
  </si>
  <si>
    <t>KONBINI CORP.</t>
  </si>
  <si>
    <t>HO-00217602</t>
  </si>
  <si>
    <t>HO-00217800</t>
  </si>
  <si>
    <t>RUMBAOA, GINA</t>
  </si>
  <si>
    <t>HO-00217043</t>
  </si>
  <si>
    <t>COMCOM, MICHAEL JUNE</t>
  </si>
  <si>
    <t>HO-00218124</t>
  </si>
  <si>
    <t>TUMLOS, CHRISTIAN</t>
  </si>
  <si>
    <t>HO-00218007</t>
  </si>
  <si>
    <t>DALAO, NINA</t>
  </si>
  <si>
    <t>HO-00218009</t>
  </si>
  <si>
    <t>HO-00218011</t>
  </si>
  <si>
    <t>HO-00218026</t>
  </si>
  <si>
    <t>HO-00217959</t>
  </si>
  <si>
    <t>CUENO, KAYE</t>
  </si>
  <si>
    <t>HO-00217540</t>
  </si>
  <si>
    <t>SALES, TODI</t>
  </si>
  <si>
    <t>HO-00217559</t>
  </si>
  <si>
    <t>HO-00218044</t>
  </si>
  <si>
    <t>NUAT THAI SPA</t>
  </si>
  <si>
    <t>HO-00218053</t>
  </si>
  <si>
    <t>BALTAZAR, VINCENT</t>
  </si>
  <si>
    <t>HO-00216897</t>
  </si>
  <si>
    <t>LICERIO, MARY JOY</t>
  </si>
  <si>
    <t>HO-00218105</t>
  </si>
  <si>
    <t>PDP ARCHITECTS/IRWIN CUA</t>
  </si>
  <si>
    <t>HO-00217668</t>
  </si>
  <si>
    <t>LIM, RAYMUND FRANCISCO</t>
  </si>
  <si>
    <t>HO-00217413</t>
  </si>
  <si>
    <t>GATUS, MARLYN</t>
  </si>
  <si>
    <t>HO-00218557</t>
  </si>
  <si>
    <t>FORT KLAN CONSTRUCTION DEVELOPMENT INC.</t>
  </si>
  <si>
    <t>HO-00217889</t>
  </si>
  <si>
    <t>SENIEL, JULIE</t>
  </si>
  <si>
    <t>HO-00218391</t>
  </si>
  <si>
    <t>GUECO, RICO</t>
  </si>
  <si>
    <t>HO-00218392</t>
  </si>
  <si>
    <t>HO-00218393</t>
  </si>
  <si>
    <t>HO-00218592</t>
  </si>
  <si>
    <t>COCABO, PATRICK VINCENT</t>
  </si>
  <si>
    <t>HO-00218593</t>
  </si>
  <si>
    <t>HO-00215787</t>
  </si>
  <si>
    <t>GNASIT ASC-MANILA BAPTIST CHURCH</t>
  </si>
  <si>
    <t>OFFSET</t>
  </si>
  <si>
    <t>HO-00218938</t>
  </si>
  <si>
    <t>SO, FREDERICO</t>
  </si>
  <si>
    <t>HO-00217624</t>
  </si>
  <si>
    <t>LEGUTAN, ALFREDO</t>
  </si>
  <si>
    <t>HO-00219131</t>
  </si>
  <si>
    <t>SANTOS, JINKEE</t>
  </si>
  <si>
    <t>HO-00217377</t>
  </si>
  <si>
    <t>REBUYAS, LUIS MARIANO</t>
  </si>
  <si>
    <t>SD</t>
  </si>
  <si>
    <t>HO-00218825</t>
  </si>
  <si>
    <t>TAN, CHRISTINA</t>
  </si>
  <si>
    <t>HO-00219088</t>
  </si>
  <si>
    <t>SERVIENTO, JACKY</t>
  </si>
  <si>
    <t>HO-00218145</t>
  </si>
  <si>
    <t>ELECCION, LILIBETH</t>
  </si>
  <si>
    <t>HO-00217690</t>
  </si>
  <si>
    <t>LACSINA, FRANCE</t>
  </si>
  <si>
    <t>HO-00219309</t>
  </si>
  <si>
    <t>PADUA, MICHAEL</t>
  </si>
  <si>
    <t>HO-00218615</t>
  </si>
  <si>
    <t>GARCIA, LYNA</t>
  </si>
  <si>
    <t>HO-00218899</t>
  </si>
  <si>
    <t>HO-00219163</t>
  </si>
  <si>
    <t>CHIONG, JEFFREY</t>
  </si>
  <si>
    <t>HO-00219272</t>
  </si>
  <si>
    <t>LUCERO, CHESTEA RHAE</t>
  </si>
  <si>
    <t>HO-00219227</t>
  </si>
  <si>
    <t>CHONG, JOLLY</t>
  </si>
  <si>
    <t>HO-00219177</t>
  </si>
  <si>
    <t>DALUMPINES, MICHAEL</t>
  </si>
  <si>
    <t>HO-00215823</t>
  </si>
  <si>
    <t>BELMAC INC.</t>
  </si>
  <si>
    <t>HO-00215824</t>
  </si>
  <si>
    <t>HO-00219390</t>
  </si>
  <si>
    <t>REYES, GINA</t>
  </si>
  <si>
    <t>HO-00219672</t>
  </si>
  <si>
    <t>MEDRANO, JOSEPHINE</t>
  </si>
  <si>
    <t>HO-00219642</t>
  </si>
  <si>
    <t>PRONSTROLLER, JELEN</t>
  </si>
  <si>
    <t>HO-00219257</t>
  </si>
  <si>
    <t>ADRADA, ALVIN</t>
  </si>
  <si>
    <t>HO-00219632</t>
  </si>
  <si>
    <t>CUA, HENRY</t>
  </si>
  <si>
    <t>HO-00219597</t>
  </si>
  <si>
    <t>GARCIA, MARIA ROSARIO</t>
  </si>
  <si>
    <t>HO-00215704</t>
  </si>
  <si>
    <t>INAVEIT SYSTEMS TECHNOLOGIES INC.</t>
  </si>
  <si>
    <t>HO-00219739</t>
  </si>
  <si>
    <t>SANTOS, GERRY</t>
  </si>
  <si>
    <t>HO-00219704</t>
  </si>
  <si>
    <t>HONDRADA, JOY</t>
  </si>
  <si>
    <t>HO-00219845</t>
  </si>
  <si>
    <t>SANTOS, AURA</t>
  </si>
  <si>
    <t>HO-00219675</t>
  </si>
  <si>
    <t>STATE ENTERPRISE</t>
  </si>
  <si>
    <t>HO-00217896</t>
  </si>
  <si>
    <t>KENGIE ASC-WEI, CY</t>
  </si>
  <si>
    <t>HO-00219486</t>
  </si>
  <si>
    <t>LUCENDI SHOP</t>
  </si>
  <si>
    <t>HO-00219728</t>
  </si>
  <si>
    <t>SPARKLIGHT MARKETING INC. C/O LIM, TIFFANY</t>
  </si>
  <si>
    <t>HO-00219730</t>
  </si>
  <si>
    <t>HO-00219723</t>
  </si>
  <si>
    <t>SIA, RYAN</t>
  </si>
  <si>
    <t>HO-00219849</t>
  </si>
  <si>
    <t>HO-00220163</t>
  </si>
  <si>
    <t>HO-00219939</t>
  </si>
  <si>
    <t>UNITEC RESOURCES INC.</t>
  </si>
  <si>
    <t>HO-00219357</t>
  </si>
  <si>
    <t>NEGRON, RUSSEL</t>
  </si>
  <si>
    <t>SUB-TOTAL</t>
  </si>
  <si>
    <t>ACCOUNTS RECEIVABLE/CUSTOMER</t>
  </si>
  <si>
    <t>HO-00215632</t>
  </si>
  <si>
    <t>YAP, JANE</t>
  </si>
  <si>
    <t>KMI</t>
  </si>
  <si>
    <t>HO-00215769</t>
  </si>
  <si>
    <t>HO-00215692</t>
  </si>
  <si>
    <t>CHUA, KENDRICK</t>
  </si>
  <si>
    <t>HO-00216834</t>
  </si>
  <si>
    <t>HO-00215729</t>
  </si>
  <si>
    <t>YAP, JAMES</t>
  </si>
  <si>
    <t>HO-00216209</t>
  </si>
  <si>
    <t>HO-00215970</t>
  </si>
  <si>
    <t>YAP, DR. WELSON/KUN CHI CHIUNG HONGKONG TEMPLE</t>
  </si>
  <si>
    <t>HO-00215973</t>
  </si>
  <si>
    <t>HO-00215975</t>
  </si>
  <si>
    <t>HO-00215977</t>
  </si>
  <si>
    <r>
      <rPr>
        <sz val="8"/>
        <rFont val="Calibri"/>
        <charset val="134"/>
      </rPr>
      <t xml:space="preserve">KMI </t>
    </r>
    <r>
      <rPr>
        <b/>
        <sz val="8"/>
        <rFont val="Calibri"/>
        <charset val="134"/>
      </rPr>
      <t>(FOR 2ND ACTION)</t>
    </r>
  </si>
  <si>
    <t>HO-00215978</t>
  </si>
  <si>
    <t>HO-00215980</t>
  </si>
  <si>
    <t>HO-00215985</t>
  </si>
  <si>
    <t>HO-00215987</t>
  </si>
  <si>
    <t>HO-00215982</t>
  </si>
  <si>
    <t>HO-00215988</t>
  </si>
  <si>
    <t>HO-00215890</t>
  </si>
  <si>
    <t>SPRING PALACE RESTAURANT INC.</t>
  </si>
  <si>
    <t>HO-00216336</t>
  </si>
  <si>
    <t>HO-00216592</t>
  </si>
  <si>
    <t>TUQUIB, RAPHIE</t>
  </si>
  <si>
    <t>HO-00216156</t>
  </si>
  <si>
    <t>ALCHY ENTERPRISE/FINA CHUA</t>
  </si>
  <si>
    <t>HO-00216157</t>
  </si>
  <si>
    <t>HO-00216160</t>
  </si>
  <si>
    <t>HO-00216161</t>
  </si>
  <si>
    <t>HO-00216163</t>
  </si>
  <si>
    <t>HO-00216164</t>
  </si>
  <si>
    <t>HO-00216656</t>
  </si>
  <si>
    <t>HO-00216657</t>
  </si>
  <si>
    <t>HO-00216168</t>
  </si>
  <si>
    <t>HO-00216169</t>
  </si>
  <si>
    <t>HO-00216170</t>
  </si>
  <si>
    <t>HO-00217186</t>
  </si>
  <si>
    <t>HO-00217188</t>
  </si>
  <si>
    <t>HO-00216178</t>
  </si>
  <si>
    <t>HO-00216811</t>
  </si>
  <si>
    <t>COLONADE RESIDENCES - UNIT 101</t>
  </si>
  <si>
    <t>HO-00216812</t>
  </si>
  <si>
    <t>HO-00216700</t>
  </si>
  <si>
    <t>HO-00216702</t>
  </si>
  <si>
    <t>HO-00217384</t>
  </si>
  <si>
    <t>HO-00217385</t>
  </si>
  <si>
    <t>HO-00217386</t>
  </si>
  <si>
    <t>HO-00217387</t>
  </si>
  <si>
    <t>HO-00217388</t>
  </si>
  <si>
    <t>HO-00217422</t>
  </si>
  <si>
    <t>CHUA, TIFFANY</t>
  </si>
  <si>
    <t>HO-00217050</t>
  </si>
  <si>
    <t>ANG, ERLINDA</t>
  </si>
  <si>
    <r>
      <rPr>
        <sz val="8"/>
        <rFont val="Calibri"/>
        <charset val="134"/>
      </rPr>
      <t xml:space="preserve">KMI </t>
    </r>
    <r>
      <rPr>
        <b/>
        <sz val="8"/>
        <rFont val="Calibri"/>
        <charset val="134"/>
      </rPr>
      <t>(FOR OF GC OUTDOOR UNIT)</t>
    </r>
  </si>
  <si>
    <t>HO-00217665</t>
  </si>
  <si>
    <t>HO-00217667</t>
  </si>
  <si>
    <t>HO-00218106</t>
  </si>
  <si>
    <t>PASEO PARKVIEW SUITES CONDO ASSOCIATION INC.</t>
  </si>
  <si>
    <t>HO-00217914</t>
  </si>
  <si>
    <t>LIM, GALO</t>
  </si>
  <si>
    <t>HO-00218363</t>
  </si>
  <si>
    <t>EMAN ASC-MAAGMA JOEL</t>
  </si>
  <si>
    <t>ASC - EMAN (FD)</t>
  </si>
  <si>
    <t>HO-00218471</t>
  </si>
  <si>
    <t>HO-00218473</t>
  </si>
  <si>
    <t>HO-00218475</t>
  </si>
  <si>
    <t>HO-00218613</t>
  </si>
  <si>
    <t>HO-00218881</t>
  </si>
  <si>
    <t>ACA AND COMPANY</t>
  </si>
  <si>
    <t>HO-00219197</t>
  </si>
  <si>
    <t>GAKKEN PHILS INC.</t>
  </si>
  <si>
    <t>HO-00219249</t>
  </si>
  <si>
    <t>CHINESE GENERAL HOSPITAL AND MEDICAL CENTER</t>
  </si>
  <si>
    <t>HO-00219425</t>
  </si>
  <si>
    <t>MONACO PLANT 1</t>
  </si>
  <si>
    <t>HO-00219428</t>
  </si>
  <si>
    <t>HO-00219430</t>
  </si>
  <si>
    <t>HO-00219433</t>
  </si>
  <si>
    <t>HO-00219441</t>
  </si>
  <si>
    <t>HO-00219442</t>
  </si>
  <si>
    <t>HO-00219720</t>
  </si>
  <si>
    <t>GAKKEN PHILS. INC (HEAD OFFICE)</t>
  </si>
  <si>
    <t>HO-00218206</t>
  </si>
  <si>
    <t>IPRINT LABELS &amp; PACKAGING CORP.</t>
  </si>
  <si>
    <t>SERVICE</t>
  </si>
  <si>
    <t>HO-00218207</t>
  </si>
  <si>
    <t>HO-00218208</t>
  </si>
  <si>
    <t>HO-00219435</t>
  </si>
  <si>
    <t>HO-00219437</t>
  </si>
  <si>
    <t>HO-00219444</t>
  </si>
  <si>
    <t>HO-00219445</t>
  </si>
  <si>
    <t>TOTAL REVENUE FOR THE MONTH AUGUST 2024</t>
  </si>
  <si>
    <t>SERVICE RECEIVABLES COLLECTION</t>
  </si>
  <si>
    <t>HO-00209237</t>
  </si>
  <si>
    <t>MAPLE ASC</t>
  </si>
  <si>
    <t>ASC</t>
  </si>
  <si>
    <t>HO-00214281</t>
  </si>
  <si>
    <t>LIM, JAIME</t>
  </si>
  <si>
    <t>HO-00214283</t>
  </si>
  <si>
    <t>HO-00215210</t>
  </si>
  <si>
    <t>YAP, ENRIQUE CHUA</t>
  </si>
  <si>
    <t>KMI (SOP) C/O SIR. MART</t>
  </si>
  <si>
    <t>HO-00214431</t>
  </si>
  <si>
    <t>MHARLEN C. NEQUINTO TRADING</t>
  </si>
  <si>
    <t>HO-00215634</t>
  </si>
  <si>
    <t>BOUNTYCOOL ASC</t>
  </si>
  <si>
    <t>HO-00215124</t>
  </si>
  <si>
    <t>CLAUDIO, RANDYLON</t>
  </si>
  <si>
    <t>SERVICE (BI)</t>
  </si>
  <si>
    <t>HO-00211921</t>
  </si>
  <si>
    <t>RPMA AIRCONDITIONING INSTALLATION SERVICES</t>
  </si>
  <si>
    <t>ASC W/PDC-08/03/2024</t>
  </si>
  <si>
    <t>HO-00214370</t>
  </si>
  <si>
    <t>MERC AIRCON SERVICES</t>
  </si>
  <si>
    <t>HO-00211937</t>
  </si>
  <si>
    <t>ASC W/PDC-08/05/2024</t>
  </si>
  <si>
    <t>HO-00211780</t>
  </si>
  <si>
    <t>HO-00214172</t>
  </si>
  <si>
    <t>SHERPOL REF. &amp; AIRCON SERVICES</t>
  </si>
  <si>
    <t>HO-00201570</t>
  </si>
  <si>
    <t>EMAN AND NADETH ASC- MOLLENO-PLACIDO, GEMMALOU</t>
  </si>
  <si>
    <t>ASC W/PDC-08/06/2024</t>
  </si>
  <si>
    <t>HO-00203633</t>
  </si>
  <si>
    <t>EMAN AND NADETH ASC- SOMERA, RIEZL</t>
  </si>
  <si>
    <t>HO-00203698</t>
  </si>
  <si>
    <t>EMAN AND NADTH ASC- CAYAGO, MINDA</t>
  </si>
  <si>
    <t>ASC-TPWR</t>
  </si>
  <si>
    <t>HO-00203957</t>
  </si>
  <si>
    <t>EMAN AND NADETH ASC- PUMARADA, JHERAMY</t>
  </si>
  <si>
    <t>HO-00207916</t>
  </si>
  <si>
    <t>EMAN AND NADETH ASC- TIAMZON, DINDI</t>
  </si>
  <si>
    <t>HO-00204430</t>
  </si>
  <si>
    <t>EMAN AND NADETH ASC- PEPITO, MILES</t>
  </si>
  <si>
    <t>HO-00204240</t>
  </si>
  <si>
    <t>EMAN AND NADETH ASC- CONGE, MARIAN</t>
  </si>
  <si>
    <t>HO-00206020</t>
  </si>
  <si>
    <t>EMAN AND NADETH ASC- PERFECTO, DIANA</t>
  </si>
  <si>
    <t>HO-00205700</t>
  </si>
  <si>
    <t>EMAN AND NADETH ASC- JALLORINA, VERGIÑA</t>
  </si>
  <si>
    <t>HO-00205092</t>
  </si>
  <si>
    <t>EMAN AND NADETH ASC- MARFEGA, RACQUEL</t>
  </si>
  <si>
    <t>HO-00204555</t>
  </si>
  <si>
    <t>EMAN AND NADETH ASC- POON, ALEXANDER</t>
  </si>
  <si>
    <t>HO-00215483</t>
  </si>
  <si>
    <t>EMAN &amp; NADETH AIRCON SERVICES</t>
  </si>
  <si>
    <t>HO-00211290</t>
  </si>
  <si>
    <t>MJRC AIRCONDITIONING SERVICES</t>
  </si>
  <si>
    <t>HO-00212285</t>
  </si>
  <si>
    <t>HO-00209340</t>
  </si>
  <si>
    <t>MJRC ASC- MANIPON, DONNIE RAY</t>
  </si>
  <si>
    <t>HO-00209297</t>
  </si>
  <si>
    <t>MJRC ASC- ANG, SALVADOR</t>
  </si>
  <si>
    <t>HO-00208177</t>
  </si>
  <si>
    <t>MJRC ASC- LIMBAN, YOLANDA</t>
  </si>
  <si>
    <t>HO-00202510</t>
  </si>
  <si>
    <t>MJRC ASC- GLOBAL HEAVY EQUIPMENT &amp; CONSTRUCTION CORP.</t>
  </si>
  <si>
    <t>HO-00203128</t>
  </si>
  <si>
    <t>MJRC ASC- ONG, TG</t>
  </si>
  <si>
    <t>HO-00203122</t>
  </si>
  <si>
    <t>MJRC ASC- ONG, MARY</t>
  </si>
  <si>
    <t>HO-00210496</t>
  </si>
  <si>
    <t>MJRC ASC- DIÑOSO, MARY GRACE</t>
  </si>
  <si>
    <t>HO-00210415</t>
  </si>
  <si>
    <t>MJRC ASC- A1+ MULTINATIONAL PACKAGING INC.</t>
  </si>
  <si>
    <t>HO-00210168</t>
  </si>
  <si>
    <t>MJRC ASC- VERGARA, DRA. LEILANIE</t>
  </si>
  <si>
    <t>HO-00209423</t>
  </si>
  <si>
    <t>MJRC ASC- AGUILAR, JOSELYN</t>
  </si>
  <si>
    <t>HO-00209346</t>
  </si>
  <si>
    <t>MJRC ASC- GARDOCE, GARY</t>
  </si>
  <si>
    <t>HO-00209286</t>
  </si>
  <si>
    <t>MJRC ASC- UBALDO, IÑIGO</t>
  </si>
  <si>
    <t>HO-00209222</t>
  </si>
  <si>
    <t>MJRC ASC- ACOP, JACQUELINE</t>
  </si>
  <si>
    <t>HO-00203909</t>
  </si>
  <si>
    <t>MJRC ASC- BUDOL, AURORA</t>
  </si>
  <si>
    <t>HO-00208685</t>
  </si>
  <si>
    <t>MJRC ASC- BASIA, JOAQUIN</t>
  </si>
  <si>
    <t>HO-00208674</t>
  </si>
  <si>
    <t>MJRC ASC- TAN, NIQUE</t>
  </si>
  <si>
    <t>HO-00208573</t>
  </si>
  <si>
    <t>MJRC ASC- ISIDRO, AMA</t>
  </si>
  <si>
    <t>HO-00200717</t>
  </si>
  <si>
    <t>MJRC ASC- DEFRANCIA, HYLMAR</t>
  </si>
  <si>
    <t>HO-00198092</t>
  </si>
  <si>
    <t>MJRC ASC- DAMATAC, BAME</t>
  </si>
  <si>
    <t>HO-00196748</t>
  </si>
  <si>
    <t>MJRC ASC- STRADCOM CORPORATION</t>
  </si>
  <si>
    <t>HO-00206641</t>
  </si>
  <si>
    <t>HO-00206425</t>
  </si>
  <si>
    <t>HO-00210571</t>
  </si>
  <si>
    <t>HO-00210557</t>
  </si>
  <si>
    <t>HO-00209965</t>
  </si>
  <si>
    <t>LAZADA- JAMIRO, NELLE</t>
  </si>
  <si>
    <t>KMI (SOP)</t>
  </si>
  <si>
    <t>HO-00210357</t>
  </si>
  <si>
    <t>LAZADA- SALAYO, MAU</t>
  </si>
  <si>
    <t>HO-00210885</t>
  </si>
  <si>
    <t>LAZADA- AQUINO, KENDRICK</t>
  </si>
  <si>
    <t>HO-00208740</t>
  </si>
  <si>
    <t>LAZADA- ENSOMO, EDRONIE P.</t>
  </si>
  <si>
    <t>HO-00210445</t>
  </si>
  <si>
    <t>LAZADA- USMAN, MAISA</t>
  </si>
  <si>
    <t>HO-00210247</t>
  </si>
  <si>
    <t>LAZADA- DE LOS SANTOS, JOEY</t>
  </si>
  <si>
    <t>HO-00209968</t>
  </si>
  <si>
    <t>LAZADA- KOA, SHERINE</t>
  </si>
  <si>
    <t>HO-00209977</t>
  </si>
  <si>
    <t>HO-00209984</t>
  </si>
  <si>
    <t>HO-00209981</t>
  </si>
  <si>
    <t>LAZADA- ORTEGA, CHRISTIAN</t>
  </si>
  <si>
    <t>HO-00209624</t>
  </si>
  <si>
    <t>LAZADA- ALTAR, PAMELA MAY</t>
  </si>
  <si>
    <t>HO-00208720</t>
  </si>
  <si>
    <t>LAZADA- TAGLE, CHRIZANNE IRAH</t>
  </si>
  <si>
    <t>HO-00209024</t>
  </si>
  <si>
    <t>LAZADA- GOTANCI, BJ</t>
  </si>
  <si>
    <t>HO-00209971</t>
  </si>
  <si>
    <t>LAZADA- TEODOSIO, CASELYN LUMBAO</t>
  </si>
  <si>
    <t>HO-00209522</t>
  </si>
  <si>
    <t>LAZADA- BERMUDEZ, JOEMEL M.</t>
  </si>
  <si>
    <t>HO-00209979</t>
  </si>
  <si>
    <t>LAZADA- AMEDO, ARL JEDDRIL TORRES</t>
  </si>
  <si>
    <t>HO-00210543</t>
  </si>
  <si>
    <t>LAZADA- KELLER, ANGELICA T.</t>
  </si>
  <si>
    <t>HO-00209370</t>
  </si>
  <si>
    <t>LAZADA- UTSUMI, MIMI</t>
  </si>
  <si>
    <t>HO-00210244</t>
  </si>
  <si>
    <t>LAZADA- PEROY, JOHN PATRICK</t>
  </si>
  <si>
    <t>HO-00209975</t>
  </si>
  <si>
    <t>LAZADA- MENDOZA, KATHLEEN FAY CAMILLE G.</t>
  </si>
  <si>
    <t>HO-00208729</t>
  </si>
  <si>
    <t>LAZADA- GERASMIA, EDGAR</t>
  </si>
  <si>
    <t>HO-00208743</t>
  </si>
  <si>
    <t>LAZADA- ESCOBAR, ALYSSA JULIA</t>
  </si>
  <si>
    <t>HO-00209018</t>
  </si>
  <si>
    <t>LAZADA- TAN, HANA RICHELLE</t>
  </si>
  <si>
    <t>HO-00208721</t>
  </si>
  <si>
    <t>LAZADA- ANTENOR, JULIUS RAPHAEL</t>
  </si>
  <si>
    <t>HO-00208745</t>
  </si>
  <si>
    <t>LAZADA- DYCHITAN, RALPH ADRIAN C.</t>
  </si>
  <si>
    <t>HO-00211403</t>
  </si>
  <si>
    <t>LAZADA- QUIAMBAO, DEDEL</t>
  </si>
  <si>
    <t>HO-00211397</t>
  </si>
  <si>
    <t>LAZADA- FRANCISCO, RAFAEL</t>
  </si>
  <si>
    <t>HO-00211393</t>
  </si>
  <si>
    <t>LAZADA- LADYONG, JANARDAN DAS</t>
  </si>
  <si>
    <t>HO-00211386</t>
  </si>
  <si>
    <t>LAZADA- SUMAYANG, MARGE</t>
  </si>
  <si>
    <t>HO-00211387</t>
  </si>
  <si>
    <t>LAZADA- JAKOSALEM, RIZA LACSON</t>
  </si>
  <si>
    <t>HO-00211563</t>
  </si>
  <si>
    <t>LAZADA- BALTAZAR, KATHRENE PAULA</t>
  </si>
  <si>
    <t>HO-00211389</t>
  </si>
  <si>
    <t>LAZADA- BAUTISTA, RAMIR P.</t>
  </si>
  <si>
    <t>HO-00211885</t>
  </si>
  <si>
    <t>LAZADA- SALCEDO, JESSTER</t>
  </si>
  <si>
    <t>HO-00211064</t>
  </si>
  <si>
    <t>LAZADA- MARZAN, ABIGAIL</t>
  </si>
  <si>
    <t>HO-00210988</t>
  </si>
  <si>
    <t>LAZADA- GRAHAM, CHARLENE</t>
  </si>
  <si>
    <t>HO-00211400</t>
  </si>
  <si>
    <t>LAZADA- PASAMONTE, ISMAEL L.</t>
  </si>
  <si>
    <t>HO-00211398</t>
  </si>
  <si>
    <t>LAZADA- BERNAL, MARVIN D.</t>
  </si>
  <si>
    <t>HO-00211384</t>
  </si>
  <si>
    <t>HO-00210597</t>
  </si>
  <si>
    <t>LAZADA- DE PABLO, RAMIL</t>
  </si>
  <si>
    <t>HO-00210886</t>
  </si>
  <si>
    <t>LAZADA- SONMEZ, JESSICA</t>
  </si>
  <si>
    <t>HO-00210953</t>
  </si>
  <si>
    <t>LAZADA- MACAPAGAO, ROSE ANN</t>
  </si>
  <si>
    <t>HO-00210889</t>
  </si>
  <si>
    <t>LAZADA- CAPIL, RENE</t>
  </si>
  <si>
    <t>HO-00210887</t>
  </si>
  <si>
    <t>LAZADA- ESGUERRA, TOTI</t>
  </si>
  <si>
    <t>HO-00212443</t>
  </si>
  <si>
    <t>LAZADA- HUANG, YU WEN</t>
  </si>
  <si>
    <t>HO-00213065</t>
  </si>
  <si>
    <t>LAZADA- ANDREA G.</t>
  </si>
  <si>
    <t>HO-00212430</t>
  </si>
  <si>
    <t>LAZADA- ONG, JAMIE ANNE</t>
  </si>
  <si>
    <t>HO-00212440</t>
  </si>
  <si>
    <t>LAZADA- CARMONA, JURIZ</t>
  </si>
  <si>
    <t>HO-00212447</t>
  </si>
  <si>
    <t>LAZADA- AGAGON, JOSE</t>
  </si>
  <si>
    <t>HO-00212433</t>
  </si>
  <si>
    <t>LAZADA- ORELLANA, MA. ELENA M.</t>
  </si>
  <si>
    <t>HO-00212436</t>
  </si>
  <si>
    <t>LAZADA- GALLENO, JOHNY</t>
  </si>
  <si>
    <t>HO-00212438</t>
  </si>
  <si>
    <t>LAZADA- ROSAL, JM</t>
  </si>
  <si>
    <t>HO-00212459</t>
  </si>
  <si>
    <t>LAZADA- CRUZ, MYRA</t>
  </si>
  <si>
    <t>HO-00212269</t>
  </si>
  <si>
    <t>LAZADA- AVILA, JOY</t>
  </si>
  <si>
    <t>HO-00212630</t>
  </si>
  <si>
    <t xml:space="preserve">LAZADA- DE LOS SANTOS, JOEY </t>
  </si>
  <si>
    <t>HO-00212629</t>
  </si>
  <si>
    <t>LAZADA- ARINTOK, ARCHIE</t>
  </si>
  <si>
    <t>HO-00212067</t>
  </si>
  <si>
    <t>LAZADA- DENHERDER, JERRY</t>
  </si>
  <si>
    <t>HO-00212451</t>
  </si>
  <si>
    <t>LAZADA- OLIVER, JAN DARREL</t>
  </si>
  <si>
    <t>HO-00210360</t>
  </si>
  <si>
    <t>LAZADA- RICCIO, JEAN PIERRE</t>
  </si>
  <si>
    <t>HO-00212072</t>
  </si>
  <si>
    <t>LAZADA- CAPINO, JONATHAN</t>
  </si>
  <si>
    <t>HO-00211821</t>
  </si>
  <si>
    <t>LAZADA- CORTINA, JASPER</t>
  </si>
  <si>
    <t>HO-00211981</t>
  </si>
  <si>
    <t>LAZADA- MERCADO, NINO</t>
  </si>
  <si>
    <t>HO-00212075</t>
  </si>
  <si>
    <t>LAZADA- SURIO, LILIBETH C.</t>
  </si>
  <si>
    <t>HO-00211887</t>
  </si>
  <si>
    <t>LAZADA- LLARENA, DAVID</t>
  </si>
  <si>
    <t>HO-00211819</t>
  </si>
  <si>
    <t>LAZADA- MORENO, KAREN</t>
  </si>
  <si>
    <t>HO-00211745</t>
  </si>
  <si>
    <t>LAZADA- ATUN, ANA CARMINA</t>
  </si>
  <si>
    <t>HO-00213666</t>
  </si>
  <si>
    <t>LAZADA- DELOSO, TER</t>
  </si>
  <si>
    <t>HO-00213557</t>
  </si>
  <si>
    <t>LAZADA- ALMORA, CARLO</t>
  </si>
  <si>
    <t>HO-00213074</t>
  </si>
  <si>
    <t>LAZADA- NEAL, CHESTER</t>
  </si>
  <si>
    <t>HO-00212455</t>
  </si>
  <si>
    <t>LAZADA- ARBASA, EDCEL</t>
  </si>
  <si>
    <t>HO-00213409</t>
  </si>
  <si>
    <t>LAZADA- MATIAS, BENJAMIN</t>
  </si>
  <si>
    <t>HO-00213410</t>
  </si>
  <si>
    <t>LAZADA- SERRANO, KAY</t>
  </si>
  <si>
    <t>HO-00213159</t>
  </si>
  <si>
    <t>LAZADA- ESPERAS, JOMETH HULLEZA</t>
  </si>
  <si>
    <t>HO-00212855</t>
  </si>
  <si>
    <t>LAZADA- LUCIANO, BAMBOO</t>
  </si>
  <si>
    <t>HO-00213163</t>
  </si>
  <si>
    <t>LAZADA- SAKURAI, ALYSSA</t>
  </si>
  <si>
    <t>HO-00212457</t>
  </si>
  <si>
    <t>LAZADA- CONRADO, RICO</t>
  </si>
  <si>
    <t>HO-00214549</t>
  </si>
  <si>
    <t>LAZADA- DE GUZMAN, ROBERTO</t>
  </si>
  <si>
    <t>HO-00214268</t>
  </si>
  <si>
    <t>LAZADA- BOLANOS, ROBERT</t>
  </si>
  <si>
    <t>HO-00214262</t>
  </si>
  <si>
    <t>LAZADA- VERA, JEM</t>
  </si>
  <si>
    <t>HO-00214261</t>
  </si>
  <si>
    <t>LAZADA- MAURICIO, CHASELYN</t>
  </si>
  <si>
    <t>HO-00214264</t>
  </si>
  <si>
    <t>LAZADA- TORALBA, RIA</t>
  </si>
  <si>
    <t>HO-00214297</t>
  </si>
  <si>
    <t>LAZADA- DELA CRUZ, MACKY</t>
  </si>
  <si>
    <t>HO-00214275</t>
  </si>
  <si>
    <t>LAZADA- CAYAO, JERICKSON</t>
  </si>
  <si>
    <t>HO-00214263</t>
  </si>
  <si>
    <t>LAZADA- MANWANI, KRISHNA</t>
  </si>
  <si>
    <t>HO-00214568</t>
  </si>
  <si>
    <t>LAZADA- RAGO, LECETH G.</t>
  </si>
  <si>
    <t>HO-00214108</t>
  </si>
  <si>
    <t>LAZADA- BINALLA, JOHN IRISH</t>
  </si>
  <si>
    <t>HO-00214194</t>
  </si>
  <si>
    <t>LAZADA- PEREZ, ARLYN A.</t>
  </si>
  <si>
    <t>HO-00213411</t>
  </si>
  <si>
    <t>LAZADA- ESPOCIA, KEVIN K.</t>
  </si>
  <si>
    <t>HO-00213930</t>
  </si>
  <si>
    <t>LAZADA- VALDERRAMA, BK</t>
  </si>
  <si>
    <t>HO-00213839</t>
  </si>
  <si>
    <t>LAZADA- AZNAR, JES</t>
  </si>
  <si>
    <t>HO-00213158</t>
  </si>
  <si>
    <t>LAZADA- ABRANTES, JANINE CLAIRE</t>
  </si>
  <si>
    <t>HO-00213055</t>
  </si>
  <si>
    <t>MJRC-QUALITECH CHEMICAL CORP</t>
  </si>
  <si>
    <t>ASC-MJRC (FD)</t>
  </si>
  <si>
    <t>HO-00213056</t>
  </si>
  <si>
    <t>HO-00212865</t>
  </si>
  <si>
    <t>YAP, EDWARD</t>
  </si>
  <si>
    <t>HO-00212814</t>
  </si>
  <si>
    <t>KOLCARE REFERIGERATION AND AIRCONDITIONING COMPANY</t>
  </si>
  <si>
    <t>ASC W/PDC-08/09/2024</t>
  </si>
  <si>
    <t>HO-00213417</t>
  </si>
  <si>
    <t>HO-00214418</t>
  </si>
  <si>
    <t>SURECOOL AIRCON AND REFRIGERATION SERVICES</t>
  </si>
  <si>
    <t>HO-00212688</t>
  </si>
  <si>
    <t>ASC W/PDC-08/10/2024</t>
  </si>
  <si>
    <t>HO-00210871</t>
  </si>
  <si>
    <t>JEFF AIRCONDITIONING SERVICES</t>
  </si>
  <si>
    <t>HO-00215203</t>
  </si>
  <si>
    <t>KING'S AIRE REF. &amp; AIRCON SERVICES</t>
  </si>
  <si>
    <t>HO-00211752</t>
  </si>
  <si>
    <t>NVFS-PATTS COLLEGE OF AERONAUTICS</t>
  </si>
  <si>
    <t>ASC-NVFS (FD)</t>
  </si>
  <si>
    <t>HO-00211753</t>
  </si>
  <si>
    <t>HO-00211763</t>
  </si>
  <si>
    <t>HO-00211767</t>
  </si>
  <si>
    <t>HO-00211782</t>
  </si>
  <si>
    <t>HO-00211771</t>
  </si>
  <si>
    <t>HO-00211772</t>
  </si>
  <si>
    <t>HO-00211773</t>
  </si>
  <si>
    <t>HO-00211751</t>
  </si>
  <si>
    <t>HO-00211769</t>
  </si>
  <si>
    <t>HO-00211777</t>
  </si>
  <si>
    <t>HO-00211775</t>
  </si>
  <si>
    <t>HO-00211486</t>
  </si>
  <si>
    <t>HO-00211795</t>
  </si>
  <si>
    <t>HO-00213429</t>
  </si>
  <si>
    <t>ASC W/PDC-08/15/2024</t>
  </si>
  <si>
    <t>HO-00213350</t>
  </si>
  <si>
    <t>HO-00200993</t>
  </si>
  <si>
    <t>J4L ASC- DEL STAR CATERING SERVICES</t>
  </si>
  <si>
    <t>HO-00200995</t>
  </si>
  <si>
    <t>HO-00200998</t>
  </si>
  <si>
    <t>HO-00201949</t>
  </si>
  <si>
    <t>J4L ASC- VILLANUEVA, AUGUSTUS</t>
  </si>
  <si>
    <t>HO-00214777</t>
  </si>
  <si>
    <t>MERC ASC-QUILATAN, REYMAR MARIANO</t>
  </si>
  <si>
    <t>ASC-MERC (FD)</t>
  </si>
  <si>
    <t>to follow sjr</t>
  </si>
  <si>
    <t>,</t>
  </si>
  <si>
    <t>HO-00210041</t>
  </si>
  <si>
    <t>KOLCARE ASC - FIRST MARCEL TRADING CORP.</t>
  </si>
  <si>
    <t>ASC - KOLCARE (FD)</t>
  </si>
  <si>
    <t>HO-00211106</t>
  </si>
  <si>
    <t>RKH AIRCONDITIONING SERVICES</t>
  </si>
  <si>
    <t>HO-00205713</t>
  </si>
  <si>
    <t>HO-00211443</t>
  </si>
  <si>
    <t>HO-00211722</t>
  </si>
  <si>
    <t>HO-00205778</t>
  </si>
  <si>
    <t>RKH ASC- CENTURY SEAFOOD RESTUARANT</t>
  </si>
  <si>
    <t>HO-00209373</t>
  </si>
  <si>
    <t>RKH ASC- TODA, RAFAEL</t>
  </si>
  <si>
    <t>HO-00209270</t>
  </si>
  <si>
    <t>RKH ASC- HEIMSTELECON</t>
  </si>
  <si>
    <t>HO-00209267</t>
  </si>
  <si>
    <t>HO-00207930</t>
  </si>
  <si>
    <t>RKH ASC- RAGANIT, WENEE BONG</t>
  </si>
  <si>
    <t>HO-00207402</t>
  </si>
  <si>
    <t>RKH ASC- BALISBISANA, JOYCE</t>
  </si>
  <si>
    <t>HO-00207254</t>
  </si>
  <si>
    <t>RKH ASC- LIM, CHRISTINE</t>
  </si>
  <si>
    <t>HO-00207251</t>
  </si>
  <si>
    <t>RKH ASC- LIANETA, AIRA</t>
  </si>
  <si>
    <t>HO-00207236</t>
  </si>
  <si>
    <t>RKH ASC- UY, CAS</t>
  </si>
  <si>
    <t>HO-00207224</t>
  </si>
  <si>
    <t>RKH ASC- EARTHDRILL GEOSYSTEMS INC.</t>
  </si>
  <si>
    <t>HO-00202314</t>
  </si>
  <si>
    <t>RKH ASC- GULLA, SALLY</t>
  </si>
  <si>
    <t>HO-00201823</t>
  </si>
  <si>
    <t>RKH ASC- GUITERREZ, BIANCA</t>
  </si>
  <si>
    <t>HO-00201207</t>
  </si>
  <si>
    <t>RKH ASC- RTC BRANCH 22</t>
  </si>
  <si>
    <t>HO-00210342</t>
  </si>
  <si>
    <t>RKH ASC- GELASQUE, NIDA</t>
  </si>
  <si>
    <t>HO-00210258</t>
  </si>
  <si>
    <t>RKH ASC- CHUA, ANTONIO</t>
  </si>
  <si>
    <t>HO-00209698</t>
  </si>
  <si>
    <t>RKH ASC- IMMACULATE CONCEPCION ACADEMY OF MANILA</t>
  </si>
  <si>
    <t>HO-00208686</t>
  </si>
  <si>
    <t>HO-00208272</t>
  </si>
  <si>
    <t>RKH ASC- CASA BOCOBO HOTEL</t>
  </si>
  <si>
    <t>HO-00206090</t>
  </si>
  <si>
    <t>HO-00206301</t>
  </si>
  <si>
    <t>RKH ASC- HIZQI, TRIA</t>
  </si>
  <si>
    <t>HO-00206434</t>
  </si>
  <si>
    <t>RKH ASC- SALGADO, JULIAN</t>
  </si>
  <si>
    <t>HO-00213754</t>
  </si>
  <si>
    <t>PURECOOL AIRCONDITIONING SERVICES</t>
  </si>
  <si>
    <t>ASC W/PDC-08/17/2024</t>
  </si>
  <si>
    <t>HO-00213043</t>
  </si>
  <si>
    <t>HO-00213884</t>
  </si>
  <si>
    <t>HO-00213889</t>
  </si>
  <si>
    <t>HO-00214339</t>
  </si>
  <si>
    <t>ASC W/PDC-08/19/2024</t>
  </si>
  <si>
    <t>HO-00214331</t>
  </si>
  <si>
    <t>(ASERCO) AFFILIATED ELECTRONICS SERVICES CORPORATION</t>
  </si>
  <si>
    <t>HO-00189792</t>
  </si>
  <si>
    <t>788: ABENSON PASIG WAREHOUSE (ASERCO)</t>
  </si>
  <si>
    <t>HO-00188516</t>
  </si>
  <si>
    <t>ASERCO -  AFFILIATED ELECTRONICS SERVICE CORP.</t>
  </si>
  <si>
    <t>HO-00190077</t>
  </si>
  <si>
    <t>HO-00201707</t>
  </si>
  <si>
    <t>HO-00211882</t>
  </si>
  <si>
    <t>NVFS ASC- VILLANUEVA, ROMEO</t>
  </si>
  <si>
    <t>HO-00205570</t>
  </si>
  <si>
    <t>WHITEFROST ASC- AGUILA, THADDEUS/GINALYN</t>
  </si>
  <si>
    <t>HO-00203004</t>
  </si>
  <si>
    <t>HO-00204250</t>
  </si>
  <si>
    <t>WHITEFROST ASC- PULIDO, MARJ</t>
  </si>
  <si>
    <t>HO-00212288</t>
  </si>
  <si>
    <t>WHITE FROST REFRIGERATION SALES AND REPAIR</t>
  </si>
  <si>
    <t>HO-00199320</t>
  </si>
  <si>
    <t>WHITEFROST ASC- TOSEI PHILIPPINES CORP.</t>
  </si>
  <si>
    <t>HO-00214787</t>
  </si>
  <si>
    <t>ESTINOR AIRCONDITIONING SERVICES</t>
  </si>
  <si>
    <t>ASC W/PDC-08/23/2024</t>
  </si>
  <si>
    <t>HO-00214325</t>
  </si>
  <si>
    <t>MJRC ASC-ORTEGA, KATRINA/H. GERRARD L.</t>
  </si>
  <si>
    <t>ASC - MJRC (FD)</t>
  </si>
  <si>
    <t>HO-00198616</t>
  </si>
  <si>
    <t>HO-00198618</t>
  </si>
  <si>
    <t>HO-00198620</t>
  </si>
  <si>
    <t>HO-00200409</t>
  </si>
  <si>
    <t>HO-00200412</t>
  </si>
  <si>
    <t>HO-00200414</t>
  </si>
  <si>
    <t>HO-00200416</t>
  </si>
  <si>
    <t>HO-00198645</t>
  </si>
  <si>
    <t>MJRC ASC-PANTAGCO, JOVAL</t>
  </si>
  <si>
    <t>HO-00212699</t>
  </si>
  <si>
    <t>ASC W/PDC-08/24/2024</t>
  </si>
  <si>
    <t>HO-00212681</t>
  </si>
  <si>
    <t>HO-00205701</t>
  </si>
  <si>
    <t>HO-00205702</t>
  </si>
  <si>
    <t>HO-00206300</t>
  </si>
  <si>
    <t>MJRC ASC-SY, RICHARD</t>
  </si>
  <si>
    <t>HO-00206297</t>
  </si>
  <si>
    <t>HO-00192619</t>
  </si>
  <si>
    <t>RKH ASC-METROPOLITAN MEDICAL CENTER</t>
  </si>
  <si>
    <t>ASC - RKH (FD)</t>
  </si>
  <si>
    <t>HO-00192620</t>
  </si>
  <si>
    <t>HO-00192624</t>
  </si>
  <si>
    <t>HO-00215513</t>
  </si>
  <si>
    <t>LAZADA- ESPINOLA, MARK JEFFREY</t>
  </si>
  <si>
    <t>HO-00215498</t>
  </si>
  <si>
    <t>LAZADA- ALCANTARA, JOVELYN</t>
  </si>
  <si>
    <t>HO-00215515</t>
  </si>
  <si>
    <t>LAZADA- CASES, CLAREN</t>
  </si>
  <si>
    <t>HO-00215488</t>
  </si>
  <si>
    <t>LAZADA- HIGALDO, ELISHA</t>
  </si>
  <si>
    <t>HO-00215713</t>
  </si>
  <si>
    <t>LAZADA- ISLA, PATRICIA ANN</t>
  </si>
  <si>
    <t>HO-00215496</t>
  </si>
  <si>
    <t>LAZADA- VAN</t>
  </si>
  <si>
    <t>HO-00215555</t>
  </si>
  <si>
    <t>LAZADA- LAGMAY, VIVIAN MARIE</t>
  </si>
  <si>
    <t>HO-00215490</t>
  </si>
  <si>
    <t>LAZADA- PARRENO, DENISE EMILY M.</t>
  </si>
  <si>
    <t>HO-00215510</t>
  </si>
  <si>
    <t>LAZADA- YLAYA, MICHELLE</t>
  </si>
  <si>
    <t>HO-00215512</t>
  </si>
  <si>
    <t>LAZADA- DIASANTA, VANEZA</t>
  </si>
  <si>
    <t>HO-00215508</t>
  </si>
  <si>
    <t>LAZADA- CAMU, LORNA BORIDAS</t>
  </si>
  <si>
    <t>HO-00215113</t>
  </si>
  <si>
    <t>LAZADA- SEP, ANGIE</t>
  </si>
  <si>
    <t>HO-00215109</t>
  </si>
  <si>
    <t>LAZADA- ALCAMPADO, JAMAICA</t>
  </si>
  <si>
    <t>HO-00215715</t>
  </si>
  <si>
    <t>LAZADA- PAHIMNAYAN, JAYZREE NICOLE</t>
  </si>
  <si>
    <t>HO-00215103</t>
  </si>
  <si>
    <t>LAZADA- MAGDIRILA, HELEN</t>
  </si>
  <si>
    <t>HO-00215107</t>
  </si>
  <si>
    <t>LAZADA- TAN, WINA</t>
  </si>
  <si>
    <t>HO-00215104</t>
  </si>
  <si>
    <t>LAZADA- ESTRELLA, ADRIAN</t>
  </si>
  <si>
    <t>HO-00215097</t>
  </si>
  <si>
    <t>LAZADA- BRONDO, MARY KENN</t>
  </si>
  <si>
    <t>HO-00215505</t>
  </si>
  <si>
    <t>LAZADA- MALVAR, TRISTAN ALECXIS</t>
  </si>
  <si>
    <t>HO-00215110</t>
  </si>
  <si>
    <t>LAZADA- MIRANDA, VAN LAURENCE I.</t>
  </si>
  <si>
    <t>HO-00215099</t>
  </si>
  <si>
    <t>LAZADA- AGUJA, ALFONSO</t>
  </si>
  <si>
    <t>HO-00215098</t>
  </si>
  <si>
    <t>LAZADA- SEGUNDO, ROBERT R.</t>
  </si>
  <si>
    <t>HO-00215101</t>
  </si>
  <si>
    <t>LAZADA- TICA, MICHAEL</t>
  </si>
  <si>
    <t>HO-00215120</t>
  </si>
  <si>
    <t>LAZADA- CABIE, MARK</t>
  </si>
  <si>
    <t>HO-00215502</t>
  </si>
  <si>
    <t>LAZADA- JOVELLANO, WROY</t>
  </si>
  <si>
    <t>HO-00215503</t>
  </si>
  <si>
    <t>LAZADA- CESAR, IAN</t>
  </si>
  <si>
    <t>HO-00215102</t>
  </si>
  <si>
    <t>LAZADA- ALCANTARA, ALMA</t>
  </si>
  <si>
    <t>HO-00215489</t>
  </si>
  <si>
    <t>LAZADA- DELA CRUZ, EZIKHIL</t>
  </si>
  <si>
    <t>HO-00215242</t>
  </si>
  <si>
    <t>LAZADA- DEE, MEL O.</t>
  </si>
  <si>
    <t>HO-00215118</t>
  </si>
  <si>
    <t>LAZADA- SY, KATHLYN</t>
  </si>
  <si>
    <t>HO-00215487</t>
  </si>
  <si>
    <t>LAZADA- ORTIZ, FLORENCE</t>
  </si>
  <si>
    <t>HO-00215245</t>
  </si>
  <si>
    <t>LAZADA- MACTAL, LEO D.</t>
  </si>
  <si>
    <t>HO-00214546</t>
  </si>
  <si>
    <t>LAZADA- VIQUIERA, ANGELICO</t>
  </si>
  <si>
    <t>HO-00215119</t>
  </si>
  <si>
    <t>LAZADA- PERALTA, JOSEFINO</t>
  </si>
  <si>
    <t>HO-00215105</t>
  </si>
  <si>
    <t>LAZADA- FLAUTA, LADY LYN</t>
  </si>
  <si>
    <t>HO-00215094</t>
  </si>
  <si>
    <t>LAZADA- GOTIANGCO, LAINE</t>
  </si>
  <si>
    <t>HO-00214567</t>
  </si>
  <si>
    <t>LAZADA- TEAÑO, ERICA</t>
  </si>
  <si>
    <t>HO-00214671</t>
  </si>
  <si>
    <t>LAZADA- ONG, CEDRIC</t>
  </si>
  <si>
    <t>HO-00214554</t>
  </si>
  <si>
    <t>LAZADA- BEVANS, CHRISTINE</t>
  </si>
  <si>
    <t>HO-00214544</t>
  </si>
  <si>
    <t>LAZADA- RAUL JR.</t>
  </si>
  <si>
    <t>HO-00214563</t>
  </si>
  <si>
    <t>LAZADA- LANDERO, ELAINE</t>
  </si>
  <si>
    <t>HO-00214561</t>
  </si>
  <si>
    <t>LAZADA- SANTIAGO, JENNIFER</t>
  </si>
  <si>
    <t>HO-00214747</t>
  </si>
  <si>
    <t>LAZADA- NELSON, ROCKY</t>
  </si>
  <si>
    <t>HO-00214684</t>
  </si>
  <si>
    <t>LAZADA- ALLEJE, SERAFIN</t>
  </si>
  <si>
    <t>HO-00214550</t>
  </si>
  <si>
    <t>LAZADA- WICHSTROM, MARIA</t>
  </si>
  <si>
    <t>HO-00214560</t>
  </si>
  <si>
    <t>LAZADA- LARA, JOSE MARIA ROMANO</t>
  </si>
  <si>
    <t>HO-00214559</t>
  </si>
  <si>
    <t>LAZADA- TAN TAN</t>
  </si>
  <si>
    <t>HO-00214545</t>
  </si>
  <si>
    <t>LAZADA- AVENDAÑO, MARICAR</t>
  </si>
  <si>
    <t>HO-00214566</t>
  </si>
  <si>
    <t>LAZADA- JUSAYAN, JONA</t>
  </si>
  <si>
    <t>HO-00215121</t>
  </si>
  <si>
    <t>LAZADA- JAMSOLA, FELY</t>
  </si>
  <si>
    <t>HO-00215838</t>
  </si>
  <si>
    <t>LAZADA- SUAREZ, JEAN</t>
  </si>
  <si>
    <t>HO-00215837</t>
  </si>
  <si>
    <t>LAZADA- BAUTISTA, EDWIN M.</t>
  </si>
  <si>
    <t>HO-00215836</t>
  </si>
  <si>
    <t>LAZADA- DE ROXAS, RANDY</t>
  </si>
  <si>
    <t>HO-00215709</t>
  </si>
  <si>
    <t>LAZADA- TAN, DARLY HERMOND</t>
  </si>
  <si>
    <t>HO-00215839</t>
  </si>
  <si>
    <t>LAZADA- MATEO, JENILYN</t>
  </si>
  <si>
    <t>HO-00215712</t>
  </si>
  <si>
    <t>LAZADA- CHUA, REGINALD CO</t>
  </si>
  <si>
    <t>HO-00215716</t>
  </si>
  <si>
    <t>LAZADA- RAZALAN, NICKA</t>
  </si>
  <si>
    <t>HO-00215116</t>
  </si>
  <si>
    <t>LAZADA- DESMARAIS, DENNIS</t>
  </si>
  <si>
    <t>HO-00215718</t>
  </si>
  <si>
    <t>LAZADA- GALINATO, NORITA SANTOS</t>
  </si>
  <si>
    <t>HO-00201922</t>
  </si>
  <si>
    <t>PAR ASC-LEI SUN, XIAC</t>
  </si>
  <si>
    <t>ASC - PAR (FD)</t>
  </si>
  <si>
    <t>HO-00213898</t>
  </si>
  <si>
    <t>HO-00214285</t>
  </si>
  <si>
    <t>HO-00214670</t>
  </si>
  <si>
    <t>HO-00214708</t>
  </si>
  <si>
    <t>TOTAL SERVICE RECEIVABLES FOR THE MONTH OF AUGUST</t>
  </si>
  <si>
    <t>Prepared by:</t>
  </si>
  <si>
    <t>Ma. Elena R. Nipes</t>
  </si>
  <si>
    <t>Service Acctg. Asst.-Field Services</t>
  </si>
  <si>
    <t>KOLIN PHILIPPINES INT'L., INC.</t>
  </si>
  <si>
    <t>SERVICE INCOME (Metro Manila)</t>
  </si>
  <si>
    <t>Noted by:</t>
  </si>
  <si>
    <t>Ms. Richell V. Hicban</t>
  </si>
  <si>
    <t>Service Accounting-Supervisor</t>
  </si>
  <si>
    <t>FIELD</t>
  </si>
  <si>
    <t>SI</t>
  </si>
  <si>
    <t>DATE</t>
  </si>
  <si>
    <t>KMI (FOR 2ND ACTION)</t>
  </si>
  <si>
    <t>KMI (FOR OF GC OUTDOOR UNIT)</t>
  </si>
  <si>
    <t>SHOP</t>
  </si>
  <si>
    <t>ACCOUNTS RECEIVABLE</t>
  </si>
  <si>
    <t>HO-00212954</t>
  </si>
  <si>
    <t>VELASCO, ARMANDO</t>
  </si>
  <si>
    <t>KMI (PO)</t>
  </si>
  <si>
    <t>HO-00212949</t>
  </si>
  <si>
    <t>HO-00217809</t>
  </si>
  <si>
    <t>SUCHIANCO, ATTY. PETER</t>
  </si>
  <si>
    <t>HO-00217813</t>
  </si>
  <si>
    <t>HO-00217794</t>
  </si>
  <si>
    <t>HO-00219386</t>
  </si>
  <si>
    <t>QUE, PAULINO</t>
  </si>
  <si>
    <t>SERVICE(BI)</t>
  </si>
  <si>
    <t>HO-00219384</t>
  </si>
  <si>
    <t>HO-00219218</t>
  </si>
  <si>
    <t>BRONDIAL, SOPHIA</t>
  </si>
  <si>
    <t>SERVICE(PO)</t>
  </si>
  <si>
    <t>SI/PR</t>
  </si>
  <si>
    <t>SERVICE INVOICE/PR</t>
  </si>
  <si>
    <t>REMARKS</t>
  </si>
  <si>
    <t>CHECK DATE</t>
  </si>
  <si>
    <t>HO-00206869</t>
  </si>
  <si>
    <t>KENGIE ELECTRO MECHANICAL SERVICES- MARQUEZ, RUBY ANN</t>
  </si>
  <si>
    <t>FOR COLLECTION</t>
  </si>
  <si>
    <t>HO-00213345</t>
  </si>
  <si>
    <t>KENGIE ELECTRO MECHANICAL SERVICES- SACAYANAN, ARMANDO</t>
  </si>
  <si>
    <t>HO-00213485</t>
  </si>
  <si>
    <t>KENGIE ELECTRO MECHANICAL SERVICES- DE LEON, MAE FRANCE</t>
  </si>
  <si>
    <t>HO-00208355</t>
  </si>
  <si>
    <t>KENGIE ELECTRO MECHANICAL SERVICES- LEONARDO, ROMEL</t>
  </si>
  <si>
    <t>HO-00206903</t>
  </si>
  <si>
    <t>KENGIE ELECTRO MECHANICAL SERVICES- CUEVAS, MELODY/MARC</t>
  </si>
  <si>
    <t>HO-00212747</t>
  </si>
  <si>
    <t>KENGIE ELECTRO MECHANICAL SERVICES- MAMITES, MARK LEON</t>
  </si>
  <si>
    <t>HO-00211896</t>
  </si>
  <si>
    <t>J4L AIRCON SERVICES- BELIZARIO, MARIA BELLA</t>
  </si>
  <si>
    <t>HO-00199369</t>
  </si>
  <si>
    <t>J4L AIRCON SERVICES- JUPITER SUITES</t>
  </si>
  <si>
    <t>HO-00206724</t>
  </si>
  <si>
    <t>J4L AIRCON SERVICES- LOYOLA, FRANCIS</t>
  </si>
  <si>
    <t>HO-00211905</t>
  </si>
  <si>
    <t>J4L AIRCON SERVICES- MENDOZA, MICHAEL</t>
  </si>
  <si>
    <t>HO-00209872</t>
  </si>
  <si>
    <t>J4L AIRCON SERVICES- ORANGA, SHERWIN</t>
  </si>
  <si>
    <t>HO-00208678</t>
  </si>
  <si>
    <t>J4L AIRCON SERVICES- ROMERO, LES</t>
  </si>
  <si>
    <t>HO-00204201</t>
  </si>
  <si>
    <t>J4L AIRCON SERVICES- VILLAREAL, ROWENA</t>
  </si>
  <si>
    <t>HO-00212271</t>
  </si>
  <si>
    <t>J4L AIRCON SERVICES- INGCO, JOAQUIN</t>
  </si>
  <si>
    <t>HO-00213298</t>
  </si>
  <si>
    <t>J4L AIRCON SERVICES- DEL STAR CATERING SERVICES</t>
  </si>
  <si>
    <t>HO-00209921</t>
  </si>
  <si>
    <t>RKH AIRCONDITIONING SERVICES- LIBROJO, FRANCISCO</t>
  </si>
  <si>
    <t>HO-00212261</t>
  </si>
  <si>
    <t>RKH AIRCONDITIONING SERVICES- CHOWKING JUAN LUNA</t>
  </si>
  <si>
    <t>HO-00212242</t>
  </si>
  <si>
    <t>RKH AIRCONDITIONING SERVICES- MARCELLINO, ERWIN</t>
  </si>
  <si>
    <t>HO-00212948</t>
  </si>
  <si>
    <t>EMAN AND NADETH AIRCON SERVICES- MATUTINA, ERICSON</t>
  </si>
  <si>
    <t>ASC W/PDC-09/02/2024</t>
  </si>
  <si>
    <t>HO-00212506</t>
  </si>
  <si>
    <t>EMAN AND NADETH AIRCON SERVICES- DATOR, DIEGO</t>
  </si>
  <si>
    <t>HO-00207697</t>
  </si>
  <si>
    <t>EMAN AND NADETH AIRCON SERVICES- GONZAGA, AILEEN</t>
  </si>
  <si>
    <t>HO-00206892</t>
  </si>
  <si>
    <t>EMAN AND NADETH AIRCON SERVICES- ZAPANTA, DRE</t>
  </si>
  <si>
    <t>HO-00213141</t>
  </si>
  <si>
    <t>EMAN AND NADETH AIRCON SERVICES- DINGLASA, MARGOT</t>
  </si>
  <si>
    <t>HO-00210793</t>
  </si>
  <si>
    <t>EMAN AND NADETH AIRCON SERVICES- CHENG, ANNE LORRAINE</t>
  </si>
  <si>
    <t>HO-00212881</t>
  </si>
  <si>
    <t>EMAN AND NADETH AIRCON SERVICES- CRUZ, SHIEL</t>
  </si>
  <si>
    <t>HO-00213039</t>
  </si>
  <si>
    <t>EMAN AND NADETH AIRCON SERVICES- SARMIENTO, GLODY</t>
  </si>
  <si>
    <t>HO-00209567</t>
  </si>
  <si>
    <t>EMAN AND NADETH AIRCON SERVICES- ALOMESSEN, AVELINO/DIANA</t>
  </si>
  <si>
    <t>HO-00207582</t>
  </si>
  <si>
    <t>EMAN AND NADETH AIRCON SERVICES- CHUA, ARNOLD</t>
  </si>
  <si>
    <t>HO-00207502</t>
  </si>
  <si>
    <t>EMAN AND NADETH AIRCON SERVICES- MALABUTE, ROLANDO/MIRAFLOR</t>
  </si>
  <si>
    <t>HO-00211880</t>
  </si>
  <si>
    <t>EMAN AND NADETH AIRCON SERVICES- TOLENTINO, SAM</t>
  </si>
  <si>
    <t>HO-00209762</t>
  </si>
  <si>
    <t>EMAN AND NADETH AIRCON SERVICES- CLEMENTE, RAI/KARYLLE DEL MUNDO</t>
  </si>
  <si>
    <t>HO-00211254</t>
  </si>
  <si>
    <t>EMAN AND NADETH AIRCON SERVICES- BUENAVENTURA, RUBY</t>
  </si>
  <si>
    <t>HO-00213307</t>
  </si>
  <si>
    <t>EMAN AND NADETH AIRCON SERVICES- SERAT, BLENDA</t>
  </si>
  <si>
    <t>HO-00204790</t>
  </si>
  <si>
    <t>WHITE FROST REFRIGERATION SALES AND REPAIR- EBO, ROEL</t>
  </si>
  <si>
    <t>HO-00204874</t>
  </si>
  <si>
    <t>KING'S AIRE REF &amp; AIRCON SERVICES- HINAL, LHEN</t>
  </si>
  <si>
    <t>HO-00210047</t>
  </si>
  <si>
    <t>KING'S AIRE REF &amp; AIRCON SERVICES- LACERNA, ALVIN JAY</t>
  </si>
  <si>
    <t>HO-00212815</t>
  </si>
  <si>
    <t>KING'S AIRE REF &amp; AIRCON SERVICES- GARCIA, MICHAEL</t>
  </si>
  <si>
    <t>HO-00207454</t>
  </si>
  <si>
    <t>HO-00206712</t>
  </si>
  <si>
    <t>1ST QUAD AIRCONDITIONING SPECIALISTS TRADING AND SERVICES-  SOMERA, VIRGINIA</t>
  </si>
  <si>
    <t>HO-00212985</t>
  </si>
  <si>
    <t>1ST QUAD AIRCONDITIONING SPECIALISTS TRADING AND SERVICES-  MSPI PLACE C/O LITO MALING</t>
  </si>
  <si>
    <t>HO-00211639</t>
  </si>
  <si>
    <t>MJRC AIRCONDITIONING SERVICES- ASIAN, TOUCH</t>
  </si>
  <si>
    <t>HO-00212148</t>
  </si>
  <si>
    <t>MJRC AIRCONDITIONING SERVICES- ABADELIA, CRISTINA</t>
  </si>
  <si>
    <t>HO-00210864</t>
  </si>
  <si>
    <t>MJRC AIRCONDITIONING SERVICES- LIBA, JONALYN</t>
  </si>
  <si>
    <t>HO-00213093</t>
  </si>
  <si>
    <t>MJRC AIRCONDITIONING SERVICES- GO, LUCY</t>
  </si>
  <si>
    <t>HO-00208587</t>
  </si>
  <si>
    <t>MJRC AIRCONDITIONING SERVICES- CHAN, EDWARD</t>
  </si>
  <si>
    <t>HO-00207732</t>
  </si>
  <si>
    <t>MJRC AIRCONDITIONING SERVICES- SINGH, RAM</t>
  </si>
  <si>
    <t>HO-00208346</t>
  </si>
  <si>
    <t>MJRC AIRCONDITIONING SERVICES- AGUILAR, JOSELYN</t>
  </si>
  <si>
    <t>HO-00207282</t>
  </si>
  <si>
    <t>MJRC AIRCONDITIONING SERVICES- CAYABYAB, ERIC</t>
  </si>
  <si>
    <t>HO-00207468</t>
  </si>
  <si>
    <t>MJRC AIRCONDITIONING SERVICES- JAPI PRINT ZONE CORP.</t>
  </si>
  <si>
    <t>HO-00206977</t>
  </si>
  <si>
    <t>MJRC AIRCONDITIONING SERVICES- BAUTISTA, JEROME</t>
  </si>
  <si>
    <t>HO-00209623</t>
  </si>
  <si>
    <t>HO-00209857</t>
  </si>
  <si>
    <t>MJRC AIRCONDITIONING SERVICES- FERNANDEZ, IMMANUEL JOHN</t>
  </si>
  <si>
    <t>HO-00213738</t>
  </si>
  <si>
    <t>MJRC AIRCONDITIONING SERVICES- 24K ACCOUNTS CONSULTANT</t>
  </si>
  <si>
    <t>HO-00212764</t>
  </si>
  <si>
    <t>MJRC AIRCONDITIONING SERVICES- NICOLAS, RICARDO JOSE</t>
  </si>
  <si>
    <t>HO-00212772</t>
  </si>
  <si>
    <t>MJRC AIRCONDITIONING SERVICES- ESPIRITU, CELIA</t>
  </si>
  <si>
    <t>HO-00216217</t>
  </si>
  <si>
    <t>HO-00216225</t>
  </si>
  <si>
    <t>HO-00216630</t>
  </si>
  <si>
    <t>HO-00216817</t>
  </si>
  <si>
    <t>HO-00216415</t>
  </si>
  <si>
    <t>HO-00216798</t>
  </si>
  <si>
    <t>ASC W/PDC-09/07/2024</t>
  </si>
  <si>
    <t>HO-00216755</t>
  </si>
  <si>
    <t>COOLING INSTINCT AIRCONDITIONING SERVICES</t>
  </si>
  <si>
    <t>HO-00214508</t>
  </si>
  <si>
    <t>J4L AIRCON SERVICES- LOSENTES, MARK ANGELO, ALBARAN</t>
  </si>
  <si>
    <t>HO-00214358</t>
  </si>
  <si>
    <t>J4L AIRCON SERVICES- CUEVAS, JESS</t>
  </si>
  <si>
    <t>HO-00214356</t>
  </si>
  <si>
    <t>HO-00214355</t>
  </si>
  <si>
    <t>HO-00212381</t>
  </si>
  <si>
    <t>HO-00213633</t>
  </si>
  <si>
    <t>HO-00214131</t>
  </si>
  <si>
    <t>J4L AIRCON SERVICES- GALAN, CHRISTIAN</t>
  </si>
  <si>
    <t>HO-00213628</t>
  </si>
  <si>
    <t>HO-00213636</t>
  </si>
  <si>
    <t>HO-00214913</t>
  </si>
  <si>
    <t>RKH AIRCONDITIONING SERVICES- GREGORIO, JENNY</t>
  </si>
  <si>
    <t>HO-00214532</t>
  </si>
  <si>
    <t>RKH AIRCONDITIONING SERVICES- HERNANDEZ, MARICAR</t>
  </si>
  <si>
    <t>HO-00214343</t>
  </si>
  <si>
    <t>RKH AIRCONDITIONING SERVICES- CO, OLIVER</t>
  </si>
  <si>
    <t>HO-00214390</t>
  </si>
  <si>
    <t>EMAN AND NADETH AIRCON SERVICES- CEGUERRA, JOSEPH</t>
  </si>
  <si>
    <t>HO-00210780</t>
  </si>
  <si>
    <t>WHITE FROST REFRIGERATION SALES AND REPAIR- SAN JOSE, STEPHEN</t>
  </si>
  <si>
    <t>HO-00213819</t>
  </si>
  <si>
    <t>MJRC AIRCONDITIONING SERVICES- TITUS, BORLAS</t>
  </si>
  <si>
    <t>HO-00217158</t>
  </si>
  <si>
    <t>EMAN AND NADETH AIRCON SERVICES</t>
  </si>
  <si>
    <t>HO-00217179</t>
  </si>
  <si>
    <t>KENGIE ELECTRO MECHANICAL SERVICES</t>
  </si>
  <si>
    <t>HO-00217326</t>
  </si>
  <si>
    <t>ASC W/PDC-09/09/2024</t>
  </si>
  <si>
    <t>HO-00217327</t>
  </si>
  <si>
    <t>ON-CCOL AIRCONDITIONING SERVICES</t>
  </si>
  <si>
    <t>HO-00217430</t>
  </si>
  <si>
    <t>HO-00217628</t>
  </si>
  <si>
    <t>HO-00217574</t>
  </si>
  <si>
    <t>HO-00211472</t>
  </si>
  <si>
    <t>KENGIE ELECTRO MECHANICAL SERVICES- NAVALTA, RAPHAEL</t>
  </si>
  <si>
    <t>HO-00213012</t>
  </si>
  <si>
    <t>RKH AIRCONDITIONING SERVICES- MING KUANG TEMPLE</t>
  </si>
  <si>
    <t>HO-00215139</t>
  </si>
  <si>
    <t>RKH AIRCONDITIONING SERVICES- GOMEZ, JEWEL MARIZ</t>
  </si>
  <si>
    <t>HO-00214588</t>
  </si>
  <si>
    <t>EMAN AND NADETH AIRCON SERVICES- FADRI, KENNETH</t>
  </si>
  <si>
    <t>HO-00215480</t>
  </si>
  <si>
    <t>EMAN AND NADETH AIRCON SERVICES- VINTEL LOGISTICS INC.</t>
  </si>
  <si>
    <t>HO-00216015</t>
  </si>
  <si>
    <t>HO-00208499</t>
  </si>
  <si>
    <t>EMAN AND NADETH AIRCON SERVICES- OK MIN, KYANG/GALARION, ANNABELLE</t>
  </si>
  <si>
    <t>HO-00212027</t>
  </si>
  <si>
    <t>WHITE FROST REFRIGERATION SALES AND REPAIR- VILLAROZA, MARISSA</t>
  </si>
  <si>
    <t>HO-00212357</t>
  </si>
  <si>
    <t>WHITE FROST REFRIGERATION SALES AND REPAIR- ENCARANACION, BERNADETTE</t>
  </si>
  <si>
    <t>HO-00212832</t>
  </si>
  <si>
    <t>HO-00215156</t>
  </si>
  <si>
    <t>1ST QUAD AIRCONDITIONING SPECIALISTS TRADING AND SERVICES-  CAPULE, JUN</t>
  </si>
  <si>
    <t>HO-00217823</t>
  </si>
  <si>
    <t>ASC W/PDC-09/15/2024</t>
  </si>
  <si>
    <t>HO-00217821</t>
  </si>
  <si>
    <t>HO-00217863</t>
  </si>
  <si>
    <t>HO-00217717</t>
  </si>
  <si>
    <t>MAPLE AIRCONDITIONING SERVICES</t>
  </si>
  <si>
    <t>HO-00218038</t>
  </si>
  <si>
    <t>HO-00218147</t>
  </si>
  <si>
    <t>HO-00218397</t>
  </si>
  <si>
    <t>LAZADA- TUADLES, KATRINA</t>
  </si>
  <si>
    <t>KMI (LAZADA-SOP)</t>
  </si>
  <si>
    <t>HO-00218649</t>
  </si>
  <si>
    <t>ASC W/PDC-09/19/2024</t>
  </si>
  <si>
    <t>HO-00218753</t>
  </si>
  <si>
    <t>LAZADA- MACIAS, RANIELLE LAURICA KOLIN</t>
  </si>
  <si>
    <t>HO-00218729</t>
  </si>
  <si>
    <t>HO-00215651</t>
  </si>
  <si>
    <t>KENGIE ELECTRO MECHANICAL SERVICES- MECARAL, CHARLIE C/O MICHAEL GANA</t>
  </si>
  <si>
    <t>HO-00215696</t>
  </si>
  <si>
    <t>KENGIE ELECTRO MECHANICAL SERVICES- CO, DENNIES ARROYO</t>
  </si>
  <si>
    <t>HO-00215705</t>
  </si>
  <si>
    <t>KENGIE ELECTRO MECHANICAL SERVICES- PETROLA, ELLAINE</t>
  </si>
  <si>
    <t>HO-00215834</t>
  </si>
  <si>
    <t>KENGIE ELECTRO MECHANICAL SERVICES- DE LEON, JENNIE</t>
  </si>
  <si>
    <t>HO-00216951</t>
  </si>
  <si>
    <t>KENGIE ELECTRO MECHANICAL SERVICES- JBC PLASTIC INDUSTRIES</t>
  </si>
  <si>
    <t>HO-00215423</t>
  </si>
  <si>
    <t>HO-00218682</t>
  </si>
  <si>
    <t>J4L AIRCON SERVICES</t>
  </si>
  <si>
    <t>HO-00216979</t>
  </si>
  <si>
    <t>RKH AIRCONDITIONING SERVICES- PARDUCHO, NESTLE LYN/HALILI, PERLITA</t>
  </si>
  <si>
    <t>HO-00215701</t>
  </si>
  <si>
    <t>EMAN AND NADETH AIRCON SERVICES- ROYAL TEM CERAMICS</t>
  </si>
  <si>
    <t>HO-00215747</t>
  </si>
  <si>
    <t>EMAN AND NADETH AIRCON SERVICES- KING, KEVIN</t>
  </si>
  <si>
    <t>HO-00216043</t>
  </si>
  <si>
    <t>EMAN AND NADETH AIRCON SERVICES- CASUYON, ROWENA</t>
  </si>
  <si>
    <t>HO-00216050</t>
  </si>
  <si>
    <t>HO-00216173</t>
  </si>
  <si>
    <t>EMAN AND NADETH AIRCON SERVICES- TAN, SCOTT</t>
  </si>
  <si>
    <t>HO-00216322</t>
  </si>
  <si>
    <t>HO-00215536</t>
  </si>
  <si>
    <t>EMAN AND NADETH AIRCON SERVICES- CARREON, NOEL</t>
  </si>
  <si>
    <t>HO-00215467</t>
  </si>
  <si>
    <t>WHITE FROST REFRIGERATION SALES AND REPAIR- DE LARA, JOHN</t>
  </si>
  <si>
    <t>HO-00216147</t>
  </si>
  <si>
    <t>MJRC AIRCONDITIONING SERVICES- REYES, JUDY/JORGE</t>
  </si>
  <si>
    <t>HO-00216055</t>
  </si>
  <si>
    <t>MJRC AIRCONDITIONING SERVICES- YAYAMMY ACE BEST MERCHANDISE C/O MR. BLASS</t>
  </si>
  <si>
    <t>HO-00215649</t>
  </si>
  <si>
    <t>MJRC AIRCONDITIONING SERVICES- SAMSON, JERICKO</t>
  </si>
  <si>
    <t>HO-00214228</t>
  </si>
  <si>
    <t>MJRC AIRCONDITIONING SERVICES- LANDRITO, HAIDY</t>
  </si>
  <si>
    <t>HO-00214415</t>
  </si>
  <si>
    <t>MJRC AIRCONDITIONING SERVICES- ADALID, HANN</t>
  </si>
  <si>
    <t>HO-00214527</t>
  </si>
  <si>
    <t>HO-00213555</t>
  </si>
  <si>
    <t>MAPLE AIRCONDITIONING SERVICES- TANDIH, DEIJI ANN/ SHERYL LABRADOR</t>
  </si>
  <si>
    <t>HO-00218727</t>
  </si>
  <si>
    <t>HO-00218854</t>
  </si>
  <si>
    <t>VRR ELECTRONIC SERVICES</t>
  </si>
  <si>
    <t>HO-00218896</t>
  </si>
  <si>
    <t>HO-00219010</t>
  </si>
  <si>
    <t>HO-00219029</t>
  </si>
  <si>
    <t>ASC W/PDC-09/20/2024</t>
  </si>
  <si>
    <t>HO-00219052</t>
  </si>
  <si>
    <t>HO-00219155</t>
  </si>
  <si>
    <t>ASAST REF. &amp; AIRCONDITIONING SVCS</t>
  </si>
  <si>
    <t>HO-00219235</t>
  </si>
  <si>
    <t>HO-00219146</t>
  </si>
  <si>
    <t>LAZADA- VERGARA, KIT</t>
  </si>
  <si>
    <t>HO-00219236</t>
  </si>
  <si>
    <t>LAZADA- ALAGON, MONINA</t>
  </si>
  <si>
    <t>HO-00219238</t>
  </si>
  <si>
    <t>ASC W/PDC-09/27/2024</t>
  </si>
  <si>
    <t>HO-00219328</t>
  </si>
  <si>
    <t>LAZADA- LANOT, ARIEL</t>
  </si>
  <si>
    <t>HO-00219370</t>
  </si>
  <si>
    <t>LAZADA- ILANO, ARMAN</t>
  </si>
  <si>
    <t>HO-00219354</t>
  </si>
  <si>
    <t>LAZADA- ERNE, JERIC</t>
  </si>
  <si>
    <t>HO-00219275</t>
  </si>
  <si>
    <t>HO-00219264</t>
  </si>
  <si>
    <t>HO-00219618</t>
  </si>
  <si>
    <t>HO-00219443</t>
  </si>
  <si>
    <t>HO-00219804</t>
  </si>
  <si>
    <t>HO-00219753</t>
  </si>
  <si>
    <t>LAZADA- ANG, WENDELYNN GIANNINA D.</t>
  </si>
  <si>
    <t>HO-00219754</t>
  </si>
  <si>
    <t>LAZADA- DELA PAZ DIWA, FATIMA</t>
  </si>
  <si>
    <t>HO-00219759</t>
  </si>
  <si>
    <t>LAZADA- ESPEJO, GEMILYN</t>
  </si>
  <si>
    <t>HO-00219747</t>
  </si>
  <si>
    <t xml:space="preserve">LAZADA- VILLA, JIM ROSSEL </t>
  </si>
  <si>
    <t>HO-00219748</t>
  </si>
  <si>
    <t>LAZADA- CALAPATIA, DIVINE NOCHE</t>
  </si>
  <si>
    <t>HO-00219746</t>
  </si>
  <si>
    <t>LAZADA- PADELARA, RAYMOND</t>
  </si>
  <si>
    <t>HO-00219750</t>
  </si>
  <si>
    <t>LAZADA- BCALIT, REGINALDO</t>
  </si>
  <si>
    <t>HO-00219744</t>
  </si>
  <si>
    <t>LAZADA- SIA, ANSON</t>
  </si>
  <si>
    <t>HO-00219742</t>
  </si>
  <si>
    <t>LAZADA- FLORIMOND, JOSEPH MARTIN</t>
  </si>
  <si>
    <t>HO-00219740</t>
  </si>
  <si>
    <t>LAZADA- LACUNA, REESE</t>
  </si>
  <si>
    <t>HO-00219745</t>
  </si>
  <si>
    <t>LAZADA- MIRANDA, CARLO</t>
  </si>
  <si>
    <t>HO-00219743</t>
  </si>
  <si>
    <t>LAZADA- CALAWIN, KURT LANCE</t>
  </si>
  <si>
    <t>HO-00219758</t>
  </si>
  <si>
    <t>LAZADA- CARINO, RIJEN</t>
  </si>
  <si>
    <t>HO-00219756</t>
  </si>
  <si>
    <t>LAZADA- BASA, MONIQUE</t>
  </si>
  <si>
    <t>HO-00219757</t>
  </si>
  <si>
    <t>LAZADA- FLORES, JOSEPH VINCENT</t>
  </si>
  <si>
    <t>HO-00219752</t>
  </si>
  <si>
    <t>LAZADA- HOFILENA, JOY CHRISTINE</t>
  </si>
  <si>
    <t>HO-00219737</t>
  </si>
  <si>
    <t>LAZADA- DESTURA, WOWIE</t>
  </si>
  <si>
    <t>HO-00219841</t>
  </si>
  <si>
    <t>HO-00219794</t>
  </si>
  <si>
    <t>GNASIT AIRCONDITIONING SERVICES</t>
  </si>
  <si>
    <t>HO-00219786</t>
  </si>
  <si>
    <t>K42 ENGINEERING SERVICES</t>
  </si>
  <si>
    <t>HO-00219855</t>
  </si>
  <si>
    <t>HO-00219924</t>
  </si>
  <si>
    <t>LAZADA- EPE, PHILIP NINO QUIETA</t>
  </si>
  <si>
    <t>HO-00219922</t>
  </si>
  <si>
    <t>LAZADA- VIEMES, JUDELL</t>
  </si>
  <si>
    <t>HO-00219921</t>
  </si>
  <si>
    <t>LAZADA- RAQUINO, CLARIZA</t>
  </si>
  <si>
    <t>HO-00219923</t>
  </si>
  <si>
    <t>LAZADA- LIEGUNAS, NARCISUS TAN</t>
  </si>
  <si>
    <t>HO-00219925</t>
  </si>
  <si>
    <t>LAZADA- MAGANA, JANET</t>
  </si>
  <si>
    <t>HO-00219926</t>
  </si>
  <si>
    <t>LAZADA- PAGYOS, MARY ROSE</t>
  </si>
  <si>
    <t>HO-00219980</t>
  </si>
  <si>
    <t>LAZADA- SUAN, KEVIN JOSEPH</t>
  </si>
  <si>
    <t>HO-00219999</t>
  </si>
  <si>
    <t>JERRICO REFRIGERATION AND AIRCONDITIONING SERVICES</t>
  </si>
  <si>
    <t>HO-00219910</t>
  </si>
  <si>
    <t>HO-00220022</t>
  </si>
  <si>
    <t>HO-00220030</t>
  </si>
  <si>
    <t>HO-00220009</t>
  </si>
  <si>
    <t>HO-00220158</t>
  </si>
  <si>
    <t>HO-00220140</t>
  </si>
  <si>
    <t>BOUNTYCOOL ENTERPRISES</t>
  </si>
  <si>
    <t>HO-00220179</t>
  </si>
  <si>
    <t>HO-00220112</t>
  </si>
  <si>
    <t>D'GREEC APPLIANCES SERVICES</t>
  </si>
  <si>
    <t>HO-00220178</t>
  </si>
  <si>
    <t>ARAQUEL REF. &amp; AIRCON APPLIANCE SERVICE CO.</t>
  </si>
  <si>
    <t>HO-00220177</t>
  </si>
  <si>
    <t>HO-00220085</t>
  </si>
  <si>
    <t>LAZADA- MUPAS, MARK JOSEPH</t>
  </si>
  <si>
    <t>HO-00220088</t>
  </si>
  <si>
    <t>LAZADA- DANAO, BRYAN JOHN T.</t>
  </si>
  <si>
    <t>HO-00220087</t>
  </si>
  <si>
    <t>LAZADA- AGUIRRE, LE NORE</t>
  </si>
  <si>
    <t>HO-00220137</t>
  </si>
  <si>
    <t>LAZADA- SANTIAGO, VINCENT CARLO T.</t>
  </si>
  <si>
    <t>HO-00220174</t>
  </si>
  <si>
    <t xml:space="preserve">LAZADA- FSL </t>
  </si>
  <si>
    <t>Service Acctg. - Supervisor</t>
  </si>
  <si>
    <t>AUGUST'24</t>
  </si>
  <si>
    <t>PDC</t>
  </si>
</sst>
</file>

<file path=xl/styles.xml><?xml version="1.0" encoding="utf-8"?>
<styleSheet xmlns="http://schemas.openxmlformats.org/spreadsheetml/2006/main">
  <numFmts count="12">
    <numFmt numFmtId="42" formatCode="_-&quot;₱&quot;* #,##0_-;\-&quot;₱&quot;* #,##0_-;_-&quot;₱&quot;* &quot;-&quot;_-;_-@_-"/>
    <numFmt numFmtId="176" formatCode="_(* #,##0.00_);_(* \(#,##0.00\);_(* &quot;-&quot;??_);_(@_)"/>
    <numFmt numFmtId="41" formatCode="_-* #,##0_-;\-* #,##0_-;_-* &quot;-&quot;_-;_-@_-"/>
    <numFmt numFmtId="44" formatCode="_-&quot;₱&quot;* #,##0.00_-;\-&quot;₱&quot;* #,##0.00_-;_-&quot;₱&quot;* &quot;-&quot;??_-;_-@_-"/>
    <numFmt numFmtId="177" formatCode="[$-409]dd\-mmm\-yy;@"/>
    <numFmt numFmtId="178" formatCode="d\-mmm\-yy;@"/>
    <numFmt numFmtId="179" formatCode="[$-3409]dd\-mmm\-yy;@"/>
    <numFmt numFmtId="180" formatCode="dd\-mmm"/>
    <numFmt numFmtId="181" formatCode="mm/dd/yy;@"/>
    <numFmt numFmtId="182" formatCode="[$-409]d\-mmm\-yy;@"/>
    <numFmt numFmtId="183" formatCode="mmm\-yy"/>
    <numFmt numFmtId="184" formatCode="_(* #,##0.0_);_(* \(#,##0.0\);_(* &quot;-&quot;??_);_(@_)"/>
  </numFmts>
  <fonts count="67">
    <font>
      <sz val="10"/>
      <name val="Arial"/>
      <charset val="134"/>
    </font>
    <font>
      <sz val="8"/>
      <name val="Calibri"/>
      <charset val="134"/>
    </font>
    <font>
      <sz val="12"/>
      <name val="Arial"/>
      <charset val="134"/>
    </font>
    <font>
      <b/>
      <sz val="8"/>
      <name val="Calibri"/>
      <charset val="134"/>
    </font>
    <font>
      <b/>
      <i/>
      <sz val="8"/>
      <color indexed="12"/>
      <name val="Calibri"/>
      <charset val="134"/>
    </font>
    <font>
      <sz val="8"/>
      <color indexed="8"/>
      <name val="Calibri"/>
      <charset val="134"/>
    </font>
    <font>
      <b/>
      <i/>
      <sz val="8"/>
      <name val="Calibri"/>
      <charset val="134"/>
    </font>
    <font>
      <b/>
      <i/>
      <sz val="11"/>
      <name val="Calibri"/>
      <charset val="134"/>
    </font>
    <font>
      <sz val="11"/>
      <name val="Calibri"/>
      <charset val="134"/>
    </font>
    <font>
      <sz val="10"/>
      <name val="Calibri"/>
      <charset val="134"/>
    </font>
    <font>
      <sz val="12"/>
      <name val="Calibri"/>
      <charset val="134"/>
    </font>
    <font>
      <b/>
      <i/>
      <sz val="10"/>
      <name val="Calibri"/>
      <charset val="134"/>
    </font>
    <font>
      <b/>
      <i/>
      <sz val="12"/>
      <name val="Calibri"/>
      <charset val="134"/>
    </font>
    <font>
      <b/>
      <i/>
      <sz val="12"/>
      <name val="Arial"/>
      <charset val="134"/>
    </font>
    <font>
      <b/>
      <sz val="14"/>
      <name val="Segoe UI Black"/>
      <charset val="134"/>
    </font>
    <font>
      <sz val="12"/>
      <name val="Segoe UI Semibold"/>
      <charset val="134"/>
    </font>
    <font>
      <sz val="8"/>
      <name val="Arial"/>
      <charset val="134"/>
    </font>
    <font>
      <b/>
      <sz val="12"/>
      <name val="Calibri"/>
      <charset val="134"/>
    </font>
    <font>
      <b/>
      <sz val="12"/>
      <color indexed="8"/>
      <name val="Calibri"/>
      <charset val="134"/>
    </font>
    <font>
      <b/>
      <i/>
      <sz val="8"/>
      <color indexed="18"/>
      <name val="Calibri"/>
      <charset val="134"/>
    </font>
    <font>
      <b/>
      <sz val="10"/>
      <name val="Calibri"/>
      <charset val="134"/>
    </font>
    <font>
      <b/>
      <i/>
      <sz val="9"/>
      <color indexed="18"/>
      <name val="Calibri"/>
      <charset val="134"/>
    </font>
    <font>
      <b/>
      <i/>
      <sz val="9"/>
      <color indexed="18"/>
      <name val="Arial"/>
      <charset val="134"/>
    </font>
    <font>
      <b/>
      <sz val="10"/>
      <color indexed="45"/>
      <name val="Calibri"/>
      <charset val="134"/>
    </font>
    <font>
      <b/>
      <i/>
      <sz val="10"/>
      <color indexed="18"/>
      <name val="Calibri"/>
      <charset val="134"/>
    </font>
    <font>
      <b/>
      <sz val="10"/>
      <color indexed="18"/>
      <name val="Calibri"/>
      <charset val="134"/>
    </font>
    <font>
      <b/>
      <sz val="10"/>
      <color indexed="48"/>
      <name val="Calibri"/>
      <charset val="134"/>
    </font>
    <font>
      <i/>
      <sz val="10"/>
      <name val="Arial"/>
      <charset val="134"/>
    </font>
    <font>
      <b/>
      <i/>
      <sz val="10"/>
      <color indexed="12"/>
      <name val="Calibri"/>
      <charset val="134"/>
    </font>
    <font>
      <b/>
      <sz val="10"/>
      <color indexed="8"/>
      <name val="Calibri"/>
      <charset val="134"/>
    </font>
    <font>
      <b/>
      <i/>
      <sz val="10"/>
      <color indexed="8"/>
      <name val="Calibri"/>
      <charset val="134"/>
    </font>
    <font>
      <sz val="10"/>
      <color indexed="8"/>
      <name val="Arial"/>
      <charset val="134"/>
    </font>
    <font>
      <sz val="10"/>
      <color indexed="8"/>
      <name val="Calibri"/>
      <charset val="134"/>
    </font>
    <font>
      <sz val="12"/>
      <color indexed="8"/>
      <name val="Calibri"/>
      <charset val="134"/>
    </font>
    <font>
      <sz val="8"/>
      <color indexed="10"/>
      <name val="Calibri"/>
      <charset val="134"/>
    </font>
    <font>
      <b/>
      <sz val="8"/>
      <color indexed="18"/>
      <name val="Calibri"/>
      <charset val="134"/>
    </font>
    <font>
      <b/>
      <sz val="8"/>
      <color indexed="10"/>
      <name val="Calibri"/>
      <charset val="134"/>
    </font>
    <font>
      <b/>
      <sz val="8"/>
      <color indexed="51"/>
      <name val="Calibri"/>
      <charset val="134"/>
    </font>
    <font>
      <i/>
      <sz val="8"/>
      <color indexed="12"/>
      <name val="Calibri"/>
      <charset val="134"/>
    </font>
    <font>
      <i/>
      <sz val="8"/>
      <name val="Calibri"/>
      <charset val="134"/>
    </font>
    <font>
      <b/>
      <sz val="8"/>
      <color indexed="12"/>
      <name val="Calibri"/>
      <charset val="134"/>
    </font>
    <font>
      <b/>
      <i/>
      <sz val="8"/>
      <color indexed="10"/>
      <name val="Calibri"/>
      <charset val="134"/>
    </font>
    <font>
      <sz val="11"/>
      <color rgb="FF9C0006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0"/>
      <name val="Helv"/>
      <charset val="134"/>
    </font>
    <font>
      <b/>
      <sz val="11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9"/>
      <name val="Tahoma"/>
      <charset val="1"/>
    </font>
    <font>
      <b/>
      <sz val="9"/>
      <name val="Tahoma"/>
      <charset val="134"/>
    </font>
    <font>
      <sz val="9"/>
      <name val="Tahoma"/>
      <charset val="134"/>
    </font>
    <font>
      <sz val="9"/>
      <name val="Tahoma"/>
      <charset val="1"/>
    </font>
  </fonts>
  <fills count="3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/>
    <xf numFmtId="0" fontId="43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41" fontId="44" fillId="0" borderId="0" applyFont="0" applyFill="0" applyBorder="0" applyAlignment="0" applyProtection="0">
      <alignment vertical="center"/>
    </xf>
    <xf numFmtId="42" fontId="44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/>
    <xf numFmtId="0" fontId="45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13" borderId="27" applyNumberFormat="0" applyAlignment="0" applyProtection="0">
      <alignment vertical="center"/>
    </xf>
    <xf numFmtId="0" fontId="54" fillId="0" borderId="24" applyNumberFormat="0" applyFill="0" applyAlignment="0" applyProtection="0">
      <alignment vertical="center"/>
    </xf>
    <xf numFmtId="0" fontId="44" fillId="14" borderId="28" applyNumberFormat="0" applyFont="0" applyAlignment="0" applyProtection="0">
      <alignment vertical="center"/>
    </xf>
    <xf numFmtId="0" fontId="49" fillId="0" borderId="0"/>
    <xf numFmtId="0" fontId="43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9" fillId="24" borderId="30" applyNumberFormat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58" fillId="23" borderId="29" applyNumberFormat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62" fillId="23" borderId="30" applyNumberFormat="0" applyAlignment="0" applyProtection="0">
      <alignment vertical="center"/>
    </xf>
    <xf numFmtId="0" fontId="61" fillId="0" borderId="31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9" fillId="0" borderId="0"/>
    <xf numFmtId="0" fontId="45" fillId="30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9" fillId="0" borderId="0"/>
    <xf numFmtId="0" fontId="45" fillId="1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9" fillId="0" borderId="0"/>
    <xf numFmtId="0" fontId="49" fillId="0" borderId="0"/>
  </cellStyleXfs>
  <cellXfs count="282">
    <xf numFmtId="0" fontId="0" fillId="0" borderId="0" xfId="0" applyFont="1"/>
    <xf numFmtId="0" fontId="0" fillId="0" borderId="0" xfId="0" applyFont="1" applyFill="1"/>
    <xf numFmtId="0" fontId="1" fillId="0" borderId="0" xfId="0" applyFont="1" applyFill="1"/>
    <xf numFmtId="0" fontId="1" fillId="0" borderId="0" xfId="0" applyFont="1"/>
    <xf numFmtId="0" fontId="1" fillId="0" borderId="0" xfId="0" applyFont="1" applyFill="1" applyAlignment="1">
      <alignment horizontal="center" vertical="center" wrapText="1"/>
    </xf>
    <xf numFmtId="0" fontId="2" fillId="0" borderId="0" xfId="0" applyFont="1"/>
    <xf numFmtId="0" fontId="3" fillId="0" borderId="0" xfId="53" applyFont="1" applyFill="1"/>
    <xf numFmtId="0" fontId="3" fillId="0" borderId="0" xfId="53" applyFont="1" applyFill="1" applyBorder="1"/>
    <xf numFmtId="58" fontId="3" fillId="2" borderId="0" xfId="53" applyNumberFormat="1" applyFont="1" applyFill="1" applyBorder="1" applyAlignment="1">
      <alignment horizontal="left"/>
    </xf>
    <xf numFmtId="0" fontId="3" fillId="2" borderId="1" xfId="53" applyFont="1" applyFill="1" applyBorder="1" applyAlignment="1"/>
    <xf numFmtId="0" fontId="3" fillId="2" borderId="0" xfId="53" applyFont="1" applyFill="1"/>
    <xf numFmtId="0" fontId="3" fillId="0" borderId="2" xfId="53" applyFont="1" applyFill="1" applyBorder="1" applyAlignment="1">
      <alignment horizontal="center" vertical="center" wrapText="1"/>
    </xf>
    <xf numFmtId="0" fontId="3" fillId="0" borderId="3" xfId="53" applyFont="1" applyFill="1" applyBorder="1" applyAlignment="1">
      <alignment horizontal="center"/>
    </xf>
    <xf numFmtId="0" fontId="3" fillId="0" borderId="4" xfId="53" applyFont="1" applyFill="1" applyBorder="1" applyAlignment="1">
      <alignment horizontal="center" vertical="center" wrapText="1"/>
    </xf>
    <xf numFmtId="0" fontId="3" fillId="0" borderId="5" xfId="53" applyFont="1" applyFill="1" applyBorder="1" applyAlignment="1">
      <alignment horizontal="center"/>
    </xf>
    <xf numFmtId="177" fontId="1" fillId="0" borderId="6" xfId="8" applyNumberFormat="1" applyFont="1" applyFill="1" applyBorder="1" applyAlignment="1">
      <alignment horizontal="center" vertical="center"/>
    </xf>
    <xf numFmtId="178" fontId="1" fillId="0" borderId="3" xfId="8" applyNumberFormat="1" applyFont="1" applyFill="1" applyBorder="1" applyAlignment="1">
      <alignment horizontal="center"/>
    </xf>
    <xf numFmtId="0" fontId="1" fillId="0" borderId="3" xfId="8" applyFont="1" applyFill="1" applyBorder="1" applyAlignment="1">
      <alignment horizontal="left"/>
    </xf>
    <xf numFmtId="177" fontId="1" fillId="0" borderId="6" xfId="8" applyNumberFormat="1" applyFont="1" applyFill="1" applyBorder="1" applyAlignment="1">
      <alignment horizontal="center"/>
    </xf>
    <xf numFmtId="0" fontId="4" fillId="0" borderId="3" xfId="8" applyFont="1" applyFill="1" applyBorder="1" applyAlignment="1">
      <alignment horizontal="center"/>
    </xf>
    <xf numFmtId="176" fontId="1" fillId="0" borderId="3" xfId="8" applyNumberFormat="1" applyFont="1" applyFill="1" applyBorder="1"/>
    <xf numFmtId="177" fontId="1" fillId="0" borderId="3" xfId="8" applyNumberFormat="1" applyFont="1" applyFill="1" applyBorder="1" applyAlignment="1">
      <alignment horizontal="center" vertical="center"/>
    </xf>
    <xf numFmtId="177" fontId="1" fillId="0" borderId="3" xfId="8" applyNumberFormat="1" applyFont="1" applyFill="1" applyBorder="1" applyAlignment="1">
      <alignment horizontal="center"/>
    </xf>
    <xf numFmtId="177" fontId="5" fillId="0" borderId="3" xfId="8" applyNumberFormat="1" applyFont="1" applyFill="1" applyBorder="1" applyAlignment="1">
      <alignment horizontal="center" vertical="center"/>
    </xf>
    <xf numFmtId="0" fontId="1" fillId="0" borderId="3" xfId="8" applyFont="1" applyFill="1" applyBorder="1" applyAlignment="1">
      <alignment horizontal="center"/>
    </xf>
    <xf numFmtId="0" fontId="5" fillId="0" borderId="3" xfId="8" applyFont="1" applyFill="1" applyBorder="1"/>
    <xf numFmtId="176" fontId="5" fillId="0" borderId="3" xfId="2" applyNumberFormat="1" applyFont="1" applyFill="1" applyBorder="1"/>
    <xf numFmtId="179" fontId="1" fillId="0" borderId="3" xfId="0" applyNumberFormat="1" applyFont="1" applyFill="1" applyBorder="1" applyAlignment="1">
      <alignment horizontal="center"/>
    </xf>
    <xf numFmtId="177" fontId="1" fillId="0" borderId="3" xfId="8" applyNumberFormat="1" applyFont="1" applyFill="1" applyBorder="1" applyAlignment="1">
      <alignment horizontal="center" vertical="center" wrapText="1"/>
    </xf>
    <xf numFmtId="178" fontId="1" fillId="0" borderId="3" xfId="8" applyNumberFormat="1" applyFont="1" applyFill="1" applyBorder="1" applyAlignment="1">
      <alignment horizontal="center" vertical="center" wrapText="1"/>
    </xf>
    <xf numFmtId="0" fontId="1" fillId="0" borderId="3" xfId="8" applyFont="1" applyFill="1" applyBorder="1" applyAlignment="1">
      <alignment horizontal="left" vertical="center" wrapText="1"/>
    </xf>
    <xf numFmtId="0" fontId="4" fillId="0" borderId="3" xfId="8" applyFont="1" applyFill="1" applyBorder="1" applyAlignment="1">
      <alignment horizontal="center" vertical="center" wrapText="1"/>
    </xf>
    <xf numFmtId="176" fontId="1" fillId="0" borderId="3" xfId="8" applyNumberFormat="1" applyFont="1" applyFill="1" applyBorder="1" applyAlignment="1">
      <alignment horizontal="center" vertical="center" wrapText="1"/>
    </xf>
    <xf numFmtId="0" fontId="1" fillId="0" borderId="0" xfId="53" applyFont="1" applyFill="1" applyAlignment="1">
      <alignment horizontal="center"/>
    </xf>
    <xf numFmtId="176" fontId="1" fillId="0" borderId="6" xfId="2" applyNumberFormat="1" applyFont="1" applyFill="1" applyBorder="1"/>
    <xf numFmtId="0" fontId="1" fillId="0" borderId="6" xfId="8" applyFont="1" applyFill="1" applyBorder="1" applyAlignment="1">
      <alignment horizontal="center"/>
    </xf>
    <xf numFmtId="176" fontId="1" fillId="0" borderId="3" xfId="2" applyNumberFormat="1" applyFont="1" applyFill="1" applyBorder="1"/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/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3" xfId="8" applyFont="1" applyFill="1" applyBorder="1"/>
    <xf numFmtId="180" fontId="1" fillId="0" borderId="3" xfId="8" applyNumberFormat="1" applyFont="1" applyFill="1" applyBorder="1" applyAlignment="1">
      <alignment horizontal="left"/>
    </xf>
    <xf numFmtId="181" fontId="1" fillId="0" borderId="3" xfId="0" applyNumberFormat="1" applyFont="1" applyBorder="1" applyAlignment="1">
      <alignment horizontal="center"/>
    </xf>
    <xf numFmtId="0" fontId="5" fillId="0" borderId="3" xfId="8" applyFont="1" applyFill="1" applyBorder="1" applyAlignment="1">
      <alignment horizontal="center"/>
    </xf>
    <xf numFmtId="179" fontId="1" fillId="0" borderId="3" xfId="0" applyNumberFormat="1" applyFont="1" applyFill="1" applyBorder="1" applyAlignment="1">
      <alignment horizontal="center" vertical="center" wrapText="1"/>
    </xf>
    <xf numFmtId="177" fontId="5" fillId="0" borderId="3" xfId="8" applyNumberFormat="1" applyFont="1" applyFill="1" applyBorder="1" applyAlignment="1">
      <alignment horizontal="center" vertical="center" wrapText="1"/>
    </xf>
    <xf numFmtId="0" fontId="1" fillId="0" borderId="3" xfId="8" applyFont="1" applyFill="1" applyBorder="1" applyAlignment="1">
      <alignment horizontal="center" vertical="center" wrapText="1"/>
    </xf>
    <xf numFmtId="0" fontId="5" fillId="0" borderId="3" xfId="8" applyFont="1" applyFill="1" applyBorder="1" applyAlignment="1">
      <alignment horizontal="left" vertical="center" wrapText="1"/>
    </xf>
    <xf numFmtId="176" fontId="5" fillId="0" borderId="3" xfId="2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176" fontId="1" fillId="0" borderId="3" xfId="2" applyNumberFormat="1" applyFont="1" applyFill="1" applyBorder="1" applyAlignment="1">
      <alignment horizontal="center" vertical="center" wrapText="1"/>
    </xf>
    <xf numFmtId="180" fontId="1" fillId="0" borderId="3" xfId="8" applyNumberFormat="1" applyFont="1" applyFill="1" applyBorder="1" applyAlignment="1">
      <alignment horizontal="center"/>
    </xf>
    <xf numFmtId="181" fontId="1" fillId="0" borderId="3" xfId="0" applyNumberFormat="1" applyFont="1" applyBorder="1" applyAlignment="1">
      <alignment horizontal="center" vertical="center" wrapText="1"/>
    </xf>
    <xf numFmtId="176" fontId="1" fillId="0" borderId="0" xfId="2" applyNumberFormat="1" applyFont="1" applyFill="1"/>
    <xf numFmtId="0" fontId="6" fillId="3" borderId="5" xfId="53" applyFont="1" applyFill="1" applyBorder="1"/>
    <xf numFmtId="0" fontId="1" fillId="3" borderId="5" xfId="53" applyFont="1" applyFill="1" applyBorder="1"/>
    <xf numFmtId="0" fontId="3" fillId="3" borderId="5" xfId="53" applyFont="1" applyFill="1" applyBorder="1" applyAlignment="1">
      <alignment horizontal="left"/>
    </xf>
    <xf numFmtId="176" fontId="3" fillId="3" borderId="5" xfId="2" applyNumberFormat="1" applyFont="1" applyFill="1" applyBorder="1" applyAlignment="1">
      <alignment horizontal="left"/>
    </xf>
    <xf numFmtId="0" fontId="6" fillId="0" borderId="0" xfId="53" applyFont="1" applyFill="1" applyBorder="1"/>
    <xf numFmtId="0" fontId="1" fillId="0" borderId="0" xfId="53" applyFont="1" applyFill="1" applyBorder="1"/>
    <xf numFmtId="0" fontId="3" fillId="0" borderId="0" xfId="53" applyFont="1" applyFill="1" applyBorder="1" applyAlignment="1">
      <alignment horizontal="left"/>
    </xf>
    <xf numFmtId="176" fontId="3" fillId="0" borderId="0" xfId="2" applyNumberFormat="1" applyFont="1" applyFill="1" applyBorder="1" applyAlignment="1">
      <alignment horizontal="left"/>
    </xf>
    <xf numFmtId="0" fontId="7" fillId="0" borderId="0" xfId="54" applyFont="1" applyFill="1"/>
    <xf numFmtId="0" fontId="8" fillId="0" borderId="0" xfId="54" applyFont="1" applyFill="1"/>
    <xf numFmtId="0" fontId="9" fillId="0" borderId="0" xfId="54" applyFont="1" applyFill="1"/>
    <xf numFmtId="0" fontId="8" fillId="0" borderId="1" xfId="54" applyFont="1" applyFill="1" applyBorder="1" applyAlignment="1">
      <alignment horizontal="center"/>
    </xf>
    <xf numFmtId="0" fontId="10" fillId="0" borderId="0" xfId="54" applyFont="1" applyFill="1" applyBorder="1"/>
    <xf numFmtId="0" fontId="7" fillId="0" borderId="7" xfId="54" applyFont="1" applyFill="1" applyBorder="1" applyAlignment="1">
      <alignment horizontal="center"/>
    </xf>
    <xf numFmtId="0" fontId="2" fillId="0" borderId="0" xfId="54" applyFont="1" applyBorder="1"/>
    <xf numFmtId="176" fontId="3" fillId="0" borderId="5" xfId="53" applyNumberFormat="1" applyFont="1" applyFill="1" applyBorder="1" applyAlignment="1">
      <alignment horizontal="left"/>
    </xf>
    <xf numFmtId="0" fontId="1" fillId="0" borderId="5" xfId="53" applyFont="1" applyFill="1" applyBorder="1" applyAlignment="1">
      <alignment horizontal="center"/>
    </xf>
    <xf numFmtId="176" fontId="3" fillId="0" borderId="0" xfId="53" applyNumberFormat="1" applyFont="1" applyFill="1" applyBorder="1" applyAlignment="1">
      <alignment horizontal="left"/>
    </xf>
    <xf numFmtId="0" fontId="1" fillId="0" borderId="0" xfId="53" applyFont="1" applyFill="1" applyBorder="1" applyAlignment="1">
      <alignment horizontal="center"/>
    </xf>
    <xf numFmtId="0" fontId="9" fillId="0" borderId="0" xfId="54" applyFont="1" applyFill="1" applyAlignment="1">
      <alignment horizontal="center"/>
    </xf>
    <xf numFmtId="177" fontId="11" fillId="0" borderId="0" xfId="54" applyNumberFormat="1" applyFont="1" applyFill="1"/>
    <xf numFmtId="0" fontId="10" fillId="0" borderId="0" xfId="54" applyFont="1" applyFill="1"/>
    <xf numFmtId="0" fontId="10" fillId="0" borderId="0" xfId="54" applyFont="1" applyFill="1" applyAlignment="1">
      <alignment horizontal="center"/>
    </xf>
    <xf numFmtId="177" fontId="12" fillId="0" borderId="0" xfId="54" applyNumberFormat="1" applyFont="1" applyFill="1"/>
    <xf numFmtId="0" fontId="7" fillId="0" borderId="0" xfId="54" applyFont="1" applyFill="1" applyBorder="1" applyAlignment="1">
      <alignment horizontal="center"/>
    </xf>
    <xf numFmtId="0" fontId="2" fillId="0" borderId="0" xfId="54" applyFont="1"/>
    <xf numFmtId="177" fontId="13" fillId="0" borderId="0" xfId="54" applyNumberFormat="1" applyFont="1"/>
    <xf numFmtId="0" fontId="0" fillId="0" borderId="8" xfId="0" applyFont="1" applyFill="1" applyBorder="1"/>
    <xf numFmtId="183" fontId="14" fillId="0" borderId="9" xfId="8" applyNumberFormat="1" applyFont="1" applyFill="1" applyBorder="1"/>
    <xf numFmtId="0" fontId="0" fillId="0" borderId="9" xfId="0" applyFont="1" applyFill="1" applyBorder="1"/>
    <xf numFmtId="0" fontId="0" fillId="0" borderId="10" xfId="0" applyFont="1" applyFill="1" applyBorder="1"/>
    <xf numFmtId="0" fontId="0" fillId="0" borderId="11" xfId="0" applyFont="1" applyFill="1" applyBorder="1"/>
    <xf numFmtId="0" fontId="2" fillId="0" borderId="0" xfId="0" applyFont="1" applyFill="1" applyBorder="1"/>
    <xf numFmtId="0" fontId="2" fillId="0" borderId="12" xfId="0" applyFont="1" applyFill="1" applyBorder="1"/>
    <xf numFmtId="0" fontId="15" fillId="0" borderId="3" xfId="0" applyFont="1" applyFill="1" applyBorder="1" applyAlignment="1">
      <alignment horizontal="center"/>
    </xf>
    <xf numFmtId="176" fontId="15" fillId="0" borderId="3" xfId="0" applyNumberFormat="1" applyFont="1" applyFill="1" applyBorder="1"/>
    <xf numFmtId="0" fontId="15" fillId="0" borderId="12" xfId="0" applyFont="1" applyFill="1" applyBorder="1"/>
    <xf numFmtId="0" fontId="15" fillId="0" borderId="0" xfId="0" applyFont="1" applyFill="1" applyBorder="1" applyAlignment="1">
      <alignment horizontal="center"/>
    </xf>
    <xf numFmtId="176" fontId="15" fillId="0" borderId="13" xfId="0" applyNumberFormat="1" applyFont="1" applyFill="1" applyBorder="1"/>
    <xf numFmtId="0" fontId="0" fillId="0" borderId="14" xfId="0" applyFont="1" applyFill="1" applyBorder="1"/>
    <xf numFmtId="0" fontId="0" fillId="0" borderId="15" xfId="0" applyFont="1" applyFill="1" applyBorder="1"/>
    <xf numFmtId="0" fontId="0" fillId="0" borderId="16" xfId="0" applyFont="1" applyFill="1" applyBorder="1"/>
    <xf numFmtId="0" fontId="16" fillId="0" borderId="0" xfId="0" applyFont="1"/>
    <xf numFmtId="0" fontId="17" fillId="0" borderId="0" xfId="54" applyFont="1" applyFill="1"/>
    <xf numFmtId="0" fontId="18" fillId="0" borderId="0" xfId="14" applyFont="1" applyFill="1"/>
    <xf numFmtId="0" fontId="19" fillId="0" borderId="0" xfId="54" applyFont="1" applyFill="1" applyBorder="1"/>
    <xf numFmtId="0" fontId="20" fillId="0" borderId="0" xfId="54" applyFont="1" applyFill="1"/>
    <xf numFmtId="0" fontId="20" fillId="0" borderId="1" xfId="54" applyFont="1" applyFill="1" applyBorder="1" applyAlignment="1">
      <alignment horizontal="center"/>
    </xf>
    <xf numFmtId="0" fontId="20" fillId="0" borderId="2" xfId="54" applyFont="1" applyFill="1" applyBorder="1" applyAlignment="1">
      <alignment horizontal="center" vertical="center" wrapText="1"/>
    </xf>
    <xf numFmtId="0" fontId="20" fillId="0" borderId="3" xfId="54" applyFont="1" applyFill="1" applyBorder="1" applyAlignment="1">
      <alignment horizontal="center"/>
    </xf>
    <xf numFmtId="0" fontId="20" fillId="0" borderId="4" xfId="54" applyFont="1" applyFill="1" applyBorder="1" applyAlignment="1">
      <alignment horizontal="center" vertical="center" wrapText="1"/>
    </xf>
    <xf numFmtId="0" fontId="20" fillId="0" borderId="5" xfId="54" applyFont="1" applyFill="1" applyBorder="1" applyAlignment="1">
      <alignment horizontal="center"/>
    </xf>
    <xf numFmtId="179" fontId="1" fillId="0" borderId="6" xfId="0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79" fontId="1" fillId="0" borderId="3" xfId="0" applyNumberFormat="1" applyFont="1" applyBorder="1" applyAlignment="1">
      <alignment horizontal="center"/>
    </xf>
    <xf numFmtId="0" fontId="21" fillId="0" borderId="17" xfId="54" applyFont="1" applyFill="1" applyBorder="1" applyAlignment="1">
      <alignment horizontal="center"/>
    </xf>
    <xf numFmtId="0" fontId="21" fillId="0" borderId="13" xfId="54" applyFont="1" applyFill="1" applyBorder="1" applyAlignment="1">
      <alignment horizontal="center"/>
    </xf>
    <xf numFmtId="0" fontId="21" fillId="0" borderId="18" xfId="54" applyFont="1" applyFill="1" applyBorder="1" applyAlignment="1">
      <alignment horizontal="center"/>
    </xf>
    <xf numFmtId="0" fontId="22" fillId="0" borderId="5" xfId="54" applyFont="1" applyFill="1" applyBorder="1"/>
    <xf numFmtId="176" fontId="21" fillId="0" borderId="5" xfId="2" applyNumberFormat="1" applyFont="1" applyFill="1" applyBorder="1"/>
    <xf numFmtId="0" fontId="21" fillId="0" borderId="0" xfId="54" applyFont="1" applyFill="1" applyBorder="1" applyAlignment="1">
      <alignment horizontal="center"/>
    </xf>
    <xf numFmtId="0" fontId="22" fillId="0" borderId="0" xfId="54" applyFont="1" applyFill="1" applyBorder="1"/>
    <xf numFmtId="176" fontId="21" fillId="0" borderId="0" xfId="2" applyNumberFormat="1" applyFont="1" applyFill="1" applyBorder="1"/>
    <xf numFmtId="0" fontId="0" fillId="0" borderId="0" xfId="54" applyFont="1" applyBorder="1"/>
    <xf numFmtId="0" fontId="0" fillId="0" borderId="0" xfId="54" applyFont="1"/>
    <xf numFmtId="177" fontId="1" fillId="0" borderId="0" xfId="0" applyNumberFormat="1" applyFont="1" applyAlignment="1">
      <alignment horizontal="center"/>
    </xf>
    <xf numFmtId="0" fontId="17" fillId="0" borderId="0" xfId="40" applyFont="1" applyFill="1"/>
    <xf numFmtId="0" fontId="12" fillId="2" borderId="0" xfId="40" applyFont="1" applyFill="1" applyBorder="1"/>
    <xf numFmtId="0" fontId="20" fillId="2" borderId="0" xfId="40" applyFont="1" applyFill="1"/>
    <xf numFmtId="0" fontId="20" fillId="0" borderId="0" xfId="40" applyFont="1" applyFill="1"/>
    <xf numFmtId="0" fontId="20" fillId="2" borderId="1" xfId="40" applyFont="1" applyFill="1" applyBorder="1" applyAlignment="1">
      <alignment horizontal="center"/>
    </xf>
    <xf numFmtId="0" fontId="23" fillId="0" borderId="1" xfId="40" applyFont="1" applyFill="1" applyBorder="1" applyAlignment="1"/>
    <xf numFmtId="0" fontId="20" fillId="0" borderId="2" xfId="40" applyFont="1" applyFill="1" applyBorder="1" applyAlignment="1">
      <alignment horizontal="center" vertical="center" wrapText="1"/>
    </xf>
    <xf numFmtId="0" fontId="20" fillId="0" borderId="3" xfId="40" applyFont="1" applyFill="1" applyBorder="1" applyAlignment="1">
      <alignment horizontal="center"/>
    </xf>
    <xf numFmtId="0" fontId="20" fillId="0" borderId="4" xfId="40" applyFont="1" applyFill="1" applyBorder="1" applyAlignment="1">
      <alignment horizontal="center" vertical="center" wrapText="1"/>
    </xf>
    <xf numFmtId="0" fontId="20" fillId="0" borderId="5" xfId="40" applyFont="1" applyFill="1" applyBorder="1" applyAlignment="1">
      <alignment horizontal="center"/>
    </xf>
    <xf numFmtId="0" fontId="10" fillId="0" borderId="0" xfId="40" applyFont="1" applyFill="1" applyAlignment="1">
      <alignment horizontal="center"/>
    </xf>
    <xf numFmtId="0" fontId="9" fillId="0" borderId="0" xfId="40" applyFont="1" applyFill="1" applyAlignment="1">
      <alignment horizontal="center"/>
    </xf>
    <xf numFmtId="177" fontId="6" fillId="0" borderId="0" xfId="40" applyNumberFormat="1" applyFont="1" applyFill="1" applyAlignment="1">
      <alignment horizontal="center"/>
    </xf>
    <xf numFmtId="0" fontId="1" fillId="0" borderId="0" xfId="8" applyFont="1" applyFill="1"/>
    <xf numFmtId="0" fontId="24" fillId="0" borderId="3" xfId="40" applyFont="1" applyFill="1" applyBorder="1"/>
    <xf numFmtId="0" fontId="25" fillId="0" borderId="3" xfId="40" applyFont="1" applyFill="1" applyBorder="1"/>
    <xf numFmtId="176" fontId="24" fillId="0" borderId="3" xfId="2" applyNumberFormat="1" applyFont="1" applyFill="1" applyBorder="1"/>
    <xf numFmtId="0" fontId="0" fillId="0" borderId="0" xfId="40" applyFont="1"/>
    <xf numFmtId="0" fontId="0" fillId="2" borderId="0" xfId="40" applyFont="1" applyFill="1"/>
    <xf numFmtId="182" fontId="20" fillId="2" borderId="1" xfId="40" applyNumberFormat="1" applyFont="1" applyFill="1" applyBorder="1" applyAlignment="1">
      <alignment horizontal="center"/>
    </xf>
    <xf numFmtId="0" fontId="26" fillId="0" borderId="0" xfId="40" applyFont="1" applyFill="1"/>
    <xf numFmtId="182" fontId="3" fillId="0" borderId="2" xfId="40" applyNumberFormat="1" applyFont="1" applyFill="1" applyBorder="1" applyAlignment="1">
      <alignment horizontal="center" vertical="center" wrapText="1"/>
    </xf>
    <xf numFmtId="0" fontId="3" fillId="0" borderId="2" xfId="40" applyFont="1" applyFill="1" applyBorder="1" applyAlignment="1">
      <alignment horizontal="center" vertical="center" wrapText="1"/>
    </xf>
    <xf numFmtId="0" fontId="3" fillId="0" borderId="3" xfId="40" applyFont="1" applyFill="1" applyBorder="1" applyAlignment="1">
      <alignment horizontal="center"/>
    </xf>
    <xf numFmtId="182" fontId="3" fillId="0" borderId="4" xfId="40" applyNumberFormat="1" applyFont="1" applyFill="1" applyBorder="1" applyAlignment="1">
      <alignment horizontal="center" vertical="center" wrapText="1"/>
    </xf>
    <xf numFmtId="0" fontId="3" fillId="0" borderId="4" xfId="40" applyFont="1" applyFill="1" applyBorder="1" applyAlignment="1">
      <alignment horizontal="center" vertical="center" wrapText="1"/>
    </xf>
    <xf numFmtId="0" fontId="3" fillId="0" borderId="5" xfId="40" applyFont="1" applyFill="1" applyBorder="1" applyAlignment="1">
      <alignment horizontal="center"/>
    </xf>
    <xf numFmtId="177" fontId="1" fillId="0" borderId="6" xfId="40" applyNumberFormat="1" applyFont="1" applyFill="1" applyBorder="1" applyAlignment="1">
      <alignment horizontal="center" vertical="center"/>
    </xf>
    <xf numFmtId="0" fontId="1" fillId="0" borderId="6" xfId="40" applyFont="1" applyFill="1" applyBorder="1" applyAlignment="1">
      <alignment horizontal="center"/>
    </xf>
    <xf numFmtId="0" fontId="1" fillId="0" borderId="6" xfId="40" applyFont="1" applyFill="1" applyBorder="1" applyAlignment="1">
      <alignment horizontal="left"/>
    </xf>
    <xf numFmtId="177" fontId="1" fillId="0" borderId="6" xfId="40" applyNumberFormat="1" applyFont="1" applyFill="1" applyBorder="1" applyAlignment="1">
      <alignment horizontal="center"/>
    </xf>
    <xf numFmtId="176" fontId="1" fillId="0" borderId="19" xfId="40" applyNumberFormat="1" applyFont="1" applyFill="1" applyBorder="1" applyAlignment="1">
      <alignment horizontal="center"/>
    </xf>
    <xf numFmtId="182" fontId="25" fillId="0" borderId="3" xfId="40" applyNumberFormat="1" applyFont="1" applyFill="1" applyBorder="1"/>
    <xf numFmtId="0" fontId="26" fillId="0" borderId="3" xfId="40" applyFont="1" applyFill="1" applyBorder="1"/>
    <xf numFmtId="176" fontId="24" fillId="0" borderId="20" xfId="2" applyNumberFormat="1" applyFont="1" applyFill="1" applyBorder="1"/>
    <xf numFmtId="0" fontId="3" fillId="0" borderId="0" xfId="40" applyFont="1" applyFill="1"/>
    <xf numFmtId="0" fontId="3" fillId="0" borderId="3" xfId="40" applyFont="1" applyFill="1" applyBorder="1" applyAlignment="1">
      <alignment horizontal="center" vertical="center" wrapText="1"/>
    </xf>
    <xf numFmtId="0" fontId="3" fillId="0" borderId="5" xfId="40" applyFont="1" applyFill="1" applyBorder="1" applyAlignment="1">
      <alignment horizontal="center" vertical="center" wrapText="1"/>
    </xf>
    <xf numFmtId="176" fontId="1" fillId="0" borderId="20" xfId="2" applyNumberFormat="1" applyFont="1" applyFill="1" applyBorder="1"/>
    <xf numFmtId="177" fontId="9" fillId="0" borderId="3" xfId="2" applyNumberFormat="1" applyFont="1" applyFill="1" applyBorder="1"/>
    <xf numFmtId="0" fontId="9" fillId="0" borderId="3" xfId="40" applyFont="1" applyFill="1" applyBorder="1" applyAlignment="1">
      <alignment horizontal="center"/>
    </xf>
    <xf numFmtId="0" fontId="20" fillId="0" borderId="0" xfId="40" applyFont="1" applyFill="1" applyBorder="1" applyAlignment="1">
      <alignment horizontal="right"/>
    </xf>
    <xf numFmtId="0" fontId="9" fillId="0" borderId="0" xfId="40" applyFont="1" applyFill="1" applyBorder="1" applyAlignment="1">
      <alignment horizontal="center"/>
    </xf>
    <xf numFmtId="0" fontId="3" fillId="0" borderId="21" xfId="40" applyFont="1" applyFill="1" applyBorder="1" applyAlignment="1">
      <alignment horizontal="center" vertical="center" wrapText="1"/>
    </xf>
    <xf numFmtId="0" fontId="3" fillId="0" borderId="22" xfId="40" applyFont="1" applyFill="1" applyBorder="1" applyAlignment="1">
      <alignment horizontal="center" vertical="center" wrapText="1"/>
    </xf>
    <xf numFmtId="4" fontId="3" fillId="0" borderId="6" xfId="40" applyNumberFormat="1" applyFont="1" applyFill="1" applyBorder="1" applyAlignment="1">
      <alignment vertical="center" wrapText="1"/>
    </xf>
    <xf numFmtId="0" fontId="1" fillId="0" borderId="19" xfId="40" applyFont="1" applyFill="1" applyBorder="1" applyAlignment="1">
      <alignment horizontal="center"/>
    </xf>
    <xf numFmtId="177" fontId="9" fillId="0" borderId="6" xfId="2" applyNumberFormat="1" applyFont="1" applyFill="1" applyBorder="1" applyAlignment="1">
      <alignment horizontal="right"/>
    </xf>
    <xf numFmtId="0" fontId="9" fillId="0" borderId="20" xfId="40" applyFont="1" applyFill="1" applyBorder="1" applyAlignment="1">
      <alignment horizontal="center"/>
    </xf>
    <xf numFmtId="0" fontId="1" fillId="0" borderId="0" xfId="40" applyFont="1" applyFill="1"/>
    <xf numFmtId="177" fontId="1" fillId="0" borderId="6" xfId="2" applyNumberFormat="1" applyFont="1" applyFill="1" applyBorder="1"/>
    <xf numFmtId="176" fontId="1" fillId="0" borderId="19" xfId="2" applyNumberFormat="1" applyFont="1" applyFill="1" applyBorder="1"/>
    <xf numFmtId="177" fontId="6" fillId="0" borderId="0" xfId="40" applyNumberFormat="1" applyFont="1" applyAlignment="1">
      <alignment horizontal="center"/>
    </xf>
    <xf numFmtId="177" fontId="1" fillId="0" borderId="0" xfId="40" applyNumberFormat="1" applyFont="1" applyAlignment="1">
      <alignment horizontal="center"/>
    </xf>
    <xf numFmtId="179" fontId="1" fillId="0" borderId="3" xfId="0" applyNumberFormat="1" applyFont="1" applyFill="1" applyBorder="1"/>
    <xf numFmtId="0" fontId="27" fillId="0" borderId="3" xfId="40" applyFont="1" applyBorder="1"/>
    <xf numFmtId="176" fontId="28" fillId="0" borderId="3" xfId="40" applyNumberFormat="1" applyFont="1" applyBorder="1"/>
    <xf numFmtId="177" fontId="6" fillId="0" borderId="3" xfId="40" applyNumberFormat="1" applyFont="1" applyBorder="1"/>
    <xf numFmtId="0" fontId="0" fillId="0" borderId="3" xfId="0" applyFont="1" applyBorder="1"/>
    <xf numFmtId="0" fontId="29" fillId="0" borderId="0" xfId="14" applyFont="1" applyFill="1"/>
    <xf numFmtId="0" fontId="20" fillId="2" borderId="1" xfId="14" applyFont="1" applyFill="1" applyBorder="1" applyAlignment="1">
      <alignment horizontal="center"/>
    </xf>
    <xf numFmtId="0" fontId="29" fillId="0" borderId="2" xfId="14" applyFont="1" applyFill="1" applyBorder="1" applyAlignment="1">
      <alignment horizontal="center" vertical="center" wrapText="1"/>
    </xf>
    <xf numFmtId="0" fontId="29" fillId="0" borderId="3" xfId="14" applyFont="1" applyFill="1" applyBorder="1" applyAlignment="1">
      <alignment horizontal="center"/>
    </xf>
    <xf numFmtId="0" fontId="29" fillId="0" borderId="4" xfId="14" applyFont="1" applyFill="1" applyBorder="1" applyAlignment="1">
      <alignment horizontal="center" vertical="center" wrapText="1"/>
    </xf>
    <xf numFmtId="0" fontId="29" fillId="0" borderId="5" xfId="14" applyFont="1" applyFill="1" applyBorder="1" applyAlignment="1">
      <alignment horizontal="center"/>
    </xf>
    <xf numFmtId="177" fontId="1" fillId="0" borderId="6" xfId="8" applyNumberFormat="1" applyFont="1" applyFill="1" applyBorder="1" applyAlignment="1">
      <alignment horizontal="center" vertical="center" wrapText="1"/>
    </xf>
    <xf numFmtId="0" fontId="30" fillId="3" borderId="5" xfId="14" applyFont="1" applyFill="1" applyBorder="1"/>
    <xf numFmtId="0" fontId="29" fillId="3" borderId="5" xfId="14" applyFont="1" applyFill="1" applyBorder="1"/>
    <xf numFmtId="176" fontId="30" fillId="3" borderId="5" xfId="2" applyNumberFormat="1" applyFont="1" applyFill="1" applyBorder="1"/>
    <xf numFmtId="0" fontId="0" fillId="0" borderId="0" xfId="14" applyFont="1"/>
    <xf numFmtId="0" fontId="30" fillId="0" borderId="0" xfId="14" applyFont="1" applyFill="1"/>
    <xf numFmtId="0" fontId="31" fillId="0" borderId="0" xfId="14" applyFont="1" applyFill="1"/>
    <xf numFmtId="0" fontId="32" fillId="0" borderId="0" xfId="14" applyFont="1" applyFill="1"/>
    <xf numFmtId="0" fontId="32" fillId="0" borderId="1" xfId="14" applyFont="1" applyFill="1" applyBorder="1"/>
    <xf numFmtId="0" fontId="31" fillId="0" borderId="1" xfId="14" applyFont="1" applyFill="1" applyBorder="1"/>
    <xf numFmtId="0" fontId="33" fillId="0" borderId="0" xfId="14" applyFont="1" applyFill="1" applyAlignment="1">
      <alignment horizontal="center"/>
    </xf>
    <xf numFmtId="0" fontId="32" fillId="0" borderId="0" xfId="14" applyFont="1" applyFill="1" applyAlignment="1">
      <alignment horizontal="center"/>
    </xf>
    <xf numFmtId="0" fontId="29" fillId="0" borderId="3" xfId="14" applyFont="1" applyFill="1" applyBorder="1" applyAlignment="1">
      <alignment horizontal="center" vertical="center" wrapText="1"/>
    </xf>
    <xf numFmtId="0" fontId="29" fillId="0" borderId="5" xfId="14" applyFont="1" applyFill="1" applyBorder="1" applyAlignment="1">
      <alignment horizontal="center" vertical="center" wrapText="1"/>
    </xf>
    <xf numFmtId="177" fontId="32" fillId="0" borderId="5" xfId="2" applyNumberFormat="1" applyFont="1" applyFill="1" applyBorder="1"/>
    <xf numFmtId="0" fontId="32" fillId="0" borderId="5" xfId="14" applyFont="1" applyFill="1" applyBorder="1" applyAlignment="1">
      <alignment horizontal="center"/>
    </xf>
    <xf numFmtId="0" fontId="0" fillId="0" borderId="1" xfId="14" applyFont="1" applyBorder="1"/>
    <xf numFmtId="0" fontId="0" fillId="0" borderId="0" xfId="0" applyFill="1"/>
    <xf numFmtId="0" fontId="1" fillId="4" borderId="0" xfId="0" applyFont="1" applyFill="1"/>
    <xf numFmtId="0" fontId="0" fillId="0" borderId="0" xfId="0" applyFont="1" applyFill="1" applyAlignment="1">
      <alignment horizontal="left"/>
    </xf>
    <xf numFmtId="0" fontId="3" fillId="0" borderId="0" xfId="8" applyFont="1" applyFill="1"/>
    <xf numFmtId="0" fontId="3" fillId="0" borderId="1" xfId="8" applyFont="1" applyFill="1" applyBorder="1" applyAlignment="1">
      <alignment horizontal="center"/>
    </xf>
    <xf numFmtId="0" fontId="3" fillId="0" borderId="2" xfId="8" applyFont="1" applyFill="1" applyBorder="1" applyAlignment="1">
      <alignment horizontal="center" vertical="center" wrapText="1"/>
    </xf>
    <xf numFmtId="0" fontId="3" fillId="0" borderId="3" xfId="8" applyFont="1" applyFill="1" applyBorder="1" applyAlignment="1">
      <alignment horizontal="center"/>
    </xf>
    <xf numFmtId="0" fontId="3" fillId="0" borderId="4" xfId="8" applyFont="1" applyFill="1" applyBorder="1" applyAlignment="1">
      <alignment horizontal="center" vertical="center" wrapText="1"/>
    </xf>
    <xf numFmtId="0" fontId="3" fillId="0" borderId="5" xfId="8" applyFont="1" applyFill="1" applyBorder="1" applyAlignment="1">
      <alignment horizontal="center"/>
    </xf>
    <xf numFmtId="0" fontId="1" fillId="0" borderId="0" xfId="8" applyFont="1" applyFill="1" applyAlignment="1">
      <alignment horizontal="center"/>
    </xf>
    <xf numFmtId="176" fontId="1" fillId="0" borderId="6" xfId="8" applyNumberFormat="1" applyFont="1" applyFill="1" applyBorder="1"/>
    <xf numFmtId="0" fontId="4" fillId="0" borderId="3" xfId="8" applyFont="1" applyFill="1" applyBorder="1"/>
    <xf numFmtId="177" fontId="4" fillId="0" borderId="3" xfId="8" applyNumberFormat="1" applyFont="1" applyFill="1" applyBorder="1" applyAlignment="1">
      <alignment horizontal="center" vertical="center"/>
    </xf>
    <xf numFmtId="0" fontId="6" fillId="0" borderId="3" xfId="8" applyFont="1" applyFill="1" applyBorder="1" applyAlignment="1">
      <alignment horizontal="center"/>
    </xf>
    <xf numFmtId="177" fontId="4" fillId="0" borderId="3" xfId="8" applyNumberFormat="1" applyFont="1" applyFill="1" applyBorder="1" applyAlignment="1">
      <alignment horizontal="center"/>
    </xf>
    <xf numFmtId="0" fontId="34" fillId="0" borderId="3" xfId="8" applyFont="1" applyFill="1" applyBorder="1" applyAlignment="1">
      <alignment horizontal="center"/>
    </xf>
    <xf numFmtId="176" fontId="4" fillId="0" borderId="3" xfId="8" applyNumberFormat="1" applyFont="1" applyFill="1" applyBorder="1"/>
    <xf numFmtId="0" fontId="35" fillId="0" borderId="0" xfId="8" applyFont="1" applyFill="1" applyBorder="1"/>
    <xf numFmtId="177" fontId="36" fillId="0" borderId="0" xfId="8" applyNumberFormat="1" applyFont="1" applyFill="1" applyBorder="1" applyAlignment="1">
      <alignment horizontal="center" vertical="center"/>
    </xf>
    <xf numFmtId="0" fontId="3" fillId="0" borderId="0" xfId="8" applyFont="1" applyFill="1" applyBorder="1" applyAlignment="1">
      <alignment horizontal="center"/>
    </xf>
    <xf numFmtId="0" fontId="36" fillId="0" borderId="0" xfId="8" applyFont="1" applyFill="1" applyBorder="1"/>
    <xf numFmtId="177" fontId="36" fillId="0" borderId="0" xfId="8" applyNumberFormat="1" applyFont="1" applyFill="1" applyBorder="1" applyAlignment="1">
      <alignment horizontal="center"/>
    </xf>
    <xf numFmtId="0" fontId="34" fillId="0" borderId="0" xfId="8" applyFont="1" applyFill="1" applyBorder="1" applyAlignment="1">
      <alignment horizontal="center"/>
    </xf>
    <xf numFmtId="176" fontId="36" fillId="0" borderId="0" xfId="8" applyNumberFormat="1" applyFont="1" applyFill="1" applyBorder="1"/>
    <xf numFmtId="0" fontId="37" fillId="0" borderId="0" xfId="8" applyFont="1" applyFill="1" applyBorder="1"/>
    <xf numFmtId="0" fontId="3" fillId="0" borderId="1" xfId="8" applyFont="1" applyFill="1" applyBorder="1" applyAlignment="1"/>
    <xf numFmtId="0" fontId="3" fillId="0" borderId="23" xfId="8" applyFont="1" applyFill="1" applyBorder="1" applyAlignment="1">
      <alignment horizontal="center"/>
    </xf>
    <xf numFmtId="177" fontId="4" fillId="0" borderId="3" xfId="8" applyNumberFormat="1" applyFont="1" applyFill="1" applyBorder="1"/>
    <xf numFmtId="0" fontId="38" fillId="0" borderId="3" xfId="8" applyFont="1" applyFill="1" applyBorder="1" applyAlignment="1">
      <alignment horizontal="center"/>
    </xf>
    <xf numFmtId="184" fontId="36" fillId="0" borderId="0" xfId="8" applyNumberFormat="1" applyFont="1" applyFill="1" applyBorder="1"/>
    <xf numFmtId="176" fontId="36" fillId="0" borderId="0" xfId="2" applyNumberFormat="1" applyFont="1" applyFill="1" applyBorder="1"/>
    <xf numFmtId="177" fontId="36" fillId="0" borderId="0" xfId="8" applyNumberFormat="1" applyFont="1" applyFill="1" applyBorder="1"/>
    <xf numFmtId="0" fontId="1" fillId="0" borderId="0" xfId="8" applyFont="1" applyFill="1" applyBorder="1" applyAlignment="1">
      <alignment horizontal="center"/>
    </xf>
    <xf numFmtId="0" fontId="3" fillId="0" borderId="20" xfId="8" applyFont="1" applyFill="1" applyBorder="1" applyAlignment="1">
      <alignment horizontal="center"/>
    </xf>
    <xf numFmtId="0" fontId="19" fillId="0" borderId="3" xfId="8" applyFont="1" applyFill="1" applyBorder="1"/>
    <xf numFmtId="176" fontId="19" fillId="0" borderId="20" xfId="2" applyNumberFormat="1" applyFont="1" applyFill="1" applyBorder="1"/>
    <xf numFmtId="0" fontId="6" fillId="0" borderId="7" xfId="8" applyFont="1" applyFill="1" applyBorder="1" applyAlignment="1">
      <alignment horizontal="center"/>
    </xf>
    <xf numFmtId="0" fontId="1" fillId="0" borderId="0" xfId="8" applyFont="1" applyFill="1" applyBorder="1"/>
    <xf numFmtId="176" fontId="36" fillId="0" borderId="13" xfId="8" applyNumberFormat="1" applyFont="1" applyFill="1" applyBorder="1"/>
    <xf numFmtId="58" fontId="3" fillId="0" borderId="6" xfId="8" applyNumberFormat="1" applyFont="1" applyFill="1" applyBorder="1" applyAlignment="1">
      <alignment horizontal="left"/>
    </xf>
    <xf numFmtId="177" fontId="39" fillId="0" borderId="6" xfId="2" applyNumberFormat="1" applyFont="1" applyFill="1" applyBorder="1"/>
    <xf numFmtId="0" fontId="39" fillId="0" borderId="3" xfId="8" applyFont="1" applyFill="1" applyBorder="1" applyAlignment="1">
      <alignment horizontal="center"/>
    </xf>
    <xf numFmtId="176" fontId="34" fillId="0" borderId="0" xfId="2" applyNumberFormat="1" applyFont="1" applyFill="1" applyBorder="1"/>
    <xf numFmtId="176" fontId="40" fillId="0" borderId="0" xfId="2" applyNumberFormat="1" applyFont="1" applyFill="1" applyBorder="1"/>
    <xf numFmtId="176" fontId="40" fillId="0" borderId="0" xfId="8" applyNumberFormat="1" applyFont="1" applyFill="1" applyBorder="1"/>
    <xf numFmtId="0" fontId="40" fillId="0" borderId="0" xfId="8" applyFont="1" applyFill="1" applyBorder="1"/>
    <xf numFmtId="176" fontId="35" fillId="0" borderId="0" xfId="2" applyNumberFormat="1" applyFont="1" applyFill="1" applyBorder="1"/>
    <xf numFmtId="176" fontId="1" fillId="0" borderId="0" xfId="2" applyNumberFormat="1" applyFont="1" applyFill="1" applyBorder="1"/>
    <xf numFmtId="179" fontId="1" fillId="0" borderId="6" xfId="8" applyNumberFormat="1" applyFont="1" applyFill="1" applyBorder="1" applyAlignment="1">
      <alignment horizontal="center" vertical="center" wrapText="1"/>
    </xf>
    <xf numFmtId="176" fontId="1" fillId="0" borderId="6" xfId="8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177" fontId="1" fillId="4" borderId="3" xfId="8" applyNumberFormat="1" applyFont="1" applyFill="1" applyBorder="1" applyAlignment="1">
      <alignment horizontal="center" vertical="center"/>
    </xf>
    <xf numFmtId="0" fontId="1" fillId="4" borderId="3" xfId="8" applyFont="1" applyFill="1" applyBorder="1" applyAlignment="1">
      <alignment horizontal="center"/>
    </xf>
    <xf numFmtId="0" fontId="1" fillId="4" borderId="3" xfId="8" applyFont="1" applyFill="1" applyBorder="1" applyAlignment="1">
      <alignment horizontal="left"/>
    </xf>
    <xf numFmtId="177" fontId="1" fillId="4" borderId="6" xfId="8" applyNumberFormat="1" applyFont="1" applyFill="1" applyBorder="1" applyAlignment="1">
      <alignment horizontal="center"/>
    </xf>
    <xf numFmtId="0" fontId="4" fillId="4" borderId="3" xfId="8" applyFont="1" applyFill="1" applyBorder="1" applyAlignment="1">
      <alignment horizontal="center"/>
    </xf>
    <xf numFmtId="176" fontId="1" fillId="4" borderId="6" xfId="8" applyNumberFormat="1" applyFont="1" applyFill="1" applyBorder="1"/>
    <xf numFmtId="176" fontId="1" fillId="4" borderId="3" xfId="8" applyNumberFormat="1" applyFont="1" applyFill="1" applyBorder="1"/>
    <xf numFmtId="176" fontId="1" fillId="4" borderId="6" xfId="2" applyNumberFormat="1" applyFont="1" applyFill="1" applyBorder="1"/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17" xfId="8" applyFont="1" applyFill="1" applyBorder="1" applyAlignment="1">
      <alignment horizontal="center" vertical="center" wrapText="1"/>
    </xf>
    <xf numFmtId="0" fontId="6" fillId="0" borderId="13" xfId="8" applyFont="1" applyFill="1" applyBorder="1" applyAlignment="1">
      <alignment horizontal="center" vertical="center" wrapText="1"/>
    </xf>
    <xf numFmtId="0" fontId="6" fillId="0" borderId="18" xfId="8" applyFont="1" applyFill="1" applyBorder="1" applyAlignment="1">
      <alignment horizontal="center" vertical="center" wrapText="1"/>
    </xf>
    <xf numFmtId="0" fontId="3" fillId="0" borderId="5" xfId="8" applyFont="1" applyFill="1" applyBorder="1" applyAlignment="1">
      <alignment horizontal="center" vertical="center" wrapText="1"/>
    </xf>
    <xf numFmtId="176" fontId="4" fillId="0" borderId="5" xfId="2" applyNumberFormat="1" applyFont="1" applyFill="1" applyBorder="1" applyAlignment="1">
      <alignment horizontal="center" vertical="center" wrapText="1"/>
    </xf>
    <xf numFmtId="0" fontId="41" fillId="0" borderId="0" xfId="8" applyFont="1" applyFill="1" applyBorder="1"/>
    <xf numFmtId="0" fontId="34" fillId="0" borderId="0" xfId="8" applyFont="1" applyFill="1" applyBorder="1"/>
    <xf numFmtId="0" fontId="3" fillId="0" borderId="0" xfId="8" applyFont="1" applyFill="1" applyBorder="1" applyAlignment="1">
      <alignment horizontal="left"/>
    </xf>
    <xf numFmtId="0" fontId="36" fillId="0" borderId="0" xfId="8" applyFont="1" applyFill="1" applyBorder="1" applyAlignment="1">
      <alignment horizontal="left"/>
    </xf>
    <xf numFmtId="177" fontId="1" fillId="0" borderId="5" xfId="8" applyNumberFormat="1" applyFont="1" applyFill="1" applyBorder="1" applyAlignment="1">
      <alignment horizontal="center" vertical="center" wrapText="1"/>
    </xf>
    <xf numFmtId="0" fontId="5" fillId="0" borderId="5" xfId="8" applyFont="1" applyFill="1" applyBorder="1" applyAlignment="1">
      <alignment horizontal="center" vertical="center" wrapText="1"/>
    </xf>
    <xf numFmtId="176" fontId="35" fillId="0" borderId="0" xfId="2" applyNumberFormat="1" applyFont="1" applyFill="1" applyBorder="1" applyAlignment="1">
      <alignment horizontal="left"/>
    </xf>
    <xf numFmtId="176" fontId="35" fillId="0" borderId="0" xfId="8" applyNumberFormat="1" applyFont="1" applyFill="1" applyBorder="1" applyAlignment="1">
      <alignment horizontal="left"/>
    </xf>
    <xf numFmtId="0" fontId="6" fillId="0" borderId="0" xfId="8" applyFont="1" applyFill="1"/>
    <xf numFmtId="0" fontId="1" fillId="0" borderId="0" xfId="8" applyFont="1" applyFill="1" applyAlignment="1">
      <alignment horizontal="left"/>
    </xf>
    <xf numFmtId="0" fontId="0" fillId="0" borderId="0" xfId="8" applyFont="1" applyFill="1"/>
    <xf numFmtId="0" fontId="0" fillId="0" borderId="0" xfId="8" applyFont="1" applyFill="1" applyAlignment="1">
      <alignment horizontal="left"/>
    </xf>
    <xf numFmtId="0" fontId="1" fillId="0" borderId="1" xfId="8" applyFont="1" applyFill="1" applyBorder="1"/>
    <xf numFmtId="0" fontId="39" fillId="0" borderId="0" xfId="8" applyFont="1" applyFill="1"/>
  </cellXfs>
  <cellStyles count="55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Normal_Sheet1" xfId="8"/>
    <cellStyle name="60% - Accent4" xfId="9" builtinId="44"/>
    <cellStyle name="Followed Hyperlink" xfId="10" builtinId="9"/>
    <cellStyle name="Check Cell" xfId="11" builtinId="23"/>
    <cellStyle name="Heading 2" xfId="12" builtinId="17"/>
    <cellStyle name="Note" xfId="13" builtinId="10"/>
    <cellStyle name="Normal_DAILY" xfId="14"/>
    <cellStyle name="40% - Accent3" xfId="15" builtinId="39"/>
    <cellStyle name="Warning Text" xfId="16" builtinId="11"/>
    <cellStyle name="40% - Accent2" xfId="17" builtinId="35"/>
    <cellStyle name="Title" xfId="18" builtinId="15"/>
    <cellStyle name="CExplanatory Text" xfId="19" builtinId="53"/>
    <cellStyle name="Heading 1" xfId="20" builtinId="16"/>
    <cellStyle name="Heading 3" xfId="21" builtinId="18"/>
    <cellStyle name="Heading 4" xfId="22" builtinId="19"/>
    <cellStyle name="Input" xfId="23" builtinId="20"/>
    <cellStyle name="60% - Accent3" xfId="24" builtinId="40"/>
    <cellStyle name="Good" xfId="25" builtinId="26"/>
    <cellStyle name="Output" xfId="26" builtinId="21"/>
    <cellStyle name="20% - Accent1" xfId="27" builtinId="30"/>
    <cellStyle name="Calculation" xfId="28" builtinId="22"/>
    <cellStyle name="Linked Cell" xfId="29" builtinId="24"/>
    <cellStyle name="Total" xfId="30" builtinId="25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Normal_Sheet 1 (2)" xfId="40"/>
    <cellStyle name="Accent3" xfId="41" builtinId="37"/>
    <cellStyle name="20% - Accent3" xfId="42" builtinId="38"/>
    <cellStyle name="Style 1" xfId="43"/>
    <cellStyle name="Accent4" xfId="44" builtinId="41"/>
    <cellStyle name="20% - Accent4" xfId="45" builtinId="42"/>
    <cellStyle name="40% - Accent4" xfId="46" builtinId="43"/>
    <cellStyle name="Accent5" xfId="47" builtinId="45"/>
    <cellStyle name="40% - Accent5" xfId="48" builtinId="47"/>
    <cellStyle name="60% - Accent5" xfId="49" builtinId="48"/>
    <cellStyle name="Accent6" xfId="50" builtinId="49"/>
    <cellStyle name="40% - Accent6" xfId="51" builtinId="51"/>
    <cellStyle name="60% - Accent6" xfId="52" builtinId="52"/>
    <cellStyle name="Normal_SERVICE RECEIVABLES COLLECTION" xfId="53"/>
    <cellStyle name="Normal_SUMMARY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95250</xdr:colOff>
      <xdr:row>15</xdr:row>
      <xdr:rowOff>88900</xdr:rowOff>
    </xdr:from>
    <xdr:to>
      <xdr:col>1</xdr:col>
      <xdr:colOff>215900</xdr:colOff>
      <xdr:row>17</xdr:row>
      <xdr:rowOff>133350</xdr:rowOff>
    </xdr:to>
    <xdr:pic>
      <xdr:nvPicPr>
        <xdr:cNvPr id="3384" name="Picture 1" descr="IMG_6023-removebg-preview.png"/>
        <xdr:cNvPicPr>
          <a:picLocks noChangeAspect="1" noChangeArrowheads="1"/>
        </xdr:cNvPicPr>
      </xdr:nvPicPr>
      <xdr:blipFill>
        <a:blip r:embed="rId1" cstate="print"/>
        <a:srcRect l="14975" t="5283" r="1830"/>
        <a:stretch>
          <a:fillRect/>
        </a:stretch>
      </xdr:blipFill>
      <xdr:spPr>
        <a:xfrm>
          <a:off x="95250" y="2508885"/>
          <a:ext cx="738505" cy="377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266700</xdr:colOff>
      <xdr:row>15</xdr:row>
      <xdr:rowOff>135218</xdr:rowOff>
    </xdr:from>
    <xdr:ext cx="793749" cy="274085"/>
    <xdr:sp>
      <xdr:nvSpPr>
        <xdr:cNvPr id="4" name="TextBox 3"/>
        <xdr:cNvSpPr txBox="1"/>
      </xdr:nvSpPr>
      <xdr:spPr>
        <a:xfrm>
          <a:off x="884555" y="2554605"/>
          <a:ext cx="793115" cy="2743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en-US" sz="1100"/>
            <a:t>09-03-24</a:t>
          </a:r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63500</xdr:colOff>
      <xdr:row>283</xdr:row>
      <xdr:rowOff>158750</xdr:rowOff>
    </xdr:from>
    <xdr:to>
      <xdr:col>2</xdr:col>
      <xdr:colOff>165100</xdr:colOff>
      <xdr:row>285</xdr:row>
      <xdr:rowOff>158750</xdr:rowOff>
    </xdr:to>
    <xdr:pic>
      <xdr:nvPicPr>
        <xdr:cNvPr id="6149" name="Picture 1" descr="IMG_6023-removebg-preview.png"/>
        <xdr:cNvPicPr>
          <a:picLocks noChangeAspect="1" noChangeArrowheads="1"/>
        </xdr:cNvPicPr>
      </xdr:nvPicPr>
      <xdr:blipFill>
        <a:blip r:embed="rId1" cstate="print"/>
        <a:srcRect l="14975" t="5283" r="1830"/>
        <a:stretch>
          <a:fillRect/>
        </a:stretch>
      </xdr:blipFill>
      <xdr:spPr>
        <a:xfrm>
          <a:off x="681355" y="49085500"/>
          <a:ext cx="73787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</xdr:col>
      <xdr:colOff>138044</xdr:colOff>
      <xdr:row>284</xdr:row>
      <xdr:rowOff>38652</xdr:rowOff>
    </xdr:from>
    <xdr:ext cx="793749" cy="270910"/>
    <xdr:sp>
      <xdr:nvSpPr>
        <xdr:cNvPr id="3" name="TextBox 2"/>
        <xdr:cNvSpPr txBox="1"/>
      </xdr:nvSpPr>
      <xdr:spPr>
        <a:xfrm>
          <a:off x="1391920" y="49155350"/>
          <a:ext cx="793750" cy="271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en-US" sz="1100"/>
            <a:t>09-11-24</a:t>
          </a:r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306</xdr:row>
      <xdr:rowOff>0</xdr:rowOff>
    </xdr:from>
    <xdr:to>
      <xdr:col>2</xdr:col>
      <xdr:colOff>247650</xdr:colOff>
      <xdr:row>307</xdr:row>
      <xdr:rowOff>184150</xdr:rowOff>
    </xdr:to>
    <xdr:pic>
      <xdr:nvPicPr>
        <xdr:cNvPr id="4099" name="Picture 1" descr="IMG_6023-removebg-preview.png"/>
        <xdr:cNvPicPr>
          <a:picLocks noChangeAspect="1" noChangeArrowheads="1"/>
        </xdr:cNvPicPr>
      </xdr:nvPicPr>
      <xdr:blipFill>
        <a:blip r:embed="rId1" cstate="print"/>
        <a:srcRect l="14975" t="5283" r="1830"/>
        <a:stretch>
          <a:fillRect/>
        </a:stretch>
      </xdr:blipFill>
      <xdr:spPr>
        <a:xfrm>
          <a:off x="588010" y="50669825"/>
          <a:ext cx="750570" cy="37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2</xdr:col>
      <xdr:colOff>254000</xdr:colOff>
      <xdr:row>306</xdr:row>
      <xdr:rowOff>27609</xdr:rowOff>
    </xdr:from>
    <xdr:ext cx="793749" cy="270910"/>
    <xdr:sp>
      <xdr:nvSpPr>
        <xdr:cNvPr id="3" name="TextBox 2"/>
        <xdr:cNvSpPr txBox="1"/>
      </xdr:nvSpPr>
      <xdr:spPr>
        <a:xfrm>
          <a:off x="1344930" y="50697130"/>
          <a:ext cx="793115" cy="27114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en-US" sz="1100"/>
            <a:t>09-11-24</a:t>
          </a: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35"/>
  <sheetViews>
    <sheetView zoomScale="130" zoomScaleNormal="130" workbookViewId="0">
      <pane ySplit="7" topLeftCell="A512" activePane="bottomLeft" state="frozen"/>
      <selection/>
      <selection pane="bottomLeft" activeCell="B524" sqref="B524"/>
    </sheetView>
  </sheetViews>
  <sheetFormatPr defaultColWidth="9.18095238095238" defaultRowHeight="12.75"/>
  <cols>
    <col min="1" max="1" width="9.72380952380952" style="1" customWidth="1"/>
    <col min="2" max="2" width="9.18095238095238" style="1" customWidth="1"/>
    <col min="3" max="3" width="11" style="1" customWidth="1"/>
    <col min="4" max="4" width="39.6285714285714" style="205" customWidth="1"/>
    <col min="5" max="5" width="9.18095238095238" style="1" customWidth="1"/>
    <col min="6" max="6" width="9" style="1" customWidth="1"/>
    <col min="7" max="7" width="11.4571428571429" style="1" customWidth="1"/>
    <col min="8" max="8" width="11" style="1" customWidth="1"/>
    <col min="9" max="9" width="11.8190476190476" style="1" customWidth="1"/>
    <col min="10" max="11" width="10.5428571428571" style="1" customWidth="1"/>
    <col min="12" max="13" width="9.72380952380952" style="1" customWidth="1"/>
    <col min="14" max="14" width="11.5428571428571" style="1" customWidth="1"/>
    <col min="15" max="15" width="11.1809523809524" style="1" customWidth="1"/>
    <col min="16" max="16" width="21.4571428571429" style="1" customWidth="1"/>
    <col min="17" max="17" width="11" style="1" customWidth="1"/>
    <col min="18" max="16384" width="9.18095238095238" style="1"/>
  </cols>
  <sheetData>
    <row r="1" spans="1:16">
      <c r="A1" s="206" t="s">
        <v>0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12"/>
    </row>
    <row r="2" spans="1:16">
      <c r="A2" s="206" t="s">
        <v>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12"/>
    </row>
    <row r="3" spans="1:16">
      <c r="A3" s="206" t="s">
        <v>2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12"/>
    </row>
    <row r="4" spans="1:16">
      <c r="A4" s="206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12"/>
    </row>
    <row r="5" ht="12" customHeight="1" spans="1:16">
      <c r="A5" s="207" t="s">
        <v>3</v>
      </c>
      <c r="B5" s="207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12"/>
    </row>
    <row r="6" spans="1:16">
      <c r="A6" s="208" t="s">
        <v>4</v>
      </c>
      <c r="B6" s="208" t="s">
        <v>5</v>
      </c>
      <c r="C6" s="208" t="s">
        <v>6</v>
      </c>
      <c r="D6" s="208" t="s">
        <v>7</v>
      </c>
      <c r="E6" s="208" t="s">
        <v>8</v>
      </c>
      <c r="F6" s="208" t="s">
        <v>9</v>
      </c>
      <c r="G6" s="208" t="s">
        <v>10</v>
      </c>
      <c r="H6" s="209" t="s">
        <v>11</v>
      </c>
      <c r="I6" s="209"/>
      <c r="J6" s="208" t="s">
        <v>12</v>
      </c>
      <c r="K6" s="208" t="s">
        <v>13</v>
      </c>
      <c r="L6" s="209" t="s">
        <v>14</v>
      </c>
      <c r="M6" s="209"/>
      <c r="N6" s="208" t="s">
        <v>15</v>
      </c>
      <c r="O6" s="208" t="s">
        <v>16</v>
      </c>
      <c r="P6" s="208" t="s">
        <v>17</v>
      </c>
    </row>
    <row r="7" ht="20.25" customHeight="1" spans="1:16">
      <c r="A7" s="210"/>
      <c r="B7" s="210"/>
      <c r="C7" s="210"/>
      <c r="D7" s="210"/>
      <c r="E7" s="210"/>
      <c r="F7" s="210"/>
      <c r="G7" s="210"/>
      <c r="H7" s="211" t="s">
        <v>18</v>
      </c>
      <c r="I7" s="211" t="s">
        <v>19</v>
      </c>
      <c r="J7" s="210"/>
      <c r="K7" s="210"/>
      <c r="L7" s="211" t="s">
        <v>18</v>
      </c>
      <c r="M7" s="211" t="s">
        <v>19</v>
      </c>
      <c r="N7" s="210"/>
      <c r="O7" s="210"/>
      <c r="P7" s="210"/>
    </row>
    <row r="8" s="2" customFormat="1" ht="12" customHeight="1" spans="1:16">
      <c r="A8" s="18">
        <v>45505</v>
      </c>
      <c r="B8" s="18">
        <v>45505</v>
      </c>
      <c r="C8" s="16" t="s">
        <v>20</v>
      </c>
      <c r="D8" s="17" t="s">
        <v>21</v>
      </c>
      <c r="E8" s="18">
        <v>45505</v>
      </c>
      <c r="F8" s="19">
        <v>138472</v>
      </c>
      <c r="G8" s="20"/>
      <c r="H8" s="20"/>
      <c r="I8" s="20">
        <v>500</v>
      </c>
      <c r="J8" s="20"/>
      <c r="K8" s="20"/>
      <c r="L8" s="20"/>
      <c r="M8" s="20"/>
      <c r="N8" s="34">
        <f t="shared" ref="N8:N38" si="0">G8+H8+I8+J8+K8+L8+M8</f>
        <v>500</v>
      </c>
      <c r="O8" s="18">
        <v>45506</v>
      </c>
      <c r="P8" s="24"/>
    </row>
    <row r="9" s="2" customFormat="1" ht="12" customHeight="1" spans="1:16">
      <c r="A9" s="18">
        <v>45503</v>
      </c>
      <c r="B9" s="18">
        <v>45505</v>
      </c>
      <c r="C9" s="16" t="s">
        <v>22</v>
      </c>
      <c r="D9" s="17" t="s">
        <v>23</v>
      </c>
      <c r="E9" s="18">
        <v>45505</v>
      </c>
      <c r="F9" s="19">
        <v>138475</v>
      </c>
      <c r="G9" s="20"/>
      <c r="H9" s="20"/>
      <c r="I9" s="20">
        <v>500</v>
      </c>
      <c r="J9" s="20"/>
      <c r="K9" s="20"/>
      <c r="L9" s="20"/>
      <c r="M9" s="20"/>
      <c r="N9" s="34">
        <f t="shared" si="0"/>
        <v>500</v>
      </c>
      <c r="O9" s="18">
        <v>45506</v>
      </c>
      <c r="P9" s="24"/>
    </row>
    <row r="10" s="2" customFormat="1" ht="12" customHeight="1" spans="1:16">
      <c r="A10" s="18">
        <v>45504</v>
      </c>
      <c r="B10" s="18">
        <v>45505</v>
      </c>
      <c r="C10" s="16" t="s">
        <v>24</v>
      </c>
      <c r="D10" s="17" t="s">
        <v>25</v>
      </c>
      <c r="E10" s="18">
        <v>45505</v>
      </c>
      <c r="F10" s="19">
        <v>138477</v>
      </c>
      <c r="G10" s="20"/>
      <c r="H10" s="20"/>
      <c r="I10" s="20"/>
      <c r="J10" s="20"/>
      <c r="K10" s="20"/>
      <c r="L10" s="20">
        <v>3300</v>
      </c>
      <c r="M10" s="20">
        <v>1800</v>
      </c>
      <c r="N10" s="34">
        <f t="shared" si="0"/>
        <v>5100</v>
      </c>
      <c r="O10" s="18">
        <v>45506</v>
      </c>
      <c r="P10" s="24"/>
    </row>
    <row r="11" s="2" customFormat="1" ht="12" customHeight="1" spans="1:16">
      <c r="A11" s="18">
        <v>45503</v>
      </c>
      <c r="B11" s="18">
        <v>45505</v>
      </c>
      <c r="C11" s="16" t="s">
        <v>26</v>
      </c>
      <c r="D11" s="17" t="s">
        <v>27</v>
      </c>
      <c r="E11" s="18">
        <v>45505</v>
      </c>
      <c r="F11" s="19">
        <v>138478</v>
      </c>
      <c r="G11" s="20">
        <v>1500</v>
      </c>
      <c r="H11" s="20"/>
      <c r="I11" s="20"/>
      <c r="J11" s="20"/>
      <c r="K11" s="20"/>
      <c r="L11" s="20"/>
      <c r="M11" s="20"/>
      <c r="N11" s="34">
        <f t="shared" si="0"/>
        <v>1500</v>
      </c>
      <c r="O11" s="18">
        <v>45506</v>
      </c>
      <c r="P11" s="24"/>
    </row>
    <row r="12" s="2" customFormat="1" ht="12" customHeight="1" spans="1:16">
      <c r="A12" s="18">
        <v>45503</v>
      </c>
      <c r="B12" s="18">
        <v>45505</v>
      </c>
      <c r="C12" s="16" t="s">
        <v>28</v>
      </c>
      <c r="D12" s="17" t="s">
        <v>29</v>
      </c>
      <c r="E12" s="18">
        <v>45505</v>
      </c>
      <c r="F12" s="19">
        <v>138480</v>
      </c>
      <c r="G12" s="20"/>
      <c r="H12" s="20"/>
      <c r="I12" s="20"/>
      <c r="J12" s="20"/>
      <c r="K12" s="20"/>
      <c r="L12" s="20">
        <v>1100</v>
      </c>
      <c r="M12" s="20">
        <v>1132.5</v>
      </c>
      <c r="N12" s="34">
        <f t="shared" si="0"/>
        <v>2232.5</v>
      </c>
      <c r="O12" s="18">
        <v>45506</v>
      </c>
      <c r="P12" s="24"/>
    </row>
    <row r="13" s="2" customFormat="1" ht="12" customHeight="1" spans="1:16">
      <c r="A13" s="18">
        <v>45484</v>
      </c>
      <c r="B13" s="18">
        <v>45505</v>
      </c>
      <c r="C13" s="16" t="s">
        <v>30</v>
      </c>
      <c r="D13" s="17" t="s">
        <v>31</v>
      </c>
      <c r="E13" s="18">
        <v>45505</v>
      </c>
      <c r="F13" s="19">
        <v>138481</v>
      </c>
      <c r="G13" s="20">
        <v>1500</v>
      </c>
      <c r="H13" s="20"/>
      <c r="I13" s="20"/>
      <c r="J13" s="20"/>
      <c r="K13" s="20"/>
      <c r="L13" s="20"/>
      <c r="M13" s="20"/>
      <c r="N13" s="34">
        <f t="shared" si="0"/>
        <v>1500</v>
      </c>
      <c r="O13" s="18">
        <v>45506</v>
      </c>
      <c r="P13" s="24"/>
    </row>
    <row r="14" s="2" customFormat="1" ht="12" customHeight="1" spans="1:16">
      <c r="A14" s="18">
        <v>45504</v>
      </c>
      <c r="B14" s="18">
        <v>45506</v>
      </c>
      <c r="C14" s="16" t="s">
        <v>32</v>
      </c>
      <c r="D14" s="17" t="s">
        <v>33</v>
      </c>
      <c r="E14" s="18">
        <v>45506</v>
      </c>
      <c r="F14" s="19">
        <v>138483</v>
      </c>
      <c r="G14" s="20"/>
      <c r="H14" s="20"/>
      <c r="I14" s="20">
        <v>500</v>
      </c>
      <c r="J14" s="20"/>
      <c r="K14" s="20"/>
      <c r="L14" s="20"/>
      <c r="M14" s="20"/>
      <c r="N14" s="34">
        <f t="shared" si="0"/>
        <v>500</v>
      </c>
      <c r="O14" s="18">
        <v>45509</v>
      </c>
      <c r="P14" s="24"/>
    </row>
    <row r="15" s="2" customFormat="1" ht="12" customHeight="1" spans="1:16">
      <c r="A15" s="18">
        <v>45502</v>
      </c>
      <c r="B15" s="18">
        <v>45506</v>
      </c>
      <c r="C15" s="16" t="s">
        <v>34</v>
      </c>
      <c r="D15" s="17" t="s">
        <v>35</v>
      </c>
      <c r="E15" s="18">
        <v>45506</v>
      </c>
      <c r="F15" s="19">
        <v>138485</v>
      </c>
      <c r="G15" s="20"/>
      <c r="H15" s="20"/>
      <c r="I15" s="20"/>
      <c r="J15" s="20"/>
      <c r="K15" s="20"/>
      <c r="L15" s="20">
        <f>2200+1100</f>
        <v>3300</v>
      </c>
      <c r="M15" s="20">
        <v>1800</v>
      </c>
      <c r="N15" s="34">
        <f t="shared" si="0"/>
        <v>5100</v>
      </c>
      <c r="O15" s="18">
        <v>45509</v>
      </c>
      <c r="P15" s="24"/>
    </row>
    <row r="16" s="2" customFormat="1" ht="12" customHeight="1" spans="1:16">
      <c r="A16" s="18">
        <v>45502</v>
      </c>
      <c r="B16" s="18">
        <v>45506</v>
      </c>
      <c r="C16" s="16" t="s">
        <v>36</v>
      </c>
      <c r="D16" s="17" t="s">
        <v>37</v>
      </c>
      <c r="E16" s="18">
        <v>45506</v>
      </c>
      <c r="F16" s="19">
        <v>138486</v>
      </c>
      <c r="G16" s="20"/>
      <c r="H16" s="20"/>
      <c r="I16" s="20"/>
      <c r="J16" s="20"/>
      <c r="K16" s="20"/>
      <c r="L16" s="20"/>
      <c r="M16" s="20">
        <v>450</v>
      </c>
      <c r="N16" s="34">
        <f t="shared" si="0"/>
        <v>450</v>
      </c>
      <c r="O16" s="18">
        <v>45509</v>
      </c>
      <c r="P16" s="24"/>
    </row>
    <row r="17" s="2" customFormat="1" ht="12" customHeight="1" spans="1:16">
      <c r="A17" s="18">
        <v>45503</v>
      </c>
      <c r="B17" s="18">
        <v>45506</v>
      </c>
      <c r="C17" s="16" t="s">
        <v>38</v>
      </c>
      <c r="D17" s="17" t="s">
        <v>39</v>
      </c>
      <c r="E17" s="18">
        <v>45506</v>
      </c>
      <c r="F17" s="19">
        <v>138487</v>
      </c>
      <c r="G17" s="20"/>
      <c r="H17" s="20"/>
      <c r="I17" s="20"/>
      <c r="J17" s="20"/>
      <c r="K17" s="20"/>
      <c r="L17" s="20"/>
      <c r="M17" s="20">
        <v>450</v>
      </c>
      <c r="N17" s="34">
        <f t="shared" si="0"/>
        <v>450</v>
      </c>
      <c r="O17" s="18">
        <v>45509</v>
      </c>
      <c r="P17" s="24"/>
    </row>
    <row r="18" s="2" customFormat="1" ht="12" customHeight="1" spans="1:16">
      <c r="A18" s="18">
        <v>45504</v>
      </c>
      <c r="B18" s="18">
        <v>45507</v>
      </c>
      <c r="C18" s="16" t="s">
        <v>40</v>
      </c>
      <c r="D18" s="17" t="s">
        <v>41</v>
      </c>
      <c r="E18" s="18">
        <v>45507</v>
      </c>
      <c r="F18" s="19">
        <v>138506</v>
      </c>
      <c r="G18" s="20"/>
      <c r="H18" s="20"/>
      <c r="I18" s="20"/>
      <c r="J18" s="20"/>
      <c r="K18" s="20"/>
      <c r="L18" s="20"/>
      <c r="M18" s="20">
        <v>450</v>
      </c>
      <c r="N18" s="34">
        <f t="shared" si="0"/>
        <v>450</v>
      </c>
      <c r="O18" s="18">
        <v>45509</v>
      </c>
      <c r="P18" s="24"/>
    </row>
    <row r="19" s="2" customFormat="1" ht="12" customHeight="1" spans="1:16">
      <c r="A19" s="18">
        <v>45504</v>
      </c>
      <c r="B19" s="18">
        <v>45507</v>
      </c>
      <c r="C19" s="16" t="s">
        <v>42</v>
      </c>
      <c r="D19" s="17" t="s">
        <v>41</v>
      </c>
      <c r="E19" s="18">
        <v>45507</v>
      </c>
      <c r="F19" s="19">
        <v>138506</v>
      </c>
      <c r="G19" s="20"/>
      <c r="H19" s="20"/>
      <c r="I19" s="20"/>
      <c r="J19" s="20"/>
      <c r="K19" s="20"/>
      <c r="L19" s="20"/>
      <c r="M19" s="20">
        <v>450</v>
      </c>
      <c r="N19" s="34">
        <f t="shared" si="0"/>
        <v>450</v>
      </c>
      <c r="O19" s="18">
        <v>45509</v>
      </c>
      <c r="P19" s="24"/>
    </row>
    <row r="20" s="2" customFormat="1" ht="12" customHeight="1" spans="1:16">
      <c r="A20" s="18">
        <v>45504</v>
      </c>
      <c r="B20" s="18">
        <v>45507</v>
      </c>
      <c r="C20" s="16" t="s">
        <v>43</v>
      </c>
      <c r="D20" s="17" t="s">
        <v>44</v>
      </c>
      <c r="E20" s="18">
        <v>45507</v>
      </c>
      <c r="F20" s="19">
        <v>138508</v>
      </c>
      <c r="G20" s="20"/>
      <c r="H20" s="20"/>
      <c r="I20" s="20"/>
      <c r="J20" s="20"/>
      <c r="K20" s="20"/>
      <c r="L20" s="20"/>
      <c r="M20" s="20">
        <v>450</v>
      </c>
      <c r="N20" s="34">
        <f t="shared" si="0"/>
        <v>450</v>
      </c>
      <c r="O20" s="18">
        <v>45509</v>
      </c>
      <c r="P20" s="24"/>
    </row>
    <row r="21" s="2" customFormat="1" ht="12" customHeight="1" spans="1:16">
      <c r="A21" s="18">
        <v>45503</v>
      </c>
      <c r="B21" s="18">
        <v>45507</v>
      </c>
      <c r="C21" s="16" t="s">
        <v>45</v>
      </c>
      <c r="D21" s="17" t="s">
        <v>46</v>
      </c>
      <c r="E21" s="18">
        <v>45507</v>
      </c>
      <c r="F21" s="19">
        <v>138509</v>
      </c>
      <c r="G21" s="20"/>
      <c r="H21" s="20"/>
      <c r="I21" s="20">
        <v>1000</v>
      </c>
      <c r="J21" s="20"/>
      <c r="K21" s="20"/>
      <c r="L21" s="20"/>
      <c r="M21" s="20"/>
      <c r="N21" s="34">
        <f t="shared" si="0"/>
        <v>1000</v>
      </c>
      <c r="O21" s="18">
        <v>45509</v>
      </c>
      <c r="P21" s="24"/>
    </row>
    <row r="22" s="2" customFormat="1" ht="12" customHeight="1" spans="1:16">
      <c r="A22" s="18">
        <v>45498</v>
      </c>
      <c r="B22" s="18">
        <v>45507</v>
      </c>
      <c r="C22" s="16" t="s">
        <v>47</v>
      </c>
      <c r="D22" s="17" t="s">
        <v>48</v>
      </c>
      <c r="E22" s="18">
        <v>45507</v>
      </c>
      <c r="F22" s="19">
        <v>138489</v>
      </c>
      <c r="G22" s="20">
        <v>800</v>
      </c>
      <c r="H22" s="20"/>
      <c r="I22" s="20"/>
      <c r="J22" s="20"/>
      <c r="K22" s="20"/>
      <c r="L22" s="20"/>
      <c r="M22" s="20"/>
      <c r="N22" s="34">
        <f t="shared" si="0"/>
        <v>800</v>
      </c>
      <c r="O22" s="18">
        <v>45509</v>
      </c>
      <c r="P22" s="24"/>
    </row>
    <row r="23" s="2" customFormat="1" ht="12" customHeight="1" spans="1:16">
      <c r="A23" s="18">
        <v>45499</v>
      </c>
      <c r="B23" s="18">
        <v>45507</v>
      </c>
      <c r="C23" s="16" t="s">
        <v>49</v>
      </c>
      <c r="D23" s="17" t="s">
        <v>50</v>
      </c>
      <c r="E23" s="18">
        <v>45507</v>
      </c>
      <c r="F23" s="19">
        <v>138490</v>
      </c>
      <c r="G23" s="20"/>
      <c r="H23" s="20"/>
      <c r="I23" s="20"/>
      <c r="J23" s="20"/>
      <c r="K23" s="20"/>
      <c r="L23" s="20"/>
      <c r="M23" s="20">
        <v>450</v>
      </c>
      <c r="N23" s="34">
        <f t="shared" si="0"/>
        <v>450</v>
      </c>
      <c r="O23" s="18">
        <v>45509</v>
      </c>
      <c r="P23" s="24"/>
    </row>
    <row r="24" s="2" customFormat="1" ht="12" customHeight="1" spans="1:16">
      <c r="A24" s="18">
        <v>45504</v>
      </c>
      <c r="B24" s="18">
        <v>45507</v>
      </c>
      <c r="C24" s="16" t="s">
        <v>51</v>
      </c>
      <c r="D24" s="17" t="s">
        <v>50</v>
      </c>
      <c r="E24" s="18">
        <v>45507</v>
      </c>
      <c r="F24" s="19">
        <v>138490</v>
      </c>
      <c r="G24" s="20"/>
      <c r="H24" s="20"/>
      <c r="I24" s="20"/>
      <c r="J24" s="20"/>
      <c r="K24" s="20"/>
      <c r="L24" s="20"/>
      <c r="M24" s="20">
        <v>1800</v>
      </c>
      <c r="N24" s="34">
        <f t="shared" si="0"/>
        <v>1800</v>
      </c>
      <c r="O24" s="18">
        <v>45509</v>
      </c>
      <c r="P24" s="24"/>
    </row>
    <row r="25" s="2" customFormat="1" ht="12" customHeight="1" spans="1:16">
      <c r="A25" s="18">
        <v>45504</v>
      </c>
      <c r="B25" s="18">
        <v>45507</v>
      </c>
      <c r="C25" s="16" t="s">
        <v>52</v>
      </c>
      <c r="D25" s="17" t="s">
        <v>31</v>
      </c>
      <c r="E25" s="18">
        <v>45507</v>
      </c>
      <c r="F25" s="19">
        <v>138491</v>
      </c>
      <c r="G25" s="20">
        <v>1500</v>
      </c>
      <c r="H25" s="20"/>
      <c r="I25" s="20"/>
      <c r="J25" s="20"/>
      <c r="K25" s="20"/>
      <c r="L25" s="20"/>
      <c r="M25" s="20"/>
      <c r="N25" s="34">
        <f t="shared" si="0"/>
        <v>1500</v>
      </c>
      <c r="O25" s="18">
        <v>45509</v>
      </c>
      <c r="P25" s="24"/>
    </row>
    <row r="26" s="2" customFormat="1" ht="12" customHeight="1" spans="1:16">
      <c r="A26" s="18">
        <v>45504</v>
      </c>
      <c r="B26" s="18">
        <v>45507</v>
      </c>
      <c r="C26" s="16" t="s">
        <v>53</v>
      </c>
      <c r="D26" s="17" t="s">
        <v>54</v>
      </c>
      <c r="E26" s="18">
        <v>45507</v>
      </c>
      <c r="F26" s="19">
        <v>138476</v>
      </c>
      <c r="G26" s="20"/>
      <c r="H26" s="20"/>
      <c r="I26" s="20"/>
      <c r="J26" s="20"/>
      <c r="K26" s="20"/>
      <c r="L26" s="20">
        <v>2750</v>
      </c>
      <c r="M26" s="20"/>
      <c r="N26" s="34">
        <f t="shared" si="0"/>
        <v>2750</v>
      </c>
      <c r="O26" s="18">
        <v>45509</v>
      </c>
      <c r="P26" s="24"/>
    </row>
    <row r="27" s="2" customFormat="1" ht="12" customHeight="1" spans="1:16">
      <c r="A27" s="18">
        <v>45504</v>
      </c>
      <c r="B27" s="18">
        <v>45507</v>
      </c>
      <c r="C27" s="16" t="s">
        <v>55</v>
      </c>
      <c r="D27" s="17" t="s">
        <v>54</v>
      </c>
      <c r="E27" s="18">
        <v>45507</v>
      </c>
      <c r="F27" s="19">
        <v>138476</v>
      </c>
      <c r="G27" s="20"/>
      <c r="H27" s="20"/>
      <c r="I27" s="20"/>
      <c r="J27" s="20"/>
      <c r="K27" s="20"/>
      <c r="L27" s="20">
        <v>4400</v>
      </c>
      <c r="M27" s="20">
        <v>1800</v>
      </c>
      <c r="N27" s="34">
        <f t="shared" si="0"/>
        <v>6200</v>
      </c>
      <c r="O27" s="18">
        <v>45509</v>
      </c>
      <c r="P27" s="24"/>
    </row>
    <row r="28" s="2" customFormat="1" ht="12" customHeight="1" spans="1:16">
      <c r="A28" s="18">
        <v>45506</v>
      </c>
      <c r="B28" s="18">
        <v>45509</v>
      </c>
      <c r="C28" s="16" t="s">
        <v>56</v>
      </c>
      <c r="D28" s="17" t="s">
        <v>57</v>
      </c>
      <c r="E28" s="18">
        <v>45509</v>
      </c>
      <c r="F28" s="19">
        <v>138492</v>
      </c>
      <c r="G28" s="20">
        <f>800*0.9</f>
        <v>720</v>
      </c>
      <c r="H28" s="20"/>
      <c r="I28" s="20"/>
      <c r="J28" s="20"/>
      <c r="K28" s="20"/>
      <c r="L28" s="20"/>
      <c r="M28" s="20"/>
      <c r="N28" s="34">
        <f t="shared" si="0"/>
        <v>720</v>
      </c>
      <c r="O28" s="18">
        <v>45510</v>
      </c>
      <c r="P28" s="24"/>
    </row>
    <row r="29" s="2" customFormat="1" ht="12" customHeight="1" spans="1:16">
      <c r="A29" s="18">
        <v>45507</v>
      </c>
      <c r="B29" s="18">
        <v>45509</v>
      </c>
      <c r="C29" s="16" t="s">
        <v>58</v>
      </c>
      <c r="D29" s="17" t="s">
        <v>37</v>
      </c>
      <c r="E29" s="18">
        <v>45509</v>
      </c>
      <c r="F29" s="19">
        <v>138604</v>
      </c>
      <c r="G29" s="20"/>
      <c r="H29" s="20"/>
      <c r="I29" s="20"/>
      <c r="J29" s="20"/>
      <c r="K29" s="20"/>
      <c r="L29" s="20">
        <v>2970</v>
      </c>
      <c r="M29" s="20">
        <f>2400-450</f>
        <v>1950</v>
      </c>
      <c r="N29" s="34">
        <f t="shared" si="0"/>
        <v>4920</v>
      </c>
      <c r="O29" s="18">
        <v>45510</v>
      </c>
      <c r="P29" s="24"/>
    </row>
    <row r="30" s="2" customFormat="1" ht="12" customHeight="1" spans="1:16">
      <c r="A30" s="18">
        <v>45506</v>
      </c>
      <c r="B30" s="18">
        <v>45510</v>
      </c>
      <c r="C30" s="16" t="s">
        <v>59</v>
      </c>
      <c r="D30" s="17" t="s">
        <v>60</v>
      </c>
      <c r="E30" s="18">
        <v>45510</v>
      </c>
      <c r="F30" s="19">
        <v>138608</v>
      </c>
      <c r="G30" s="20">
        <v>1500</v>
      </c>
      <c r="H30" s="20"/>
      <c r="I30" s="20"/>
      <c r="J30" s="20"/>
      <c r="K30" s="20"/>
      <c r="L30" s="20"/>
      <c r="M30" s="20"/>
      <c r="N30" s="34">
        <f t="shared" si="0"/>
        <v>1500</v>
      </c>
      <c r="O30" s="18">
        <v>45511</v>
      </c>
      <c r="P30" s="24"/>
    </row>
    <row r="31" s="2" customFormat="1" ht="12" customHeight="1" spans="1:16">
      <c r="A31" s="18">
        <v>45506</v>
      </c>
      <c r="B31" s="18">
        <v>45510</v>
      </c>
      <c r="C31" s="16" t="s">
        <v>61</v>
      </c>
      <c r="D31" s="17" t="s">
        <v>39</v>
      </c>
      <c r="E31" s="18">
        <v>45510</v>
      </c>
      <c r="F31" s="19">
        <v>138495</v>
      </c>
      <c r="G31" s="20"/>
      <c r="H31" s="20"/>
      <c r="I31" s="20"/>
      <c r="J31" s="20"/>
      <c r="K31" s="20"/>
      <c r="L31" s="20">
        <v>715</v>
      </c>
      <c r="M31" s="20">
        <f>900-450</f>
        <v>450</v>
      </c>
      <c r="N31" s="34">
        <f t="shared" si="0"/>
        <v>1165</v>
      </c>
      <c r="O31" s="18">
        <v>45511</v>
      </c>
      <c r="P31" s="24"/>
    </row>
    <row r="32" s="2" customFormat="1" ht="12" customHeight="1" spans="1:16">
      <c r="A32" s="18">
        <v>45499</v>
      </c>
      <c r="B32" s="18">
        <v>45506</v>
      </c>
      <c r="C32" s="16" t="s">
        <v>62</v>
      </c>
      <c r="D32" s="17" t="s">
        <v>63</v>
      </c>
      <c r="E32" s="18">
        <v>45511</v>
      </c>
      <c r="F32" s="19">
        <v>138611</v>
      </c>
      <c r="G32" s="20"/>
      <c r="H32" s="20">
        <f>4900+2100+1020+1000+175</f>
        <v>9195</v>
      </c>
      <c r="I32" s="20">
        <v>7500</v>
      </c>
      <c r="J32" s="20"/>
      <c r="K32" s="20"/>
      <c r="L32" s="20"/>
      <c r="M32" s="20"/>
      <c r="N32" s="34">
        <f t="shared" si="0"/>
        <v>16695</v>
      </c>
      <c r="O32" s="18">
        <v>45511</v>
      </c>
      <c r="P32" s="24"/>
    </row>
    <row r="33" s="2" customFormat="1" ht="12" customHeight="1" spans="1:16">
      <c r="A33" s="18">
        <v>45504</v>
      </c>
      <c r="B33" s="18">
        <v>45510</v>
      </c>
      <c r="C33" s="16" t="s">
        <v>64</v>
      </c>
      <c r="D33" s="17" t="s">
        <v>65</v>
      </c>
      <c r="E33" s="18">
        <v>45511</v>
      </c>
      <c r="F33" s="19">
        <v>138606</v>
      </c>
      <c r="G33" s="20"/>
      <c r="H33" s="20"/>
      <c r="I33" s="20"/>
      <c r="J33" s="20"/>
      <c r="K33" s="20"/>
      <c r="L33" s="20">
        <v>2750</v>
      </c>
      <c r="M33" s="20">
        <v>1800</v>
      </c>
      <c r="N33" s="34">
        <f t="shared" si="0"/>
        <v>4550</v>
      </c>
      <c r="O33" s="18">
        <v>45511</v>
      </c>
      <c r="P33" s="24"/>
    </row>
    <row r="34" s="2" customFormat="1" ht="12" customHeight="1" spans="1:16">
      <c r="A34" s="18">
        <v>45510</v>
      </c>
      <c r="B34" s="18">
        <v>45511</v>
      </c>
      <c r="C34" s="16" t="s">
        <v>66</v>
      </c>
      <c r="D34" s="17" t="s">
        <v>67</v>
      </c>
      <c r="E34" s="18">
        <v>45511</v>
      </c>
      <c r="F34" s="19">
        <v>138607</v>
      </c>
      <c r="G34" s="20"/>
      <c r="H34" s="20"/>
      <c r="I34" s="20"/>
      <c r="J34" s="20"/>
      <c r="K34" s="20"/>
      <c r="L34" s="20">
        <v>4400</v>
      </c>
      <c r="M34" s="20">
        <v>3105</v>
      </c>
      <c r="N34" s="34">
        <f t="shared" si="0"/>
        <v>7505</v>
      </c>
      <c r="O34" s="18">
        <v>45511</v>
      </c>
      <c r="P34" s="24"/>
    </row>
    <row r="35" s="2" customFormat="1" ht="12" customHeight="1" spans="1:16">
      <c r="A35" s="18">
        <v>45509</v>
      </c>
      <c r="B35" s="18">
        <v>45511</v>
      </c>
      <c r="C35" s="16" t="s">
        <v>68</v>
      </c>
      <c r="D35" s="17" t="s">
        <v>69</v>
      </c>
      <c r="E35" s="18">
        <v>45511</v>
      </c>
      <c r="F35" s="19">
        <v>138613</v>
      </c>
      <c r="G35" s="20"/>
      <c r="H35" s="20"/>
      <c r="I35" s="20">
        <v>500</v>
      </c>
      <c r="J35" s="20"/>
      <c r="K35" s="20"/>
      <c r="L35" s="20"/>
      <c r="M35" s="20"/>
      <c r="N35" s="34">
        <f t="shared" si="0"/>
        <v>500</v>
      </c>
      <c r="O35" s="18">
        <v>45512</v>
      </c>
      <c r="P35" s="24"/>
    </row>
    <row r="36" s="2" customFormat="1" ht="12" customHeight="1" spans="1:16">
      <c r="A36" s="18">
        <v>45506</v>
      </c>
      <c r="B36" s="18">
        <v>45511</v>
      </c>
      <c r="C36" s="16" t="s">
        <v>70</v>
      </c>
      <c r="D36" s="17" t="s">
        <v>71</v>
      </c>
      <c r="E36" s="18">
        <v>45511</v>
      </c>
      <c r="F36" s="19">
        <v>138614</v>
      </c>
      <c r="G36" s="20">
        <v>1500</v>
      </c>
      <c r="H36" s="20"/>
      <c r="I36" s="20"/>
      <c r="J36" s="20"/>
      <c r="K36" s="20"/>
      <c r="L36" s="20"/>
      <c r="M36" s="20"/>
      <c r="N36" s="34">
        <f t="shared" si="0"/>
        <v>1500</v>
      </c>
      <c r="O36" s="18">
        <v>45512</v>
      </c>
      <c r="P36" s="24"/>
    </row>
    <row r="37" s="2" customFormat="1" ht="12" customHeight="1" spans="1:16">
      <c r="A37" s="18">
        <v>45506</v>
      </c>
      <c r="B37" s="18">
        <v>45511</v>
      </c>
      <c r="C37" s="16" t="s">
        <v>72</v>
      </c>
      <c r="D37" s="17" t="s">
        <v>73</v>
      </c>
      <c r="E37" s="18">
        <v>45511</v>
      </c>
      <c r="F37" s="19">
        <v>138497</v>
      </c>
      <c r="G37" s="20"/>
      <c r="H37" s="20"/>
      <c r="I37" s="20"/>
      <c r="J37" s="20"/>
      <c r="K37" s="20"/>
      <c r="L37" s="20"/>
      <c r="M37" s="20">
        <v>450</v>
      </c>
      <c r="N37" s="34">
        <f t="shared" si="0"/>
        <v>450</v>
      </c>
      <c r="O37" s="18">
        <v>45512</v>
      </c>
      <c r="P37" s="24"/>
    </row>
    <row r="38" s="2" customFormat="1" ht="12" customHeight="1" spans="1:16">
      <c r="A38" s="18">
        <v>45504</v>
      </c>
      <c r="B38" s="18">
        <v>45511</v>
      </c>
      <c r="C38" s="16" t="s">
        <v>74</v>
      </c>
      <c r="D38" s="17" t="s">
        <v>75</v>
      </c>
      <c r="E38" s="18">
        <v>45511</v>
      </c>
      <c r="F38" s="19">
        <v>138615</v>
      </c>
      <c r="G38" s="20"/>
      <c r="H38" s="20"/>
      <c r="I38" s="20"/>
      <c r="J38" s="20"/>
      <c r="K38" s="20"/>
      <c r="L38" s="20">
        <v>6500</v>
      </c>
      <c r="M38" s="20">
        <v>2500</v>
      </c>
      <c r="N38" s="34">
        <f t="shared" si="0"/>
        <v>9000</v>
      </c>
      <c r="O38" s="18">
        <v>45512</v>
      </c>
      <c r="P38" s="24"/>
    </row>
    <row r="39" s="2" customFormat="1" ht="12" customHeight="1" spans="1:16">
      <c r="A39" s="18">
        <v>45505</v>
      </c>
      <c r="B39" s="18">
        <v>45512</v>
      </c>
      <c r="C39" s="16" t="s">
        <v>76</v>
      </c>
      <c r="D39" s="17" t="s">
        <v>77</v>
      </c>
      <c r="E39" s="18">
        <v>45512</v>
      </c>
      <c r="F39" s="19">
        <v>138631</v>
      </c>
      <c r="G39" s="20"/>
      <c r="H39" s="20"/>
      <c r="I39" s="20"/>
      <c r="J39" s="20"/>
      <c r="K39" s="20"/>
      <c r="L39" s="20"/>
      <c r="M39" s="20">
        <f>2500+800</f>
        <v>3300</v>
      </c>
      <c r="N39" s="34">
        <f t="shared" ref="N39:N70" si="1">G39+H39+I39+J39+K39+L39+M39</f>
        <v>3300</v>
      </c>
      <c r="O39" s="18">
        <v>45513</v>
      </c>
      <c r="P39" s="24"/>
    </row>
    <row r="40" s="2" customFormat="1" ht="12" customHeight="1" spans="1:16">
      <c r="A40" s="18">
        <v>45509</v>
      </c>
      <c r="B40" s="18">
        <v>45513</v>
      </c>
      <c r="C40" s="16" t="s">
        <v>78</v>
      </c>
      <c r="D40" s="17" t="s">
        <v>79</v>
      </c>
      <c r="E40" s="18">
        <v>45513</v>
      </c>
      <c r="F40" s="19">
        <v>138493</v>
      </c>
      <c r="G40" s="20">
        <v>800</v>
      </c>
      <c r="H40" s="20"/>
      <c r="I40" s="20"/>
      <c r="J40" s="20"/>
      <c r="K40" s="20"/>
      <c r="L40" s="20"/>
      <c r="M40" s="20"/>
      <c r="N40" s="34">
        <f t="shared" si="1"/>
        <v>800</v>
      </c>
      <c r="O40" s="18">
        <v>45516</v>
      </c>
      <c r="P40" s="24"/>
    </row>
    <row r="41" s="2" customFormat="1" ht="12" customHeight="1" spans="1:16">
      <c r="A41" s="18">
        <v>45506</v>
      </c>
      <c r="B41" s="18">
        <v>45513</v>
      </c>
      <c r="C41" s="16" t="s">
        <v>80</v>
      </c>
      <c r="D41" s="17" t="s">
        <v>81</v>
      </c>
      <c r="E41" s="18">
        <v>45513</v>
      </c>
      <c r="F41" s="19">
        <v>138494</v>
      </c>
      <c r="G41" s="20">
        <v>1000</v>
      </c>
      <c r="H41" s="20"/>
      <c r="I41" s="20"/>
      <c r="J41" s="20"/>
      <c r="K41" s="20"/>
      <c r="L41" s="20"/>
      <c r="M41" s="20"/>
      <c r="N41" s="34">
        <f t="shared" si="1"/>
        <v>1000</v>
      </c>
      <c r="O41" s="18">
        <v>45516</v>
      </c>
      <c r="P41" s="24"/>
    </row>
    <row r="42" s="2" customFormat="1" ht="12" customHeight="1" spans="1:16">
      <c r="A42" s="18">
        <v>45506</v>
      </c>
      <c r="B42" s="18">
        <v>45513</v>
      </c>
      <c r="C42" s="16" t="s">
        <v>82</v>
      </c>
      <c r="D42" s="17" t="s">
        <v>81</v>
      </c>
      <c r="E42" s="18">
        <v>45513</v>
      </c>
      <c r="F42" s="19">
        <v>138494</v>
      </c>
      <c r="G42" s="20">
        <v>1500</v>
      </c>
      <c r="H42" s="20"/>
      <c r="I42" s="20"/>
      <c r="J42" s="20"/>
      <c r="K42" s="20"/>
      <c r="L42" s="20"/>
      <c r="M42" s="20"/>
      <c r="N42" s="34">
        <f t="shared" si="1"/>
        <v>1500</v>
      </c>
      <c r="O42" s="18">
        <v>45516</v>
      </c>
      <c r="P42" s="24"/>
    </row>
    <row r="43" s="2" customFormat="1" ht="12" customHeight="1" spans="1:16">
      <c r="A43" s="18">
        <v>45511</v>
      </c>
      <c r="B43" s="18">
        <v>45514</v>
      </c>
      <c r="C43" s="16" t="s">
        <v>83</v>
      </c>
      <c r="D43" s="17" t="s">
        <v>84</v>
      </c>
      <c r="E43" s="18">
        <v>45514</v>
      </c>
      <c r="F43" s="19">
        <v>138496</v>
      </c>
      <c r="G43" s="20"/>
      <c r="H43" s="20"/>
      <c r="I43" s="20"/>
      <c r="J43" s="20"/>
      <c r="K43" s="20"/>
      <c r="L43" s="20"/>
      <c r="M43" s="20">
        <v>450</v>
      </c>
      <c r="N43" s="34">
        <f t="shared" si="1"/>
        <v>450</v>
      </c>
      <c r="O43" s="18">
        <v>45516</v>
      </c>
      <c r="P43" s="24"/>
    </row>
    <row r="44" s="2" customFormat="1" ht="12" customHeight="1" spans="1:16">
      <c r="A44" s="18">
        <v>45509</v>
      </c>
      <c r="B44" s="18">
        <v>45514</v>
      </c>
      <c r="C44" s="16" t="s">
        <v>85</v>
      </c>
      <c r="D44" s="17" t="s">
        <v>86</v>
      </c>
      <c r="E44" s="18">
        <v>45514</v>
      </c>
      <c r="F44" s="19">
        <v>138633</v>
      </c>
      <c r="G44" s="20">
        <v>800</v>
      </c>
      <c r="H44" s="20"/>
      <c r="I44" s="20"/>
      <c r="J44" s="20"/>
      <c r="K44" s="20"/>
      <c r="L44" s="20"/>
      <c r="M44" s="20"/>
      <c r="N44" s="34">
        <f t="shared" si="1"/>
        <v>800</v>
      </c>
      <c r="O44" s="18">
        <v>45516</v>
      </c>
      <c r="P44" s="24"/>
    </row>
    <row r="45" s="2" customFormat="1" ht="12" customHeight="1" spans="1:16">
      <c r="A45" s="18">
        <v>45509</v>
      </c>
      <c r="B45" s="18">
        <v>45514</v>
      </c>
      <c r="C45" s="16" t="s">
        <v>87</v>
      </c>
      <c r="D45" s="17" t="s">
        <v>86</v>
      </c>
      <c r="E45" s="18">
        <v>45514</v>
      </c>
      <c r="F45" s="19">
        <v>138633</v>
      </c>
      <c r="G45" s="20">
        <v>800</v>
      </c>
      <c r="H45" s="20"/>
      <c r="I45" s="20"/>
      <c r="J45" s="20"/>
      <c r="K45" s="20"/>
      <c r="L45" s="20"/>
      <c r="M45" s="20"/>
      <c r="N45" s="34">
        <f t="shared" si="1"/>
        <v>800</v>
      </c>
      <c r="O45" s="18">
        <v>45516</v>
      </c>
      <c r="P45" s="24"/>
    </row>
    <row r="46" s="2" customFormat="1" ht="12" customHeight="1" spans="1:16">
      <c r="A46" s="18">
        <v>45509</v>
      </c>
      <c r="B46" s="18">
        <v>45514</v>
      </c>
      <c r="C46" s="16" t="s">
        <v>88</v>
      </c>
      <c r="D46" s="17" t="s">
        <v>86</v>
      </c>
      <c r="E46" s="18">
        <v>45514</v>
      </c>
      <c r="F46" s="19">
        <v>138633</v>
      </c>
      <c r="G46" s="20">
        <v>800</v>
      </c>
      <c r="H46" s="20"/>
      <c r="I46" s="20"/>
      <c r="J46" s="20"/>
      <c r="K46" s="20"/>
      <c r="L46" s="20"/>
      <c r="M46" s="20"/>
      <c r="N46" s="34">
        <f t="shared" si="1"/>
        <v>800</v>
      </c>
      <c r="O46" s="18">
        <v>45516</v>
      </c>
      <c r="P46" s="24"/>
    </row>
    <row r="47" s="2" customFormat="1" ht="12" customHeight="1" spans="1:16">
      <c r="A47" s="18">
        <v>45511</v>
      </c>
      <c r="B47" s="18">
        <v>45514</v>
      </c>
      <c r="C47" s="16" t="s">
        <v>89</v>
      </c>
      <c r="D47" s="17" t="s">
        <v>84</v>
      </c>
      <c r="E47" s="18">
        <v>45514</v>
      </c>
      <c r="F47" s="19">
        <v>138634</v>
      </c>
      <c r="G47" s="20">
        <v>1500</v>
      </c>
      <c r="H47" s="20"/>
      <c r="I47" s="20"/>
      <c r="J47" s="20"/>
      <c r="K47" s="20"/>
      <c r="L47" s="20"/>
      <c r="M47" s="20"/>
      <c r="N47" s="34">
        <f t="shared" si="1"/>
        <v>1500</v>
      </c>
      <c r="O47" s="18">
        <v>45516</v>
      </c>
      <c r="P47" s="24"/>
    </row>
    <row r="48" s="2" customFormat="1" ht="12" customHeight="1" spans="1:16">
      <c r="A48" s="18">
        <v>45511</v>
      </c>
      <c r="B48" s="18">
        <v>45514</v>
      </c>
      <c r="C48" s="16" t="s">
        <v>90</v>
      </c>
      <c r="D48" s="17" t="s">
        <v>84</v>
      </c>
      <c r="E48" s="18">
        <v>45514</v>
      </c>
      <c r="F48" s="19">
        <v>138634</v>
      </c>
      <c r="G48" s="20">
        <v>1500</v>
      </c>
      <c r="H48" s="20"/>
      <c r="I48" s="20"/>
      <c r="J48" s="20"/>
      <c r="K48" s="20"/>
      <c r="L48" s="20"/>
      <c r="M48" s="20"/>
      <c r="N48" s="34">
        <f t="shared" si="1"/>
        <v>1500</v>
      </c>
      <c r="O48" s="18">
        <v>45516</v>
      </c>
      <c r="P48" s="24"/>
    </row>
    <row r="49" s="2" customFormat="1" ht="12" customHeight="1" spans="1:16">
      <c r="A49" s="18">
        <v>45509</v>
      </c>
      <c r="B49" s="18">
        <v>45514</v>
      </c>
      <c r="C49" s="16" t="s">
        <v>91</v>
      </c>
      <c r="D49" s="17" t="s">
        <v>92</v>
      </c>
      <c r="E49" s="18">
        <v>45514</v>
      </c>
      <c r="F49" s="19">
        <v>138635</v>
      </c>
      <c r="G49" s="20"/>
      <c r="H49" s="20"/>
      <c r="I49" s="20"/>
      <c r="J49" s="20"/>
      <c r="K49" s="20"/>
      <c r="L49" s="20"/>
      <c r="M49" s="20">
        <v>2000</v>
      </c>
      <c r="N49" s="34">
        <f t="shared" si="1"/>
        <v>2000</v>
      </c>
      <c r="O49" s="18">
        <v>45516</v>
      </c>
      <c r="P49" s="24"/>
    </row>
    <row r="50" s="2" customFormat="1" ht="12" customHeight="1" spans="1:16">
      <c r="A50" s="18">
        <v>45506</v>
      </c>
      <c r="B50" s="18">
        <v>45514</v>
      </c>
      <c r="C50" s="16" t="s">
        <v>93</v>
      </c>
      <c r="D50" s="17" t="s">
        <v>94</v>
      </c>
      <c r="E50" s="18">
        <v>45514</v>
      </c>
      <c r="F50" s="19">
        <v>138498</v>
      </c>
      <c r="G50" s="20"/>
      <c r="H50" s="20">
        <f>700+800+150</f>
        <v>1650</v>
      </c>
      <c r="I50" s="20">
        <f>7500-500</f>
        <v>7000</v>
      </c>
      <c r="J50" s="20"/>
      <c r="K50" s="20"/>
      <c r="L50" s="20"/>
      <c r="M50" s="20"/>
      <c r="N50" s="34">
        <f t="shared" si="1"/>
        <v>8650</v>
      </c>
      <c r="O50" s="18">
        <v>45516</v>
      </c>
      <c r="P50" s="24"/>
    </row>
    <row r="51" s="2" customFormat="1" ht="12" customHeight="1" spans="1:16">
      <c r="A51" s="18">
        <v>45510</v>
      </c>
      <c r="B51" s="18">
        <v>45516</v>
      </c>
      <c r="C51" s="16" t="s">
        <v>95</v>
      </c>
      <c r="D51" s="17" t="s">
        <v>96</v>
      </c>
      <c r="E51" s="18">
        <v>45516</v>
      </c>
      <c r="F51" s="19">
        <v>138640</v>
      </c>
      <c r="G51" s="20"/>
      <c r="H51" s="20"/>
      <c r="I51" s="20"/>
      <c r="J51" s="20"/>
      <c r="K51" s="20"/>
      <c r="L51" s="20"/>
      <c r="M51" s="20">
        <v>450</v>
      </c>
      <c r="N51" s="34">
        <f t="shared" si="1"/>
        <v>450</v>
      </c>
      <c r="O51" s="18">
        <v>45517</v>
      </c>
      <c r="P51" s="24"/>
    </row>
    <row r="52" s="2" customFormat="1" ht="12" customHeight="1" spans="1:16">
      <c r="A52" s="18">
        <v>45507</v>
      </c>
      <c r="B52" s="18">
        <v>45516</v>
      </c>
      <c r="C52" s="16" t="s">
        <v>97</v>
      </c>
      <c r="D52" s="17" t="s">
        <v>98</v>
      </c>
      <c r="E52" s="18">
        <v>45516</v>
      </c>
      <c r="F52" s="19">
        <v>138621</v>
      </c>
      <c r="G52" s="20">
        <f>1500+800</f>
        <v>2300</v>
      </c>
      <c r="H52" s="20"/>
      <c r="I52" s="20"/>
      <c r="J52" s="20"/>
      <c r="K52" s="20"/>
      <c r="L52" s="20"/>
      <c r="M52" s="20"/>
      <c r="N52" s="34">
        <f t="shared" si="1"/>
        <v>2300</v>
      </c>
      <c r="O52" s="18">
        <v>45517</v>
      </c>
      <c r="P52" s="24"/>
    </row>
    <row r="53" s="2" customFormat="1" ht="12" customHeight="1" spans="1:16">
      <c r="A53" s="18">
        <v>45513</v>
      </c>
      <c r="B53" s="18">
        <v>45516</v>
      </c>
      <c r="C53" s="16" t="s">
        <v>99</v>
      </c>
      <c r="D53" s="17" t="s">
        <v>100</v>
      </c>
      <c r="E53" s="18">
        <v>45516</v>
      </c>
      <c r="F53" s="19">
        <v>138625</v>
      </c>
      <c r="G53" s="20">
        <v>800</v>
      </c>
      <c r="H53" s="20"/>
      <c r="I53" s="20"/>
      <c r="J53" s="20"/>
      <c r="K53" s="20"/>
      <c r="L53" s="20"/>
      <c r="M53" s="20"/>
      <c r="N53" s="34">
        <f t="shared" si="1"/>
        <v>800</v>
      </c>
      <c r="O53" s="18">
        <v>45517</v>
      </c>
      <c r="P53" s="24"/>
    </row>
    <row r="54" s="2" customFormat="1" ht="12" customHeight="1" spans="1:16">
      <c r="A54" s="18">
        <v>45511</v>
      </c>
      <c r="B54" s="18">
        <v>45516</v>
      </c>
      <c r="C54" s="16" t="s">
        <v>101</v>
      </c>
      <c r="D54" s="17" t="s">
        <v>100</v>
      </c>
      <c r="E54" s="18">
        <v>45516</v>
      </c>
      <c r="F54" s="19">
        <v>138625</v>
      </c>
      <c r="G54" s="20">
        <v>800</v>
      </c>
      <c r="H54" s="20"/>
      <c r="I54" s="20"/>
      <c r="J54" s="20"/>
      <c r="K54" s="20"/>
      <c r="L54" s="20"/>
      <c r="M54" s="20"/>
      <c r="N54" s="34">
        <f t="shared" si="1"/>
        <v>800</v>
      </c>
      <c r="O54" s="18">
        <v>45517</v>
      </c>
      <c r="P54" s="24"/>
    </row>
    <row r="55" s="2" customFormat="1" ht="12" customHeight="1" spans="1:16">
      <c r="A55" s="18">
        <v>45512</v>
      </c>
      <c r="B55" s="18">
        <v>45517</v>
      </c>
      <c r="C55" s="16" t="s">
        <v>102</v>
      </c>
      <c r="D55" s="17" t="s">
        <v>103</v>
      </c>
      <c r="E55" s="18">
        <v>45517</v>
      </c>
      <c r="F55" s="19">
        <v>138644</v>
      </c>
      <c r="G55" s="20"/>
      <c r="H55" s="20"/>
      <c r="I55" s="20"/>
      <c r="J55" s="20"/>
      <c r="K55" s="20"/>
      <c r="L55" s="20"/>
      <c r="M55" s="20">
        <v>450</v>
      </c>
      <c r="N55" s="34">
        <f t="shared" si="1"/>
        <v>450</v>
      </c>
      <c r="O55" s="18">
        <v>45518</v>
      </c>
      <c r="P55" s="24"/>
    </row>
    <row r="56" s="2" customFormat="1" ht="12" customHeight="1" spans="1:16">
      <c r="A56" s="18">
        <v>45516</v>
      </c>
      <c r="B56" s="18">
        <v>45517</v>
      </c>
      <c r="C56" s="16" t="s">
        <v>104</v>
      </c>
      <c r="D56" s="17" t="s">
        <v>105</v>
      </c>
      <c r="E56" s="18">
        <v>45517</v>
      </c>
      <c r="F56" s="19">
        <v>138645</v>
      </c>
      <c r="G56" s="20"/>
      <c r="H56" s="20"/>
      <c r="I56" s="20"/>
      <c r="J56" s="20"/>
      <c r="K56" s="20"/>
      <c r="L56" s="20">
        <v>50</v>
      </c>
      <c r="M56" s="20">
        <v>900</v>
      </c>
      <c r="N56" s="34">
        <f t="shared" si="1"/>
        <v>950</v>
      </c>
      <c r="O56" s="18">
        <v>45518</v>
      </c>
      <c r="P56" s="24"/>
    </row>
    <row r="57" s="2" customFormat="1" ht="12" customHeight="1" spans="1:16">
      <c r="A57" s="18">
        <v>45509</v>
      </c>
      <c r="B57" s="18">
        <v>45517</v>
      </c>
      <c r="C57" s="16" t="s">
        <v>106</v>
      </c>
      <c r="D57" s="17" t="s">
        <v>107</v>
      </c>
      <c r="E57" s="18">
        <v>45517</v>
      </c>
      <c r="F57" s="19">
        <v>138646</v>
      </c>
      <c r="G57" s="20"/>
      <c r="H57" s="20"/>
      <c r="I57" s="20"/>
      <c r="J57" s="20"/>
      <c r="K57" s="20"/>
      <c r="L57" s="20">
        <v>300</v>
      </c>
      <c r="M57" s="20">
        <v>900</v>
      </c>
      <c r="N57" s="34">
        <f t="shared" si="1"/>
        <v>1200</v>
      </c>
      <c r="O57" s="18">
        <v>45518</v>
      </c>
      <c r="P57" s="24"/>
    </row>
    <row r="58" s="2" customFormat="1" ht="12" customHeight="1" spans="1:16">
      <c r="A58" s="18">
        <v>45513</v>
      </c>
      <c r="B58" s="18">
        <v>45517</v>
      </c>
      <c r="C58" s="16" t="s">
        <v>108</v>
      </c>
      <c r="D58" s="17" t="s">
        <v>109</v>
      </c>
      <c r="E58" s="18">
        <v>45517</v>
      </c>
      <c r="F58" s="19">
        <v>138647</v>
      </c>
      <c r="G58" s="20"/>
      <c r="H58" s="20"/>
      <c r="I58" s="20"/>
      <c r="J58" s="20"/>
      <c r="K58" s="20"/>
      <c r="L58" s="20">
        <v>1870</v>
      </c>
      <c r="M58" s="20"/>
      <c r="N58" s="34">
        <f t="shared" si="1"/>
        <v>1870</v>
      </c>
      <c r="O58" s="18">
        <v>45518</v>
      </c>
      <c r="P58" s="24"/>
    </row>
    <row r="59" s="2" customFormat="1" ht="12" customHeight="1" spans="1:16">
      <c r="A59" s="18">
        <v>45506</v>
      </c>
      <c r="B59" s="18">
        <v>45517</v>
      </c>
      <c r="C59" s="16" t="s">
        <v>110</v>
      </c>
      <c r="D59" s="17" t="s">
        <v>111</v>
      </c>
      <c r="E59" s="18">
        <v>45517</v>
      </c>
      <c r="F59" s="19">
        <v>138648</v>
      </c>
      <c r="G59" s="20"/>
      <c r="H59" s="20"/>
      <c r="I59" s="20"/>
      <c r="J59" s="20"/>
      <c r="K59" s="20"/>
      <c r="L59" s="20">
        <v>165</v>
      </c>
      <c r="M59" s="20">
        <v>1250</v>
      </c>
      <c r="N59" s="34">
        <f t="shared" si="1"/>
        <v>1415</v>
      </c>
      <c r="O59" s="18">
        <v>45518</v>
      </c>
      <c r="P59" s="24"/>
    </row>
    <row r="60" s="2" customFormat="1" ht="12" customHeight="1" spans="1:16">
      <c r="A60" s="18">
        <v>45484</v>
      </c>
      <c r="B60" s="18">
        <v>45517</v>
      </c>
      <c r="C60" s="16" t="s">
        <v>112</v>
      </c>
      <c r="D60" s="17" t="s">
        <v>113</v>
      </c>
      <c r="E60" s="18">
        <v>45517</v>
      </c>
      <c r="F60" s="19">
        <v>138649</v>
      </c>
      <c r="G60" s="20"/>
      <c r="H60" s="20"/>
      <c r="I60" s="20"/>
      <c r="J60" s="20"/>
      <c r="K60" s="20"/>
      <c r="L60" s="20">
        <v>1650</v>
      </c>
      <c r="M60" s="20">
        <v>2300</v>
      </c>
      <c r="N60" s="34">
        <f t="shared" si="1"/>
        <v>3950</v>
      </c>
      <c r="O60" s="18">
        <v>45518</v>
      </c>
      <c r="P60" s="24"/>
    </row>
    <row r="61" s="2" customFormat="1" ht="12" customHeight="1" spans="1:16">
      <c r="A61" s="18">
        <v>45511</v>
      </c>
      <c r="B61" s="18">
        <v>45512</v>
      </c>
      <c r="C61" s="16" t="s">
        <v>114</v>
      </c>
      <c r="D61" s="17" t="s">
        <v>115</v>
      </c>
      <c r="E61" s="18">
        <v>45518</v>
      </c>
      <c r="F61" s="19">
        <v>138641</v>
      </c>
      <c r="G61" s="20"/>
      <c r="H61" s="20"/>
      <c r="I61" s="20">
        <v>2250</v>
      </c>
      <c r="J61" s="20"/>
      <c r="K61" s="20"/>
      <c r="L61" s="20"/>
      <c r="M61" s="20"/>
      <c r="N61" s="34">
        <f t="shared" si="1"/>
        <v>2250</v>
      </c>
      <c r="O61" s="18">
        <v>45518</v>
      </c>
      <c r="P61" s="24"/>
    </row>
    <row r="62" s="2" customFormat="1" ht="12" customHeight="1" spans="1:16">
      <c r="A62" s="18">
        <v>45511</v>
      </c>
      <c r="B62" s="18">
        <v>45516</v>
      </c>
      <c r="C62" s="16" t="s">
        <v>116</v>
      </c>
      <c r="D62" s="17" t="s">
        <v>117</v>
      </c>
      <c r="E62" s="18">
        <v>45518</v>
      </c>
      <c r="F62" s="19">
        <v>138642</v>
      </c>
      <c r="G62" s="20">
        <v>1425</v>
      </c>
      <c r="H62" s="20"/>
      <c r="I62" s="20"/>
      <c r="J62" s="20"/>
      <c r="K62" s="20"/>
      <c r="L62" s="20"/>
      <c r="M62" s="20"/>
      <c r="N62" s="34">
        <f t="shared" si="1"/>
        <v>1425</v>
      </c>
      <c r="O62" s="18">
        <v>45518</v>
      </c>
      <c r="P62" s="24"/>
    </row>
    <row r="63" s="2" customFormat="1" ht="12" customHeight="1" spans="1:16">
      <c r="A63" s="18">
        <v>45511</v>
      </c>
      <c r="B63" s="18">
        <v>45516</v>
      </c>
      <c r="C63" s="16" t="s">
        <v>118</v>
      </c>
      <c r="D63" s="17" t="s">
        <v>117</v>
      </c>
      <c r="E63" s="18">
        <v>45518</v>
      </c>
      <c r="F63" s="19">
        <v>138642</v>
      </c>
      <c r="G63" s="20">
        <v>1425</v>
      </c>
      <c r="H63" s="20"/>
      <c r="I63" s="20"/>
      <c r="J63" s="20"/>
      <c r="K63" s="20"/>
      <c r="L63" s="20"/>
      <c r="M63" s="20"/>
      <c r="N63" s="34">
        <f t="shared" si="1"/>
        <v>1425</v>
      </c>
      <c r="O63" s="18">
        <v>45518</v>
      </c>
      <c r="P63" s="24"/>
    </row>
    <row r="64" s="2" customFormat="1" ht="12" customHeight="1" spans="1:16">
      <c r="A64" s="18">
        <v>45517</v>
      </c>
      <c r="B64" s="18">
        <v>45518</v>
      </c>
      <c r="C64" s="16" t="s">
        <v>119</v>
      </c>
      <c r="D64" s="17" t="s">
        <v>120</v>
      </c>
      <c r="E64" s="18">
        <v>45518</v>
      </c>
      <c r="F64" s="19">
        <v>138658</v>
      </c>
      <c r="G64" s="20"/>
      <c r="H64" s="20"/>
      <c r="I64" s="20"/>
      <c r="J64" s="20"/>
      <c r="K64" s="20"/>
      <c r="L64" s="20"/>
      <c r="M64" s="20">
        <v>450</v>
      </c>
      <c r="N64" s="34">
        <f t="shared" si="1"/>
        <v>450</v>
      </c>
      <c r="O64" s="18">
        <v>45519</v>
      </c>
      <c r="P64" s="24"/>
    </row>
    <row r="65" s="2" customFormat="1" ht="12" customHeight="1" spans="1:16">
      <c r="A65" s="18">
        <v>45511</v>
      </c>
      <c r="B65" s="18">
        <v>45518</v>
      </c>
      <c r="C65" s="16" t="s">
        <v>121</v>
      </c>
      <c r="D65" s="17" t="s">
        <v>122</v>
      </c>
      <c r="E65" s="18">
        <v>45518</v>
      </c>
      <c r="F65" s="19">
        <v>138658</v>
      </c>
      <c r="G65" s="20"/>
      <c r="H65" s="20">
        <f>1200+1000+490+1650+175+1000</f>
        <v>5515</v>
      </c>
      <c r="I65" s="20">
        <f>11000-500</f>
        <v>10500</v>
      </c>
      <c r="J65" s="20"/>
      <c r="K65" s="20"/>
      <c r="L65" s="20"/>
      <c r="M65" s="20"/>
      <c r="N65" s="34">
        <f t="shared" si="1"/>
        <v>16015</v>
      </c>
      <c r="O65" s="18">
        <v>45519</v>
      </c>
      <c r="P65" s="24"/>
    </row>
    <row r="66" s="2" customFormat="1" ht="12" customHeight="1" spans="1:16">
      <c r="A66" s="18">
        <v>45518</v>
      </c>
      <c r="B66" s="18">
        <v>45519</v>
      </c>
      <c r="C66" s="16" t="s">
        <v>123</v>
      </c>
      <c r="D66" s="17" t="s">
        <v>92</v>
      </c>
      <c r="E66" s="18">
        <v>45519</v>
      </c>
      <c r="F66" s="19">
        <v>138670</v>
      </c>
      <c r="G66" s="20"/>
      <c r="H66" s="20"/>
      <c r="I66" s="20"/>
      <c r="J66" s="20"/>
      <c r="K66" s="20"/>
      <c r="L66" s="20"/>
      <c r="M66" s="20">
        <v>450</v>
      </c>
      <c r="N66" s="34">
        <f t="shared" si="1"/>
        <v>450</v>
      </c>
      <c r="O66" s="18">
        <v>45520</v>
      </c>
      <c r="P66" s="24"/>
    </row>
    <row r="67" s="2" customFormat="1" ht="12" customHeight="1" spans="1:16">
      <c r="A67" s="18">
        <v>45516</v>
      </c>
      <c r="B67" s="18">
        <v>45519</v>
      </c>
      <c r="C67" s="16" t="s">
        <v>124</v>
      </c>
      <c r="D67" s="17" t="s">
        <v>125</v>
      </c>
      <c r="E67" s="18">
        <v>45519</v>
      </c>
      <c r="F67" s="19">
        <v>138671</v>
      </c>
      <c r="G67" s="20"/>
      <c r="H67" s="20"/>
      <c r="I67" s="20">
        <v>500</v>
      </c>
      <c r="J67" s="20"/>
      <c r="K67" s="20"/>
      <c r="L67" s="20"/>
      <c r="M67" s="20"/>
      <c r="N67" s="34">
        <f t="shared" si="1"/>
        <v>500</v>
      </c>
      <c r="O67" s="18">
        <v>45520</v>
      </c>
      <c r="P67" s="24"/>
    </row>
    <row r="68" s="2" customFormat="1" ht="12" customHeight="1" spans="1:16">
      <c r="A68" s="18">
        <v>45516</v>
      </c>
      <c r="B68" s="18">
        <v>45519</v>
      </c>
      <c r="C68" s="16" t="s">
        <v>126</v>
      </c>
      <c r="D68" s="17" t="s">
        <v>127</v>
      </c>
      <c r="E68" s="18">
        <v>45519</v>
      </c>
      <c r="F68" s="19">
        <v>138622</v>
      </c>
      <c r="G68" s="20">
        <v>2800</v>
      </c>
      <c r="H68" s="20"/>
      <c r="I68" s="20"/>
      <c r="J68" s="20"/>
      <c r="K68" s="20"/>
      <c r="L68" s="20"/>
      <c r="M68" s="20"/>
      <c r="N68" s="34">
        <f t="shared" si="1"/>
        <v>2800</v>
      </c>
      <c r="O68" s="18">
        <v>45520</v>
      </c>
      <c r="P68" s="24"/>
    </row>
    <row r="69" s="2" customFormat="1" ht="12" customHeight="1" spans="1:16">
      <c r="A69" s="18">
        <v>45516</v>
      </c>
      <c r="B69" s="18">
        <v>45519</v>
      </c>
      <c r="C69" s="16" t="s">
        <v>128</v>
      </c>
      <c r="D69" s="17" t="s">
        <v>127</v>
      </c>
      <c r="E69" s="18">
        <v>45519</v>
      </c>
      <c r="F69" s="19">
        <v>138622</v>
      </c>
      <c r="G69" s="20">
        <v>2800</v>
      </c>
      <c r="H69" s="20"/>
      <c r="I69" s="20"/>
      <c r="J69" s="20"/>
      <c r="K69" s="20"/>
      <c r="L69" s="20"/>
      <c r="M69" s="20"/>
      <c r="N69" s="34">
        <f t="shared" si="1"/>
        <v>2800</v>
      </c>
      <c r="O69" s="18">
        <v>45520</v>
      </c>
      <c r="P69" s="24"/>
    </row>
    <row r="70" s="2" customFormat="1" ht="12" customHeight="1" spans="1:16">
      <c r="A70" s="18">
        <v>45517</v>
      </c>
      <c r="B70" s="18">
        <v>45519</v>
      </c>
      <c r="C70" s="16" t="s">
        <v>129</v>
      </c>
      <c r="D70" s="17" t="s">
        <v>130</v>
      </c>
      <c r="E70" s="18">
        <v>45520</v>
      </c>
      <c r="F70" s="19">
        <v>138657</v>
      </c>
      <c r="G70" s="20"/>
      <c r="H70" s="20"/>
      <c r="I70" s="20"/>
      <c r="J70" s="20"/>
      <c r="K70" s="20"/>
      <c r="L70" s="20">
        <v>220</v>
      </c>
      <c r="M70" s="20">
        <v>844</v>
      </c>
      <c r="N70" s="34">
        <f t="shared" si="1"/>
        <v>1064</v>
      </c>
      <c r="O70" s="18">
        <v>45520</v>
      </c>
      <c r="P70" s="24"/>
    </row>
    <row r="71" s="2" customFormat="1" ht="11.15" customHeight="1" spans="1:16">
      <c r="A71" s="186">
        <v>45511</v>
      </c>
      <c r="B71" s="186">
        <v>45516</v>
      </c>
      <c r="C71" s="29" t="s">
        <v>131</v>
      </c>
      <c r="D71" s="30" t="s">
        <v>132</v>
      </c>
      <c r="E71" s="18">
        <v>45520</v>
      </c>
      <c r="F71" s="31">
        <v>138681</v>
      </c>
      <c r="G71" s="32"/>
      <c r="H71" s="32"/>
      <c r="I71" s="32"/>
      <c r="J71" s="32"/>
      <c r="K71" s="32"/>
      <c r="L71" s="32">
        <v>5500</v>
      </c>
      <c r="M71" s="32">
        <v>1800</v>
      </c>
      <c r="N71" s="34">
        <f t="shared" ref="N71:N105" si="2">G71+H71+I71+J71+K71+L71+M71</f>
        <v>7300</v>
      </c>
      <c r="O71" s="186">
        <v>45523</v>
      </c>
      <c r="P71" s="186"/>
    </row>
    <row r="72" s="2" customFormat="1" ht="11.15" customHeight="1" spans="1:16">
      <c r="A72" s="186">
        <v>45519</v>
      </c>
      <c r="B72" s="186">
        <v>45520</v>
      </c>
      <c r="C72" s="29" t="s">
        <v>133</v>
      </c>
      <c r="D72" s="30" t="s">
        <v>134</v>
      </c>
      <c r="E72" s="18">
        <v>45520</v>
      </c>
      <c r="F72" s="31">
        <v>138682</v>
      </c>
      <c r="G72" s="32"/>
      <c r="H72" s="32"/>
      <c r="I72" s="32">
        <v>500</v>
      </c>
      <c r="J72" s="32"/>
      <c r="K72" s="32"/>
      <c r="L72" s="32"/>
      <c r="M72" s="32"/>
      <c r="N72" s="34">
        <f t="shared" si="2"/>
        <v>500</v>
      </c>
      <c r="O72" s="186">
        <v>45523</v>
      </c>
      <c r="P72" s="186"/>
    </row>
    <row r="73" s="2" customFormat="1" ht="11.15" customHeight="1" spans="1:16">
      <c r="A73" s="186">
        <v>45518</v>
      </c>
      <c r="B73" s="186">
        <v>45520</v>
      </c>
      <c r="C73" s="29" t="s">
        <v>135</v>
      </c>
      <c r="D73" s="30" t="s">
        <v>136</v>
      </c>
      <c r="E73" s="18">
        <v>45520</v>
      </c>
      <c r="F73" s="31">
        <v>138683</v>
      </c>
      <c r="G73" s="32">
        <v>1250</v>
      </c>
      <c r="H73" s="32"/>
      <c r="I73" s="32"/>
      <c r="J73" s="32"/>
      <c r="K73" s="32"/>
      <c r="L73" s="32">
        <v>165</v>
      </c>
      <c r="M73" s="32"/>
      <c r="N73" s="34">
        <f t="shared" si="2"/>
        <v>1415</v>
      </c>
      <c r="O73" s="186">
        <v>45523</v>
      </c>
      <c r="P73" s="186"/>
    </row>
    <row r="74" s="2" customFormat="1" ht="11.15" customHeight="1" spans="1:16">
      <c r="A74" s="186">
        <v>45518</v>
      </c>
      <c r="B74" s="186">
        <v>45520</v>
      </c>
      <c r="C74" s="29" t="s">
        <v>137</v>
      </c>
      <c r="D74" s="30" t="s">
        <v>136</v>
      </c>
      <c r="E74" s="18">
        <v>45520</v>
      </c>
      <c r="F74" s="31">
        <v>138683</v>
      </c>
      <c r="G74" s="32">
        <v>800</v>
      </c>
      <c r="H74" s="32"/>
      <c r="I74" s="32"/>
      <c r="J74" s="32"/>
      <c r="K74" s="32"/>
      <c r="L74" s="32"/>
      <c r="M74" s="32"/>
      <c r="N74" s="34">
        <f t="shared" si="2"/>
        <v>800</v>
      </c>
      <c r="O74" s="186">
        <v>45523</v>
      </c>
      <c r="P74" s="186"/>
    </row>
    <row r="75" s="2" customFormat="1" ht="11.15" customHeight="1" spans="1:16">
      <c r="A75" s="186">
        <v>45518</v>
      </c>
      <c r="B75" s="186">
        <v>45520</v>
      </c>
      <c r="C75" s="29" t="s">
        <v>138</v>
      </c>
      <c r="D75" s="30" t="s">
        <v>136</v>
      </c>
      <c r="E75" s="18">
        <v>45520</v>
      </c>
      <c r="F75" s="31">
        <v>138683</v>
      </c>
      <c r="G75" s="32">
        <v>800</v>
      </c>
      <c r="H75" s="32"/>
      <c r="I75" s="32"/>
      <c r="J75" s="32"/>
      <c r="K75" s="32"/>
      <c r="L75" s="32"/>
      <c r="M75" s="32"/>
      <c r="N75" s="34">
        <f t="shared" si="2"/>
        <v>800</v>
      </c>
      <c r="O75" s="186">
        <v>45523</v>
      </c>
      <c r="P75" s="186"/>
    </row>
    <row r="76" s="2" customFormat="1" ht="11.15" customHeight="1" spans="1:16">
      <c r="A76" s="186">
        <v>45518</v>
      </c>
      <c r="B76" s="186">
        <v>45520</v>
      </c>
      <c r="C76" s="29" t="s">
        <v>139</v>
      </c>
      <c r="D76" s="30" t="s">
        <v>136</v>
      </c>
      <c r="E76" s="18">
        <v>45520</v>
      </c>
      <c r="F76" s="31">
        <v>138683</v>
      </c>
      <c r="G76" s="32">
        <v>800</v>
      </c>
      <c r="H76" s="32"/>
      <c r="I76" s="32"/>
      <c r="J76" s="32"/>
      <c r="K76" s="32"/>
      <c r="L76" s="32"/>
      <c r="M76" s="32"/>
      <c r="N76" s="34">
        <f t="shared" si="2"/>
        <v>800</v>
      </c>
      <c r="O76" s="186">
        <v>45523</v>
      </c>
      <c r="P76" s="186"/>
    </row>
    <row r="77" s="2" customFormat="1" ht="11.15" customHeight="1" spans="1:16">
      <c r="A77" s="186">
        <v>45518</v>
      </c>
      <c r="B77" s="186">
        <v>45520</v>
      </c>
      <c r="C77" s="29" t="s">
        <v>140</v>
      </c>
      <c r="D77" s="30" t="s">
        <v>141</v>
      </c>
      <c r="E77" s="18">
        <v>45520</v>
      </c>
      <c r="F77" s="31">
        <v>138684</v>
      </c>
      <c r="G77" s="32">
        <v>800</v>
      </c>
      <c r="H77" s="32"/>
      <c r="I77" s="32"/>
      <c r="J77" s="32"/>
      <c r="K77" s="32"/>
      <c r="L77" s="32"/>
      <c r="M77" s="32"/>
      <c r="N77" s="34">
        <f t="shared" si="2"/>
        <v>800</v>
      </c>
      <c r="O77" s="186">
        <v>45523</v>
      </c>
      <c r="P77" s="186"/>
    </row>
    <row r="78" s="2" customFormat="1" ht="11.15" customHeight="1" spans="1:16">
      <c r="A78" s="186">
        <v>45516</v>
      </c>
      <c r="B78" s="186">
        <v>45520</v>
      </c>
      <c r="C78" s="29" t="s">
        <v>142</v>
      </c>
      <c r="D78" s="30" t="s">
        <v>143</v>
      </c>
      <c r="E78" s="18">
        <v>45520</v>
      </c>
      <c r="F78" s="31">
        <v>138685</v>
      </c>
      <c r="G78" s="32">
        <v>1500</v>
      </c>
      <c r="H78" s="32"/>
      <c r="I78" s="32"/>
      <c r="J78" s="32"/>
      <c r="K78" s="32"/>
      <c r="L78" s="32"/>
      <c r="M78" s="32"/>
      <c r="N78" s="34">
        <f t="shared" si="2"/>
        <v>1500</v>
      </c>
      <c r="O78" s="186">
        <v>45523</v>
      </c>
      <c r="P78" s="186"/>
    </row>
    <row r="79" s="2" customFormat="1" ht="11.15" customHeight="1" spans="1:16">
      <c r="A79" s="186">
        <v>45516</v>
      </c>
      <c r="B79" s="186">
        <v>45520</v>
      </c>
      <c r="C79" s="29" t="s">
        <v>144</v>
      </c>
      <c r="D79" s="30" t="s">
        <v>132</v>
      </c>
      <c r="E79" s="18">
        <v>45520</v>
      </c>
      <c r="F79" s="31">
        <v>138686</v>
      </c>
      <c r="G79" s="32"/>
      <c r="H79" s="32"/>
      <c r="I79" s="32"/>
      <c r="J79" s="32"/>
      <c r="K79" s="32"/>
      <c r="L79" s="32">
        <v>1650</v>
      </c>
      <c r="M79" s="32"/>
      <c r="N79" s="34">
        <f t="shared" si="2"/>
        <v>1650</v>
      </c>
      <c r="O79" s="186">
        <v>45523</v>
      </c>
      <c r="P79" s="186"/>
    </row>
    <row r="80" s="2" customFormat="1" ht="11.15" customHeight="1" spans="1:16">
      <c r="A80" s="186">
        <v>45518</v>
      </c>
      <c r="B80" s="186">
        <v>45521</v>
      </c>
      <c r="C80" s="29" t="s">
        <v>145</v>
      </c>
      <c r="D80" s="30" t="s">
        <v>146</v>
      </c>
      <c r="E80" s="18">
        <v>45521</v>
      </c>
      <c r="F80" s="31">
        <v>138687</v>
      </c>
      <c r="G80" s="32"/>
      <c r="H80" s="32"/>
      <c r="I80" s="32"/>
      <c r="J80" s="32"/>
      <c r="K80" s="32"/>
      <c r="L80" s="32"/>
      <c r="M80" s="32">
        <v>1800</v>
      </c>
      <c r="N80" s="34">
        <f t="shared" si="2"/>
        <v>1800</v>
      </c>
      <c r="O80" s="186">
        <v>45523</v>
      </c>
      <c r="P80" s="186"/>
    </row>
    <row r="81" s="2" customFormat="1" ht="11.15" customHeight="1" spans="1:16">
      <c r="A81" s="186">
        <v>45518</v>
      </c>
      <c r="B81" s="186">
        <v>45520</v>
      </c>
      <c r="C81" s="29" t="s">
        <v>147</v>
      </c>
      <c r="D81" s="30" t="s">
        <v>148</v>
      </c>
      <c r="E81" s="18">
        <v>45523</v>
      </c>
      <c r="F81" s="31">
        <v>138678</v>
      </c>
      <c r="G81" s="32"/>
      <c r="H81" s="32"/>
      <c r="I81" s="32"/>
      <c r="J81" s="32"/>
      <c r="K81" s="32"/>
      <c r="L81" s="32"/>
      <c r="M81" s="32">
        <v>450</v>
      </c>
      <c r="N81" s="34">
        <f t="shared" si="2"/>
        <v>450</v>
      </c>
      <c r="O81" s="186">
        <v>45523</v>
      </c>
      <c r="P81" s="186"/>
    </row>
    <row r="82" s="2" customFormat="1" ht="11.15" customHeight="1" spans="1:16">
      <c r="A82" s="186">
        <v>45511</v>
      </c>
      <c r="B82" s="186">
        <v>45521</v>
      </c>
      <c r="C82" s="29" t="s">
        <v>149</v>
      </c>
      <c r="D82" s="30" t="s">
        <v>150</v>
      </c>
      <c r="E82" s="18">
        <v>45524</v>
      </c>
      <c r="F82" s="31">
        <v>138692</v>
      </c>
      <c r="G82" s="32"/>
      <c r="H82" s="32"/>
      <c r="I82" s="32"/>
      <c r="J82" s="32"/>
      <c r="K82" s="32"/>
      <c r="L82" s="32"/>
      <c r="M82" s="32">
        <v>450</v>
      </c>
      <c r="N82" s="34">
        <f t="shared" si="2"/>
        <v>450</v>
      </c>
      <c r="O82" s="186">
        <v>45524</v>
      </c>
      <c r="P82" s="186"/>
    </row>
    <row r="83" s="2" customFormat="1" ht="11.15" customHeight="1" spans="1:16">
      <c r="A83" s="186">
        <v>45519</v>
      </c>
      <c r="B83" s="186">
        <v>45523</v>
      </c>
      <c r="C83" s="29" t="s">
        <v>151</v>
      </c>
      <c r="D83" s="30" t="s">
        <v>152</v>
      </c>
      <c r="E83" s="18">
        <v>45523</v>
      </c>
      <c r="F83" s="31">
        <v>138623</v>
      </c>
      <c r="G83" s="32"/>
      <c r="H83" s="32"/>
      <c r="I83" s="32">
        <v>500</v>
      </c>
      <c r="J83" s="32"/>
      <c r="K83" s="32"/>
      <c r="L83" s="32"/>
      <c r="M83" s="32"/>
      <c r="N83" s="34">
        <f t="shared" si="2"/>
        <v>500</v>
      </c>
      <c r="O83" s="186">
        <v>45525</v>
      </c>
      <c r="P83" s="186"/>
    </row>
    <row r="84" s="2" customFormat="1" ht="11.15" customHeight="1" spans="1:16">
      <c r="A84" s="186">
        <v>45517</v>
      </c>
      <c r="B84" s="186">
        <v>45523</v>
      </c>
      <c r="C84" s="29" t="s">
        <v>153</v>
      </c>
      <c r="D84" s="30" t="s">
        <v>154</v>
      </c>
      <c r="E84" s="18">
        <v>45523</v>
      </c>
      <c r="F84" s="31">
        <v>138624</v>
      </c>
      <c r="G84" s="32">
        <v>1500</v>
      </c>
      <c r="H84" s="32"/>
      <c r="I84" s="32"/>
      <c r="J84" s="32"/>
      <c r="K84" s="32"/>
      <c r="L84" s="32"/>
      <c r="M84" s="32"/>
      <c r="N84" s="34">
        <f t="shared" si="2"/>
        <v>1500</v>
      </c>
      <c r="O84" s="186">
        <v>45525</v>
      </c>
      <c r="P84" s="186"/>
    </row>
    <row r="85" s="2" customFormat="1" ht="11.15" customHeight="1" spans="1:16">
      <c r="A85" s="186">
        <v>45514</v>
      </c>
      <c r="B85" s="186">
        <v>45523</v>
      </c>
      <c r="C85" s="29" t="s">
        <v>155</v>
      </c>
      <c r="D85" s="30" t="s">
        <v>156</v>
      </c>
      <c r="E85" s="18">
        <v>45523</v>
      </c>
      <c r="F85" s="31">
        <v>138665</v>
      </c>
      <c r="G85" s="32">
        <v>1500</v>
      </c>
      <c r="H85" s="32"/>
      <c r="I85" s="32"/>
      <c r="J85" s="32"/>
      <c r="K85" s="32"/>
      <c r="L85" s="32">
        <v>200</v>
      </c>
      <c r="M85" s="32"/>
      <c r="N85" s="34">
        <f t="shared" si="2"/>
        <v>1700</v>
      </c>
      <c r="O85" s="186">
        <v>45525</v>
      </c>
      <c r="P85" s="186"/>
    </row>
    <row r="86" s="2" customFormat="1" ht="11.15" customHeight="1" spans="1:16">
      <c r="A86" s="186">
        <v>45521</v>
      </c>
      <c r="B86" s="186">
        <v>45524</v>
      </c>
      <c r="C86" s="29" t="s">
        <v>157</v>
      </c>
      <c r="D86" s="30" t="s">
        <v>158</v>
      </c>
      <c r="E86" s="18">
        <v>45524</v>
      </c>
      <c r="F86" s="31">
        <v>138696</v>
      </c>
      <c r="G86" s="32"/>
      <c r="H86" s="32"/>
      <c r="I86" s="32">
        <v>500</v>
      </c>
      <c r="J86" s="32"/>
      <c r="K86" s="32"/>
      <c r="L86" s="32"/>
      <c r="M86" s="32"/>
      <c r="N86" s="34">
        <f t="shared" si="2"/>
        <v>500</v>
      </c>
      <c r="O86" s="186">
        <v>45525</v>
      </c>
      <c r="P86" s="186"/>
    </row>
    <row r="87" s="2" customFormat="1" ht="11.15" customHeight="1" spans="1:16">
      <c r="A87" s="186">
        <v>45517</v>
      </c>
      <c r="B87" s="186">
        <v>45524</v>
      </c>
      <c r="C87" s="29" t="s">
        <v>159</v>
      </c>
      <c r="D87" s="30" t="s">
        <v>160</v>
      </c>
      <c r="E87" s="18">
        <v>45524</v>
      </c>
      <c r="F87" s="31">
        <v>138697</v>
      </c>
      <c r="G87" s="32">
        <v>800</v>
      </c>
      <c r="H87" s="32"/>
      <c r="I87" s="32"/>
      <c r="J87" s="32"/>
      <c r="K87" s="32"/>
      <c r="L87" s="32"/>
      <c r="M87" s="32"/>
      <c r="N87" s="34">
        <f t="shared" si="2"/>
        <v>800</v>
      </c>
      <c r="O87" s="186">
        <v>45525</v>
      </c>
      <c r="P87" s="186"/>
    </row>
    <row r="88" s="2" customFormat="1" ht="11.15" customHeight="1" spans="1:16">
      <c r="A88" s="186">
        <v>45520</v>
      </c>
      <c r="B88" s="186">
        <v>45524</v>
      </c>
      <c r="C88" s="29" t="s">
        <v>161</v>
      </c>
      <c r="D88" s="30" t="s">
        <v>162</v>
      </c>
      <c r="E88" s="18">
        <v>45524</v>
      </c>
      <c r="F88" s="31">
        <v>138698</v>
      </c>
      <c r="G88" s="32">
        <v>800</v>
      </c>
      <c r="H88" s="32"/>
      <c r="I88" s="32"/>
      <c r="J88" s="32"/>
      <c r="K88" s="32"/>
      <c r="L88" s="32"/>
      <c r="M88" s="32"/>
      <c r="N88" s="34">
        <f t="shared" si="2"/>
        <v>800</v>
      </c>
      <c r="O88" s="186">
        <v>45525</v>
      </c>
      <c r="P88" s="186"/>
    </row>
    <row r="89" s="2" customFormat="1" ht="11.15" customHeight="1" spans="1:16">
      <c r="A89" s="186">
        <v>45520</v>
      </c>
      <c r="B89" s="186">
        <v>45524</v>
      </c>
      <c r="C89" s="29" t="s">
        <v>163</v>
      </c>
      <c r="D89" s="30" t="s">
        <v>162</v>
      </c>
      <c r="E89" s="18">
        <v>45524</v>
      </c>
      <c r="F89" s="31">
        <v>138698</v>
      </c>
      <c r="G89" s="32">
        <v>800</v>
      </c>
      <c r="H89" s="32"/>
      <c r="I89" s="32"/>
      <c r="J89" s="32"/>
      <c r="K89" s="32"/>
      <c r="L89" s="32"/>
      <c r="M89" s="32"/>
      <c r="N89" s="34">
        <f t="shared" si="2"/>
        <v>800</v>
      </c>
      <c r="O89" s="186">
        <v>45525</v>
      </c>
      <c r="P89" s="186"/>
    </row>
    <row r="90" s="2" customFormat="1" ht="11.15" customHeight="1" spans="1:16">
      <c r="A90" s="186">
        <v>45520</v>
      </c>
      <c r="B90" s="186">
        <v>45524</v>
      </c>
      <c r="C90" s="29" t="s">
        <v>164</v>
      </c>
      <c r="D90" s="30" t="s">
        <v>162</v>
      </c>
      <c r="E90" s="18">
        <v>45524</v>
      </c>
      <c r="F90" s="31">
        <v>138698</v>
      </c>
      <c r="G90" s="32">
        <v>800</v>
      </c>
      <c r="H90" s="32"/>
      <c r="I90" s="32"/>
      <c r="J90" s="32"/>
      <c r="K90" s="32"/>
      <c r="L90" s="32"/>
      <c r="M90" s="32"/>
      <c r="N90" s="34">
        <f t="shared" si="2"/>
        <v>800</v>
      </c>
      <c r="O90" s="186">
        <v>45525</v>
      </c>
      <c r="P90" s="186"/>
    </row>
    <row r="91" s="2" customFormat="1" ht="11.15" customHeight="1" spans="1:16">
      <c r="A91" s="186">
        <v>45521</v>
      </c>
      <c r="B91" s="186">
        <v>45524</v>
      </c>
      <c r="C91" s="29" t="s">
        <v>165</v>
      </c>
      <c r="D91" s="30" t="s">
        <v>166</v>
      </c>
      <c r="E91" s="18">
        <v>45525</v>
      </c>
      <c r="F91" s="31">
        <v>138693</v>
      </c>
      <c r="G91" s="32">
        <v>800</v>
      </c>
      <c r="H91" s="32"/>
      <c r="I91" s="32"/>
      <c r="J91" s="32"/>
      <c r="K91" s="32"/>
      <c r="L91" s="32"/>
      <c r="M91" s="32"/>
      <c r="N91" s="34">
        <f t="shared" si="2"/>
        <v>800</v>
      </c>
      <c r="O91" s="186">
        <v>45525</v>
      </c>
      <c r="P91" s="186"/>
    </row>
    <row r="92" s="2" customFormat="1" ht="11.15" customHeight="1" spans="1:16">
      <c r="A92" s="186">
        <v>45521</v>
      </c>
      <c r="B92" s="186">
        <v>45524</v>
      </c>
      <c r="C92" s="29" t="s">
        <v>167</v>
      </c>
      <c r="D92" s="30" t="s">
        <v>166</v>
      </c>
      <c r="E92" s="18">
        <v>45525</v>
      </c>
      <c r="F92" s="31">
        <v>138693</v>
      </c>
      <c r="G92" s="32">
        <v>800</v>
      </c>
      <c r="H92" s="32"/>
      <c r="I92" s="32"/>
      <c r="J92" s="32"/>
      <c r="K92" s="32"/>
      <c r="L92" s="32"/>
      <c r="M92" s="32"/>
      <c r="N92" s="34">
        <f t="shared" si="2"/>
        <v>800</v>
      </c>
      <c r="O92" s="186">
        <v>45525</v>
      </c>
      <c r="P92" s="186"/>
    </row>
    <row r="93" s="2" customFormat="1" ht="12" customHeight="1" spans="1:16">
      <c r="A93" s="21">
        <v>45503</v>
      </c>
      <c r="B93" s="21">
        <v>45505</v>
      </c>
      <c r="C93" s="24" t="s">
        <v>168</v>
      </c>
      <c r="D93" s="17" t="s">
        <v>169</v>
      </c>
      <c r="E93" s="18">
        <v>45525</v>
      </c>
      <c r="F93" s="31" t="s">
        <v>170</v>
      </c>
      <c r="G93" s="213"/>
      <c r="H93" s="20"/>
      <c r="I93" s="20">
        <v>800</v>
      </c>
      <c r="J93" s="20"/>
      <c r="K93" s="20"/>
      <c r="L93" s="213"/>
      <c r="M93" s="213"/>
      <c r="N93" s="34">
        <f t="shared" si="2"/>
        <v>800</v>
      </c>
      <c r="O93" s="18">
        <v>45525</v>
      </c>
      <c r="P93" s="24"/>
    </row>
    <row r="94" s="2" customFormat="1" ht="11.15" customHeight="1" spans="1:16">
      <c r="A94" s="186">
        <v>45524</v>
      </c>
      <c r="B94" s="186">
        <v>45525</v>
      </c>
      <c r="C94" s="29" t="s">
        <v>171</v>
      </c>
      <c r="D94" s="30" t="s">
        <v>172</v>
      </c>
      <c r="E94" s="18">
        <v>45525</v>
      </c>
      <c r="F94" s="31">
        <v>138718</v>
      </c>
      <c r="G94" s="32"/>
      <c r="H94" s="32"/>
      <c r="I94" s="32"/>
      <c r="J94" s="32"/>
      <c r="K94" s="32"/>
      <c r="L94" s="32"/>
      <c r="M94" s="32">
        <v>450</v>
      </c>
      <c r="N94" s="34">
        <f t="shared" si="2"/>
        <v>450</v>
      </c>
      <c r="O94" s="186">
        <v>45526</v>
      </c>
      <c r="P94" s="186"/>
    </row>
    <row r="95" s="2" customFormat="1" ht="11.15" customHeight="1" spans="1:16">
      <c r="A95" s="186">
        <v>45516</v>
      </c>
      <c r="B95" s="186">
        <v>45525</v>
      </c>
      <c r="C95" s="29" t="s">
        <v>173</v>
      </c>
      <c r="D95" s="30" t="s">
        <v>174</v>
      </c>
      <c r="E95" s="18">
        <v>45525</v>
      </c>
      <c r="F95" s="31">
        <v>138719</v>
      </c>
      <c r="G95" s="32">
        <v>2400</v>
      </c>
      <c r="H95" s="32"/>
      <c r="I95" s="32"/>
      <c r="J95" s="32"/>
      <c r="K95" s="32"/>
      <c r="L95" s="32"/>
      <c r="M95" s="32"/>
      <c r="N95" s="34">
        <f t="shared" si="2"/>
        <v>2400</v>
      </c>
      <c r="O95" s="186">
        <v>45526</v>
      </c>
      <c r="P95" s="186"/>
    </row>
    <row r="96" s="2" customFormat="1" ht="11.15" customHeight="1" spans="1:16">
      <c r="A96" s="186">
        <v>45525</v>
      </c>
      <c r="B96" s="186">
        <v>45525</v>
      </c>
      <c r="C96" s="29" t="s">
        <v>175</v>
      </c>
      <c r="D96" s="30" t="s">
        <v>176</v>
      </c>
      <c r="E96" s="18">
        <v>45525</v>
      </c>
      <c r="F96" s="31">
        <v>138720</v>
      </c>
      <c r="G96" s="32"/>
      <c r="H96" s="32"/>
      <c r="I96" s="32"/>
      <c r="J96" s="32"/>
      <c r="K96" s="32"/>
      <c r="L96" s="32">
        <v>5500</v>
      </c>
      <c r="M96" s="32">
        <v>3500</v>
      </c>
      <c r="N96" s="34">
        <f t="shared" si="2"/>
        <v>9000</v>
      </c>
      <c r="O96" s="186">
        <v>45526</v>
      </c>
      <c r="P96" s="186"/>
    </row>
    <row r="97" s="2" customFormat="1" ht="11.15" customHeight="1" spans="1:16">
      <c r="A97" s="186">
        <v>45514</v>
      </c>
      <c r="B97" s="186">
        <v>45526</v>
      </c>
      <c r="C97" s="29" t="s">
        <v>177</v>
      </c>
      <c r="D97" s="30" t="s">
        <v>178</v>
      </c>
      <c r="E97" s="18">
        <v>45526</v>
      </c>
      <c r="F97" s="31" t="s">
        <v>179</v>
      </c>
      <c r="G97" s="32">
        <f>1500*0.9</f>
        <v>1350</v>
      </c>
      <c r="H97" s="32"/>
      <c r="I97" s="32"/>
      <c r="J97" s="32"/>
      <c r="K97" s="32"/>
      <c r="L97" s="32"/>
      <c r="M97" s="32"/>
      <c r="N97" s="34">
        <f t="shared" si="2"/>
        <v>1350</v>
      </c>
      <c r="O97" s="186">
        <v>45526</v>
      </c>
      <c r="P97" s="186"/>
    </row>
    <row r="98" s="2" customFormat="1" ht="11.15" customHeight="1" spans="1:16">
      <c r="A98" s="186">
        <v>45523</v>
      </c>
      <c r="B98" s="186">
        <v>45526</v>
      </c>
      <c r="C98" s="29" t="s">
        <v>180</v>
      </c>
      <c r="D98" s="30" t="s">
        <v>181</v>
      </c>
      <c r="E98" s="18">
        <v>45526</v>
      </c>
      <c r="F98" s="31">
        <v>138726</v>
      </c>
      <c r="G98" s="32"/>
      <c r="H98" s="32"/>
      <c r="I98" s="32"/>
      <c r="J98" s="32"/>
      <c r="K98" s="32"/>
      <c r="L98" s="32"/>
      <c r="M98" s="32">
        <v>450</v>
      </c>
      <c r="N98" s="34">
        <f t="shared" si="2"/>
        <v>450</v>
      </c>
      <c r="O98" s="186">
        <v>45531</v>
      </c>
      <c r="P98" s="186"/>
    </row>
    <row r="99" s="2" customFormat="1" ht="11.15" customHeight="1" spans="1:16">
      <c r="A99" s="186">
        <v>45524</v>
      </c>
      <c r="B99" s="186">
        <v>45526</v>
      </c>
      <c r="C99" s="29" t="s">
        <v>182</v>
      </c>
      <c r="D99" s="30" t="s">
        <v>183</v>
      </c>
      <c r="E99" s="18">
        <v>45526</v>
      </c>
      <c r="F99" s="31">
        <v>138727</v>
      </c>
      <c r="G99" s="32">
        <v>1500</v>
      </c>
      <c r="H99" s="32"/>
      <c r="I99" s="32"/>
      <c r="J99" s="32"/>
      <c r="K99" s="32"/>
      <c r="L99" s="32"/>
      <c r="M99" s="32"/>
      <c r="N99" s="34">
        <f t="shared" si="2"/>
        <v>1500</v>
      </c>
      <c r="O99" s="186">
        <v>45531</v>
      </c>
      <c r="P99" s="186"/>
    </row>
    <row r="100" s="2" customFormat="1" ht="11.15" customHeight="1" spans="1:16">
      <c r="A100" s="186">
        <v>45519</v>
      </c>
      <c r="B100" s="186">
        <v>45526</v>
      </c>
      <c r="C100" s="29" t="s">
        <v>184</v>
      </c>
      <c r="D100" s="30" t="s">
        <v>185</v>
      </c>
      <c r="E100" s="18">
        <v>45526</v>
      </c>
      <c r="F100" s="31">
        <v>138666</v>
      </c>
      <c r="G100" s="32">
        <v>800</v>
      </c>
      <c r="H100" s="32"/>
      <c r="I100" s="32"/>
      <c r="J100" s="32"/>
      <c r="K100" s="32"/>
      <c r="L100" s="32"/>
      <c r="M100" s="32"/>
      <c r="N100" s="34">
        <f t="shared" si="2"/>
        <v>800</v>
      </c>
      <c r="O100" s="186">
        <v>45531</v>
      </c>
      <c r="P100" s="186"/>
    </row>
    <row r="101" s="2" customFormat="1" ht="11.15" customHeight="1" spans="1:16">
      <c r="A101" s="186">
        <v>45517</v>
      </c>
      <c r="B101" s="186">
        <v>45528</v>
      </c>
      <c r="C101" s="29" t="s">
        <v>186</v>
      </c>
      <c r="D101" s="30" t="s">
        <v>187</v>
      </c>
      <c r="E101" s="18">
        <v>45528</v>
      </c>
      <c r="F101" s="31">
        <v>138728</v>
      </c>
      <c r="G101" s="32"/>
      <c r="H101" s="32"/>
      <c r="I101" s="32"/>
      <c r="J101" s="32"/>
      <c r="K101" s="32"/>
      <c r="L101" s="32"/>
      <c r="M101" s="32">
        <v>450</v>
      </c>
      <c r="N101" s="34">
        <f t="shared" si="2"/>
        <v>450</v>
      </c>
      <c r="O101" s="186">
        <v>45531</v>
      </c>
      <c r="P101" s="186"/>
    </row>
    <row r="102" s="2" customFormat="1" ht="11.15" customHeight="1" spans="1:16">
      <c r="A102" s="186">
        <v>45526</v>
      </c>
      <c r="B102" s="186">
        <v>45528</v>
      </c>
      <c r="C102" s="29" t="s">
        <v>188</v>
      </c>
      <c r="D102" s="30" t="s">
        <v>189</v>
      </c>
      <c r="E102" s="18">
        <v>45528</v>
      </c>
      <c r="F102" s="31">
        <v>138729</v>
      </c>
      <c r="G102" s="32"/>
      <c r="H102" s="32"/>
      <c r="I102" s="32"/>
      <c r="J102" s="32"/>
      <c r="K102" s="32"/>
      <c r="L102" s="32"/>
      <c r="M102" s="32">
        <v>450</v>
      </c>
      <c r="N102" s="34">
        <f t="shared" si="2"/>
        <v>450</v>
      </c>
      <c r="O102" s="186">
        <v>45531</v>
      </c>
      <c r="P102" s="186"/>
    </row>
    <row r="103" s="2" customFormat="1" ht="11.15" customHeight="1" spans="1:16">
      <c r="A103" s="186">
        <v>45521</v>
      </c>
      <c r="B103" s="186">
        <v>45528</v>
      </c>
      <c r="C103" s="29" t="s">
        <v>190</v>
      </c>
      <c r="D103" s="30" t="s">
        <v>191</v>
      </c>
      <c r="E103" s="18">
        <v>45528</v>
      </c>
      <c r="F103" s="31">
        <v>138730</v>
      </c>
      <c r="G103" s="32">
        <v>800</v>
      </c>
      <c r="H103" s="32"/>
      <c r="I103" s="32"/>
      <c r="J103" s="32"/>
      <c r="K103" s="32"/>
      <c r="L103" s="32"/>
      <c r="M103" s="32"/>
      <c r="N103" s="34">
        <f t="shared" si="2"/>
        <v>800</v>
      </c>
      <c r="O103" s="186">
        <v>45531</v>
      </c>
      <c r="P103" s="186"/>
    </row>
    <row r="104" s="2" customFormat="1" ht="11.15" customHeight="1" spans="1:16">
      <c r="A104" s="186">
        <v>45523</v>
      </c>
      <c r="B104" s="186">
        <v>45528</v>
      </c>
      <c r="C104" s="29" t="s">
        <v>192</v>
      </c>
      <c r="D104" s="30" t="s">
        <v>84</v>
      </c>
      <c r="E104" s="18">
        <v>45528</v>
      </c>
      <c r="F104" s="31">
        <v>138731</v>
      </c>
      <c r="G104" s="32"/>
      <c r="H104" s="32"/>
      <c r="I104" s="32"/>
      <c r="J104" s="32"/>
      <c r="K104" s="32"/>
      <c r="L104" s="32">
        <v>1100</v>
      </c>
      <c r="M104" s="32">
        <v>1597</v>
      </c>
      <c r="N104" s="34">
        <f t="shared" si="2"/>
        <v>2697</v>
      </c>
      <c r="O104" s="186">
        <v>45531</v>
      </c>
      <c r="P104" s="186"/>
    </row>
    <row r="105" s="2" customFormat="1" ht="11.15" customHeight="1" spans="1:16">
      <c r="A105" s="186">
        <v>45525</v>
      </c>
      <c r="B105" s="186">
        <v>45528</v>
      </c>
      <c r="C105" s="29" t="s">
        <v>193</v>
      </c>
      <c r="D105" s="30" t="s">
        <v>194</v>
      </c>
      <c r="E105" s="18">
        <v>45528</v>
      </c>
      <c r="F105" s="31">
        <v>138667</v>
      </c>
      <c r="G105" s="32">
        <v>1500</v>
      </c>
      <c r="H105" s="32"/>
      <c r="I105" s="32"/>
      <c r="J105" s="32"/>
      <c r="K105" s="32"/>
      <c r="L105" s="32"/>
      <c r="M105" s="32"/>
      <c r="N105" s="34">
        <f t="shared" si="2"/>
        <v>1500</v>
      </c>
      <c r="O105" s="186">
        <v>45531</v>
      </c>
      <c r="P105" s="186"/>
    </row>
    <row r="106" s="2" customFormat="1" ht="11.15" customHeight="1" spans="1:16">
      <c r="A106" s="186">
        <v>45526</v>
      </c>
      <c r="B106" s="186">
        <v>45531</v>
      </c>
      <c r="C106" s="29" t="s">
        <v>195</v>
      </c>
      <c r="D106" s="30" t="s">
        <v>196</v>
      </c>
      <c r="E106" s="18">
        <v>45531</v>
      </c>
      <c r="F106" s="31">
        <v>138735</v>
      </c>
      <c r="G106" s="32"/>
      <c r="H106" s="32"/>
      <c r="I106" s="32">
        <v>500</v>
      </c>
      <c r="J106" s="32"/>
      <c r="K106" s="32"/>
      <c r="L106" s="32"/>
      <c r="M106" s="32"/>
      <c r="N106" s="34">
        <f t="shared" ref="N106:N117" si="3">G106+H106+I106+J106+K106+L106+M106</f>
        <v>500</v>
      </c>
      <c r="O106" s="186">
        <v>45532</v>
      </c>
      <c r="P106" s="186"/>
    </row>
    <row r="107" s="2" customFormat="1" ht="11.15" customHeight="1" spans="1:16">
      <c r="A107" s="186">
        <v>45525</v>
      </c>
      <c r="B107" s="186">
        <v>45531</v>
      </c>
      <c r="C107" s="29" t="s">
        <v>197</v>
      </c>
      <c r="D107" s="30" t="s">
        <v>198</v>
      </c>
      <c r="E107" s="18">
        <v>45531</v>
      </c>
      <c r="F107" s="31">
        <v>138736</v>
      </c>
      <c r="G107" s="32"/>
      <c r="H107" s="32"/>
      <c r="I107" s="32">
        <v>500</v>
      </c>
      <c r="J107" s="32"/>
      <c r="K107" s="32"/>
      <c r="L107" s="32"/>
      <c r="M107" s="32"/>
      <c r="N107" s="34">
        <f t="shared" si="3"/>
        <v>500</v>
      </c>
      <c r="O107" s="186">
        <v>45532</v>
      </c>
      <c r="P107" s="186"/>
    </row>
    <row r="108" s="2" customFormat="1" ht="11.15" customHeight="1" spans="1:16">
      <c r="A108" s="186">
        <v>45525</v>
      </c>
      <c r="B108" s="186">
        <v>45531</v>
      </c>
      <c r="C108" s="29" t="s">
        <v>199</v>
      </c>
      <c r="D108" s="30" t="s">
        <v>200</v>
      </c>
      <c r="E108" s="18">
        <v>45531</v>
      </c>
      <c r="F108" s="31">
        <v>138737</v>
      </c>
      <c r="G108" s="32"/>
      <c r="H108" s="32"/>
      <c r="I108" s="32">
        <v>1200</v>
      </c>
      <c r="J108" s="32"/>
      <c r="K108" s="32"/>
      <c r="L108" s="32"/>
      <c r="M108" s="32"/>
      <c r="N108" s="34">
        <f t="shared" si="3"/>
        <v>1200</v>
      </c>
      <c r="O108" s="186">
        <v>45532</v>
      </c>
      <c r="P108" s="186"/>
    </row>
    <row r="109" s="2" customFormat="1" ht="11.15" customHeight="1" spans="1:16">
      <c r="A109" s="186">
        <v>45504</v>
      </c>
      <c r="B109" s="186">
        <v>45510</v>
      </c>
      <c r="C109" s="29" t="s">
        <v>201</v>
      </c>
      <c r="D109" s="30" t="s">
        <v>202</v>
      </c>
      <c r="E109" s="186">
        <v>45531</v>
      </c>
      <c r="F109" s="31">
        <v>138739</v>
      </c>
      <c r="G109" s="32">
        <v>4500</v>
      </c>
      <c r="H109" s="32"/>
      <c r="I109" s="32"/>
      <c r="J109" s="32"/>
      <c r="K109" s="32"/>
      <c r="L109" s="32"/>
      <c r="M109" s="32"/>
      <c r="N109" s="34">
        <f t="shared" si="3"/>
        <v>4500</v>
      </c>
      <c r="O109" s="186">
        <v>45532</v>
      </c>
      <c r="P109" s="186"/>
    </row>
    <row r="110" s="2" customFormat="1" ht="11.15" customHeight="1" spans="1:16">
      <c r="A110" s="186">
        <v>45504</v>
      </c>
      <c r="B110" s="186">
        <v>45510</v>
      </c>
      <c r="C110" s="29" t="s">
        <v>203</v>
      </c>
      <c r="D110" s="30" t="s">
        <v>202</v>
      </c>
      <c r="E110" s="186">
        <v>45531</v>
      </c>
      <c r="F110" s="31">
        <v>138739</v>
      </c>
      <c r="G110" s="32">
        <v>4500</v>
      </c>
      <c r="H110" s="32"/>
      <c r="I110" s="32"/>
      <c r="J110" s="32"/>
      <c r="K110" s="32"/>
      <c r="L110" s="32"/>
      <c r="M110" s="32"/>
      <c r="N110" s="34">
        <f t="shared" si="3"/>
        <v>4500</v>
      </c>
      <c r="O110" s="186">
        <v>45532</v>
      </c>
      <c r="P110" s="186"/>
    </row>
    <row r="111" s="2" customFormat="1" ht="11.15" customHeight="1" spans="1:16">
      <c r="A111" s="186">
        <v>45526</v>
      </c>
      <c r="B111" s="186">
        <v>45532</v>
      </c>
      <c r="C111" s="29" t="s">
        <v>204</v>
      </c>
      <c r="D111" s="30" t="s">
        <v>205</v>
      </c>
      <c r="E111" s="186">
        <v>45532</v>
      </c>
      <c r="F111" s="31">
        <v>138875</v>
      </c>
      <c r="G111" s="32"/>
      <c r="H111" s="32"/>
      <c r="I111" s="32"/>
      <c r="J111" s="32"/>
      <c r="K111" s="32"/>
      <c r="L111" s="32"/>
      <c r="M111" s="32">
        <v>450</v>
      </c>
      <c r="N111" s="34">
        <f t="shared" si="3"/>
        <v>450</v>
      </c>
      <c r="O111" s="186">
        <v>45533</v>
      </c>
      <c r="P111" s="186"/>
    </row>
    <row r="112" s="2" customFormat="1" ht="11.15" customHeight="1" spans="1:16">
      <c r="A112" s="186">
        <v>45531</v>
      </c>
      <c r="B112" s="186">
        <v>45532</v>
      </c>
      <c r="C112" s="29" t="s">
        <v>206</v>
      </c>
      <c r="D112" s="30" t="s">
        <v>207</v>
      </c>
      <c r="E112" s="186">
        <v>45532</v>
      </c>
      <c r="F112" s="31">
        <v>138876</v>
      </c>
      <c r="G112" s="32"/>
      <c r="H112" s="32"/>
      <c r="I112" s="32"/>
      <c r="J112" s="32"/>
      <c r="K112" s="32"/>
      <c r="L112" s="32"/>
      <c r="M112" s="32">
        <v>450</v>
      </c>
      <c r="N112" s="34">
        <f t="shared" si="3"/>
        <v>450</v>
      </c>
      <c r="O112" s="186">
        <v>45533</v>
      </c>
      <c r="P112" s="186"/>
    </row>
    <row r="113" s="2" customFormat="1" ht="11.15" customHeight="1" spans="1:16">
      <c r="A113" s="186">
        <v>45531</v>
      </c>
      <c r="B113" s="186">
        <v>45532</v>
      </c>
      <c r="C113" s="29" t="s">
        <v>208</v>
      </c>
      <c r="D113" s="30" t="s">
        <v>209</v>
      </c>
      <c r="E113" s="186">
        <v>45532</v>
      </c>
      <c r="F113" s="31">
        <v>138877</v>
      </c>
      <c r="G113" s="32"/>
      <c r="H113" s="32"/>
      <c r="I113" s="32">
        <v>500</v>
      </c>
      <c r="J113" s="32"/>
      <c r="K113" s="32"/>
      <c r="L113" s="32"/>
      <c r="M113" s="32"/>
      <c r="N113" s="34">
        <f t="shared" si="3"/>
        <v>500</v>
      </c>
      <c r="O113" s="186">
        <v>45533</v>
      </c>
      <c r="P113" s="186"/>
    </row>
    <row r="114" s="2" customFormat="1" ht="11.15" customHeight="1" spans="1:16">
      <c r="A114" s="186">
        <v>45525</v>
      </c>
      <c r="B114" s="186">
        <v>45532</v>
      </c>
      <c r="C114" s="29" t="s">
        <v>210</v>
      </c>
      <c r="D114" s="30" t="s">
        <v>211</v>
      </c>
      <c r="E114" s="186">
        <v>45532</v>
      </c>
      <c r="F114" s="31">
        <v>138878</v>
      </c>
      <c r="G114" s="32"/>
      <c r="H114" s="32"/>
      <c r="I114" s="32">
        <v>500</v>
      </c>
      <c r="J114" s="32"/>
      <c r="K114" s="32"/>
      <c r="L114" s="32"/>
      <c r="M114" s="32"/>
      <c r="N114" s="34">
        <f t="shared" si="3"/>
        <v>500</v>
      </c>
      <c r="O114" s="186">
        <v>45533</v>
      </c>
      <c r="P114" s="186"/>
    </row>
    <row r="115" s="2" customFormat="1" ht="11.15" customHeight="1" spans="1:16">
      <c r="A115" s="186">
        <v>45531</v>
      </c>
      <c r="B115" s="186">
        <v>45532</v>
      </c>
      <c r="C115" s="29" t="s">
        <v>212</v>
      </c>
      <c r="D115" s="30" t="s">
        <v>213</v>
      </c>
      <c r="E115" s="186">
        <v>45532</v>
      </c>
      <c r="F115" s="31">
        <v>138879</v>
      </c>
      <c r="G115" s="32">
        <v>800</v>
      </c>
      <c r="H115" s="32"/>
      <c r="I115" s="32"/>
      <c r="J115" s="32"/>
      <c r="K115" s="32"/>
      <c r="L115" s="32"/>
      <c r="M115" s="32"/>
      <c r="N115" s="34">
        <f t="shared" si="3"/>
        <v>800</v>
      </c>
      <c r="O115" s="186">
        <v>45533</v>
      </c>
      <c r="P115" s="186"/>
    </row>
    <row r="116" s="2" customFormat="1" ht="11.15" customHeight="1" spans="1:16">
      <c r="A116" s="186">
        <v>45531</v>
      </c>
      <c r="B116" s="186">
        <v>45532</v>
      </c>
      <c r="C116" s="29" t="s">
        <v>214</v>
      </c>
      <c r="D116" s="30" t="s">
        <v>215</v>
      </c>
      <c r="E116" s="186">
        <v>45532</v>
      </c>
      <c r="F116" s="31">
        <v>138880</v>
      </c>
      <c r="G116" s="32">
        <v>1500</v>
      </c>
      <c r="H116" s="32"/>
      <c r="I116" s="32"/>
      <c r="J116" s="32"/>
      <c r="K116" s="32"/>
      <c r="L116" s="32"/>
      <c r="M116" s="32"/>
      <c r="N116" s="34">
        <f t="shared" si="3"/>
        <v>1500</v>
      </c>
      <c r="O116" s="186">
        <v>45533</v>
      </c>
      <c r="P116" s="186"/>
    </row>
    <row r="117" s="2" customFormat="1" ht="11.15" customHeight="1" spans="1:16">
      <c r="A117" s="186">
        <v>45503</v>
      </c>
      <c r="B117" s="186">
        <v>45506</v>
      </c>
      <c r="C117" s="29" t="s">
        <v>216</v>
      </c>
      <c r="D117" s="30" t="s">
        <v>217</v>
      </c>
      <c r="E117" s="186">
        <v>45533</v>
      </c>
      <c r="F117" s="31">
        <v>138747</v>
      </c>
      <c r="G117" s="32"/>
      <c r="H117" s="32"/>
      <c r="I117" s="32">
        <v>1200</v>
      </c>
      <c r="J117" s="32"/>
      <c r="K117" s="32"/>
      <c r="L117" s="32"/>
      <c r="M117" s="32"/>
      <c r="N117" s="34">
        <f t="shared" si="3"/>
        <v>1200</v>
      </c>
      <c r="O117" s="186">
        <v>45533</v>
      </c>
      <c r="P117" s="186"/>
    </row>
    <row r="118" s="2" customFormat="1" ht="11.15" customHeight="1" spans="1:16">
      <c r="A118" s="186">
        <v>45532</v>
      </c>
      <c r="B118" s="186">
        <v>45533</v>
      </c>
      <c r="C118" s="29" t="s">
        <v>218</v>
      </c>
      <c r="D118" s="30" t="s">
        <v>219</v>
      </c>
      <c r="E118" s="186">
        <v>45533</v>
      </c>
      <c r="F118" s="31">
        <v>138887</v>
      </c>
      <c r="G118" s="32"/>
      <c r="H118" s="32"/>
      <c r="I118" s="32"/>
      <c r="J118" s="32"/>
      <c r="K118" s="32"/>
      <c r="L118" s="32"/>
      <c r="M118" s="32">
        <v>450</v>
      </c>
      <c r="N118" s="34">
        <f t="shared" ref="N118:N123" si="4">G118+H118+I118+J118+K118+L118+M118</f>
        <v>450</v>
      </c>
      <c r="O118" s="186">
        <v>45534</v>
      </c>
      <c r="P118" s="186"/>
    </row>
    <row r="119" s="2" customFormat="1" ht="11.15" customHeight="1" spans="1:16">
      <c r="A119" s="186">
        <v>45531</v>
      </c>
      <c r="B119" s="186">
        <v>45533</v>
      </c>
      <c r="C119" s="29" t="s">
        <v>220</v>
      </c>
      <c r="D119" s="30" t="s">
        <v>221</v>
      </c>
      <c r="E119" s="186">
        <v>45533</v>
      </c>
      <c r="F119" s="31">
        <v>138888</v>
      </c>
      <c r="G119" s="32"/>
      <c r="H119" s="32"/>
      <c r="I119" s="32">
        <v>500</v>
      </c>
      <c r="J119" s="32"/>
      <c r="K119" s="32"/>
      <c r="L119" s="32"/>
      <c r="M119" s="32"/>
      <c r="N119" s="34">
        <f t="shared" si="4"/>
        <v>500</v>
      </c>
      <c r="O119" s="186">
        <v>45534</v>
      </c>
      <c r="P119" s="186"/>
    </row>
    <row r="120" s="2" customFormat="1" ht="11.15" customHeight="1" spans="1:16">
      <c r="A120" s="186">
        <v>45532</v>
      </c>
      <c r="B120" s="186">
        <v>45533</v>
      </c>
      <c r="C120" s="29" t="s">
        <v>222</v>
      </c>
      <c r="D120" s="30" t="s">
        <v>223</v>
      </c>
      <c r="E120" s="186">
        <v>45533</v>
      </c>
      <c r="F120" s="31">
        <v>138889</v>
      </c>
      <c r="G120" s="32"/>
      <c r="H120" s="32"/>
      <c r="I120" s="32">
        <v>500</v>
      </c>
      <c r="J120" s="32"/>
      <c r="K120" s="32"/>
      <c r="L120" s="32"/>
      <c r="M120" s="32"/>
      <c r="N120" s="34">
        <f t="shared" si="4"/>
        <v>500</v>
      </c>
      <c r="O120" s="186">
        <v>45534</v>
      </c>
      <c r="P120" s="186"/>
    </row>
    <row r="121" s="2" customFormat="1" ht="11.15" customHeight="1" spans="1:16">
      <c r="A121" s="186">
        <v>45531</v>
      </c>
      <c r="B121" s="186">
        <v>45533</v>
      </c>
      <c r="C121" s="29" t="s">
        <v>224</v>
      </c>
      <c r="D121" s="30" t="s">
        <v>225</v>
      </c>
      <c r="E121" s="186">
        <v>45533</v>
      </c>
      <c r="F121" s="31">
        <v>138668</v>
      </c>
      <c r="G121" s="32"/>
      <c r="H121" s="32"/>
      <c r="I121" s="32">
        <v>500</v>
      </c>
      <c r="J121" s="32"/>
      <c r="K121" s="32"/>
      <c r="L121" s="32"/>
      <c r="M121" s="32"/>
      <c r="N121" s="34">
        <f t="shared" si="4"/>
        <v>500</v>
      </c>
      <c r="O121" s="186">
        <v>45534</v>
      </c>
      <c r="P121" s="186"/>
    </row>
    <row r="122" s="2" customFormat="1" ht="12" customHeight="1" spans="1:16">
      <c r="A122" s="21">
        <v>45517</v>
      </c>
      <c r="B122" s="21">
        <v>45519</v>
      </c>
      <c r="C122" s="24" t="s">
        <v>226</v>
      </c>
      <c r="D122" s="17" t="s">
        <v>227</v>
      </c>
      <c r="E122" s="18">
        <v>45534</v>
      </c>
      <c r="F122" s="19" t="s">
        <v>170</v>
      </c>
      <c r="G122" s="213"/>
      <c r="H122" s="20"/>
      <c r="I122" s="20">
        <v>800</v>
      </c>
      <c r="J122" s="20"/>
      <c r="K122" s="20"/>
      <c r="L122" s="213"/>
      <c r="M122" s="213"/>
      <c r="N122" s="34">
        <f t="shared" si="4"/>
        <v>800</v>
      </c>
      <c r="O122" s="186">
        <v>45534</v>
      </c>
      <c r="P122" s="24"/>
    </row>
    <row r="123" s="2" customFormat="1" ht="12" customHeight="1" spans="1:16">
      <c r="A123" s="21">
        <v>45528</v>
      </c>
      <c r="B123" s="21">
        <v>45533</v>
      </c>
      <c r="C123" s="24" t="s">
        <v>228</v>
      </c>
      <c r="D123" s="17" t="s">
        <v>229</v>
      </c>
      <c r="E123" s="18">
        <v>45533</v>
      </c>
      <c r="F123" s="19">
        <v>138669</v>
      </c>
      <c r="G123" s="213"/>
      <c r="H123" s="20"/>
      <c r="I123" s="20"/>
      <c r="J123" s="20"/>
      <c r="K123" s="20"/>
      <c r="L123" s="213"/>
      <c r="M123" s="213">
        <v>2500</v>
      </c>
      <c r="N123" s="34">
        <f t="shared" si="4"/>
        <v>2500</v>
      </c>
      <c r="O123" s="186">
        <v>45537</v>
      </c>
      <c r="P123" s="24"/>
    </row>
    <row r="124" s="2" customFormat="1" ht="12" customHeight="1" spans="1:16">
      <c r="A124" s="21">
        <v>45532</v>
      </c>
      <c r="B124" s="21">
        <v>45534</v>
      </c>
      <c r="C124" s="24" t="s">
        <v>230</v>
      </c>
      <c r="D124" s="17" t="s">
        <v>231</v>
      </c>
      <c r="E124" s="18">
        <v>45534</v>
      </c>
      <c r="F124" s="19">
        <v>138903</v>
      </c>
      <c r="G124" s="213"/>
      <c r="H124" s="20"/>
      <c r="I124" s="20"/>
      <c r="J124" s="20"/>
      <c r="K124" s="20"/>
      <c r="L124" s="213"/>
      <c r="M124" s="213">
        <v>450</v>
      </c>
      <c r="N124" s="34">
        <f t="shared" ref="N124:N130" si="5">G124+H124+I124+J124+K124+L124+M124</f>
        <v>450</v>
      </c>
      <c r="O124" s="186">
        <v>45537</v>
      </c>
      <c r="P124" s="24"/>
    </row>
    <row r="125" s="2" customFormat="1" ht="12" customHeight="1" spans="1:16">
      <c r="A125" s="21">
        <v>45532</v>
      </c>
      <c r="B125" s="21">
        <v>45534</v>
      </c>
      <c r="C125" s="24" t="s">
        <v>232</v>
      </c>
      <c r="D125" s="17" t="s">
        <v>231</v>
      </c>
      <c r="E125" s="18">
        <v>45534</v>
      </c>
      <c r="F125" s="19">
        <v>138903</v>
      </c>
      <c r="G125" s="213"/>
      <c r="H125" s="20"/>
      <c r="I125" s="20"/>
      <c r="J125" s="20"/>
      <c r="K125" s="20"/>
      <c r="L125" s="213"/>
      <c r="M125" s="213">
        <v>600</v>
      </c>
      <c r="N125" s="34">
        <f t="shared" si="5"/>
        <v>600</v>
      </c>
      <c r="O125" s="186">
        <v>45537</v>
      </c>
      <c r="P125" s="24"/>
    </row>
    <row r="126" s="2" customFormat="1" ht="12" customHeight="1" spans="1:16">
      <c r="A126" s="21">
        <v>45531</v>
      </c>
      <c r="B126" s="21">
        <v>45534</v>
      </c>
      <c r="C126" s="24" t="s">
        <v>233</v>
      </c>
      <c r="D126" s="17" t="s">
        <v>234</v>
      </c>
      <c r="E126" s="18">
        <v>45534</v>
      </c>
      <c r="F126" s="19">
        <v>138904</v>
      </c>
      <c r="G126" s="213"/>
      <c r="H126" s="20"/>
      <c r="I126" s="20">
        <v>500</v>
      </c>
      <c r="J126" s="20"/>
      <c r="K126" s="20"/>
      <c r="L126" s="213"/>
      <c r="M126" s="213"/>
      <c r="N126" s="34">
        <f t="shared" si="5"/>
        <v>500</v>
      </c>
      <c r="O126" s="186">
        <v>45537</v>
      </c>
      <c r="P126" s="24"/>
    </row>
    <row r="127" s="2" customFormat="1" ht="12" customHeight="1" spans="1:16">
      <c r="A127" s="21">
        <v>45532</v>
      </c>
      <c r="B127" s="21">
        <v>45534</v>
      </c>
      <c r="C127" s="24" t="s">
        <v>235</v>
      </c>
      <c r="D127" s="17" t="s">
        <v>209</v>
      </c>
      <c r="E127" s="18">
        <v>45534</v>
      </c>
      <c r="F127" s="19">
        <v>138907</v>
      </c>
      <c r="G127" s="213"/>
      <c r="H127" s="20">
        <v>700</v>
      </c>
      <c r="I127" s="20">
        <v>7500</v>
      </c>
      <c r="J127" s="20"/>
      <c r="K127" s="20"/>
      <c r="L127" s="213"/>
      <c r="M127" s="213"/>
      <c r="N127" s="34">
        <f t="shared" si="5"/>
        <v>8200</v>
      </c>
      <c r="O127" s="186">
        <v>45537</v>
      </c>
      <c r="P127" s="24"/>
    </row>
    <row r="128" s="2" customFormat="1" ht="12" customHeight="1" spans="1:16">
      <c r="A128" s="21">
        <v>45534</v>
      </c>
      <c r="B128" s="21">
        <v>45534</v>
      </c>
      <c r="C128" s="24" t="s">
        <v>236</v>
      </c>
      <c r="D128" s="17" t="s">
        <v>209</v>
      </c>
      <c r="E128" s="18">
        <v>45534</v>
      </c>
      <c r="F128" s="19">
        <v>138907</v>
      </c>
      <c r="G128" s="213"/>
      <c r="H128" s="20"/>
      <c r="I128" s="20">
        <v>2500</v>
      </c>
      <c r="J128" s="20"/>
      <c r="K128" s="20"/>
      <c r="L128" s="213"/>
      <c r="M128" s="213"/>
      <c r="N128" s="34">
        <f t="shared" si="5"/>
        <v>2500</v>
      </c>
      <c r="O128" s="186">
        <v>45537</v>
      </c>
      <c r="P128" s="24"/>
    </row>
    <row r="129" s="2" customFormat="1" ht="12" customHeight="1" spans="1:16">
      <c r="A129" s="21">
        <v>45533</v>
      </c>
      <c r="B129" s="21">
        <v>45535</v>
      </c>
      <c r="C129" s="24" t="s">
        <v>237</v>
      </c>
      <c r="D129" s="17" t="s">
        <v>238</v>
      </c>
      <c r="E129" s="18">
        <v>45535</v>
      </c>
      <c r="F129" s="19">
        <v>138905</v>
      </c>
      <c r="G129" s="213"/>
      <c r="H129" s="20"/>
      <c r="I129" s="20">
        <v>500</v>
      </c>
      <c r="J129" s="20"/>
      <c r="K129" s="20"/>
      <c r="L129" s="213"/>
      <c r="M129" s="213"/>
      <c r="N129" s="34">
        <f t="shared" si="5"/>
        <v>500</v>
      </c>
      <c r="O129" s="186">
        <v>45537</v>
      </c>
      <c r="P129" s="24"/>
    </row>
    <row r="130" s="2" customFormat="1" ht="12" customHeight="1" spans="1:16">
      <c r="A130" s="21">
        <v>45526</v>
      </c>
      <c r="B130" s="21">
        <v>45535</v>
      </c>
      <c r="C130" s="24" t="s">
        <v>239</v>
      </c>
      <c r="D130" s="17" t="s">
        <v>240</v>
      </c>
      <c r="E130" s="18">
        <v>45535</v>
      </c>
      <c r="F130" s="19">
        <v>138906</v>
      </c>
      <c r="G130" s="213"/>
      <c r="H130" s="20"/>
      <c r="I130" s="20"/>
      <c r="J130" s="20"/>
      <c r="K130" s="20"/>
      <c r="L130" s="213"/>
      <c r="M130" s="213">
        <f>1800*0.95</f>
        <v>1710</v>
      </c>
      <c r="N130" s="34">
        <f t="shared" si="5"/>
        <v>1710</v>
      </c>
      <c r="O130" s="186">
        <v>45537</v>
      </c>
      <c r="P130" s="24"/>
    </row>
    <row r="131" ht="13.5" customHeight="1" spans="1:16">
      <c r="A131" s="214" t="s">
        <v>241</v>
      </c>
      <c r="B131" s="215"/>
      <c r="C131" s="216"/>
      <c r="D131" s="214"/>
      <c r="E131" s="217"/>
      <c r="F131" s="218"/>
      <c r="G131" s="219">
        <f t="shared" ref="G131:N131" si="6">SUM(G8:G130)</f>
        <v>63470</v>
      </c>
      <c r="H131" s="219">
        <f t="shared" si="6"/>
        <v>17060</v>
      </c>
      <c r="I131" s="219">
        <f t="shared" si="6"/>
        <v>50750</v>
      </c>
      <c r="J131" s="219">
        <f t="shared" si="6"/>
        <v>0</v>
      </c>
      <c r="K131" s="219">
        <f t="shared" si="6"/>
        <v>0</v>
      </c>
      <c r="L131" s="219">
        <f t="shared" si="6"/>
        <v>50555</v>
      </c>
      <c r="M131" s="219">
        <f t="shared" si="6"/>
        <v>53038.5</v>
      </c>
      <c r="N131" s="219">
        <f t="shared" si="6"/>
        <v>234873.5</v>
      </c>
      <c r="O131" s="230"/>
      <c r="P131" s="231"/>
    </row>
    <row r="132" spans="1:16">
      <c r="A132" s="220"/>
      <c r="B132" s="221"/>
      <c r="C132" s="222"/>
      <c r="D132" s="223"/>
      <c r="E132" s="224"/>
      <c r="F132" s="225"/>
      <c r="G132" s="226"/>
      <c r="H132" s="226"/>
      <c r="I132" s="232"/>
      <c r="J132" s="226"/>
      <c r="K132" s="226"/>
      <c r="L132" s="226"/>
      <c r="M132" s="226"/>
      <c r="N132" s="233"/>
      <c r="O132" s="234"/>
      <c r="P132" s="235"/>
    </row>
    <row r="133" spans="1:16">
      <c r="A133" s="227"/>
      <c r="B133" s="221"/>
      <c r="C133" s="222"/>
      <c r="D133" s="223"/>
      <c r="E133" s="224"/>
      <c r="F133" s="225"/>
      <c r="G133" s="226"/>
      <c r="H133" s="226"/>
      <c r="I133" s="226"/>
      <c r="J133" s="226"/>
      <c r="K133" s="226"/>
      <c r="L133" s="226"/>
      <c r="M133" s="226"/>
      <c r="N133" s="233"/>
      <c r="O133" s="234"/>
      <c r="P133" s="235"/>
    </row>
    <row r="134" spans="1:16">
      <c r="A134" s="228" t="s">
        <v>242</v>
      </c>
      <c r="B134" s="228"/>
      <c r="C134" s="20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12"/>
    </row>
    <row r="135" customHeight="1" spans="1:16">
      <c r="A135" s="208" t="s">
        <v>4</v>
      </c>
      <c r="B135" s="208" t="s">
        <v>5</v>
      </c>
      <c r="C135" s="208" t="s">
        <v>6</v>
      </c>
      <c r="D135" s="208" t="s">
        <v>7</v>
      </c>
      <c r="E135" s="208" t="s">
        <v>8</v>
      </c>
      <c r="F135" s="208" t="s">
        <v>9</v>
      </c>
      <c r="G135" s="208" t="s">
        <v>10</v>
      </c>
      <c r="H135" s="229" t="s">
        <v>11</v>
      </c>
      <c r="I135" s="236"/>
      <c r="J135" s="208" t="s">
        <v>12</v>
      </c>
      <c r="K135" s="208" t="s">
        <v>13</v>
      </c>
      <c r="L135" s="229" t="s">
        <v>14</v>
      </c>
      <c r="M135" s="236"/>
      <c r="N135" s="208" t="s">
        <v>15</v>
      </c>
      <c r="O135" s="208"/>
      <c r="P135" s="208" t="s">
        <v>17</v>
      </c>
    </row>
    <row r="136" ht="21.75" customHeight="1" spans="1:16">
      <c r="A136" s="210"/>
      <c r="B136" s="210"/>
      <c r="C136" s="210"/>
      <c r="D136" s="210"/>
      <c r="E136" s="210"/>
      <c r="F136" s="210"/>
      <c r="G136" s="210"/>
      <c r="H136" s="211" t="s">
        <v>18</v>
      </c>
      <c r="I136" s="211" t="s">
        <v>19</v>
      </c>
      <c r="J136" s="210"/>
      <c r="K136" s="210"/>
      <c r="L136" s="211" t="s">
        <v>18</v>
      </c>
      <c r="M136" s="211" t="s">
        <v>19</v>
      </c>
      <c r="N136" s="210"/>
      <c r="O136" s="210"/>
      <c r="P136" s="210"/>
    </row>
    <row r="137" s="2" customFormat="1" ht="11.15" customHeight="1" spans="1:16">
      <c r="A137" s="186">
        <v>45502</v>
      </c>
      <c r="B137" s="186">
        <v>45505</v>
      </c>
      <c r="C137" s="29" t="s">
        <v>243</v>
      </c>
      <c r="D137" s="30" t="s">
        <v>244</v>
      </c>
      <c r="E137" s="186"/>
      <c r="F137" s="31"/>
      <c r="G137" s="32"/>
      <c r="H137" s="32"/>
      <c r="I137" s="32"/>
      <c r="J137" s="32"/>
      <c r="K137" s="32"/>
      <c r="L137" s="32"/>
      <c r="M137" s="32">
        <v>1800</v>
      </c>
      <c r="N137" s="34">
        <f>G137+H137+I137+J137+K137+L137+M137</f>
        <v>1800</v>
      </c>
      <c r="O137" s="186"/>
      <c r="P137" s="186" t="s">
        <v>245</v>
      </c>
    </row>
    <row r="138" s="2" customFormat="1" ht="11.15" customHeight="1" spans="1:16">
      <c r="A138" s="186">
        <v>45503</v>
      </c>
      <c r="B138" s="186">
        <v>45505</v>
      </c>
      <c r="C138" s="29" t="s">
        <v>246</v>
      </c>
      <c r="D138" s="30" t="s">
        <v>146</v>
      </c>
      <c r="E138" s="186"/>
      <c r="F138" s="31"/>
      <c r="G138" s="32">
        <v>2500</v>
      </c>
      <c r="H138" s="32"/>
      <c r="I138" s="32"/>
      <c r="J138" s="32"/>
      <c r="K138" s="32"/>
      <c r="L138" s="32"/>
      <c r="M138" s="32"/>
      <c r="N138" s="34">
        <f>G138+H138+I138+J138+K138+L138+M138</f>
        <v>2500</v>
      </c>
      <c r="O138" s="186"/>
      <c r="P138" s="186" t="s">
        <v>245</v>
      </c>
    </row>
    <row r="139" s="2" customFormat="1" ht="11.15" customHeight="1" spans="1:16">
      <c r="A139" s="186">
        <v>45503</v>
      </c>
      <c r="B139" s="186">
        <v>45505</v>
      </c>
      <c r="C139" s="29" t="s">
        <v>247</v>
      </c>
      <c r="D139" s="30" t="s">
        <v>248</v>
      </c>
      <c r="E139" s="186"/>
      <c r="F139" s="31"/>
      <c r="G139" s="32"/>
      <c r="H139" s="32"/>
      <c r="I139" s="32">
        <v>1080</v>
      </c>
      <c r="J139" s="32"/>
      <c r="K139" s="32"/>
      <c r="L139" s="32"/>
      <c r="M139" s="32"/>
      <c r="N139" s="34">
        <f>G139+H139+I139+J139+K139+L139+M139</f>
        <v>1080</v>
      </c>
      <c r="O139" s="186"/>
      <c r="P139" s="186" t="s">
        <v>245</v>
      </c>
    </row>
    <row r="140" s="2" customFormat="1" ht="11.15" customHeight="1" spans="1:16">
      <c r="A140" s="186">
        <v>45510</v>
      </c>
      <c r="B140" s="186">
        <v>45505</v>
      </c>
      <c r="C140" s="29" t="s">
        <v>249</v>
      </c>
      <c r="D140" s="30" t="s">
        <v>248</v>
      </c>
      <c r="E140" s="186"/>
      <c r="F140" s="31"/>
      <c r="G140" s="32"/>
      <c r="H140" s="32"/>
      <c r="I140" s="32">
        <v>450</v>
      </c>
      <c r="J140" s="32"/>
      <c r="K140" s="32"/>
      <c r="L140" s="32"/>
      <c r="M140" s="32"/>
      <c r="N140" s="34">
        <f>G140+H140+I140+J140+K140+L140+M140</f>
        <v>450</v>
      </c>
      <c r="O140" s="186"/>
      <c r="P140" s="186" t="s">
        <v>245</v>
      </c>
    </row>
    <row r="141" s="2" customFormat="1" ht="11.15" customHeight="1" spans="1:16">
      <c r="A141" s="186">
        <v>45503</v>
      </c>
      <c r="B141" s="186">
        <v>45509</v>
      </c>
      <c r="C141" s="29" t="s">
        <v>250</v>
      </c>
      <c r="D141" s="30" t="s">
        <v>251</v>
      </c>
      <c r="E141" s="186"/>
      <c r="F141" s="31"/>
      <c r="G141" s="32"/>
      <c r="H141" s="32"/>
      <c r="I141" s="32">
        <v>2500</v>
      </c>
      <c r="J141" s="32"/>
      <c r="K141" s="32"/>
      <c r="L141" s="32"/>
      <c r="M141" s="32"/>
      <c r="N141" s="34">
        <f t="shared" ref="N141:N152" si="7">G141+H141+I141+J141+K141+L141+M141</f>
        <v>2500</v>
      </c>
      <c r="O141" s="186"/>
      <c r="P141" s="186" t="s">
        <v>245</v>
      </c>
    </row>
    <row r="142" s="2" customFormat="1" ht="11.15" customHeight="1" spans="1:16">
      <c r="A142" s="186">
        <v>45506</v>
      </c>
      <c r="B142" s="186">
        <v>45509</v>
      </c>
      <c r="C142" s="29" t="s">
        <v>252</v>
      </c>
      <c r="D142" s="30" t="s">
        <v>251</v>
      </c>
      <c r="E142" s="186"/>
      <c r="F142" s="31"/>
      <c r="G142" s="32"/>
      <c r="H142" s="32"/>
      <c r="I142" s="32">
        <v>2500</v>
      </c>
      <c r="J142" s="32"/>
      <c r="K142" s="32"/>
      <c r="L142" s="32"/>
      <c r="M142" s="32"/>
      <c r="N142" s="34">
        <f t="shared" si="7"/>
        <v>2500</v>
      </c>
      <c r="O142" s="186"/>
      <c r="P142" s="186" t="s">
        <v>245</v>
      </c>
    </row>
    <row r="143" s="2" customFormat="1" ht="11.15" customHeight="1" spans="1:16">
      <c r="A143" s="186">
        <v>45504</v>
      </c>
      <c r="B143" s="186">
        <v>45509</v>
      </c>
      <c r="C143" s="29" t="s">
        <v>253</v>
      </c>
      <c r="D143" s="30" t="s">
        <v>254</v>
      </c>
      <c r="E143" s="186"/>
      <c r="F143" s="31"/>
      <c r="G143" s="32">
        <v>1500</v>
      </c>
      <c r="H143" s="32"/>
      <c r="I143" s="32"/>
      <c r="J143" s="32"/>
      <c r="K143" s="32"/>
      <c r="L143" s="32"/>
      <c r="M143" s="32"/>
      <c r="N143" s="34">
        <f t="shared" si="7"/>
        <v>1500</v>
      </c>
      <c r="O143" s="186"/>
      <c r="P143" s="186" t="s">
        <v>245</v>
      </c>
    </row>
    <row r="144" s="2" customFormat="1" ht="11.15" customHeight="1" spans="1:16">
      <c r="A144" s="186">
        <v>45504</v>
      </c>
      <c r="B144" s="186">
        <v>45509</v>
      </c>
      <c r="C144" s="29" t="s">
        <v>255</v>
      </c>
      <c r="D144" s="30" t="s">
        <v>254</v>
      </c>
      <c r="E144" s="186"/>
      <c r="F144" s="31"/>
      <c r="G144" s="32">
        <v>1500</v>
      </c>
      <c r="H144" s="32"/>
      <c r="I144" s="32"/>
      <c r="J144" s="32"/>
      <c r="K144" s="32"/>
      <c r="L144" s="32"/>
      <c r="M144" s="32"/>
      <c r="N144" s="34">
        <f t="shared" si="7"/>
        <v>1500</v>
      </c>
      <c r="O144" s="186"/>
      <c r="P144" s="186" t="s">
        <v>245</v>
      </c>
    </row>
    <row r="145" s="2" customFormat="1" ht="11.15" customHeight="1" spans="1:16">
      <c r="A145" s="186">
        <v>45504</v>
      </c>
      <c r="B145" s="186">
        <v>45509</v>
      </c>
      <c r="C145" s="29" t="s">
        <v>256</v>
      </c>
      <c r="D145" s="30" t="s">
        <v>254</v>
      </c>
      <c r="E145" s="186"/>
      <c r="F145" s="31"/>
      <c r="G145" s="32">
        <v>1500</v>
      </c>
      <c r="H145" s="32"/>
      <c r="I145" s="32"/>
      <c r="J145" s="32"/>
      <c r="K145" s="32"/>
      <c r="L145" s="32"/>
      <c r="M145" s="32"/>
      <c r="N145" s="34">
        <f t="shared" si="7"/>
        <v>1500</v>
      </c>
      <c r="O145" s="186"/>
      <c r="P145" s="186" t="s">
        <v>245</v>
      </c>
    </row>
    <row r="146" s="2" customFormat="1" ht="11.15" customHeight="1" spans="1:16">
      <c r="A146" s="186">
        <v>45504</v>
      </c>
      <c r="B146" s="186">
        <v>45509</v>
      </c>
      <c r="C146" s="29" t="s">
        <v>257</v>
      </c>
      <c r="D146" s="30" t="s">
        <v>254</v>
      </c>
      <c r="E146" s="186"/>
      <c r="F146" s="31"/>
      <c r="G146" s="32">
        <v>1500</v>
      </c>
      <c r="H146" s="32"/>
      <c r="I146" s="32"/>
      <c r="J146" s="32"/>
      <c r="K146" s="32"/>
      <c r="L146" s="32"/>
      <c r="M146" s="32"/>
      <c r="N146" s="34">
        <f t="shared" si="7"/>
        <v>1500</v>
      </c>
      <c r="O146" s="186"/>
      <c r="P146" s="186" t="s">
        <v>258</v>
      </c>
    </row>
    <row r="147" s="2" customFormat="1" ht="11.15" customHeight="1" spans="1:16">
      <c r="A147" s="186">
        <v>45504</v>
      </c>
      <c r="B147" s="186">
        <v>45509</v>
      </c>
      <c r="C147" s="29" t="s">
        <v>259</v>
      </c>
      <c r="D147" s="30" t="s">
        <v>254</v>
      </c>
      <c r="E147" s="186"/>
      <c r="F147" s="31"/>
      <c r="G147" s="32">
        <v>1500</v>
      </c>
      <c r="H147" s="32"/>
      <c r="I147" s="32"/>
      <c r="J147" s="32"/>
      <c r="K147" s="32"/>
      <c r="L147" s="32"/>
      <c r="M147" s="32"/>
      <c r="N147" s="34">
        <f t="shared" si="7"/>
        <v>1500</v>
      </c>
      <c r="O147" s="186"/>
      <c r="P147" s="186" t="s">
        <v>245</v>
      </c>
    </row>
    <row r="148" s="2" customFormat="1" ht="11.15" customHeight="1" spans="1:16">
      <c r="A148" s="186">
        <v>45504</v>
      </c>
      <c r="B148" s="186">
        <v>45509</v>
      </c>
      <c r="C148" s="29" t="s">
        <v>260</v>
      </c>
      <c r="D148" s="30" t="s">
        <v>254</v>
      </c>
      <c r="E148" s="186"/>
      <c r="F148" s="31"/>
      <c r="G148" s="32">
        <v>1500</v>
      </c>
      <c r="H148" s="32"/>
      <c r="I148" s="32"/>
      <c r="J148" s="32"/>
      <c r="K148" s="32"/>
      <c r="L148" s="32"/>
      <c r="M148" s="32"/>
      <c r="N148" s="34">
        <f t="shared" si="7"/>
        <v>1500</v>
      </c>
      <c r="O148" s="186"/>
      <c r="P148" s="186" t="s">
        <v>258</v>
      </c>
    </row>
    <row r="149" s="2" customFormat="1" ht="11.15" customHeight="1" spans="1:16">
      <c r="A149" s="186">
        <v>45504</v>
      </c>
      <c r="B149" s="186">
        <v>45509</v>
      </c>
      <c r="C149" s="29" t="s">
        <v>261</v>
      </c>
      <c r="D149" s="30" t="s">
        <v>254</v>
      </c>
      <c r="E149" s="186"/>
      <c r="F149" s="31"/>
      <c r="G149" s="32">
        <v>1500</v>
      </c>
      <c r="H149" s="32"/>
      <c r="I149" s="32"/>
      <c r="J149" s="32"/>
      <c r="K149" s="32"/>
      <c r="L149" s="32"/>
      <c r="M149" s="32"/>
      <c r="N149" s="34">
        <f t="shared" si="7"/>
        <v>1500</v>
      </c>
      <c r="O149" s="186"/>
      <c r="P149" s="186" t="s">
        <v>245</v>
      </c>
    </row>
    <row r="150" s="2" customFormat="1" ht="11.15" customHeight="1" spans="1:16">
      <c r="A150" s="186">
        <v>45504</v>
      </c>
      <c r="B150" s="186">
        <v>45509</v>
      </c>
      <c r="C150" s="29" t="s">
        <v>262</v>
      </c>
      <c r="D150" s="30" t="s">
        <v>254</v>
      </c>
      <c r="E150" s="186"/>
      <c r="F150" s="31"/>
      <c r="G150" s="32">
        <v>1500</v>
      </c>
      <c r="H150" s="32"/>
      <c r="I150" s="32"/>
      <c r="J150" s="32"/>
      <c r="K150" s="32"/>
      <c r="L150" s="32"/>
      <c r="M150" s="32"/>
      <c r="N150" s="34">
        <f t="shared" si="7"/>
        <v>1500</v>
      </c>
      <c r="O150" s="186"/>
      <c r="P150" s="186" t="s">
        <v>245</v>
      </c>
    </row>
    <row r="151" s="2" customFormat="1" ht="11.15" customHeight="1" spans="1:16">
      <c r="A151" s="186">
        <v>45504</v>
      </c>
      <c r="B151" s="186">
        <v>45509</v>
      </c>
      <c r="C151" s="29" t="s">
        <v>263</v>
      </c>
      <c r="D151" s="30" t="s">
        <v>254</v>
      </c>
      <c r="E151" s="186"/>
      <c r="F151" s="31"/>
      <c r="G151" s="32">
        <v>800</v>
      </c>
      <c r="H151" s="32"/>
      <c r="I151" s="32"/>
      <c r="J151" s="32"/>
      <c r="K151" s="32"/>
      <c r="L151" s="32"/>
      <c r="M151" s="32"/>
      <c r="N151" s="34">
        <f t="shared" si="7"/>
        <v>800</v>
      </c>
      <c r="O151" s="186"/>
      <c r="P151" s="186" t="s">
        <v>245</v>
      </c>
    </row>
    <row r="152" s="2" customFormat="1" ht="11.15" customHeight="1" spans="1:16">
      <c r="A152" s="186">
        <v>45504</v>
      </c>
      <c r="B152" s="186">
        <v>45509</v>
      </c>
      <c r="C152" s="29" t="s">
        <v>264</v>
      </c>
      <c r="D152" s="30" t="s">
        <v>254</v>
      </c>
      <c r="E152" s="186"/>
      <c r="F152" s="31"/>
      <c r="G152" s="32">
        <v>1500</v>
      </c>
      <c r="H152" s="32"/>
      <c r="I152" s="32"/>
      <c r="J152" s="32"/>
      <c r="K152" s="32"/>
      <c r="L152" s="32"/>
      <c r="M152" s="32"/>
      <c r="N152" s="34">
        <f t="shared" si="7"/>
        <v>1500</v>
      </c>
      <c r="O152" s="186"/>
      <c r="P152" s="186" t="s">
        <v>245</v>
      </c>
    </row>
    <row r="153" s="2" customFormat="1" ht="11.15" customHeight="1" spans="1:16">
      <c r="A153" s="186">
        <v>45504</v>
      </c>
      <c r="B153" s="186">
        <v>45510</v>
      </c>
      <c r="C153" s="29" t="s">
        <v>265</v>
      </c>
      <c r="D153" s="30" t="s">
        <v>266</v>
      </c>
      <c r="E153" s="186"/>
      <c r="F153" s="31"/>
      <c r="G153" s="32"/>
      <c r="H153" s="32">
        <f>5600+2000+420+300+175+1000+1650</f>
        <v>11145</v>
      </c>
      <c r="I153" s="32">
        <f>4000+800</f>
        <v>4800</v>
      </c>
      <c r="J153" s="32"/>
      <c r="K153" s="32"/>
      <c r="L153" s="32"/>
      <c r="M153" s="32"/>
      <c r="N153" s="34">
        <f t="shared" ref="N153:N163" si="8">G153+H153+I153+J153+K153+L153+M153</f>
        <v>15945</v>
      </c>
      <c r="O153" s="186"/>
      <c r="P153" s="186" t="s">
        <v>245</v>
      </c>
    </row>
    <row r="154" s="2" customFormat="1" ht="11.15" customHeight="1" spans="1:16">
      <c r="A154" s="186">
        <v>45506</v>
      </c>
      <c r="B154" s="186">
        <v>45510</v>
      </c>
      <c r="C154" s="29" t="s">
        <v>267</v>
      </c>
      <c r="D154" s="30" t="s">
        <v>266</v>
      </c>
      <c r="E154" s="186"/>
      <c r="F154" s="31"/>
      <c r="G154" s="32"/>
      <c r="H154" s="32"/>
      <c r="I154" s="32">
        <v>1500</v>
      </c>
      <c r="J154" s="32"/>
      <c r="K154" s="32"/>
      <c r="L154" s="32"/>
      <c r="M154" s="32"/>
      <c r="N154" s="34">
        <f t="shared" si="8"/>
        <v>1500</v>
      </c>
      <c r="O154" s="186"/>
      <c r="P154" s="186" t="s">
        <v>245</v>
      </c>
    </row>
    <row r="155" s="2" customFormat="1" ht="11.15" customHeight="1" spans="1:16">
      <c r="A155" s="186">
        <v>45509</v>
      </c>
      <c r="B155" s="186">
        <v>45510</v>
      </c>
      <c r="C155" s="29" t="s">
        <v>268</v>
      </c>
      <c r="D155" s="30" t="s">
        <v>269</v>
      </c>
      <c r="E155" s="186"/>
      <c r="F155" s="31"/>
      <c r="G155" s="32"/>
      <c r="H155" s="32"/>
      <c r="I155" s="32"/>
      <c r="J155" s="32"/>
      <c r="K155" s="32"/>
      <c r="L155" s="32"/>
      <c r="M155" s="32">
        <f>900*0.9</f>
        <v>810</v>
      </c>
      <c r="N155" s="34">
        <f t="shared" si="8"/>
        <v>810</v>
      </c>
      <c r="O155" s="186"/>
      <c r="P155" s="186" t="s">
        <v>245</v>
      </c>
    </row>
    <row r="156" s="2" customFormat="1" ht="11.15" customHeight="1" spans="1:16">
      <c r="A156" s="186">
        <v>45505</v>
      </c>
      <c r="B156" s="186">
        <v>45511</v>
      </c>
      <c r="C156" s="29" t="s">
        <v>270</v>
      </c>
      <c r="D156" s="30" t="s">
        <v>271</v>
      </c>
      <c r="E156" s="186"/>
      <c r="F156" s="31"/>
      <c r="G156" s="32">
        <v>800</v>
      </c>
      <c r="H156" s="32"/>
      <c r="I156" s="32"/>
      <c r="J156" s="32"/>
      <c r="K156" s="32"/>
      <c r="L156" s="32"/>
      <c r="M156" s="32"/>
      <c r="N156" s="34">
        <f t="shared" si="8"/>
        <v>800</v>
      </c>
      <c r="O156" s="186"/>
      <c r="P156" s="186" t="s">
        <v>245</v>
      </c>
    </row>
    <row r="157" s="2" customFormat="1" ht="11.15" customHeight="1" spans="1:16">
      <c r="A157" s="186">
        <v>45505</v>
      </c>
      <c r="B157" s="186">
        <v>45511</v>
      </c>
      <c r="C157" s="29" t="s">
        <v>272</v>
      </c>
      <c r="D157" s="30" t="s">
        <v>271</v>
      </c>
      <c r="E157" s="186"/>
      <c r="F157" s="31"/>
      <c r="G157" s="32">
        <v>800</v>
      </c>
      <c r="H157" s="32"/>
      <c r="I157" s="32"/>
      <c r="J157" s="32"/>
      <c r="K157" s="32"/>
      <c r="L157" s="32"/>
      <c r="M157" s="32"/>
      <c r="N157" s="34">
        <f t="shared" si="8"/>
        <v>800</v>
      </c>
      <c r="O157" s="186"/>
      <c r="P157" s="186" t="s">
        <v>245</v>
      </c>
    </row>
    <row r="158" s="2" customFormat="1" ht="11.15" customHeight="1" spans="1:16">
      <c r="A158" s="186">
        <v>45505</v>
      </c>
      <c r="B158" s="186">
        <v>45511</v>
      </c>
      <c r="C158" s="29" t="s">
        <v>273</v>
      </c>
      <c r="D158" s="30" t="s">
        <v>271</v>
      </c>
      <c r="E158" s="186"/>
      <c r="F158" s="31"/>
      <c r="G158" s="32">
        <v>1500</v>
      </c>
      <c r="H158" s="32"/>
      <c r="I158" s="32"/>
      <c r="J158" s="32"/>
      <c r="K158" s="32"/>
      <c r="L158" s="32"/>
      <c r="M158" s="32"/>
      <c r="N158" s="34">
        <f t="shared" si="8"/>
        <v>1500</v>
      </c>
      <c r="O158" s="186"/>
      <c r="P158" s="186" t="s">
        <v>245</v>
      </c>
    </row>
    <row r="159" s="2" customFormat="1" ht="11.15" customHeight="1" spans="1:16">
      <c r="A159" s="186">
        <v>45505</v>
      </c>
      <c r="B159" s="186">
        <v>45511</v>
      </c>
      <c r="C159" s="29" t="s">
        <v>274</v>
      </c>
      <c r="D159" s="30" t="s">
        <v>271</v>
      </c>
      <c r="E159" s="186"/>
      <c r="F159" s="31"/>
      <c r="G159" s="32">
        <v>1500</v>
      </c>
      <c r="H159" s="32"/>
      <c r="I159" s="32"/>
      <c r="J159" s="32"/>
      <c r="K159" s="32"/>
      <c r="L159" s="32"/>
      <c r="M159" s="32"/>
      <c r="N159" s="34">
        <f t="shared" si="8"/>
        <v>1500</v>
      </c>
      <c r="O159" s="186"/>
      <c r="P159" s="186" t="s">
        <v>245</v>
      </c>
    </row>
    <row r="160" s="2" customFormat="1" ht="11.15" customHeight="1" spans="1:16">
      <c r="A160" s="186">
        <v>45505</v>
      </c>
      <c r="B160" s="186">
        <v>45511</v>
      </c>
      <c r="C160" s="29" t="s">
        <v>275</v>
      </c>
      <c r="D160" s="30" t="s">
        <v>271</v>
      </c>
      <c r="E160" s="186"/>
      <c r="F160" s="31"/>
      <c r="G160" s="32">
        <v>1500</v>
      </c>
      <c r="H160" s="32"/>
      <c r="I160" s="32"/>
      <c r="J160" s="32"/>
      <c r="K160" s="32"/>
      <c r="L160" s="32"/>
      <c r="M160" s="32"/>
      <c r="N160" s="34">
        <f t="shared" si="8"/>
        <v>1500</v>
      </c>
      <c r="O160" s="186"/>
      <c r="P160" s="186" t="s">
        <v>245</v>
      </c>
    </row>
    <row r="161" s="2" customFormat="1" ht="11.15" customHeight="1" spans="1:16">
      <c r="A161" s="186">
        <v>45505</v>
      </c>
      <c r="B161" s="186">
        <v>45511</v>
      </c>
      <c r="C161" s="29" t="s">
        <v>276</v>
      </c>
      <c r="D161" s="30" t="s">
        <v>271</v>
      </c>
      <c r="E161" s="186"/>
      <c r="F161" s="31"/>
      <c r="G161" s="32">
        <v>1500</v>
      </c>
      <c r="H161" s="32"/>
      <c r="I161" s="32"/>
      <c r="J161" s="32"/>
      <c r="K161" s="32"/>
      <c r="L161" s="32"/>
      <c r="M161" s="32"/>
      <c r="N161" s="34">
        <f t="shared" si="8"/>
        <v>1500</v>
      </c>
      <c r="O161" s="186"/>
      <c r="P161" s="186" t="s">
        <v>245</v>
      </c>
    </row>
    <row r="162" s="2" customFormat="1" ht="11.15" customHeight="1" spans="1:16">
      <c r="A162" s="186">
        <v>45509</v>
      </c>
      <c r="B162" s="186">
        <v>45512</v>
      </c>
      <c r="C162" s="29" t="s">
        <v>277</v>
      </c>
      <c r="D162" s="30" t="s">
        <v>251</v>
      </c>
      <c r="E162" s="186"/>
      <c r="F162" s="31"/>
      <c r="G162" s="32"/>
      <c r="H162" s="32">
        <f>1020+175</f>
        <v>1195</v>
      </c>
      <c r="I162" s="32">
        <v>7500</v>
      </c>
      <c r="J162" s="32"/>
      <c r="K162" s="32"/>
      <c r="L162" s="32"/>
      <c r="M162" s="32"/>
      <c r="N162" s="34">
        <f t="shared" si="8"/>
        <v>8695</v>
      </c>
      <c r="O162" s="186"/>
      <c r="P162" s="186" t="s">
        <v>245</v>
      </c>
    </row>
    <row r="163" s="2" customFormat="1" ht="11.15" customHeight="1" spans="1:16">
      <c r="A163" s="186">
        <v>45509</v>
      </c>
      <c r="B163" s="186">
        <v>45512</v>
      </c>
      <c r="C163" s="29" t="s">
        <v>278</v>
      </c>
      <c r="D163" s="30" t="s">
        <v>251</v>
      </c>
      <c r="E163" s="186"/>
      <c r="F163" s="31"/>
      <c r="G163" s="32"/>
      <c r="H163" s="32">
        <f>700+1980+175</f>
        <v>2855</v>
      </c>
      <c r="I163" s="32">
        <v>7500</v>
      </c>
      <c r="J163" s="32"/>
      <c r="K163" s="32"/>
      <c r="L163" s="32"/>
      <c r="M163" s="32"/>
      <c r="N163" s="34">
        <f t="shared" si="8"/>
        <v>10355</v>
      </c>
      <c r="O163" s="186"/>
      <c r="P163" s="186" t="s">
        <v>245</v>
      </c>
    </row>
    <row r="164" s="2" customFormat="1" ht="11.15" customHeight="1" spans="1:16">
      <c r="A164" s="186">
        <v>45505</v>
      </c>
      <c r="B164" s="186">
        <v>45513</v>
      </c>
      <c r="C164" s="29" t="s">
        <v>279</v>
      </c>
      <c r="D164" s="30" t="s">
        <v>271</v>
      </c>
      <c r="E164" s="186"/>
      <c r="F164" s="31"/>
      <c r="G164" s="32">
        <v>1500</v>
      </c>
      <c r="H164" s="32"/>
      <c r="I164" s="32"/>
      <c r="J164" s="32"/>
      <c r="K164" s="32"/>
      <c r="L164" s="32"/>
      <c r="M164" s="32"/>
      <c r="N164" s="34">
        <f t="shared" ref="N164:N178" si="9">G164+H164+I164+J164+K164+L164+M164</f>
        <v>1500</v>
      </c>
      <c r="O164" s="186"/>
      <c r="P164" s="186" t="s">
        <v>245</v>
      </c>
    </row>
    <row r="165" s="2" customFormat="1" ht="11.15" customHeight="1" spans="1:16">
      <c r="A165" s="186">
        <v>45505</v>
      </c>
      <c r="B165" s="186">
        <v>45513</v>
      </c>
      <c r="C165" s="29" t="s">
        <v>280</v>
      </c>
      <c r="D165" s="30" t="s">
        <v>271</v>
      </c>
      <c r="E165" s="186"/>
      <c r="F165" s="31"/>
      <c r="G165" s="32">
        <v>1500</v>
      </c>
      <c r="H165" s="32"/>
      <c r="I165" s="32"/>
      <c r="J165" s="32"/>
      <c r="K165" s="32"/>
      <c r="L165" s="32"/>
      <c r="M165" s="32"/>
      <c r="N165" s="34">
        <f t="shared" si="9"/>
        <v>1500</v>
      </c>
      <c r="O165" s="186"/>
      <c r="P165" s="186" t="s">
        <v>245</v>
      </c>
    </row>
    <row r="166" s="2" customFormat="1" ht="11.15" customHeight="1" spans="1:16">
      <c r="A166" s="186">
        <v>45505</v>
      </c>
      <c r="B166" s="186">
        <v>45513</v>
      </c>
      <c r="C166" s="29" t="s">
        <v>281</v>
      </c>
      <c r="D166" s="30" t="s">
        <v>271</v>
      </c>
      <c r="E166" s="186"/>
      <c r="F166" s="31"/>
      <c r="G166" s="32">
        <v>1500</v>
      </c>
      <c r="H166" s="32"/>
      <c r="I166" s="32"/>
      <c r="J166" s="32"/>
      <c r="K166" s="32"/>
      <c r="L166" s="32"/>
      <c r="M166" s="32"/>
      <c r="N166" s="34">
        <f t="shared" si="9"/>
        <v>1500</v>
      </c>
      <c r="O166" s="186"/>
      <c r="P166" s="186" t="s">
        <v>245</v>
      </c>
    </row>
    <row r="167" s="2" customFormat="1" ht="11.15" customHeight="1" spans="1:16">
      <c r="A167" s="186">
        <v>45512</v>
      </c>
      <c r="B167" s="186">
        <v>45513</v>
      </c>
      <c r="C167" s="29" t="s">
        <v>282</v>
      </c>
      <c r="D167" s="30" t="s">
        <v>271</v>
      </c>
      <c r="E167" s="186"/>
      <c r="F167" s="31"/>
      <c r="G167" s="32">
        <v>600</v>
      </c>
      <c r="H167" s="32"/>
      <c r="I167" s="32"/>
      <c r="J167" s="32"/>
      <c r="K167" s="32"/>
      <c r="L167" s="32">
        <v>1650</v>
      </c>
      <c r="M167" s="32"/>
      <c r="N167" s="34">
        <f t="shared" si="9"/>
        <v>2250</v>
      </c>
      <c r="O167" s="186"/>
      <c r="P167" s="186" t="s">
        <v>245</v>
      </c>
    </row>
    <row r="168" s="2" customFormat="1" ht="11.15" customHeight="1" spans="1:16">
      <c r="A168" s="186">
        <v>45512</v>
      </c>
      <c r="B168" s="186">
        <v>45513</v>
      </c>
      <c r="C168" s="29" t="s">
        <v>283</v>
      </c>
      <c r="D168" s="30" t="s">
        <v>271</v>
      </c>
      <c r="E168" s="186"/>
      <c r="F168" s="31"/>
      <c r="G168" s="32">
        <v>1500</v>
      </c>
      <c r="H168" s="32"/>
      <c r="I168" s="32"/>
      <c r="J168" s="32"/>
      <c r="K168" s="32"/>
      <c r="L168" s="32"/>
      <c r="M168" s="32"/>
      <c r="N168" s="34">
        <f t="shared" si="9"/>
        <v>1500</v>
      </c>
      <c r="O168" s="186"/>
      <c r="P168" s="186" t="s">
        <v>245</v>
      </c>
    </row>
    <row r="169" s="2" customFormat="1" ht="11.15" customHeight="1" spans="1:16">
      <c r="A169" s="186">
        <v>45505</v>
      </c>
      <c r="B169" s="186">
        <v>45513</v>
      </c>
      <c r="C169" s="29" t="s">
        <v>284</v>
      </c>
      <c r="D169" s="30" t="s">
        <v>146</v>
      </c>
      <c r="E169" s="186"/>
      <c r="F169" s="31"/>
      <c r="G169" s="32">
        <v>1500</v>
      </c>
      <c r="H169" s="32"/>
      <c r="I169" s="32"/>
      <c r="J169" s="32"/>
      <c r="K169" s="32"/>
      <c r="L169" s="32"/>
      <c r="M169" s="32"/>
      <c r="N169" s="34">
        <f t="shared" si="9"/>
        <v>1500</v>
      </c>
      <c r="O169" s="186"/>
      <c r="P169" s="186" t="s">
        <v>245</v>
      </c>
    </row>
    <row r="170" s="2" customFormat="1" ht="11.15" customHeight="1" spans="1:16">
      <c r="A170" s="186">
        <v>45510</v>
      </c>
      <c r="B170" s="186">
        <v>45513</v>
      </c>
      <c r="C170" s="29" t="s">
        <v>285</v>
      </c>
      <c r="D170" s="30" t="s">
        <v>286</v>
      </c>
      <c r="E170" s="186"/>
      <c r="F170" s="31"/>
      <c r="G170" s="32">
        <v>1500</v>
      </c>
      <c r="H170" s="32"/>
      <c r="I170" s="32"/>
      <c r="J170" s="32"/>
      <c r="K170" s="32"/>
      <c r="L170" s="32"/>
      <c r="M170" s="32"/>
      <c r="N170" s="34">
        <f t="shared" si="9"/>
        <v>1500</v>
      </c>
      <c r="O170" s="186"/>
      <c r="P170" s="186" t="s">
        <v>245</v>
      </c>
    </row>
    <row r="171" s="2" customFormat="1" ht="11.15" customHeight="1" spans="1:16">
      <c r="A171" s="186">
        <v>45510</v>
      </c>
      <c r="B171" s="186">
        <v>45513</v>
      </c>
      <c r="C171" s="29" t="s">
        <v>287</v>
      </c>
      <c r="D171" s="30" t="s">
        <v>286</v>
      </c>
      <c r="E171" s="186"/>
      <c r="F171" s="31"/>
      <c r="G171" s="32">
        <v>800</v>
      </c>
      <c r="H171" s="32"/>
      <c r="I171" s="32"/>
      <c r="J171" s="32"/>
      <c r="K171" s="32"/>
      <c r="L171" s="32"/>
      <c r="M171" s="32"/>
      <c r="N171" s="34">
        <f t="shared" si="9"/>
        <v>800</v>
      </c>
      <c r="O171" s="186"/>
      <c r="P171" s="186" t="s">
        <v>245</v>
      </c>
    </row>
    <row r="172" s="2" customFormat="1" ht="11.15" customHeight="1" spans="1:16">
      <c r="A172" s="186">
        <v>45510</v>
      </c>
      <c r="B172" s="186">
        <v>45514</v>
      </c>
      <c r="C172" s="29" t="s">
        <v>288</v>
      </c>
      <c r="D172" s="30" t="s">
        <v>254</v>
      </c>
      <c r="E172" s="186"/>
      <c r="F172" s="31"/>
      <c r="G172" s="32"/>
      <c r="H172" s="32">
        <v>250</v>
      </c>
      <c r="I172" s="32"/>
      <c r="J172" s="32"/>
      <c r="K172" s="32"/>
      <c r="L172" s="32"/>
      <c r="M172" s="32">
        <v>1250</v>
      </c>
      <c r="N172" s="34">
        <f t="shared" si="9"/>
        <v>1500</v>
      </c>
      <c r="O172" s="186"/>
      <c r="P172" s="186" t="s">
        <v>245</v>
      </c>
    </row>
    <row r="173" s="2" customFormat="1" ht="11.15" customHeight="1" spans="1:16">
      <c r="A173" s="186">
        <v>45510</v>
      </c>
      <c r="B173" s="186">
        <v>45514</v>
      </c>
      <c r="C173" s="29" t="s">
        <v>289</v>
      </c>
      <c r="D173" s="30" t="s">
        <v>254</v>
      </c>
      <c r="E173" s="186"/>
      <c r="F173" s="31"/>
      <c r="G173" s="32"/>
      <c r="H173" s="32">
        <f>550+250</f>
        <v>800</v>
      </c>
      <c r="I173" s="32"/>
      <c r="J173" s="32"/>
      <c r="K173" s="32"/>
      <c r="L173" s="32"/>
      <c r="M173" s="32">
        <v>1250</v>
      </c>
      <c r="N173" s="34">
        <f t="shared" si="9"/>
        <v>2050</v>
      </c>
      <c r="O173" s="186"/>
      <c r="P173" s="186" t="s">
        <v>245</v>
      </c>
    </row>
    <row r="174" s="2" customFormat="1" ht="11.15" customHeight="1" spans="1:16">
      <c r="A174" s="186">
        <v>45514</v>
      </c>
      <c r="B174" s="186">
        <v>45516</v>
      </c>
      <c r="C174" s="29" t="s">
        <v>290</v>
      </c>
      <c r="D174" s="30" t="s">
        <v>271</v>
      </c>
      <c r="E174" s="186"/>
      <c r="F174" s="31"/>
      <c r="G174" s="32">
        <v>1500</v>
      </c>
      <c r="H174" s="32"/>
      <c r="I174" s="32"/>
      <c r="J174" s="32"/>
      <c r="K174" s="32"/>
      <c r="L174" s="32"/>
      <c r="M174" s="32"/>
      <c r="N174" s="34">
        <f t="shared" si="9"/>
        <v>1500</v>
      </c>
      <c r="O174" s="186"/>
      <c r="P174" s="186" t="s">
        <v>258</v>
      </c>
    </row>
    <row r="175" s="2" customFormat="1" ht="11.15" customHeight="1" spans="1:16">
      <c r="A175" s="186">
        <v>45514</v>
      </c>
      <c r="B175" s="186">
        <v>45516</v>
      </c>
      <c r="C175" s="29" t="s">
        <v>291</v>
      </c>
      <c r="D175" s="30" t="s">
        <v>271</v>
      </c>
      <c r="E175" s="186"/>
      <c r="F175" s="31"/>
      <c r="G175" s="32">
        <v>1500</v>
      </c>
      <c r="H175" s="32"/>
      <c r="I175" s="32"/>
      <c r="J175" s="32"/>
      <c r="K175" s="32"/>
      <c r="L175" s="32"/>
      <c r="M175" s="32"/>
      <c r="N175" s="34">
        <f t="shared" si="9"/>
        <v>1500</v>
      </c>
      <c r="O175" s="186"/>
      <c r="P175" s="186" t="s">
        <v>258</v>
      </c>
    </row>
    <row r="176" s="2" customFormat="1" ht="11.15" customHeight="1" spans="1:16">
      <c r="A176" s="186">
        <v>45514</v>
      </c>
      <c r="B176" s="186">
        <v>45516</v>
      </c>
      <c r="C176" s="29" t="s">
        <v>292</v>
      </c>
      <c r="D176" s="30" t="s">
        <v>271</v>
      </c>
      <c r="E176" s="186"/>
      <c r="F176" s="31"/>
      <c r="G176" s="32">
        <v>1500</v>
      </c>
      <c r="H176" s="32"/>
      <c r="I176" s="32"/>
      <c r="J176" s="32"/>
      <c r="K176" s="32"/>
      <c r="L176" s="32"/>
      <c r="M176" s="32"/>
      <c r="N176" s="34">
        <f t="shared" si="9"/>
        <v>1500</v>
      </c>
      <c r="O176" s="186"/>
      <c r="P176" s="186" t="s">
        <v>245</v>
      </c>
    </row>
    <row r="177" s="2" customFormat="1" ht="11.15" customHeight="1" spans="1:16">
      <c r="A177" s="186">
        <v>45514</v>
      </c>
      <c r="B177" s="186">
        <v>45516</v>
      </c>
      <c r="C177" s="29" t="s">
        <v>293</v>
      </c>
      <c r="D177" s="30" t="s">
        <v>271</v>
      </c>
      <c r="E177" s="186"/>
      <c r="F177" s="31"/>
      <c r="G177" s="32">
        <v>600</v>
      </c>
      <c r="H177" s="32"/>
      <c r="I177" s="32"/>
      <c r="J177" s="32"/>
      <c r="K177" s="32"/>
      <c r="L177" s="32">
        <v>1650</v>
      </c>
      <c r="M177" s="32"/>
      <c r="N177" s="34">
        <f t="shared" si="9"/>
        <v>2250</v>
      </c>
      <c r="O177" s="186"/>
      <c r="P177" s="186" t="s">
        <v>245</v>
      </c>
    </row>
    <row r="178" s="2" customFormat="1" ht="11.15" customHeight="1" spans="1:16">
      <c r="A178" s="186">
        <v>45514</v>
      </c>
      <c r="B178" s="186">
        <v>45516</v>
      </c>
      <c r="C178" s="29" t="s">
        <v>294</v>
      </c>
      <c r="D178" s="30" t="s">
        <v>271</v>
      </c>
      <c r="E178" s="186"/>
      <c r="F178" s="31"/>
      <c r="G178" s="32">
        <v>600</v>
      </c>
      <c r="H178" s="32"/>
      <c r="I178" s="32"/>
      <c r="J178" s="32"/>
      <c r="K178" s="32"/>
      <c r="L178" s="32">
        <v>1100</v>
      </c>
      <c r="M178" s="32"/>
      <c r="N178" s="34">
        <f t="shared" si="9"/>
        <v>1700</v>
      </c>
      <c r="O178" s="186"/>
      <c r="P178" s="186" t="s">
        <v>245</v>
      </c>
    </row>
    <row r="179" s="2" customFormat="1" ht="11.15" customHeight="1" spans="1:16">
      <c r="A179" s="186">
        <v>45514</v>
      </c>
      <c r="B179" s="186">
        <v>45517</v>
      </c>
      <c r="C179" s="29" t="s">
        <v>295</v>
      </c>
      <c r="D179" s="30" t="s">
        <v>296</v>
      </c>
      <c r="E179" s="186"/>
      <c r="F179" s="31"/>
      <c r="G179" s="32"/>
      <c r="H179" s="32"/>
      <c r="I179" s="32"/>
      <c r="J179" s="32"/>
      <c r="K179" s="32"/>
      <c r="L179" s="32"/>
      <c r="M179" s="32">
        <v>450</v>
      </c>
      <c r="N179" s="34">
        <f t="shared" ref="N179:N190" si="10">G179+H179+I179+J179+K179+L179+M179</f>
        <v>450</v>
      </c>
      <c r="O179" s="186"/>
      <c r="P179" s="186" t="s">
        <v>245</v>
      </c>
    </row>
    <row r="180" s="2" customFormat="1" ht="11.15" customHeight="1" spans="1:16">
      <c r="A180" s="186">
        <v>45511</v>
      </c>
      <c r="B180" s="186">
        <v>45517</v>
      </c>
      <c r="C180" s="29" t="s">
        <v>297</v>
      </c>
      <c r="D180" s="30" t="s">
        <v>298</v>
      </c>
      <c r="E180" s="186"/>
      <c r="F180" s="31"/>
      <c r="G180" s="32"/>
      <c r="H180" s="32"/>
      <c r="I180" s="32"/>
      <c r="J180" s="32"/>
      <c r="K180" s="32"/>
      <c r="L180" s="32"/>
      <c r="M180" s="32">
        <v>450</v>
      </c>
      <c r="N180" s="34">
        <f t="shared" si="10"/>
        <v>450</v>
      </c>
      <c r="O180" s="186"/>
      <c r="P180" s="186" t="s">
        <v>299</v>
      </c>
    </row>
    <row r="181" s="2" customFormat="1" ht="11.15" customHeight="1" spans="1:16">
      <c r="A181" s="186">
        <v>45516</v>
      </c>
      <c r="B181" s="186">
        <v>45518</v>
      </c>
      <c r="C181" s="29" t="s">
        <v>300</v>
      </c>
      <c r="D181" s="30" t="s">
        <v>271</v>
      </c>
      <c r="E181" s="186"/>
      <c r="F181" s="31"/>
      <c r="G181" s="32">
        <v>600</v>
      </c>
      <c r="H181" s="32"/>
      <c r="I181" s="32"/>
      <c r="J181" s="32"/>
      <c r="K181" s="32"/>
      <c r="L181" s="32">
        <v>1650</v>
      </c>
      <c r="M181" s="32"/>
      <c r="N181" s="34">
        <f t="shared" si="10"/>
        <v>2250</v>
      </c>
      <c r="O181" s="186"/>
      <c r="P181" s="186" t="s">
        <v>245</v>
      </c>
    </row>
    <row r="182" s="2" customFormat="1" ht="11.15" customHeight="1" spans="1:16">
      <c r="A182" s="186">
        <v>45516</v>
      </c>
      <c r="B182" s="186">
        <v>45518</v>
      </c>
      <c r="C182" s="29" t="s">
        <v>301</v>
      </c>
      <c r="D182" s="30" t="s">
        <v>271</v>
      </c>
      <c r="E182" s="186"/>
      <c r="F182" s="31"/>
      <c r="G182" s="32">
        <v>600</v>
      </c>
      <c r="H182" s="32"/>
      <c r="I182" s="32"/>
      <c r="J182" s="32"/>
      <c r="K182" s="32"/>
      <c r="L182" s="32">
        <v>2200</v>
      </c>
      <c r="M182" s="32"/>
      <c r="N182" s="34">
        <f t="shared" si="10"/>
        <v>2800</v>
      </c>
      <c r="O182" s="186"/>
      <c r="P182" s="186" t="s">
        <v>245</v>
      </c>
    </row>
    <row r="183" s="2" customFormat="1" ht="11.15" customHeight="1" spans="1:16">
      <c r="A183" s="186">
        <v>45519</v>
      </c>
      <c r="B183" s="186">
        <v>45523</v>
      </c>
      <c r="C183" s="29" t="s">
        <v>302</v>
      </c>
      <c r="D183" s="30" t="s">
        <v>303</v>
      </c>
      <c r="E183" s="186"/>
      <c r="F183" s="31"/>
      <c r="G183" s="32"/>
      <c r="H183" s="32"/>
      <c r="I183" s="32"/>
      <c r="J183" s="32"/>
      <c r="K183" s="32"/>
      <c r="L183" s="32"/>
      <c r="M183" s="32">
        <v>2300</v>
      </c>
      <c r="N183" s="34">
        <f t="shared" si="10"/>
        <v>2300</v>
      </c>
      <c r="O183" s="186"/>
      <c r="P183" s="186" t="s">
        <v>245</v>
      </c>
    </row>
    <row r="184" s="2" customFormat="1" ht="11.15" customHeight="1" spans="1:16">
      <c r="A184" s="186">
        <v>45518</v>
      </c>
      <c r="B184" s="186">
        <v>45524</v>
      </c>
      <c r="C184" s="29" t="s">
        <v>304</v>
      </c>
      <c r="D184" s="30" t="s">
        <v>305</v>
      </c>
      <c r="E184" s="186"/>
      <c r="F184" s="31"/>
      <c r="G184" s="32"/>
      <c r="H184" s="32"/>
      <c r="I184" s="32"/>
      <c r="J184" s="32"/>
      <c r="K184" s="32"/>
      <c r="L184" s="32"/>
      <c r="M184" s="32">
        <v>1800</v>
      </c>
      <c r="N184" s="34">
        <f t="shared" si="10"/>
        <v>1800</v>
      </c>
      <c r="O184" s="186"/>
      <c r="P184" s="186" t="s">
        <v>245</v>
      </c>
    </row>
    <row r="185" s="2" customFormat="1" ht="11.15" customHeight="1" spans="1:16">
      <c r="A185" s="186">
        <v>45520</v>
      </c>
      <c r="B185" s="186">
        <v>45524</v>
      </c>
      <c r="C185" s="29" t="s">
        <v>306</v>
      </c>
      <c r="D185" s="30" t="s">
        <v>307</v>
      </c>
      <c r="E185" s="186"/>
      <c r="F185" s="31"/>
      <c r="G185" s="32"/>
      <c r="H185" s="32"/>
      <c r="I185" s="32"/>
      <c r="J185" s="32"/>
      <c r="K185" s="32"/>
      <c r="L185" s="32">
        <f>4400*0.8</f>
        <v>3520</v>
      </c>
      <c r="M185" s="32"/>
      <c r="N185" s="34">
        <f t="shared" si="10"/>
        <v>3520</v>
      </c>
      <c r="O185" s="186"/>
      <c r="P185" s="24" t="s">
        <v>308</v>
      </c>
    </row>
    <row r="186" s="2" customFormat="1" ht="11.15" customHeight="1" spans="1:16">
      <c r="A186" s="186">
        <v>45520</v>
      </c>
      <c r="B186" s="186">
        <v>45525</v>
      </c>
      <c r="C186" s="29" t="s">
        <v>309</v>
      </c>
      <c r="D186" s="30" t="s">
        <v>298</v>
      </c>
      <c r="E186" s="186"/>
      <c r="F186" s="31"/>
      <c r="G186" s="32">
        <v>1500</v>
      </c>
      <c r="H186" s="32"/>
      <c r="I186" s="32"/>
      <c r="J186" s="32"/>
      <c r="K186" s="32"/>
      <c r="L186" s="32"/>
      <c r="M186" s="32"/>
      <c r="N186" s="34">
        <f t="shared" si="10"/>
        <v>1500</v>
      </c>
      <c r="O186" s="186"/>
      <c r="P186" s="24" t="s">
        <v>245</v>
      </c>
    </row>
    <row r="187" s="2" customFormat="1" ht="11.15" customHeight="1" spans="1:16">
      <c r="A187" s="186">
        <v>45520</v>
      </c>
      <c r="B187" s="186">
        <v>45525</v>
      </c>
      <c r="C187" s="29" t="s">
        <v>310</v>
      </c>
      <c r="D187" s="30" t="s">
        <v>298</v>
      </c>
      <c r="E187" s="186"/>
      <c r="F187" s="31"/>
      <c r="G187" s="32">
        <v>1500</v>
      </c>
      <c r="H187" s="32"/>
      <c r="I187" s="32"/>
      <c r="J187" s="32"/>
      <c r="K187" s="32"/>
      <c r="L187" s="32"/>
      <c r="M187" s="32"/>
      <c r="N187" s="34">
        <f t="shared" si="10"/>
        <v>1500</v>
      </c>
      <c r="O187" s="186"/>
      <c r="P187" s="24" t="s">
        <v>245</v>
      </c>
    </row>
    <row r="188" s="2" customFormat="1" ht="11.15" customHeight="1" spans="1:16">
      <c r="A188" s="186">
        <v>45520</v>
      </c>
      <c r="B188" s="186">
        <v>45525</v>
      </c>
      <c r="C188" s="29" t="s">
        <v>311</v>
      </c>
      <c r="D188" s="30" t="s">
        <v>298</v>
      </c>
      <c r="E188" s="186"/>
      <c r="F188" s="31"/>
      <c r="G188" s="32">
        <v>2000</v>
      </c>
      <c r="H188" s="32"/>
      <c r="I188" s="32"/>
      <c r="J188" s="32"/>
      <c r="K188" s="32"/>
      <c r="L188" s="32"/>
      <c r="M188" s="32"/>
      <c r="N188" s="34">
        <f t="shared" si="10"/>
        <v>2000</v>
      </c>
      <c r="O188" s="186"/>
      <c r="P188" s="24" t="s">
        <v>245</v>
      </c>
    </row>
    <row r="189" s="2" customFormat="1" ht="11.15" customHeight="1" spans="1:16">
      <c r="A189" s="186">
        <v>45521</v>
      </c>
      <c r="B189" s="186">
        <v>45526</v>
      </c>
      <c r="C189" s="29" t="s">
        <v>312</v>
      </c>
      <c r="D189" s="30" t="s">
        <v>254</v>
      </c>
      <c r="E189" s="186"/>
      <c r="F189" s="31"/>
      <c r="G189" s="32"/>
      <c r="H189" s="32"/>
      <c r="I189" s="32"/>
      <c r="J189" s="32"/>
      <c r="K189" s="32"/>
      <c r="L189" s="32"/>
      <c r="M189" s="32">
        <v>1800</v>
      </c>
      <c r="N189" s="34">
        <f t="shared" si="10"/>
        <v>1800</v>
      </c>
      <c r="O189" s="186"/>
      <c r="P189" s="24" t="s">
        <v>245</v>
      </c>
    </row>
    <row r="190" s="2" customFormat="1" ht="11.15" customHeight="1" spans="1:16">
      <c r="A190" s="186">
        <v>45523</v>
      </c>
      <c r="B190" s="186">
        <v>45526</v>
      </c>
      <c r="C190" s="29" t="s">
        <v>313</v>
      </c>
      <c r="D190" s="30" t="s">
        <v>314</v>
      </c>
      <c r="E190" s="186"/>
      <c r="F190" s="31"/>
      <c r="G190" s="32">
        <v>1500</v>
      </c>
      <c r="H190" s="32"/>
      <c r="I190" s="32"/>
      <c r="J190" s="32"/>
      <c r="K190" s="32"/>
      <c r="L190" s="32"/>
      <c r="M190" s="32"/>
      <c r="N190" s="34">
        <f t="shared" si="10"/>
        <v>1500</v>
      </c>
      <c r="O190" s="186"/>
      <c r="P190" s="24" t="s">
        <v>245</v>
      </c>
    </row>
    <row r="191" s="2" customFormat="1" ht="11.15" customHeight="1" spans="1:16">
      <c r="A191" s="186">
        <v>45525</v>
      </c>
      <c r="B191" s="186">
        <v>45531</v>
      </c>
      <c r="C191" s="29" t="s">
        <v>315</v>
      </c>
      <c r="D191" s="30" t="s">
        <v>316</v>
      </c>
      <c r="E191" s="186"/>
      <c r="F191" s="31"/>
      <c r="G191" s="32"/>
      <c r="H191" s="32"/>
      <c r="I191" s="32"/>
      <c r="J191" s="32"/>
      <c r="K191" s="32"/>
      <c r="L191" s="32">
        <v>1100</v>
      </c>
      <c r="M191" s="32">
        <v>1800</v>
      </c>
      <c r="N191" s="34">
        <f t="shared" ref="N191:N198" si="11">G191+H191+I191+J191+K191+L191+M191</f>
        <v>2900</v>
      </c>
      <c r="O191" s="186"/>
      <c r="P191" s="24" t="s">
        <v>245</v>
      </c>
    </row>
    <row r="192" s="2" customFormat="1" ht="11.15" customHeight="1" spans="1:16">
      <c r="A192" s="186">
        <v>45525</v>
      </c>
      <c r="B192" s="186">
        <v>45531</v>
      </c>
      <c r="C192" s="29" t="s">
        <v>317</v>
      </c>
      <c r="D192" s="30" t="s">
        <v>318</v>
      </c>
      <c r="E192" s="186"/>
      <c r="F192" s="31"/>
      <c r="G192" s="32"/>
      <c r="H192" s="32"/>
      <c r="I192" s="32">
        <v>500</v>
      </c>
      <c r="J192" s="32"/>
      <c r="K192" s="32"/>
      <c r="L192" s="32"/>
      <c r="M192" s="32"/>
      <c r="N192" s="34">
        <f t="shared" si="11"/>
        <v>500</v>
      </c>
      <c r="O192" s="186"/>
      <c r="P192" s="24" t="s">
        <v>245</v>
      </c>
    </row>
    <row r="193" s="2" customFormat="1" ht="11.15" customHeight="1" spans="1:16">
      <c r="A193" s="186">
        <v>45526</v>
      </c>
      <c r="B193" s="186">
        <v>45532</v>
      </c>
      <c r="C193" s="29" t="s">
        <v>319</v>
      </c>
      <c r="D193" s="30" t="s">
        <v>320</v>
      </c>
      <c r="E193" s="186"/>
      <c r="F193" s="31"/>
      <c r="G193" s="32">
        <v>720</v>
      </c>
      <c r="H193" s="32"/>
      <c r="I193" s="32"/>
      <c r="J193" s="32"/>
      <c r="K193" s="32"/>
      <c r="L193" s="32"/>
      <c r="M193" s="32"/>
      <c r="N193" s="34">
        <f t="shared" si="11"/>
        <v>720</v>
      </c>
      <c r="O193" s="186"/>
      <c r="P193" s="24" t="s">
        <v>245</v>
      </c>
    </row>
    <row r="194" s="2" customFormat="1" ht="11.15" customHeight="1" spans="1:16">
      <c r="A194" s="186">
        <v>45526</v>
      </c>
      <c r="B194" s="186">
        <v>45532</v>
      </c>
      <c r="C194" s="29" t="s">
        <v>321</v>
      </c>
      <c r="D194" s="30" t="s">
        <v>320</v>
      </c>
      <c r="E194" s="186"/>
      <c r="F194" s="31"/>
      <c r="G194" s="32">
        <v>720</v>
      </c>
      <c r="H194" s="32"/>
      <c r="I194" s="32"/>
      <c r="J194" s="32"/>
      <c r="K194" s="32"/>
      <c r="L194" s="32"/>
      <c r="M194" s="32"/>
      <c r="N194" s="34">
        <f t="shared" si="11"/>
        <v>720</v>
      </c>
      <c r="O194" s="186"/>
      <c r="P194" s="24" t="s">
        <v>245</v>
      </c>
    </row>
    <row r="195" s="2" customFormat="1" ht="11.15" customHeight="1" spans="1:16">
      <c r="A195" s="186">
        <v>45526</v>
      </c>
      <c r="B195" s="186">
        <v>45532</v>
      </c>
      <c r="C195" s="29" t="s">
        <v>322</v>
      </c>
      <c r="D195" s="30" t="s">
        <v>320</v>
      </c>
      <c r="E195" s="186"/>
      <c r="F195" s="31"/>
      <c r="G195" s="32">
        <v>720</v>
      </c>
      <c r="H195" s="32"/>
      <c r="I195" s="32"/>
      <c r="J195" s="32"/>
      <c r="K195" s="32"/>
      <c r="L195" s="32"/>
      <c r="M195" s="32"/>
      <c r="N195" s="34">
        <f t="shared" si="11"/>
        <v>720</v>
      </c>
      <c r="O195" s="186"/>
      <c r="P195" s="24" t="s">
        <v>245</v>
      </c>
    </row>
    <row r="196" s="2" customFormat="1" ht="11.15" customHeight="1" spans="1:16">
      <c r="A196" s="186">
        <v>45526</v>
      </c>
      <c r="B196" s="186">
        <v>45532</v>
      </c>
      <c r="C196" s="29" t="s">
        <v>323</v>
      </c>
      <c r="D196" s="30" t="s">
        <v>320</v>
      </c>
      <c r="E196" s="186"/>
      <c r="F196" s="31"/>
      <c r="G196" s="32">
        <v>720</v>
      </c>
      <c r="H196" s="32"/>
      <c r="I196" s="32"/>
      <c r="J196" s="32"/>
      <c r="K196" s="32"/>
      <c r="L196" s="32"/>
      <c r="M196" s="32"/>
      <c r="N196" s="34">
        <f t="shared" si="11"/>
        <v>720</v>
      </c>
      <c r="O196" s="186"/>
      <c r="P196" s="24" t="s">
        <v>245</v>
      </c>
    </row>
    <row r="197" s="2" customFormat="1" ht="11.15" customHeight="1" spans="1:16">
      <c r="A197" s="186">
        <v>45526</v>
      </c>
      <c r="B197" s="186">
        <v>45532</v>
      </c>
      <c r="C197" s="29" t="s">
        <v>324</v>
      </c>
      <c r="D197" s="30" t="s">
        <v>320</v>
      </c>
      <c r="E197" s="186"/>
      <c r="F197" s="31"/>
      <c r="G197" s="32">
        <v>720</v>
      </c>
      <c r="H197" s="32"/>
      <c r="I197" s="32"/>
      <c r="J197" s="32"/>
      <c r="K197" s="32"/>
      <c r="L197" s="32"/>
      <c r="M197" s="32"/>
      <c r="N197" s="34">
        <f t="shared" si="11"/>
        <v>720</v>
      </c>
      <c r="O197" s="186"/>
      <c r="P197" s="24" t="s">
        <v>245</v>
      </c>
    </row>
    <row r="198" s="2" customFormat="1" ht="11.15" customHeight="1" spans="1:16">
      <c r="A198" s="186">
        <v>45526</v>
      </c>
      <c r="B198" s="186">
        <v>45532</v>
      </c>
      <c r="C198" s="29" t="s">
        <v>325</v>
      </c>
      <c r="D198" s="30" t="s">
        <v>320</v>
      </c>
      <c r="E198" s="186"/>
      <c r="F198" s="31"/>
      <c r="G198" s="32">
        <v>720</v>
      </c>
      <c r="H198" s="32"/>
      <c r="I198" s="32"/>
      <c r="J198" s="32"/>
      <c r="K198" s="32"/>
      <c r="L198" s="32"/>
      <c r="M198" s="32"/>
      <c r="N198" s="34">
        <f t="shared" si="11"/>
        <v>720</v>
      </c>
      <c r="O198" s="186"/>
      <c r="P198" s="24" t="s">
        <v>245</v>
      </c>
    </row>
    <row r="199" s="2" customFormat="1" ht="11.15" customHeight="1" spans="1:16">
      <c r="A199" s="186">
        <v>45531</v>
      </c>
      <c r="B199" s="186">
        <v>45533</v>
      </c>
      <c r="C199" s="29" t="s">
        <v>326</v>
      </c>
      <c r="D199" s="30" t="s">
        <v>327</v>
      </c>
      <c r="E199" s="186"/>
      <c r="F199" s="31"/>
      <c r="G199" s="32"/>
      <c r="H199" s="32"/>
      <c r="I199" s="32"/>
      <c r="J199" s="32"/>
      <c r="K199" s="32"/>
      <c r="L199" s="32">
        <v>2900</v>
      </c>
      <c r="M199" s="32">
        <v>1800</v>
      </c>
      <c r="N199" s="34">
        <f t="shared" ref="N199:N206" si="12">G199+H199+I199+J199+K199+L199+M199</f>
        <v>4700</v>
      </c>
      <c r="O199" s="186"/>
      <c r="P199" s="24" t="s">
        <v>245</v>
      </c>
    </row>
    <row r="200" s="2" customFormat="1" ht="11.15" customHeight="1" spans="1:16">
      <c r="A200" s="186">
        <v>45519</v>
      </c>
      <c r="B200" s="186">
        <v>45535</v>
      </c>
      <c r="C200" s="29" t="s">
        <v>328</v>
      </c>
      <c r="D200" s="30" t="s">
        <v>329</v>
      </c>
      <c r="E200" s="186"/>
      <c r="F200" s="31"/>
      <c r="G200" s="32">
        <v>1350</v>
      </c>
      <c r="H200" s="32"/>
      <c r="I200" s="32"/>
      <c r="J200" s="32"/>
      <c r="K200" s="32"/>
      <c r="L200" s="32"/>
      <c r="M200" s="32"/>
      <c r="N200" s="34">
        <f t="shared" si="12"/>
        <v>1350</v>
      </c>
      <c r="O200" s="186"/>
      <c r="P200" s="24" t="s">
        <v>330</v>
      </c>
    </row>
    <row r="201" s="2" customFormat="1" ht="11.15" customHeight="1" spans="1:16">
      <c r="A201" s="186">
        <v>45519</v>
      </c>
      <c r="B201" s="186">
        <v>45535</v>
      </c>
      <c r="C201" s="29" t="s">
        <v>331</v>
      </c>
      <c r="D201" s="30" t="s">
        <v>329</v>
      </c>
      <c r="E201" s="186"/>
      <c r="F201" s="31"/>
      <c r="G201" s="32">
        <v>1350</v>
      </c>
      <c r="H201" s="32"/>
      <c r="I201" s="32"/>
      <c r="J201" s="32"/>
      <c r="K201" s="32"/>
      <c r="L201" s="32"/>
      <c r="M201" s="32"/>
      <c r="N201" s="34">
        <f t="shared" si="12"/>
        <v>1350</v>
      </c>
      <c r="O201" s="186"/>
      <c r="P201" s="24" t="s">
        <v>330</v>
      </c>
    </row>
    <row r="202" s="2" customFormat="1" ht="11.15" customHeight="1" spans="1:16">
      <c r="A202" s="186">
        <v>45519</v>
      </c>
      <c r="B202" s="186">
        <v>45535</v>
      </c>
      <c r="C202" s="29" t="s">
        <v>332</v>
      </c>
      <c r="D202" s="30" t="s">
        <v>329</v>
      </c>
      <c r="E202" s="186"/>
      <c r="F202" s="31"/>
      <c r="G202" s="32">
        <v>1350</v>
      </c>
      <c r="H202" s="32"/>
      <c r="I202" s="32"/>
      <c r="J202" s="32"/>
      <c r="K202" s="32"/>
      <c r="L202" s="32"/>
      <c r="M202" s="32"/>
      <c r="N202" s="34">
        <f t="shared" si="12"/>
        <v>1350</v>
      </c>
      <c r="O202" s="186"/>
      <c r="P202" s="24" t="s">
        <v>330</v>
      </c>
    </row>
    <row r="203" s="2" customFormat="1" ht="11.15" customHeight="1" spans="1:16">
      <c r="A203" s="186">
        <v>45526</v>
      </c>
      <c r="B203" s="186">
        <v>45535</v>
      </c>
      <c r="C203" s="29" t="s">
        <v>333</v>
      </c>
      <c r="D203" s="30" t="s">
        <v>320</v>
      </c>
      <c r="E203" s="186"/>
      <c r="F203" s="31"/>
      <c r="G203" s="32">
        <v>720</v>
      </c>
      <c r="H203" s="32"/>
      <c r="I203" s="32"/>
      <c r="J203" s="32"/>
      <c r="K203" s="32"/>
      <c r="L203" s="32"/>
      <c r="M203" s="32"/>
      <c r="N203" s="34">
        <f t="shared" si="12"/>
        <v>720</v>
      </c>
      <c r="O203" s="186"/>
      <c r="P203" s="24" t="s">
        <v>245</v>
      </c>
    </row>
    <row r="204" s="2" customFormat="1" ht="11.15" customHeight="1" spans="1:16">
      <c r="A204" s="186">
        <v>45526</v>
      </c>
      <c r="B204" s="186">
        <v>45535</v>
      </c>
      <c r="C204" s="29" t="s">
        <v>334</v>
      </c>
      <c r="D204" s="30" t="s">
        <v>320</v>
      </c>
      <c r="E204" s="186"/>
      <c r="F204" s="31"/>
      <c r="G204" s="32">
        <v>720</v>
      </c>
      <c r="H204" s="32"/>
      <c r="I204" s="32"/>
      <c r="J204" s="32"/>
      <c r="K204" s="32"/>
      <c r="L204" s="32"/>
      <c r="M204" s="32"/>
      <c r="N204" s="34">
        <f t="shared" si="12"/>
        <v>720</v>
      </c>
      <c r="O204" s="186"/>
      <c r="P204" s="24" t="s">
        <v>245</v>
      </c>
    </row>
    <row r="205" s="2" customFormat="1" ht="11.15" customHeight="1" spans="1:16">
      <c r="A205" s="186">
        <v>45526</v>
      </c>
      <c r="B205" s="186">
        <v>45535</v>
      </c>
      <c r="C205" s="29" t="s">
        <v>335</v>
      </c>
      <c r="D205" s="30" t="s">
        <v>320</v>
      </c>
      <c r="E205" s="186"/>
      <c r="F205" s="31"/>
      <c r="G205" s="32">
        <v>720</v>
      </c>
      <c r="H205" s="32"/>
      <c r="I205" s="32"/>
      <c r="J205" s="32"/>
      <c r="K205" s="32"/>
      <c r="L205" s="32"/>
      <c r="M205" s="32"/>
      <c r="N205" s="34">
        <f t="shared" si="12"/>
        <v>720</v>
      </c>
      <c r="O205" s="186"/>
      <c r="P205" s="24" t="s">
        <v>245</v>
      </c>
    </row>
    <row r="206" s="2" customFormat="1" ht="11.15" customHeight="1" spans="1:16">
      <c r="A206" s="186">
        <v>45526</v>
      </c>
      <c r="B206" s="186">
        <v>45535</v>
      </c>
      <c r="C206" s="29" t="s">
        <v>336</v>
      </c>
      <c r="D206" s="30" t="s">
        <v>320</v>
      </c>
      <c r="E206" s="186"/>
      <c r="F206" s="31"/>
      <c r="G206" s="32">
        <v>1350</v>
      </c>
      <c r="H206" s="32"/>
      <c r="I206" s="32"/>
      <c r="J206" s="32"/>
      <c r="K206" s="32"/>
      <c r="L206" s="32"/>
      <c r="M206" s="32"/>
      <c r="N206" s="34">
        <f t="shared" si="12"/>
        <v>1350</v>
      </c>
      <c r="O206" s="186"/>
      <c r="P206" s="24" t="s">
        <v>245</v>
      </c>
    </row>
    <row r="207" ht="13.5" customHeight="1" spans="1:16">
      <c r="A207" s="214" t="s">
        <v>241</v>
      </c>
      <c r="B207" s="237"/>
      <c r="C207" s="35"/>
      <c r="D207" s="237"/>
      <c r="E207" s="237"/>
      <c r="F207" s="237"/>
      <c r="G207" s="238">
        <f t="shared" ref="G207:N207" si="13">SUM(G137:G206)</f>
        <v>60080</v>
      </c>
      <c r="H207" s="238">
        <f t="shared" si="13"/>
        <v>16245</v>
      </c>
      <c r="I207" s="238">
        <f t="shared" si="13"/>
        <v>28330</v>
      </c>
      <c r="J207" s="238">
        <f t="shared" si="13"/>
        <v>0</v>
      </c>
      <c r="K207" s="238">
        <f t="shared" si="13"/>
        <v>0</v>
      </c>
      <c r="L207" s="238">
        <f t="shared" si="13"/>
        <v>15770</v>
      </c>
      <c r="M207" s="238">
        <f t="shared" si="13"/>
        <v>15510</v>
      </c>
      <c r="N207" s="238">
        <f t="shared" si="13"/>
        <v>135935</v>
      </c>
      <c r="O207" s="243"/>
      <c r="P207" s="244"/>
    </row>
    <row r="208" ht="13.5" customHeight="1" spans="1:16">
      <c r="A208" s="239" t="s">
        <v>337</v>
      </c>
      <c r="B208" s="239"/>
      <c r="C208" s="239"/>
      <c r="D208" s="239"/>
      <c r="E208" s="240"/>
      <c r="F208" s="240"/>
      <c r="G208" s="241">
        <f t="shared" ref="G208:N208" si="14">G207+G131</f>
        <v>123550</v>
      </c>
      <c r="H208" s="241">
        <f t="shared" si="14"/>
        <v>33305</v>
      </c>
      <c r="I208" s="241">
        <f t="shared" si="14"/>
        <v>79080</v>
      </c>
      <c r="J208" s="241">
        <f t="shared" si="14"/>
        <v>0</v>
      </c>
      <c r="K208" s="241">
        <f t="shared" si="14"/>
        <v>0</v>
      </c>
      <c r="L208" s="241">
        <f t="shared" si="14"/>
        <v>66325</v>
      </c>
      <c r="M208" s="241">
        <f t="shared" si="14"/>
        <v>68548.5</v>
      </c>
      <c r="N208" s="241">
        <f t="shared" si="14"/>
        <v>370808.5</v>
      </c>
      <c r="O208" s="245"/>
      <c r="P208" s="235"/>
    </row>
    <row r="209" ht="13.5" spans="1:16">
      <c r="A209" s="240"/>
      <c r="B209" s="240"/>
      <c r="C209" s="240"/>
      <c r="D209" s="240"/>
      <c r="E209" s="240"/>
      <c r="F209" s="240"/>
      <c r="G209" s="240"/>
      <c r="H209" s="240"/>
      <c r="I209" s="240"/>
      <c r="J209" s="246"/>
      <c r="K209" s="247"/>
      <c r="L209" s="248"/>
      <c r="M209" s="247"/>
      <c r="N209" s="249"/>
      <c r="O209" s="250"/>
      <c r="P209" s="235"/>
    </row>
    <row r="210" spans="1:16">
      <c r="A210" s="240"/>
      <c r="B210" s="240"/>
      <c r="C210" s="240"/>
      <c r="D210" s="240"/>
      <c r="E210" s="240"/>
      <c r="F210" s="240"/>
      <c r="G210" s="240"/>
      <c r="H210" s="240"/>
      <c r="I210" s="240"/>
      <c r="J210" s="246"/>
      <c r="K210" s="247"/>
      <c r="L210" s="248"/>
      <c r="M210" s="247"/>
      <c r="N210" s="249"/>
      <c r="O210" s="250"/>
      <c r="P210" s="235"/>
    </row>
    <row r="211" spans="1:16">
      <c r="A211" s="240"/>
      <c r="B211" s="240"/>
      <c r="C211" s="240"/>
      <c r="D211" s="240"/>
      <c r="E211" s="240"/>
      <c r="F211" s="240"/>
      <c r="G211" s="240"/>
      <c r="H211" s="240"/>
      <c r="I211" s="240"/>
      <c r="J211" s="246"/>
      <c r="K211" s="247"/>
      <c r="L211" s="248"/>
      <c r="M211" s="247"/>
      <c r="N211" s="249"/>
      <c r="O211" s="250"/>
      <c r="P211" s="235"/>
    </row>
    <row r="212" spans="1:16">
      <c r="A212" s="242" t="s">
        <v>338</v>
      </c>
      <c r="B212" s="228"/>
      <c r="C212" s="206"/>
      <c r="D212" s="206"/>
      <c r="E212" s="206"/>
      <c r="F212" s="206"/>
      <c r="G212" s="206"/>
      <c r="H212" s="206"/>
      <c r="I212" s="206"/>
      <c r="J212" s="206"/>
      <c r="K212" s="206"/>
      <c r="L212" s="206"/>
      <c r="M212" s="206"/>
      <c r="N212" s="206"/>
      <c r="O212" s="206"/>
      <c r="P212" s="212"/>
    </row>
    <row r="213" customHeight="1" spans="1:16">
      <c r="A213" s="208" t="s">
        <v>4</v>
      </c>
      <c r="B213" s="208" t="s">
        <v>5</v>
      </c>
      <c r="C213" s="208" t="s">
        <v>6</v>
      </c>
      <c r="D213" s="208" t="s">
        <v>7</v>
      </c>
      <c r="E213" s="208" t="s">
        <v>8</v>
      </c>
      <c r="F213" s="208" t="s">
        <v>9</v>
      </c>
      <c r="G213" s="208" t="s">
        <v>10</v>
      </c>
      <c r="H213" s="229" t="s">
        <v>11</v>
      </c>
      <c r="I213" s="236"/>
      <c r="J213" s="208" t="s">
        <v>12</v>
      </c>
      <c r="K213" s="208" t="s">
        <v>13</v>
      </c>
      <c r="L213" s="229" t="s">
        <v>14</v>
      </c>
      <c r="M213" s="236"/>
      <c r="N213" s="208" t="s">
        <v>15</v>
      </c>
      <c r="O213" s="208" t="s">
        <v>16</v>
      </c>
      <c r="P213" s="208" t="s">
        <v>17</v>
      </c>
    </row>
    <row r="214" ht="23.25" customHeight="1" spans="1:16">
      <c r="A214" s="210"/>
      <c r="B214" s="210"/>
      <c r="C214" s="210"/>
      <c r="D214" s="210"/>
      <c r="E214" s="210"/>
      <c r="F214" s="210"/>
      <c r="G214" s="210"/>
      <c r="H214" s="211" t="s">
        <v>18</v>
      </c>
      <c r="I214" s="211" t="s">
        <v>19</v>
      </c>
      <c r="J214" s="210"/>
      <c r="K214" s="210"/>
      <c r="L214" s="211" t="s">
        <v>18</v>
      </c>
      <c r="M214" s="211" t="s">
        <v>19</v>
      </c>
      <c r="N214" s="210"/>
      <c r="O214" s="210"/>
      <c r="P214" s="210"/>
    </row>
    <row r="215" s="2" customFormat="1" ht="12" customHeight="1" spans="1:16">
      <c r="A215" s="18">
        <v>45462</v>
      </c>
      <c r="B215" s="18">
        <v>45462</v>
      </c>
      <c r="C215" s="16" t="s">
        <v>339</v>
      </c>
      <c r="D215" s="17" t="s">
        <v>340</v>
      </c>
      <c r="E215" s="18">
        <v>45505</v>
      </c>
      <c r="F215" s="19">
        <v>139205</v>
      </c>
      <c r="G215" s="20"/>
      <c r="H215" s="20"/>
      <c r="I215" s="20"/>
      <c r="J215" s="20">
        <v>1276</v>
      </c>
      <c r="K215" s="20"/>
      <c r="L215" s="20"/>
      <c r="M215" s="20"/>
      <c r="N215" s="34">
        <f t="shared" ref="N215:N278" si="15">G215+H215+I215+J215+K215+L215+M215</f>
        <v>1276</v>
      </c>
      <c r="O215" s="18">
        <v>45505</v>
      </c>
      <c r="P215" s="24" t="s">
        <v>341</v>
      </c>
    </row>
    <row r="216" s="2" customFormat="1" ht="12" customHeight="1" spans="1:16">
      <c r="A216" s="18">
        <v>45492</v>
      </c>
      <c r="B216" s="18">
        <v>45496</v>
      </c>
      <c r="C216" s="16" t="s">
        <v>342</v>
      </c>
      <c r="D216" s="17" t="s">
        <v>343</v>
      </c>
      <c r="E216" s="18">
        <v>45505</v>
      </c>
      <c r="F216" s="19">
        <v>138473</v>
      </c>
      <c r="G216" s="20">
        <v>4500</v>
      </c>
      <c r="H216" s="20"/>
      <c r="I216" s="20"/>
      <c r="J216" s="20"/>
      <c r="K216" s="20"/>
      <c r="L216" s="20"/>
      <c r="M216" s="20"/>
      <c r="N216" s="34">
        <f t="shared" si="15"/>
        <v>4500</v>
      </c>
      <c r="O216" s="18">
        <v>45506</v>
      </c>
      <c r="P216" s="24" t="s">
        <v>330</v>
      </c>
    </row>
    <row r="217" s="2" customFormat="1" ht="12" customHeight="1" spans="1:16">
      <c r="A217" s="18">
        <v>45492</v>
      </c>
      <c r="B217" s="18">
        <v>45496</v>
      </c>
      <c r="C217" s="16" t="s">
        <v>344</v>
      </c>
      <c r="D217" s="17" t="s">
        <v>343</v>
      </c>
      <c r="E217" s="18">
        <v>45505</v>
      </c>
      <c r="F217" s="19">
        <v>138473</v>
      </c>
      <c r="G217" s="20">
        <v>4500</v>
      </c>
      <c r="H217" s="20"/>
      <c r="I217" s="20"/>
      <c r="J217" s="20"/>
      <c r="K217" s="20"/>
      <c r="L217" s="20"/>
      <c r="M217" s="20"/>
      <c r="N217" s="34">
        <f t="shared" si="15"/>
        <v>4500</v>
      </c>
      <c r="O217" s="18">
        <v>45506</v>
      </c>
      <c r="P217" s="24" t="s">
        <v>330</v>
      </c>
    </row>
    <row r="218" s="2" customFormat="1" ht="12" customHeight="1" spans="1:16">
      <c r="A218" s="18">
        <v>45499</v>
      </c>
      <c r="B218" s="18">
        <v>45502</v>
      </c>
      <c r="C218" s="16" t="s">
        <v>345</v>
      </c>
      <c r="D218" s="17" t="s">
        <v>346</v>
      </c>
      <c r="E218" s="18">
        <v>45505</v>
      </c>
      <c r="F218" s="19">
        <v>138996</v>
      </c>
      <c r="G218" s="20"/>
      <c r="H218" s="20"/>
      <c r="I218" s="20"/>
      <c r="J218" s="20">
        <v>880</v>
      </c>
      <c r="K218" s="20"/>
      <c r="L218" s="20"/>
      <c r="M218" s="20"/>
      <c r="N218" s="34">
        <f t="shared" si="15"/>
        <v>880</v>
      </c>
      <c r="O218" s="18">
        <v>45506</v>
      </c>
      <c r="P218" s="24" t="s">
        <v>347</v>
      </c>
    </row>
    <row r="219" s="2" customFormat="1" ht="12" customHeight="1" spans="1:16">
      <c r="A219" s="18">
        <v>45493</v>
      </c>
      <c r="B219" s="18">
        <v>45495</v>
      </c>
      <c r="C219" s="16" t="s">
        <v>348</v>
      </c>
      <c r="D219" s="17" t="s">
        <v>349</v>
      </c>
      <c r="E219" s="18">
        <v>45506</v>
      </c>
      <c r="F219" s="19">
        <v>139230</v>
      </c>
      <c r="G219" s="20"/>
      <c r="H219" s="20"/>
      <c r="I219" s="20"/>
      <c r="J219" s="20">
        <v>4400</v>
      </c>
      <c r="K219" s="20"/>
      <c r="L219" s="20"/>
      <c r="M219" s="20"/>
      <c r="N219" s="34">
        <f t="shared" si="15"/>
        <v>4400</v>
      </c>
      <c r="O219" s="18">
        <v>45506</v>
      </c>
      <c r="P219" s="24" t="s">
        <v>341</v>
      </c>
    </row>
    <row r="220" s="2" customFormat="1" ht="12" customHeight="1" spans="1:16">
      <c r="A220" s="18">
        <v>45503</v>
      </c>
      <c r="B220" s="18">
        <v>45503</v>
      </c>
      <c r="C220" s="16" t="s">
        <v>350</v>
      </c>
      <c r="D220" s="17" t="s">
        <v>351</v>
      </c>
      <c r="E220" s="18">
        <v>45506</v>
      </c>
      <c r="F220" s="19">
        <v>139222</v>
      </c>
      <c r="G220" s="20"/>
      <c r="H220" s="20"/>
      <c r="I220" s="20"/>
      <c r="J220" s="20">
        <f>2640-47.14</f>
        <v>2592.86</v>
      </c>
      <c r="K220" s="20"/>
      <c r="L220" s="20"/>
      <c r="M220" s="20"/>
      <c r="N220" s="34">
        <f t="shared" si="15"/>
        <v>2592.86</v>
      </c>
      <c r="O220" s="18">
        <v>45506</v>
      </c>
      <c r="P220" s="24" t="s">
        <v>341</v>
      </c>
    </row>
    <row r="221" s="2" customFormat="1" ht="12" customHeight="1" spans="1:16">
      <c r="A221" s="18">
        <v>45499</v>
      </c>
      <c r="B221" s="18">
        <v>45503</v>
      </c>
      <c r="C221" s="16" t="s">
        <v>352</v>
      </c>
      <c r="D221" s="17" t="s">
        <v>353</v>
      </c>
      <c r="E221" s="18">
        <v>45506</v>
      </c>
      <c r="F221" s="19">
        <v>138479</v>
      </c>
      <c r="G221" s="20"/>
      <c r="H221" s="20"/>
      <c r="I221" s="20"/>
      <c r="J221" s="20"/>
      <c r="K221" s="20"/>
      <c r="L221" s="20"/>
      <c r="M221" s="20">
        <v>550</v>
      </c>
      <c r="N221" s="34">
        <f t="shared" si="15"/>
        <v>550</v>
      </c>
      <c r="O221" s="18">
        <v>45506</v>
      </c>
      <c r="P221" s="24" t="s">
        <v>354</v>
      </c>
    </row>
    <row r="222" s="2" customFormat="1" ht="12" customHeight="1" spans="1:16">
      <c r="A222" s="18">
        <v>45476</v>
      </c>
      <c r="B222" s="18">
        <v>45476</v>
      </c>
      <c r="C222" s="16" t="s">
        <v>355</v>
      </c>
      <c r="D222" s="17" t="s">
        <v>356</v>
      </c>
      <c r="E222" s="18">
        <v>45509</v>
      </c>
      <c r="F222" s="19">
        <v>138499</v>
      </c>
      <c r="G222" s="20"/>
      <c r="H222" s="20"/>
      <c r="I222" s="20"/>
      <c r="J222" s="20"/>
      <c r="K222" s="20">
        <v>54500</v>
      </c>
      <c r="L222" s="20"/>
      <c r="M222" s="20"/>
      <c r="N222" s="34">
        <f t="shared" si="15"/>
        <v>54500</v>
      </c>
      <c r="O222" s="18">
        <v>45509</v>
      </c>
      <c r="P222" s="24" t="s">
        <v>357</v>
      </c>
    </row>
    <row r="223" s="2" customFormat="1" ht="12" customHeight="1" spans="1:16">
      <c r="A223" s="18">
        <v>45492</v>
      </c>
      <c r="B223" s="18">
        <v>45492</v>
      </c>
      <c r="C223" s="16" t="s">
        <v>358</v>
      </c>
      <c r="D223" s="17" t="s">
        <v>359</v>
      </c>
      <c r="E223" s="18">
        <v>45509</v>
      </c>
      <c r="F223" s="19">
        <v>138501</v>
      </c>
      <c r="G223" s="20"/>
      <c r="H223" s="20"/>
      <c r="I223" s="20"/>
      <c r="J223" s="20">
        <f>3080-55</f>
        <v>3025</v>
      </c>
      <c r="K223" s="20"/>
      <c r="L223" s="20"/>
      <c r="M223" s="20"/>
      <c r="N223" s="34">
        <f t="shared" si="15"/>
        <v>3025</v>
      </c>
      <c r="O223" s="18">
        <v>45509</v>
      </c>
      <c r="P223" s="24" t="s">
        <v>341</v>
      </c>
    </row>
    <row r="224" s="2" customFormat="1" ht="12" customHeight="1" spans="1:16">
      <c r="A224" s="18">
        <v>45476</v>
      </c>
      <c r="B224" s="18">
        <v>45478</v>
      </c>
      <c r="C224" s="16" t="s">
        <v>360</v>
      </c>
      <c r="D224" s="17" t="s">
        <v>359</v>
      </c>
      <c r="E224" s="18">
        <v>45509</v>
      </c>
      <c r="F224" s="19">
        <v>138502</v>
      </c>
      <c r="G224" s="20"/>
      <c r="H224" s="20"/>
      <c r="I224" s="20"/>
      <c r="J224" s="20"/>
      <c r="K224" s="20">
        <f>106200-1896.43</f>
        <v>104303.57</v>
      </c>
      <c r="L224" s="20"/>
      <c r="M224" s="20"/>
      <c r="N224" s="34">
        <f t="shared" si="15"/>
        <v>104303.57</v>
      </c>
      <c r="O224" s="18">
        <v>45509</v>
      </c>
      <c r="P224" s="24" t="s">
        <v>361</v>
      </c>
    </row>
    <row r="225" s="2" customFormat="1" ht="12" customHeight="1" spans="1:16">
      <c r="A225" s="18">
        <v>45475</v>
      </c>
      <c r="B225" s="18">
        <v>45475</v>
      </c>
      <c r="C225" s="16" t="s">
        <v>362</v>
      </c>
      <c r="D225" s="17" t="s">
        <v>359</v>
      </c>
      <c r="E225" s="18">
        <v>45509</v>
      </c>
      <c r="F225" s="19">
        <v>138503</v>
      </c>
      <c r="G225" s="20"/>
      <c r="H225" s="20"/>
      <c r="I225" s="20"/>
      <c r="J225" s="20">
        <f>4400-78.57</f>
        <v>4321.43</v>
      </c>
      <c r="K225" s="20"/>
      <c r="L225" s="20"/>
      <c r="M225" s="20"/>
      <c r="N225" s="34">
        <f t="shared" si="15"/>
        <v>4321.43</v>
      </c>
      <c r="O225" s="18">
        <v>45509</v>
      </c>
      <c r="P225" s="24" t="s">
        <v>361</v>
      </c>
    </row>
    <row r="226" s="2" customFormat="1" ht="12" customHeight="1" spans="1:16">
      <c r="A226" s="18">
        <v>45491</v>
      </c>
      <c r="B226" s="18">
        <v>45491</v>
      </c>
      <c r="C226" s="16" t="s">
        <v>363</v>
      </c>
      <c r="D226" s="17" t="s">
        <v>364</v>
      </c>
      <c r="E226" s="18">
        <v>45509</v>
      </c>
      <c r="F226" s="19">
        <v>139242</v>
      </c>
      <c r="G226" s="20"/>
      <c r="H226" s="20"/>
      <c r="I226" s="20"/>
      <c r="J226" s="20">
        <v>4000</v>
      </c>
      <c r="K226" s="20"/>
      <c r="L226" s="20"/>
      <c r="M226" s="20"/>
      <c r="N226" s="34">
        <f t="shared" si="15"/>
        <v>4000</v>
      </c>
      <c r="O226" s="18">
        <v>45509</v>
      </c>
      <c r="P226" s="24" t="s">
        <v>341</v>
      </c>
    </row>
    <row r="227" s="2" customFormat="1" ht="12" customHeight="1" spans="1:16">
      <c r="A227" s="18">
        <v>45420</v>
      </c>
      <c r="B227" s="18">
        <v>45478</v>
      </c>
      <c r="C227" s="16" t="s">
        <v>365</v>
      </c>
      <c r="D227" s="17" t="s">
        <v>366</v>
      </c>
      <c r="E227" s="18">
        <v>45510</v>
      </c>
      <c r="F227" s="19">
        <v>138510</v>
      </c>
      <c r="G227" s="20"/>
      <c r="H227" s="20"/>
      <c r="I227" s="20"/>
      <c r="J227" s="20">
        <v>4383</v>
      </c>
      <c r="K227" s="20"/>
      <c r="L227" s="20"/>
      <c r="M227" s="20"/>
      <c r="N227" s="34">
        <f t="shared" si="15"/>
        <v>4383</v>
      </c>
      <c r="O227" s="18">
        <v>45510</v>
      </c>
      <c r="P227" s="24" t="s">
        <v>367</v>
      </c>
    </row>
    <row r="228" s="2" customFormat="1" ht="12" customHeight="1" spans="1:16">
      <c r="A228" s="18">
        <v>45432</v>
      </c>
      <c r="B228" s="18">
        <v>45478</v>
      </c>
      <c r="C228" s="16" t="s">
        <v>368</v>
      </c>
      <c r="D228" s="17" t="s">
        <v>369</v>
      </c>
      <c r="E228" s="18">
        <v>45510</v>
      </c>
      <c r="F228" s="19">
        <v>138510</v>
      </c>
      <c r="G228" s="20"/>
      <c r="H228" s="20"/>
      <c r="I228" s="20"/>
      <c r="J228" s="20">
        <v>5280</v>
      </c>
      <c r="K228" s="20"/>
      <c r="L228" s="20"/>
      <c r="M228" s="20"/>
      <c r="N228" s="34">
        <f t="shared" si="15"/>
        <v>5280</v>
      </c>
      <c r="O228" s="18">
        <v>45510</v>
      </c>
      <c r="P228" s="24" t="s">
        <v>367</v>
      </c>
    </row>
    <row r="229" s="2" customFormat="1" ht="12" customHeight="1" spans="1:16">
      <c r="A229" s="18">
        <v>45433</v>
      </c>
      <c r="B229" s="18">
        <v>45478</v>
      </c>
      <c r="C229" s="16" t="s">
        <v>370</v>
      </c>
      <c r="D229" s="17" t="s">
        <v>371</v>
      </c>
      <c r="E229" s="18">
        <v>45510</v>
      </c>
      <c r="F229" s="19">
        <v>138510</v>
      </c>
      <c r="G229" s="20"/>
      <c r="H229" s="20"/>
      <c r="I229" s="20"/>
      <c r="J229" s="20">
        <v>605</v>
      </c>
      <c r="K229" s="20"/>
      <c r="L229" s="20"/>
      <c r="M229" s="20"/>
      <c r="N229" s="34">
        <f t="shared" si="15"/>
        <v>605</v>
      </c>
      <c r="O229" s="18">
        <v>45510</v>
      </c>
      <c r="P229" s="24" t="s">
        <v>372</v>
      </c>
    </row>
    <row r="230" s="2" customFormat="1" ht="12" customHeight="1" spans="1:16">
      <c r="A230" s="18">
        <v>45434</v>
      </c>
      <c r="B230" s="18">
        <v>45478</v>
      </c>
      <c r="C230" s="16" t="s">
        <v>373</v>
      </c>
      <c r="D230" s="17" t="s">
        <v>374</v>
      </c>
      <c r="E230" s="18">
        <v>45510</v>
      </c>
      <c r="F230" s="19">
        <v>138510</v>
      </c>
      <c r="G230" s="20"/>
      <c r="H230" s="20"/>
      <c r="I230" s="20"/>
      <c r="J230" s="20">
        <v>480</v>
      </c>
      <c r="K230" s="20"/>
      <c r="L230" s="20"/>
      <c r="M230" s="20"/>
      <c r="N230" s="34">
        <f t="shared" si="15"/>
        <v>480</v>
      </c>
      <c r="O230" s="18">
        <v>45510</v>
      </c>
      <c r="P230" s="24" t="s">
        <v>367</v>
      </c>
    </row>
    <row r="231" s="2" customFormat="1" ht="12" customHeight="1" spans="1:16">
      <c r="A231" s="18">
        <v>45456</v>
      </c>
      <c r="B231" s="18">
        <v>45478</v>
      </c>
      <c r="C231" s="16" t="s">
        <v>375</v>
      </c>
      <c r="D231" s="17" t="s">
        <v>376</v>
      </c>
      <c r="E231" s="18">
        <v>45510</v>
      </c>
      <c r="F231" s="19">
        <v>138510</v>
      </c>
      <c r="G231" s="20"/>
      <c r="H231" s="20"/>
      <c r="I231" s="20"/>
      <c r="J231" s="20">
        <v>480</v>
      </c>
      <c r="K231" s="20"/>
      <c r="L231" s="20"/>
      <c r="M231" s="20"/>
      <c r="N231" s="34">
        <f t="shared" si="15"/>
        <v>480</v>
      </c>
      <c r="O231" s="18">
        <v>45510</v>
      </c>
      <c r="P231" s="24" t="s">
        <v>367</v>
      </c>
    </row>
    <row r="232" s="2" customFormat="1" ht="12" customHeight="1" spans="1:16">
      <c r="A232" s="18">
        <v>45436</v>
      </c>
      <c r="B232" s="18">
        <v>45478</v>
      </c>
      <c r="C232" s="16" t="s">
        <v>377</v>
      </c>
      <c r="D232" s="17" t="s">
        <v>378</v>
      </c>
      <c r="E232" s="18">
        <v>45510</v>
      </c>
      <c r="F232" s="19">
        <v>138510</v>
      </c>
      <c r="G232" s="20"/>
      <c r="H232" s="20"/>
      <c r="I232" s="20"/>
      <c r="J232" s="20">
        <v>880</v>
      </c>
      <c r="K232" s="20"/>
      <c r="L232" s="20"/>
      <c r="M232" s="20"/>
      <c r="N232" s="34">
        <f t="shared" si="15"/>
        <v>880</v>
      </c>
      <c r="O232" s="18">
        <v>45510</v>
      </c>
      <c r="P232" s="24" t="s">
        <v>367</v>
      </c>
    </row>
    <row r="233" s="2" customFormat="1" ht="12" customHeight="1" spans="1:16">
      <c r="A233" s="18">
        <v>45435</v>
      </c>
      <c r="B233" s="18">
        <v>45478</v>
      </c>
      <c r="C233" s="16" t="s">
        <v>379</v>
      </c>
      <c r="D233" s="17" t="s">
        <v>380</v>
      </c>
      <c r="E233" s="18">
        <v>45510</v>
      </c>
      <c r="F233" s="19">
        <v>138510</v>
      </c>
      <c r="G233" s="20"/>
      <c r="H233" s="20"/>
      <c r="I233" s="20"/>
      <c r="J233" s="20">
        <v>704</v>
      </c>
      <c r="K233" s="20"/>
      <c r="L233" s="20"/>
      <c r="M233" s="20"/>
      <c r="N233" s="34">
        <f t="shared" si="15"/>
        <v>704</v>
      </c>
      <c r="O233" s="18">
        <v>45510</v>
      </c>
      <c r="P233" s="24" t="s">
        <v>367</v>
      </c>
    </row>
    <row r="234" s="2" customFormat="1" ht="12" customHeight="1" spans="1:16">
      <c r="A234" s="18">
        <v>45446</v>
      </c>
      <c r="B234" s="18">
        <v>45478</v>
      </c>
      <c r="C234" s="16" t="s">
        <v>381</v>
      </c>
      <c r="D234" s="17" t="s">
        <v>382</v>
      </c>
      <c r="E234" s="18">
        <v>45510</v>
      </c>
      <c r="F234" s="19">
        <v>138510</v>
      </c>
      <c r="G234" s="20"/>
      <c r="H234" s="20"/>
      <c r="I234" s="20"/>
      <c r="J234" s="20">
        <v>2640</v>
      </c>
      <c r="K234" s="20"/>
      <c r="L234" s="20"/>
      <c r="M234" s="20"/>
      <c r="N234" s="34">
        <f t="shared" si="15"/>
        <v>2640</v>
      </c>
      <c r="O234" s="18">
        <v>45510</v>
      </c>
      <c r="P234" s="24" t="s">
        <v>367</v>
      </c>
    </row>
    <row r="235" s="2" customFormat="1" ht="12" customHeight="1" spans="1:16">
      <c r="A235" s="18">
        <v>45443</v>
      </c>
      <c r="B235" s="18">
        <v>45478</v>
      </c>
      <c r="C235" s="16" t="s">
        <v>383</v>
      </c>
      <c r="D235" s="17" t="s">
        <v>384</v>
      </c>
      <c r="E235" s="18">
        <v>45510</v>
      </c>
      <c r="F235" s="19">
        <v>138510</v>
      </c>
      <c r="G235" s="20"/>
      <c r="H235" s="20"/>
      <c r="I235" s="20"/>
      <c r="J235" s="20">
        <v>1760</v>
      </c>
      <c r="K235" s="20"/>
      <c r="L235" s="20"/>
      <c r="M235" s="20"/>
      <c r="N235" s="34">
        <f t="shared" si="15"/>
        <v>1760</v>
      </c>
      <c r="O235" s="18">
        <v>45510</v>
      </c>
      <c r="P235" s="24" t="s">
        <v>367</v>
      </c>
    </row>
    <row r="236" s="2" customFormat="1" ht="12" customHeight="1" spans="1:16">
      <c r="A236" s="18">
        <v>45440</v>
      </c>
      <c r="B236" s="18">
        <v>45478</v>
      </c>
      <c r="C236" s="16" t="s">
        <v>385</v>
      </c>
      <c r="D236" s="17" t="s">
        <v>386</v>
      </c>
      <c r="E236" s="18">
        <v>45510</v>
      </c>
      <c r="F236" s="19">
        <v>138510</v>
      </c>
      <c r="G236" s="20"/>
      <c r="H236" s="20"/>
      <c r="I236" s="20"/>
      <c r="J236" s="20">
        <v>572</v>
      </c>
      <c r="K236" s="20"/>
      <c r="L236" s="20"/>
      <c r="M236" s="20"/>
      <c r="N236" s="34">
        <f t="shared" si="15"/>
        <v>572</v>
      </c>
      <c r="O236" s="18">
        <v>45510</v>
      </c>
      <c r="P236" s="24" t="s">
        <v>367</v>
      </c>
    </row>
    <row r="237" s="2" customFormat="1" ht="12" customHeight="1" spans="1:16">
      <c r="A237" s="18">
        <v>45437</v>
      </c>
      <c r="B237" s="18">
        <v>45478</v>
      </c>
      <c r="C237" s="16" t="s">
        <v>387</v>
      </c>
      <c r="D237" s="17" t="s">
        <v>388</v>
      </c>
      <c r="E237" s="18">
        <v>45510</v>
      </c>
      <c r="F237" s="19">
        <v>138510</v>
      </c>
      <c r="G237" s="20"/>
      <c r="H237" s="20"/>
      <c r="I237" s="20"/>
      <c r="J237" s="20">
        <v>2640</v>
      </c>
      <c r="K237" s="20"/>
      <c r="L237" s="20"/>
      <c r="M237" s="20"/>
      <c r="N237" s="34">
        <f t="shared" si="15"/>
        <v>2640</v>
      </c>
      <c r="O237" s="18">
        <v>45510</v>
      </c>
      <c r="P237" s="24" t="s">
        <v>367</v>
      </c>
    </row>
    <row r="238" s="2" customFormat="1" ht="12" customHeight="1" spans="1:16">
      <c r="A238" s="18">
        <v>45502</v>
      </c>
      <c r="B238" s="18">
        <v>45502</v>
      </c>
      <c r="C238" s="16" t="s">
        <v>389</v>
      </c>
      <c r="D238" s="17" t="s">
        <v>390</v>
      </c>
      <c r="E238" s="18">
        <v>45510</v>
      </c>
      <c r="F238" s="19">
        <v>138510</v>
      </c>
      <c r="G238" s="20"/>
      <c r="H238" s="20"/>
      <c r="I238" s="20"/>
      <c r="J238" s="20">
        <v>4576</v>
      </c>
      <c r="K238" s="20"/>
      <c r="L238" s="20"/>
      <c r="M238" s="20"/>
      <c r="N238" s="34">
        <f t="shared" si="15"/>
        <v>4576</v>
      </c>
      <c r="O238" s="18">
        <v>45510</v>
      </c>
      <c r="P238" s="24" t="s">
        <v>367</v>
      </c>
    </row>
    <row r="239" s="2" customFormat="1" ht="12" customHeight="1" spans="1:16">
      <c r="A239" s="18">
        <v>45474</v>
      </c>
      <c r="B239" s="18">
        <v>45474</v>
      </c>
      <c r="C239" s="16" t="s">
        <v>391</v>
      </c>
      <c r="D239" s="17" t="s">
        <v>392</v>
      </c>
      <c r="E239" s="18">
        <v>45510</v>
      </c>
      <c r="F239" s="19">
        <v>138512</v>
      </c>
      <c r="G239" s="20"/>
      <c r="H239" s="20"/>
      <c r="I239" s="20"/>
      <c r="J239" s="20">
        <v>280</v>
      </c>
      <c r="K239" s="20"/>
      <c r="L239" s="20"/>
      <c r="M239" s="20"/>
      <c r="N239" s="34">
        <f t="shared" si="15"/>
        <v>280</v>
      </c>
      <c r="O239" s="18">
        <v>45510</v>
      </c>
      <c r="P239" s="24" t="s">
        <v>341</v>
      </c>
    </row>
    <row r="240" s="2" customFormat="1" ht="12" customHeight="1" spans="1:16">
      <c r="A240" s="18">
        <v>45478</v>
      </c>
      <c r="B240" s="18">
        <v>45478</v>
      </c>
      <c r="C240" s="16" t="s">
        <v>393</v>
      </c>
      <c r="D240" s="17" t="s">
        <v>392</v>
      </c>
      <c r="E240" s="18">
        <v>45510</v>
      </c>
      <c r="F240" s="19">
        <v>138512</v>
      </c>
      <c r="G240" s="20"/>
      <c r="H240" s="20"/>
      <c r="I240" s="20"/>
      <c r="J240" s="20">
        <v>1000</v>
      </c>
      <c r="K240" s="20"/>
      <c r="L240" s="20"/>
      <c r="M240" s="20"/>
      <c r="N240" s="34">
        <f t="shared" si="15"/>
        <v>1000</v>
      </c>
      <c r="O240" s="18">
        <v>45510</v>
      </c>
      <c r="P240" s="24" t="s">
        <v>341</v>
      </c>
    </row>
    <row r="241" s="2" customFormat="1" ht="12" customHeight="1" spans="1:16">
      <c r="A241" s="18">
        <v>45463</v>
      </c>
      <c r="B241" s="18">
        <v>45478</v>
      </c>
      <c r="C241" s="16" t="s">
        <v>394</v>
      </c>
      <c r="D241" s="17" t="s">
        <v>395</v>
      </c>
      <c r="E241" s="18">
        <v>45510</v>
      </c>
      <c r="F241" s="19">
        <v>138512</v>
      </c>
      <c r="G241" s="20"/>
      <c r="H241" s="20"/>
      <c r="I241" s="20"/>
      <c r="J241" s="20">
        <v>528</v>
      </c>
      <c r="K241" s="20"/>
      <c r="L241" s="20"/>
      <c r="M241" s="20"/>
      <c r="N241" s="34">
        <f t="shared" si="15"/>
        <v>528</v>
      </c>
      <c r="O241" s="18">
        <v>45510</v>
      </c>
      <c r="P241" s="24" t="s">
        <v>372</v>
      </c>
    </row>
    <row r="242" s="2" customFormat="1" ht="12" customHeight="1" spans="1:16">
      <c r="A242" s="18">
        <v>45463</v>
      </c>
      <c r="B242" s="18">
        <v>45478</v>
      </c>
      <c r="C242" s="16" t="s">
        <v>396</v>
      </c>
      <c r="D242" s="17" t="s">
        <v>397</v>
      </c>
      <c r="E242" s="18">
        <v>45510</v>
      </c>
      <c r="F242" s="19">
        <v>138512</v>
      </c>
      <c r="G242" s="20"/>
      <c r="H242" s="20"/>
      <c r="I242" s="20"/>
      <c r="J242" s="20">
        <v>1496</v>
      </c>
      <c r="K242" s="20"/>
      <c r="L242" s="20"/>
      <c r="M242" s="20"/>
      <c r="N242" s="34">
        <f t="shared" si="15"/>
        <v>1496</v>
      </c>
      <c r="O242" s="18">
        <v>45510</v>
      </c>
      <c r="P242" s="24" t="s">
        <v>372</v>
      </c>
    </row>
    <row r="243" s="2" customFormat="1" ht="10.5" customHeight="1" spans="1:16">
      <c r="A243" s="186">
        <v>45457</v>
      </c>
      <c r="B243" s="186">
        <v>45478</v>
      </c>
      <c r="C243" s="29" t="s">
        <v>398</v>
      </c>
      <c r="D243" s="30" t="s">
        <v>399</v>
      </c>
      <c r="E243" s="18">
        <v>45510</v>
      </c>
      <c r="F243" s="19">
        <v>138512</v>
      </c>
      <c r="G243" s="32"/>
      <c r="H243" s="32"/>
      <c r="I243" s="32"/>
      <c r="J243" s="32">
        <v>240</v>
      </c>
      <c r="K243" s="32"/>
      <c r="L243" s="32"/>
      <c r="M243" s="32"/>
      <c r="N243" s="34">
        <f t="shared" si="15"/>
        <v>240</v>
      </c>
      <c r="O243" s="18">
        <v>45510</v>
      </c>
      <c r="P243" s="251" t="s">
        <v>372</v>
      </c>
    </row>
    <row r="244" s="2" customFormat="1" ht="12" customHeight="1" spans="1:16">
      <c r="A244" s="18">
        <v>45425</v>
      </c>
      <c r="B244" s="18">
        <v>45478</v>
      </c>
      <c r="C244" s="16" t="s">
        <v>400</v>
      </c>
      <c r="D244" s="17" t="s">
        <v>401</v>
      </c>
      <c r="E244" s="18">
        <v>45510</v>
      </c>
      <c r="F244" s="19">
        <v>138512</v>
      </c>
      <c r="G244" s="32"/>
      <c r="H244" s="20"/>
      <c r="I244" s="20"/>
      <c r="J244" s="20">
        <v>4400</v>
      </c>
      <c r="K244" s="20"/>
      <c r="L244" s="20"/>
      <c r="M244" s="20"/>
      <c r="N244" s="34">
        <f t="shared" si="15"/>
        <v>4400</v>
      </c>
      <c r="O244" s="18">
        <v>45510</v>
      </c>
      <c r="P244" s="24" t="s">
        <v>372</v>
      </c>
    </row>
    <row r="245" s="2" customFormat="1" ht="12" customHeight="1" spans="1:16">
      <c r="A245" s="18">
        <v>45428</v>
      </c>
      <c r="B245" s="18">
        <v>45478</v>
      </c>
      <c r="C245" s="16" t="s">
        <v>402</v>
      </c>
      <c r="D245" s="17" t="s">
        <v>403</v>
      </c>
      <c r="E245" s="18">
        <v>45510</v>
      </c>
      <c r="F245" s="19">
        <v>138512</v>
      </c>
      <c r="G245" s="20"/>
      <c r="H245" s="20"/>
      <c r="I245" s="20"/>
      <c r="J245" s="20">
        <v>22000</v>
      </c>
      <c r="K245" s="20"/>
      <c r="L245" s="20"/>
      <c r="M245" s="20"/>
      <c r="N245" s="34">
        <f t="shared" si="15"/>
        <v>22000</v>
      </c>
      <c r="O245" s="18">
        <v>45510</v>
      </c>
      <c r="P245" s="24" t="s">
        <v>372</v>
      </c>
    </row>
    <row r="246" s="2" customFormat="1" ht="12" customHeight="1" spans="1:16">
      <c r="A246" s="18">
        <v>45428</v>
      </c>
      <c r="B246" s="18">
        <v>45478</v>
      </c>
      <c r="C246" s="16" t="s">
        <v>404</v>
      </c>
      <c r="D246" s="17" t="s">
        <v>405</v>
      </c>
      <c r="E246" s="18">
        <v>45510</v>
      </c>
      <c r="F246" s="19">
        <v>138512</v>
      </c>
      <c r="G246" s="20"/>
      <c r="H246" s="20"/>
      <c r="I246" s="20"/>
      <c r="J246" s="20">
        <v>4000</v>
      </c>
      <c r="K246" s="20"/>
      <c r="L246" s="20"/>
      <c r="M246" s="20"/>
      <c r="N246" s="34">
        <f t="shared" si="15"/>
        <v>4000</v>
      </c>
      <c r="O246" s="18">
        <v>45510</v>
      </c>
      <c r="P246" s="24" t="s">
        <v>372</v>
      </c>
    </row>
    <row r="247" s="2" customFormat="1" ht="12" customHeight="1" spans="1:16">
      <c r="A247" s="18">
        <v>45469</v>
      </c>
      <c r="B247" s="18">
        <v>45478</v>
      </c>
      <c r="C247" s="16" t="s">
        <v>406</v>
      </c>
      <c r="D247" s="17" t="s">
        <v>407</v>
      </c>
      <c r="E247" s="18">
        <v>45510</v>
      </c>
      <c r="F247" s="19">
        <v>138512</v>
      </c>
      <c r="G247" s="20"/>
      <c r="H247" s="20"/>
      <c r="I247" s="20"/>
      <c r="J247" s="20">
        <v>880</v>
      </c>
      <c r="K247" s="20"/>
      <c r="L247" s="20"/>
      <c r="M247" s="20"/>
      <c r="N247" s="34">
        <f t="shared" si="15"/>
        <v>880</v>
      </c>
      <c r="O247" s="18">
        <v>45510</v>
      </c>
      <c r="P247" s="18" t="s">
        <v>372</v>
      </c>
    </row>
    <row r="248" s="2" customFormat="1" ht="12" customHeight="1" spans="1:16">
      <c r="A248" s="18">
        <v>45468</v>
      </c>
      <c r="B248" s="18">
        <v>45478</v>
      </c>
      <c r="C248" s="16" t="s">
        <v>408</v>
      </c>
      <c r="D248" s="17" t="s">
        <v>409</v>
      </c>
      <c r="E248" s="18">
        <v>45510</v>
      </c>
      <c r="F248" s="19">
        <v>138512</v>
      </c>
      <c r="G248" s="20"/>
      <c r="H248" s="20"/>
      <c r="I248" s="20"/>
      <c r="J248" s="20">
        <v>880</v>
      </c>
      <c r="K248" s="20"/>
      <c r="L248" s="20"/>
      <c r="M248" s="20"/>
      <c r="N248" s="34">
        <f t="shared" si="15"/>
        <v>880</v>
      </c>
      <c r="O248" s="18">
        <v>45510</v>
      </c>
      <c r="P248" s="24" t="s">
        <v>372</v>
      </c>
    </row>
    <row r="249" s="2" customFormat="1" ht="12" customHeight="1" spans="1:16">
      <c r="A249" s="18">
        <v>45467</v>
      </c>
      <c r="B249" s="18">
        <v>45478</v>
      </c>
      <c r="C249" s="16" t="s">
        <v>410</v>
      </c>
      <c r="D249" s="17" t="s">
        <v>411</v>
      </c>
      <c r="E249" s="18">
        <v>45510</v>
      </c>
      <c r="F249" s="19">
        <v>138512</v>
      </c>
      <c r="G249" s="20"/>
      <c r="H249" s="20"/>
      <c r="I249" s="20"/>
      <c r="J249" s="20">
        <v>4400</v>
      </c>
      <c r="K249" s="20"/>
      <c r="L249" s="20"/>
      <c r="M249" s="20"/>
      <c r="N249" s="34">
        <f t="shared" si="15"/>
        <v>4400</v>
      </c>
      <c r="O249" s="18">
        <v>45510</v>
      </c>
      <c r="P249" s="24" t="s">
        <v>372</v>
      </c>
    </row>
    <row r="250" s="2" customFormat="1" ht="12" customHeight="1" spans="1:16">
      <c r="A250" s="18">
        <v>45463</v>
      </c>
      <c r="B250" s="18">
        <v>45478</v>
      </c>
      <c r="C250" s="16" t="s">
        <v>412</v>
      </c>
      <c r="D250" s="17" t="s">
        <v>413</v>
      </c>
      <c r="E250" s="18">
        <v>45510</v>
      </c>
      <c r="F250" s="19">
        <v>138512</v>
      </c>
      <c r="G250" s="20"/>
      <c r="H250" s="20"/>
      <c r="I250" s="20"/>
      <c r="J250" s="20">
        <v>4400</v>
      </c>
      <c r="K250" s="20"/>
      <c r="L250" s="20"/>
      <c r="M250" s="20"/>
      <c r="N250" s="34">
        <f t="shared" si="15"/>
        <v>4400</v>
      </c>
      <c r="O250" s="18">
        <v>45510</v>
      </c>
      <c r="P250" s="24" t="s">
        <v>372</v>
      </c>
    </row>
    <row r="251" s="2" customFormat="1" ht="12" customHeight="1" spans="1:16">
      <c r="A251" s="18">
        <v>45463</v>
      </c>
      <c r="B251" s="18">
        <v>45478</v>
      </c>
      <c r="C251" s="16" t="s">
        <v>414</v>
      </c>
      <c r="D251" s="17" t="s">
        <v>415</v>
      </c>
      <c r="E251" s="18">
        <v>45510</v>
      </c>
      <c r="F251" s="19">
        <v>138512</v>
      </c>
      <c r="G251" s="20"/>
      <c r="H251" s="20"/>
      <c r="I251" s="20"/>
      <c r="J251" s="20">
        <v>3080</v>
      </c>
      <c r="K251" s="20"/>
      <c r="L251" s="20"/>
      <c r="M251" s="20"/>
      <c r="N251" s="34">
        <f t="shared" si="15"/>
        <v>3080</v>
      </c>
      <c r="O251" s="18">
        <v>45510</v>
      </c>
      <c r="P251" s="24" t="s">
        <v>372</v>
      </c>
    </row>
    <row r="252" s="2" customFormat="1" ht="12" customHeight="1" spans="1:16">
      <c r="A252" s="18">
        <v>45462</v>
      </c>
      <c r="B252" s="18">
        <v>45478</v>
      </c>
      <c r="C252" s="16" t="s">
        <v>416</v>
      </c>
      <c r="D252" s="17" t="s">
        <v>417</v>
      </c>
      <c r="E252" s="18">
        <v>45510</v>
      </c>
      <c r="F252" s="19">
        <v>138512</v>
      </c>
      <c r="G252" s="20"/>
      <c r="H252" s="20"/>
      <c r="I252" s="20"/>
      <c r="J252" s="20">
        <v>1496</v>
      </c>
      <c r="K252" s="20"/>
      <c r="L252" s="20"/>
      <c r="M252" s="20"/>
      <c r="N252" s="34">
        <f t="shared" si="15"/>
        <v>1496</v>
      </c>
      <c r="O252" s="18">
        <v>45510</v>
      </c>
      <c r="P252" s="24" t="s">
        <v>372</v>
      </c>
    </row>
    <row r="253" s="2" customFormat="1" ht="12" customHeight="1" spans="1:16">
      <c r="A253" s="18">
        <v>45462</v>
      </c>
      <c r="B253" s="18">
        <v>45478</v>
      </c>
      <c r="C253" s="16" t="s">
        <v>418</v>
      </c>
      <c r="D253" s="17" t="s">
        <v>419</v>
      </c>
      <c r="E253" s="18">
        <v>45510</v>
      </c>
      <c r="F253" s="19">
        <v>138512</v>
      </c>
      <c r="G253" s="20"/>
      <c r="H253" s="20"/>
      <c r="I253" s="20"/>
      <c r="J253" s="20">
        <v>5280</v>
      </c>
      <c r="K253" s="20"/>
      <c r="L253" s="20"/>
      <c r="M253" s="20"/>
      <c r="N253" s="34">
        <f t="shared" si="15"/>
        <v>5280</v>
      </c>
      <c r="O253" s="18">
        <v>45510</v>
      </c>
      <c r="P253" s="35" t="s">
        <v>372</v>
      </c>
    </row>
    <row r="254" s="2" customFormat="1" ht="12" customHeight="1" spans="1:16">
      <c r="A254" s="21">
        <v>45433</v>
      </c>
      <c r="B254" s="21">
        <v>45478</v>
      </c>
      <c r="C254" s="16" t="s">
        <v>420</v>
      </c>
      <c r="D254" s="17" t="s">
        <v>421</v>
      </c>
      <c r="E254" s="18">
        <v>45510</v>
      </c>
      <c r="F254" s="19">
        <v>138512</v>
      </c>
      <c r="G254" s="20"/>
      <c r="H254" s="20"/>
      <c r="I254" s="20"/>
      <c r="J254" s="20">
        <v>2640</v>
      </c>
      <c r="K254" s="20"/>
      <c r="L254" s="20"/>
      <c r="M254" s="20"/>
      <c r="N254" s="34">
        <f t="shared" si="15"/>
        <v>2640</v>
      </c>
      <c r="O254" s="18">
        <v>45510</v>
      </c>
      <c r="P254" s="24" t="s">
        <v>372</v>
      </c>
    </row>
    <row r="255" s="2" customFormat="1" ht="12" customHeight="1" spans="1:16">
      <c r="A255" s="21">
        <v>45461</v>
      </c>
      <c r="B255" s="21">
        <v>45478</v>
      </c>
      <c r="C255" s="16" t="s">
        <v>422</v>
      </c>
      <c r="D255" s="17" t="s">
        <v>423</v>
      </c>
      <c r="E255" s="18">
        <v>45510</v>
      </c>
      <c r="F255" s="19">
        <v>138512</v>
      </c>
      <c r="G255" s="20"/>
      <c r="H255" s="20"/>
      <c r="I255" s="20"/>
      <c r="J255" s="20">
        <v>4000</v>
      </c>
      <c r="K255" s="20"/>
      <c r="L255" s="20"/>
      <c r="M255" s="20"/>
      <c r="N255" s="34">
        <f t="shared" si="15"/>
        <v>4000</v>
      </c>
      <c r="O255" s="18">
        <v>45510</v>
      </c>
      <c r="P255" s="24" t="s">
        <v>372</v>
      </c>
    </row>
    <row r="256" s="2" customFormat="1" ht="12" customHeight="1" spans="1:16">
      <c r="A256" s="21">
        <v>45461</v>
      </c>
      <c r="B256" s="21">
        <v>45478</v>
      </c>
      <c r="C256" s="16" t="s">
        <v>424</v>
      </c>
      <c r="D256" s="17" t="s">
        <v>425</v>
      </c>
      <c r="E256" s="18">
        <v>45510</v>
      </c>
      <c r="F256" s="19">
        <v>138512</v>
      </c>
      <c r="G256" s="20"/>
      <c r="H256" s="20"/>
      <c r="I256" s="20"/>
      <c r="J256" s="20">
        <v>880</v>
      </c>
      <c r="K256" s="20"/>
      <c r="L256" s="20"/>
      <c r="M256" s="20"/>
      <c r="N256" s="34">
        <f t="shared" si="15"/>
        <v>880</v>
      </c>
      <c r="O256" s="18">
        <v>45510</v>
      </c>
      <c r="P256" s="24" t="s">
        <v>372</v>
      </c>
    </row>
    <row r="257" s="2" customFormat="1" ht="12" customHeight="1" spans="1:16">
      <c r="A257" s="21">
        <v>45461</v>
      </c>
      <c r="B257" s="21">
        <v>45478</v>
      </c>
      <c r="C257" s="16" t="s">
        <v>426</v>
      </c>
      <c r="D257" s="17" t="s">
        <v>427</v>
      </c>
      <c r="E257" s="18">
        <v>45510</v>
      </c>
      <c r="F257" s="19">
        <v>138512</v>
      </c>
      <c r="G257" s="20"/>
      <c r="H257" s="20"/>
      <c r="I257" s="20"/>
      <c r="J257" s="20">
        <v>572</v>
      </c>
      <c r="K257" s="20"/>
      <c r="L257" s="20"/>
      <c r="M257" s="20"/>
      <c r="N257" s="34">
        <f t="shared" si="15"/>
        <v>572</v>
      </c>
      <c r="O257" s="18">
        <v>45510</v>
      </c>
      <c r="P257" s="24" t="s">
        <v>372</v>
      </c>
    </row>
    <row r="258" s="2" customFormat="1" ht="12" customHeight="1" spans="1:16">
      <c r="A258" s="21">
        <v>45416</v>
      </c>
      <c r="B258" s="21">
        <v>45454</v>
      </c>
      <c r="C258" s="16" t="s">
        <v>428</v>
      </c>
      <c r="D258" s="17" t="s">
        <v>429</v>
      </c>
      <c r="E258" s="18">
        <v>45510</v>
      </c>
      <c r="F258" s="19">
        <v>138512</v>
      </c>
      <c r="G258" s="20"/>
      <c r="H258" s="20"/>
      <c r="I258" s="20"/>
      <c r="J258" s="20">
        <v>13200</v>
      </c>
      <c r="K258" s="20"/>
      <c r="L258" s="20"/>
      <c r="M258" s="20"/>
      <c r="N258" s="34">
        <f t="shared" si="15"/>
        <v>13200</v>
      </c>
      <c r="O258" s="18">
        <v>45510</v>
      </c>
      <c r="P258" s="24" t="s">
        <v>372</v>
      </c>
    </row>
    <row r="259" s="2" customFormat="1" ht="12" customHeight="1" spans="1:16">
      <c r="A259" s="21">
        <v>45406</v>
      </c>
      <c r="B259" s="21">
        <v>45454</v>
      </c>
      <c r="C259" s="16" t="s">
        <v>430</v>
      </c>
      <c r="D259" s="17" t="s">
        <v>431</v>
      </c>
      <c r="E259" s="18">
        <v>45510</v>
      </c>
      <c r="F259" s="19">
        <v>138512</v>
      </c>
      <c r="G259" s="20"/>
      <c r="H259" s="20"/>
      <c r="I259" s="20"/>
      <c r="J259" s="20">
        <v>2640</v>
      </c>
      <c r="K259" s="20"/>
      <c r="L259" s="20"/>
      <c r="M259" s="20"/>
      <c r="N259" s="34">
        <f t="shared" si="15"/>
        <v>2640</v>
      </c>
      <c r="O259" s="18">
        <v>45510</v>
      </c>
      <c r="P259" s="24" t="s">
        <v>372</v>
      </c>
    </row>
    <row r="260" s="2" customFormat="1" ht="12" customHeight="1" spans="1:16">
      <c r="A260" s="15">
        <v>45400</v>
      </c>
      <c r="B260" s="15">
        <v>45454</v>
      </c>
      <c r="C260" s="16" t="s">
        <v>432</v>
      </c>
      <c r="D260" s="17" t="s">
        <v>433</v>
      </c>
      <c r="E260" s="18">
        <v>45510</v>
      </c>
      <c r="F260" s="19">
        <v>138512</v>
      </c>
      <c r="G260" s="20"/>
      <c r="H260" s="20"/>
      <c r="I260" s="20"/>
      <c r="J260" s="20">
        <v>2640</v>
      </c>
      <c r="K260" s="20"/>
      <c r="L260" s="20"/>
      <c r="M260" s="20"/>
      <c r="N260" s="34">
        <f t="shared" si="15"/>
        <v>2640</v>
      </c>
      <c r="O260" s="18">
        <v>45510</v>
      </c>
      <c r="P260" s="18" t="s">
        <v>372</v>
      </c>
    </row>
    <row r="261" s="2" customFormat="1" ht="10.5" customHeight="1" spans="1:16">
      <c r="A261" s="251">
        <v>45448</v>
      </c>
      <c r="B261" s="251">
        <v>45448</v>
      </c>
      <c r="C261" s="46" t="s">
        <v>434</v>
      </c>
      <c r="D261" s="17" t="s">
        <v>392</v>
      </c>
      <c r="E261" s="18">
        <v>45510</v>
      </c>
      <c r="F261" s="19">
        <v>138512</v>
      </c>
      <c r="G261" s="32"/>
      <c r="H261" s="32"/>
      <c r="I261" s="32"/>
      <c r="J261" s="32">
        <v>352</v>
      </c>
      <c r="K261" s="32"/>
      <c r="L261" s="32"/>
      <c r="M261" s="32"/>
      <c r="N261" s="34">
        <f t="shared" si="15"/>
        <v>352</v>
      </c>
      <c r="O261" s="18">
        <v>45510</v>
      </c>
      <c r="P261" s="251" t="s">
        <v>341</v>
      </c>
    </row>
    <row r="262" s="2" customFormat="1" ht="10.5" customHeight="1" spans="1:16">
      <c r="A262" s="21">
        <v>45447</v>
      </c>
      <c r="B262" s="21">
        <v>45447</v>
      </c>
      <c r="C262" s="16" t="s">
        <v>435</v>
      </c>
      <c r="D262" s="17" t="s">
        <v>392</v>
      </c>
      <c r="E262" s="18">
        <v>45510</v>
      </c>
      <c r="F262" s="19">
        <v>138512</v>
      </c>
      <c r="G262" s="20"/>
      <c r="H262" s="20"/>
      <c r="I262" s="20"/>
      <c r="J262" s="20">
        <v>352</v>
      </c>
      <c r="K262" s="20"/>
      <c r="L262" s="20"/>
      <c r="M262" s="20"/>
      <c r="N262" s="34">
        <f t="shared" si="15"/>
        <v>352</v>
      </c>
      <c r="O262" s="18">
        <v>45510</v>
      </c>
      <c r="P262" s="251" t="s">
        <v>341</v>
      </c>
    </row>
    <row r="263" s="2" customFormat="1" ht="10.5" customHeight="1" spans="1:16">
      <c r="A263" s="15">
        <v>45469</v>
      </c>
      <c r="B263" s="15">
        <v>45469</v>
      </c>
      <c r="C263" s="16" t="s">
        <v>436</v>
      </c>
      <c r="D263" s="17" t="s">
        <v>392</v>
      </c>
      <c r="E263" s="18">
        <v>45510</v>
      </c>
      <c r="F263" s="19">
        <v>138512</v>
      </c>
      <c r="G263" s="20"/>
      <c r="H263" s="20"/>
      <c r="I263" s="20"/>
      <c r="J263" s="20">
        <v>616</v>
      </c>
      <c r="K263" s="20"/>
      <c r="L263" s="20"/>
      <c r="M263" s="20"/>
      <c r="N263" s="34">
        <f t="shared" si="15"/>
        <v>616</v>
      </c>
      <c r="O263" s="18">
        <v>45510</v>
      </c>
      <c r="P263" s="251" t="s">
        <v>341</v>
      </c>
    </row>
    <row r="264" s="2" customFormat="1" ht="10.5" customHeight="1" spans="1:16">
      <c r="A264" s="186">
        <v>45469</v>
      </c>
      <c r="B264" s="186">
        <v>45469</v>
      </c>
      <c r="C264" s="29" t="s">
        <v>437</v>
      </c>
      <c r="D264" s="17" t="s">
        <v>392</v>
      </c>
      <c r="E264" s="18">
        <v>45510</v>
      </c>
      <c r="F264" s="19">
        <v>138512</v>
      </c>
      <c r="G264" s="32"/>
      <c r="H264" s="32"/>
      <c r="I264" s="32"/>
      <c r="J264" s="32">
        <v>528</v>
      </c>
      <c r="K264" s="32"/>
      <c r="L264" s="32"/>
      <c r="M264" s="32"/>
      <c r="N264" s="34">
        <f t="shared" si="15"/>
        <v>528</v>
      </c>
      <c r="O264" s="18">
        <v>45510</v>
      </c>
      <c r="P264" s="251" t="s">
        <v>341</v>
      </c>
    </row>
    <row r="265" s="2" customFormat="1" ht="10.5" customHeight="1" spans="1:16">
      <c r="A265" s="186">
        <v>45467</v>
      </c>
      <c r="B265" s="186">
        <v>45467</v>
      </c>
      <c r="C265" s="29" t="s">
        <v>438</v>
      </c>
      <c r="D265" s="30" t="s">
        <v>439</v>
      </c>
      <c r="E265" s="18">
        <v>45510</v>
      </c>
      <c r="F265" s="31">
        <v>138513</v>
      </c>
      <c r="G265" s="252"/>
      <c r="H265" s="252"/>
      <c r="I265" s="252"/>
      <c r="J265" s="32">
        <f>200-6-26.28</f>
        <v>167.72</v>
      </c>
      <c r="K265" s="32"/>
      <c r="L265" s="252"/>
      <c r="M265" s="252"/>
      <c r="N265" s="34">
        <f t="shared" si="15"/>
        <v>167.72</v>
      </c>
      <c r="O265" s="18">
        <v>45510</v>
      </c>
      <c r="P265" s="251" t="s">
        <v>440</v>
      </c>
    </row>
    <row r="266" s="2" customFormat="1" ht="12" customHeight="1" spans="1:16">
      <c r="A266" s="21">
        <v>45468</v>
      </c>
      <c r="B266" s="21">
        <v>45468</v>
      </c>
      <c r="C266" s="24" t="s">
        <v>441</v>
      </c>
      <c r="D266" s="17" t="s">
        <v>442</v>
      </c>
      <c r="E266" s="18">
        <v>45510</v>
      </c>
      <c r="F266" s="31">
        <v>138514</v>
      </c>
      <c r="G266" s="213"/>
      <c r="H266" s="213"/>
      <c r="I266" s="213"/>
      <c r="J266" s="20">
        <f>200-34.65</f>
        <v>165.35</v>
      </c>
      <c r="K266" s="20"/>
      <c r="L266" s="213"/>
      <c r="M266" s="213"/>
      <c r="N266" s="34">
        <f t="shared" si="15"/>
        <v>165.35</v>
      </c>
      <c r="O266" s="18">
        <v>45510</v>
      </c>
      <c r="P266" s="24" t="s">
        <v>440</v>
      </c>
    </row>
    <row r="267" s="2" customFormat="1" ht="12" customHeight="1" spans="1:16">
      <c r="A267" s="21">
        <v>45470</v>
      </c>
      <c r="B267" s="21">
        <v>45470</v>
      </c>
      <c r="C267" s="24" t="s">
        <v>443</v>
      </c>
      <c r="D267" s="17" t="s">
        <v>444</v>
      </c>
      <c r="E267" s="18">
        <v>45510</v>
      </c>
      <c r="F267" s="31">
        <v>138515</v>
      </c>
      <c r="G267" s="213"/>
      <c r="H267" s="213"/>
      <c r="I267" s="213"/>
      <c r="J267" s="20">
        <f>200-11.04-32.19</f>
        <v>156.77</v>
      </c>
      <c r="K267" s="20"/>
      <c r="L267" s="213"/>
      <c r="M267" s="213"/>
      <c r="N267" s="34">
        <f t="shared" si="15"/>
        <v>156.77</v>
      </c>
      <c r="O267" s="18">
        <v>45510</v>
      </c>
      <c r="P267" s="24" t="s">
        <v>440</v>
      </c>
    </row>
    <row r="268" s="2" customFormat="1" ht="12" customHeight="1" spans="1:16">
      <c r="A268" s="18">
        <v>45461</v>
      </c>
      <c r="B268" s="18">
        <v>45461</v>
      </c>
      <c r="C268" s="16" t="s">
        <v>445</v>
      </c>
      <c r="D268" s="17" t="s">
        <v>446</v>
      </c>
      <c r="E268" s="18">
        <v>45510</v>
      </c>
      <c r="F268" s="31">
        <v>138516</v>
      </c>
      <c r="G268" s="20"/>
      <c r="H268" s="20"/>
      <c r="I268" s="20"/>
      <c r="J268" s="20">
        <f>2200-375.04</f>
        <v>1824.96</v>
      </c>
      <c r="K268" s="20"/>
      <c r="L268" s="20"/>
      <c r="M268" s="20"/>
      <c r="N268" s="34">
        <f t="shared" si="15"/>
        <v>1824.96</v>
      </c>
      <c r="O268" s="18">
        <v>45510</v>
      </c>
      <c r="P268" s="24" t="s">
        <v>440</v>
      </c>
    </row>
    <row r="269" s="2" customFormat="1" ht="10.5" customHeight="1" spans="1:16">
      <c r="A269" s="186">
        <v>45468</v>
      </c>
      <c r="B269" s="186">
        <v>45469</v>
      </c>
      <c r="C269" s="29" t="s">
        <v>447</v>
      </c>
      <c r="D269" s="30" t="s">
        <v>448</v>
      </c>
      <c r="E269" s="18">
        <v>45510</v>
      </c>
      <c r="F269" s="31">
        <v>138517</v>
      </c>
      <c r="G269" s="32"/>
      <c r="H269" s="32"/>
      <c r="I269" s="32"/>
      <c r="J269" s="32">
        <f>1100-33-144.48</f>
        <v>922.52</v>
      </c>
      <c r="K269" s="32"/>
      <c r="L269" s="32"/>
      <c r="M269" s="32"/>
      <c r="N269" s="34">
        <f t="shared" si="15"/>
        <v>922.52</v>
      </c>
      <c r="O269" s="18">
        <v>45510</v>
      </c>
      <c r="P269" s="251" t="s">
        <v>440</v>
      </c>
    </row>
    <row r="270" s="2" customFormat="1" ht="10.5" customHeight="1" spans="1:16">
      <c r="A270" s="186">
        <v>45468</v>
      </c>
      <c r="B270" s="186">
        <v>45468</v>
      </c>
      <c r="C270" s="29" t="s">
        <v>449</v>
      </c>
      <c r="D270" s="30" t="s">
        <v>450</v>
      </c>
      <c r="E270" s="18">
        <v>45510</v>
      </c>
      <c r="F270" s="31">
        <v>138518</v>
      </c>
      <c r="G270" s="32"/>
      <c r="H270" s="32"/>
      <c r="I270" s="32"/>
      <c r="J270" s="32">
        <f>1300-39-170.76</f>
        <v>1090.24</v>
      </c>
      <c r="K270" s="32"/>
      <c r="L270" s="32"/>
      <c r="M270" s="32"/>
      <c r="N270" s="34">
        <f t="shared" si="15"/>
        <v>1090.24</v>
      </c>
      <c r="O270" s="18">
        <v>45510</v>
      </c>
      <c r="P270" s="251" t="s">
        <v>440</v>
      </c>
    </row>
    <row r="271" s="2" customFormat="1" ht="10.5" customHeight="1" spans="1:16">
      <c r="A271" s="186">
        <v>45467</v>
      </c>
      <c r="B271" s="186">
        <v>45467</v>
      </c>
      <c r="C271" s="29" t="s">
        <v>451</v>
      </c>
      <c r="D271" s="30" t="s">
        <v>452</v>
      </c>
      <c r="E271" s="18">
        <v>45510</v>
      </c>
      <c r="F271" s="31">
        <v>138519</v>
      </c>
      <c r="G271" s="32"/>
      <c r="H271" s="32"/>
      <c r="I271" s="32"/>
      <c r="J271" s="32">
        <f>200-6-26.28</f>
        <v>167.72</v>
      </c>
      <c r="K271" s="32"/>
      <c r="L271" s="32"/>
      <c r="M271" s="32"/>
      <c r="N271" s="34">
        <f t="shared" si="15"/>
        <v>167.72</v>
      </c>
      <c r="O271" s="18">
        <v>45510</v>
      </c>
      <c r="P271" s="251" t="s">
        <v>440</v>
      </c>
    </row>
    <row r="272" s="2" customFormat="1" ht="10.5" customHeight="1" spans="1:16">
      <c r="A272" s="186">
        <v>45467</v>
      </c>
      <c r="B272" s="186">
        <v>45467</v>
      </c>
      <c r="C272" s="29" t="s">
        <v>453</v>
      </c>
      <c r="D272" s="30" t="s">
        <v>452</v>
      </c>
      <c r="E272" s="18">
        <v>45510</v>
      </c>
      <c r="F272" s="31">
        <v>138520</v>
      </c>
      <c r="G272" s="32"/>
      <c r="H272" s="32"/>
      <c r="I272" s="32"/>
      <c r="J272" s="32">
        <f>200-6-26.28</f>
        <v>167.72</v>
      </c>
      <c r="K272" s="32"/>
      <c r="L272" s="32"/>
      <c r="M272" s="32"/>
      <c r="N272" s="34">
        <f t="shared" si="15"/>
        <v>167.72</v>
      </c>
      <c r="O272" s="18">
        <v>45510</v>
      </c>
      <c r="P272" s="251" t="s">
        <v>440</v>
      </c>
    </row>
    <row r="273" s="2" customFormat="1" ht="10.5" customHeight="1" spans="1:16">
      <c r="A273" s="186">
        <v>45467</v>
      </c>
      <c r="B273" s="186">
        <v>45467</v>
      </c>
      <c r="C273" s="29" t="s">
        <v>454</v>
      </c>
      <c r="D273" s="30" t="s">
        <v>452</v>
      </c>
      <c r="E273" s="18">
        <v>45510</v>
      </c>
      <c r="F273" s="31">
        <v>138521</v>
      </c>
      <c r="G273" s="32"/>
      <c r="H273" s="32"/>
      <c r="I273" s="32"/>
      <c r="J273" s="32">
        <f>200-6-26.28</f>
        <v>167.72</v>
      </c>
      <c r="K273" s="32"/>
      <c r="L273" s="32"/>
      <c r="M273" s="32"/>
      <c r="N273" s="34">
        <f t="shared" si="15"/>
        <v>167.72</v>
      </c>
      <c r="O273" s="18">
        <v>45510</v>
      </c>
      <c r="P273" s="251" t="s">
        <v>440</v>
      </c>
    </row>
    <row r="274" s="2" customFormat="1" ht="10.5" customHeight="1" spans="1:16">
      <c r="A274" s="186">
        <v>45467</v>
      </c>
      <c r="B274" s="186">
        <v>45467</v>
      </c>
      <c r="C274" s="29" t="s">
        <v>455</v>
      </c>
      <c r="D274" s="30" t="s">
        <v>456</v>
      </c>
      <c r="E274" s="18">
        <v>45510</v>
      </c>
      <c r="F274" s="31">
        <v>138522</v>
      </c>
      <c r="G274" s="32"/>
      <c r="H274" s="32"/>
      <c r="I274" s="32"/>
      <c r="J274" s="32">
        <f>1100-9-175.46</f>
        <v>915.54</v>
      </c>
      <c r="K274" s="32"/>
      <c r="L274" s="32"/>
      <c r="M274" s="32"/>
      <c r="N274" s="34">
        <f t="shared" si="15"/>
        <v>915.54</v>
      </c>
      <c r="O274" s="18">
        <v>45510</v>
      </c>
      <c r="P274" s="251" t="s">
        <v>440</v>
      </c>
    </row>
    <row r="275" s="2" customFormat="1" ht="10.5" customHeight="1" spans="1:16">
      <c r="A275" s="186">
        <v>45464</v>
      </c>
      <c r="B275" s="186">
        <v>45464</v>
      </c>
      <c r="C275" s="29" t="s">
        <v>457</v>
      </c>
      <c r="D275" s="30" t="s">
        <v>458</v>
      </c>
      <c r="E275" s="18">
        <v>45510</v>
      </c>
      <c r="F275" s="31">
        <v>138523</v>
      </c>
      <c r="G275" s="32"/>
      <c r="H275" s="32"/>
      <c r="I275" s="32"/>
      <c r="J275" s="32">
        <f>200-6-26.69</f>
        <v>167.31</v>
      </c>
      <c r="K275" s="32"/>
      <c r="L275" s="32"/>
      <c r="M275" s="32"/>
      <c r="N275" s="34">
        <f t="shared" si="15"/>
        <v>167.31</v>
      </c>
      <c r="O275" s="18">
        <v>45510</v>
      </c>
      <c r="P275" s="251" t="s">
        <v>440</v>
      </c>
    </row>
    <row r="276" s="2" customFormat="1" ht="10.5" customHeight="1" spans="1:16">
      <c r="A276" s="186">
        <v>45461</v>
      </c>
      <c r="B276" s="186">
        <v>45461</v>
      </c>
      <c r="C276" s="29" t="s">
        <v>459</v>
      </c>
      <c r="D276" s="30" t="s">
        <v>460</v>
      </c>
      <c r="E276" s="18">
        <v>45510</v>
      </c>
      <c r="F276" s="31">
        <v>138524</v>
      </c>
      <c r="G276" s="32"/>
      <c r="H276" s="32"/>
      <c r="I276" s="32"/>
      <c r="J276" s="32">
        <f>350-10.5-45.97</f>
        <v>293.53</v>
      </c>
      <c r="K276" s="32"/>
      <c r="L276" s="32"/>
      <c r="M276" s="32"/>
      <c r="N276" s="34">
        <f t="shared" si="15"/>
        <v>293.53</v>
      </c>
      <c r="O276" s="18">
        <v>45510</v>
      </c>
      <c r="P276" s="251" t="s">
        <v>440</v>
      </c>
    </row>
    <row r="277" s="2" customFormat="1" ht="10.5" customHeight="1" spans="1:16">
      <c r="A277" s="186">
        <v>45462</v>
      </c>
      <c r="B277" s="186">
        <v>45462</v>
      </c>
      <c r="C277" s="29" t="s">
        <v>461</v>
      </c>
      <c r="D277" s="30" t="s">
        <v>462</v>
      </c>
      <c r="E277" s="18">
        <v>45510</v>
      </c>
      <c r="F277" s="31">
        <v>138525</v>
      </c>
      <c r="G277" s="32"/>
      <c r="H277" s="32"/>
      <c r="I277" s="32"/>
      <c r="J277" s="32">
        <f>1100-185.91</f>
        <v>914.09</v>
      </c>
      <c r="K277" s="32"/>
      <c r="L277" s="32"/>
      <c r="M277" s="32"/>
      <c r="N277" s="34">
        <f t="shared" si="15"/>
        <v>914.09</v>
      </c>
      <c r="O277" s="18">
        <v>45510</v>
      </c>
      <c r="P277" s="251" t="s">
        <v>440</v>
      </c>
    </row>
    <row r="278" s="2" customFormat="1" ht="10.5" customHeight="1" spans="1:16">
      <c r="A278" s="186">
        <v>45467</v>
      </c>
      <c r="B278" s="186">
        <v>45467</v>
      </c>
      <c r="C278" s="29" t="s">
        <v>463</v>
      </c>
      <c r="D278" s="30" t="s">
        <v>464</v>
      </c>
      <c r="E278" s="18">
        <v>45510</v>
      </c>
      <c r="F278" s="31">
        <v>138526</v>
      </c>
      <c r="G278" s="32"/>
      <c r="H278" s="32"/>
      <c r="I278" s="32"/>
      <c r="J278" s="32">
        <f>1100-186.76</f>
        <v>913.24</v>
      </c>
      <c r="K278" s="32"/>
      <c r="L278" s="32"/>
      <c r="M278" s="32"/>
      <c r="N278" s="34">
        <f t="shared" si="15"/>
        <v>913.24</v>
      </c>
      <c r="O278" s="18">
        <v>45510</v>
      </c>
      <c r="P278" s="251" t="s">
        <v>440</v>
      </c>
    </row>
    <row r="279" s="2" customFormat="1" ht="10.5" customHeight="1" spans="1:16">
      <c r="A279" s="186">
        <v>45464</v>
      </c>
      <c r="B279" s="186">
        <v>45464</v>
      </c>
      <c r="C279" s="29" t="s">
        <v>465</v>
      </c>
      <c r="D279" s="30" t="s">
        <v>466</v>
      </c>
      <c r="E279" s="18">
        <v>45510</v>
      </c>
      <c r="F279" s="31">
        <v>138527</v>
      </c>
      <c r="G279" s="32"/>
      <c r="H279" s="32"/>
      <c r="I279" s="32"/>
      <c r="J279" s="32">
        <f>350-2-56.65</f>
        <v>291.35</v>
      </c>
      <c r="K279" s="32"/>
      <c r="L279" s="32"/>
      <c r="M279" s="32"/>
      <c r="N279" s="34">
        <f t="shared" ref="N279:N310" si="16">G279+H279+I279+J279+K279+L279+M279</f>
        <v>291.35</v>
      </c>
      <c r="O279" s="18">
        <v>45510</v>
      </c>
      <c r="P279" s="251" t="s">
        <v>440</v>
      </c>
    </row>
    <row r="280" s="2" customFormat="1" ht="10.5" customHeight="1" spans="1:16">
      <c r="A280" s="186">
        <v>45467</v>
      </c>
      <c r="B280" s="186">
        <v>45467</v>
      </c>
      <c r="C280" s="29" t="s">
        <v>467</v>
      </c>
      <c r="D280" s="30" t="s">
        <v>468</v>
      </c>
      <c r="E280" s="18">
        <v>45510</v>
      </c>
      <c r="F280" s="31">
        <v>138528</v>
      </c>
      <c r="G280" s="32"/>
      <c r="H280" s="32"/>
      <c r="I280" s="32"/>
      <c r="J280" s="32">
        <f>200-6-26.28</f>
        <v>167.72</v>
      </c>
      <c r="K280" s="32"/>
      <c r="L280" s="252"/>
      <c r="M280" s="252"/>
      <c r="N280" s="34">
        <f t="shared" si="16"/>
        <v>167.72</v>
      </c>
      <c r="O280" s="18">
        <v>45510</v>
      </c>
      <c r="P280" s="251" t="s">
        <v>440</v>
      </c>
    </row>
    <row r="281" s="2" customFormat="1" ht="12" customHeight="1" spans="1:16">
      <c r="A281" s="21">
        <v>45469</v>
      </c>
      <c r="B281" s="21">
        <v>45469</v>
      </c>
      <c r="C281" s="24" t="s">
        <v>469</v>
      </c>
      <c r="D281" s="17" t="s">
        <v>470</v>
      </c>
      <c r="E281" s="18">
        <v>45510</v>
      </c>
      <c r="F281" s="31">
        <v>138529</v>
      </c>
      <c r="G281" s="20"/>
      <c r="H281" s="20"/>
      <c r="I281" s="20"/>
      <c r="J281" s="20">
        <f>200-6-27.59</f>
        <v>166.41</v>
      </c>
      <c r="K281" s="20"/>
      <c r="L281" s="213"/>
      <c r="M281" s="213"/>
      <c r="N281" s="34">
        <f t="shared" si="16"/>
        <v>166.41</v>
      </c>
      <c r="O281" s="18">
        <v>45510</v>
      </c>
      <c r="P281" s="24" t="s">
        <v>440</v>
      </c>
    </row>
    <row r="282" s="2" customFormat="1" ht="12" customHeight="1" spans="1:16">
      <c r="A282" s="21">
        <v>45463</v>
      </c>
      <c r="B282" s="21">
        <v>45463</v>
      </c>
      <c r="C282" s="24" t="s">
        <v>471</v>
      </c>
      <c r="D282" s="17" t="s">
        <v>472</v>
      </c>
      <c r="E282" s="18">
        <v>45510</v>
      </c>
      <c r="F282" s="31">
        <v>138530</v>
      </c>
      <c r="G282" s="213"/>
      <c r="H282" s="20"/>
      <c r="I282" s="20"/>
      <c r="J282" s="20">
        <f>1100-33-145.33</f>
        <v>921.67</v>
      </c>
      <c r="K282" s="20"/>
      <c r="L282" s="213"/>
      <c r="M282" s="213"/>
      <c r="N282" s="34">
        <f t="shared" si="16"/>
        <v>921.67</v>
      </c>
      <c r="O282" s="18">
        <v>45510</v>
      </c>
      <c r="P282" s="24" t="s">
        <v>440</v>
      </c>
    </row>
    <row r="283" s="2" customFormat="1" ht="12" customHeight="1" spans="1:16">
      <c r="A283" s="21">
        <v>45468</v>
      </c>
      <c r="B283" s="21">
        <v>45468</v>
      </c>
      <c r="C283" s="24" t="s">
        <v>473</v>
      </c>
      <c r="D283" s="17" t="s">
        <v>474</v>
      </c>
      <c r="E283" s="18">
        <v>45510</v>
      </c>
      <c r="F283" s="31">
        <v>138531</v>
      </c>
      <c r="G283" s="213"/>
      <c r="H283" s="20"/>
      <c r="I283" s="20"/>
      <c r="J283" s="20">
        <f>200-6-26.28</f>
        <v>167.72</v>
      </c>
      <c r="K283" s="20"/>
      <c r="L283" s="213"/>
      <c r="M283" s="213"/>
      <c r="N283" s="34">
        <f t="shared" si="16"/>
        <v>167.72</v>
      </c>
      <c r="O283" s="18">
        <v>45510</v>
      </c>
      <c r="P283" s="24" t="s">
        <v>440</v>
      </c>
    </row>
    <row r="284" s="2" customFormat="1" ht="12" customHeight="1" spans="1:16">
      <c r="A284" s="15">
        <v>45467</v>
      </c>
      <c r="B284" s="15">
        <v>45467</v>
      </c>
      <c r="C284" s="24" t="s">
        <v>475</v>
      </c>
      <c r="D284" s="17" t="s">
        <v>476</v>
      </c>
      <c r="E284" s="18">
        <v>45510</v>
      </c>
      <c r="F284" s="31">
        <v>138532</v>
      </c>
      <c r="G284" s="213"/>
      <c r="H284" s="20"/>
      <c r="I284" s="20"/>
      <c r="J284" s="20">
        <f>200-6-27.13</f>
        <v>166.87</v>
      </c>
      <c r="K284" s="20"/>
      <c r="L284" s="213"/>
      <c r="M284" s="213"/>
      <c r="N284" s="34">
        <f t="shared" si="16"/>
        <v>166.87</v>
      </c>
      <c r="O284" s="18">
        <v>45510</v>
      </c>
      <c r="P284" s="24" t="s">
        <v>440</v>
      </c>
    </row>
    <row r="285" s="2" customFormat="1" ht="12" customHeight="1" spans="1:16">
      <c r="A285" s="15">
        <v>45461</v>
      </c>
      <c r="B285" s="15">
        <v>45461</v>
      </c>
      <c r="C285" s="24" t="s">
        <v>477</v>
      </c>
      <c r="D285" s="17" t="s">
        <v>478</v>
      </c>
      <c r="E285" s="18">
        <v>45510</v>
      </c>
      <c r="F285" s="31">
        <v>138533</v>
      </c>
      <c r="G285" s="213"/>
      <c r="H285" s="20"/>
      <c r="I285" s="20"/>
      <c r="J285" s="20">
        <f>1100-33-147.28</f>
        <v>919.72</v>
      </c>
      <c r="K285" s="20"/>
      <c r="L285" s="213"/>
      <c r="M285" s="213"/>
      <c r="N285" s="34">
        <f t="shared" si="16"/>
        <v>919.72</v>
      </c>
      <c r="O285" s="18">
        <v>45510</v>
      </c>
      <c r="P285" s="24" t="s">
        <v>440</v>
      </c>
    </row>
    <row r="286" s="2" customFormat="1" ht="12" customHeight="1" spans="1:16">
      <c r="A286" s="15">
        <v>45461</v>
      </c>
      <c r="B286" s="15">
        <v>45461</v>
      </c>
      <c r="C286" s="24" t="s">
        <v>479</v>
      </c>
      <c r="D286" s="17" t="s">
        <v>480</v>
      </c>
      <c r="E286" s="18">
        <v>45510</v>
      </c>
      <c r="F286" s="31">
        <v>138534</v>
      </c>
      <c r="G286" s="213"/>
      <c r="H286" s="20"/>
      <c r="I286" s="20"/>
      <c r="J286" s="20">
        <f>200-6-26.69</f>
        <v>167.31</v>
      </c>
      <c r="K286" s="20"/>
      <c r="L286" s="213"/>
      <c r="M286" s="213"/>
      <c r="N286" s="34">
        <f t="shared" si="16"/>
        <v>167.31</v>
      </c>
      <c r="O286" s="18">
        <v>45510</v>
      </c>
      <c r="P286" s="24" t="s">
        <v>440</v>
      </c>
    </row>
    <row r="287" s="2" customFormat="1" ht="12" customHeight="1" spans="1:16">
      <c r="A287" s="15">
        <v>45462</v>
      </c>
      <c r="B287" s="15">
        <v>45462</v>
      </c>
      <c r="C287" s="24" t="s">
        <v>481</v>
      </c>
      <c r="D287" s="17" t="s">
        <v>482</v>
      </c>
      <c r="E287" s="18">
        <v>45510</v>
      </c>
      <c r="F287" s="31">
        <v>138535</v>
      </c>
      <c r="G287" s="213"/>
      <c r="H287" s="20"/>
      <c r="I287" s="20"/>
      <c r="J287" s="20">
        <f>350-8-49.11</f>
        <v>292.89</v>
      </c>
      <c r="K287" s="20"/>
      <c r="L287" s="213"/>
      <c r="M287" s="213"/>
      <c r="N287" s="34">
        <f t="shared" si="16"/>
        <v>292.89</v>
      </c>
      <c r="O287" s="18">
        <v>45510</v>
      </c>
      <c r="P287" s="24" t="s">
        <v>440</v>
      </c>
    </row>
    <row r="288" s="2" customFormat="1" ht="12" customHeight="1" spans="1:16">
      <c r="A288" s="15">
        <v>45461</v>
      </c>
      <c r="B288" s="15">
        <v>45461</v>
      </c>
      <c r="C288" s="24" t="s">
        <v>483</v>
      </c>
      <c r="D288" s="17" t="s">
        <v>484</v>
      </c>
      <c r="E288" s="18">
        <v>45510</v>
      </c>
      <c r="F288" s="31">
        <v>138536</v>
      </c>
      <c r="G288" s="213"/>
      <c r="H288" s="20"/>
      <c r="I288" s="20"/>
      <c r="J288" s="20">
        <f>1100-33-145.79</f>
        <v>921.21</v>
      </c>
      <c r="K288" s="20"/>
      <c r="L288" s="213"/>
      <c r="M288" s="213"/>
      <c r="N288" s="34">
        <f t="shared" si="16"/>
        <v>921.21</v>
      </c>
      <c r="O288" s="18">
        <v>45510</v>
      </c>
      <c r="P288" s="24" t="s">
        <v>440</v>
      </c>
    </row>
    <row r="289" s="2" customFormat="1" ht="12" customHeight="1" spans="1:16">
      <c r="A289" s="15">
        <v>45461</v>
      </c>
      <c r="B289" s="15">
        <v>45461</v>
      </c>
      <c r="C289" s="24" t="s">
        <v>485</v>
      </c>
      <c r="D289" s="17" t="s">
        <v>486</v>
      </c>
      <c r="E289" s="18">
        <v>45510</v>
      </c>
      <c r="F289" s="31">
        <v>138537</v>
      </c>
      <c r="G289" s="213"/>
      <c r="H289" s="20"/>
      <c r="I289" s="20"/>
      <c r="J289" s="20">
        <f>600-16-81.74</f>
        <v>502.26</v>
      </c>
      <c r="K289" s="20"/>
      <c r="L289" s="213"/>
      <c r="M289" s="213"/>
      <c r="N289" s="34">
        <f t="shared" si="16"/>
        <v>502.26</v>
      </c>
      <c r="O289" s="18">
        <v>45510</v>
      </c>
      <c r="P289" s="24" t="s">
        <v>440</v>
      </c>
    </row>
    <row r="290" s="2" customFormat="1" ht="12" customHeight="1" spans="1:16">
      <c r="A290" s="15">
        <v>45474</v>
      </c>
      <c r="B290" s="15">
        <v>45474</v>
      </c>
      <c r="C290" s="24" t="s">
        <v>487</v>
      </c>
      <c r="D290" s="17" t="s">
        <v>488</v>
      </c>
      <c r="E290" s="18">
        <v>45510</v>
      </c>
      <c r="F290" s="31">
        <v>138538</v>
      </c>
      <c r="G290" s="213"/>
      <c r="H290" s="20"/>
      <c r="I290" s="20"/>
      <c r="J290" s="20">
        <f>1100-25.1-220.08</f>
        <v>854.82</v>
      </c>
      <c r="K290" s="20"/>
      <c r="L290" s="213"/>
      <c r="M290" s="213"/>
      <c r="N290" s="34">
        <f t="shared" si="16"/>
        <v>854.82</v>
      </c>
      <c r="O290" s="18">
        <v>45510</v>
      </c>
      <c r="P290" s="24" t="s">
        <v>440</v>
      </c>
    </row>
    <row r="291" s="2" customFormat="1" ht="12" customHeight="1" spans="1:16">
      <c r="A291" s="21">
        <v>45474</v>
      </c>
      <c r="B291" s="21">
        <v>45474</v>
      </c>
      <c r="C291" s="24" t="s">
        <v>489</v>
      </c>
      <c r="D291" s="17" t="s">
        <v>490</v>
      </c>
      <c r="E291" s="18">
        <v>45510</v>
      </c>
      <c r="F291" s="31">
        <v>138539</v>
      </c>
      <c r="G291" s="213"/>
      <c r="H291" s="20"/>
      <c r="I291" s="20"/>
      <c r="J291" s="20">
        <f>350-15.35-69.08</f>
        <v>265.57</v>
      </c>
      <c r="K291" s="20"/>
      <c r="L291" s="213"/>
      <c r="M291" s="213"/>
      <c r="N291" s="34">
        <f t="shared" si="16"/>
        <v>265.57</v>
      </c>
      <c r="O291" s="18">
        <v>45510</v>
      </c>
      <c r="P291" s="24" t="s">
        <v>440</v>
      </c>
    </row>
    <row r="292" s="2" customFormat="1" ht="12" customHeight="1" spans="1:16">
      <c r="A292" s="21">
        <v>45474</v>
      </c>
      <c r="B292" s="21">
        <v>45474</v>
      </c>
      <c r="C292" s="24" t="s">
        <v>491</v>
      </c>
      <c r="D292" s="17" t="s">
        <v>492</v>
      </c>
      <c r="E292" s="18">
        <v>45510</v>
      </c>
      <c r="F292" s="31">
        <v>138540</v>
      </c>
      <c r="G292" s="213"/>
      <c r="H292" s="20"/>
      <c r="I292" s="20"/>
      <c r="J292" s="20">
        <f>1100-57.35-177.6</f>
        <v>865.05</v>
      </c>
      <c r="K292" s="20"/>
      <c r="L292" s="213"/>
      <c r="M292" s="213"/>
      <c r="N292" s="34">
        <f t="shared" si="16"/>
        <v>865.05</v>
      </c>
      <c r="O292" s="18">
        <v>45510</v>
      </c>
      <c r="P292" s="24" t="s">
        <v>440</v>
      </c>
    </row>
    <row r="293" s="2" customFormat="1" ht="12" customHeight="1" spans="1:16">
      <c r="A293" s="186">
        <v>45474</v>
      </c>
      <c r="B293" s="186">
        <v>45474</v>
      </c>
      <c r="C293" s="29" t="s">
        <v>493</v>
      </c>
      <c r="D293" s="30" t="s">
        <v>494</v>
      </c>
      <c r="E293" s="18">
        <v>45510</v>
      </c>
      <c r="F293" s="31">
        <v>138541</v>
      </c>
      <c r="G293" s="32"/>
      <c r="H293" s="32"/>
      <c r="I293" s="32"/>
      <c r="J293" s="32">
        <f>1100-57.35-178.45</f>
        <v>864.2</v>
      </c>
      <c r="K293" s="32"/>
      <c r="L293" s="32"/>
      <c r="M293" s="32"/>
      <c r="N293" s="34">
        <f t="shared" si="16"/>
        <v>864.2</v>
      </c>
      <c r="O293" s="18">
        <v>45510</v>
      </c>
      <c r="P293" s="24" t="s">
        <v>440</v>
      </c>
    </row>
    <row r="294" s="2" customFormat="1" ht="12" customHeight="1" spans="1:16">
      <c r="A294" s="21">
        <v>45474</v>
      </c>
      <c r="B294" s="21">
        <v>45474</v>
      </c>
      <c r="C294" s="24" t="s">
        <v>495</v>
      </c>
      <c r="D294" s="17" t="s">
        <v>496</v>
      </c>
      <c r="E294" s="18">
        <v>45510</v>
      </c>
      <c r="F294" s="31">
        <v>138542</v>
      </c>
      <c r="G294" s="20"/>
      <c r="H294" s="20"/>
      <c r="I294" s="20"/>
      <c r="J294" s="20">
        <f>200-11.04-32.23</f>
        <v>156.73</v>
      </c>
      <c r="K294" s="20"/>
      <c r="L294" s="213"/>
      <c r="M294" s="213"/>
      <c r="N294" s="34">
        <f t="shared" si="16"/>
        <v>156.73</v>
      </c>
      <c r="O294" s="18">
        <v>45510</v>
      </c>
      <c r="P294" s="24" t="s">
        <v>440</v>
      </c>
    </row>
    <row r="295" s="2" customFormat="1" ht="12" customHeight="1" spans="1:16">
      <c r="A295" s="21">
        <v>45475</v>
      </c>
      <c r="B295" s="21">
        <v>45475</v>
      </c>
      <c r="C295" s="24" t="s">
        <v>497</v>
      </c>
      <c r="D295" s="17" t="s">
        <v>498</v>
      </c>
      <c r="E295" s="18">
        <v>45510</v>
      </c>
      <c r="F295" s="31">
        <v>138543</v>
      </c>
      <c r="G295" s="20"/>
      <c r="H295" s="20"/>
      <c r="I295" s="20"/>
      <c r="J295" s="20">
        <f>1100-33-145.33</f>
        <v>921.67</v>
      </c>
      <c r="K295" s="20"/>
      <c r="L295" s="213"/>
      <c r="M295" s="213"/>
      <c r="N295" s="34">
        <f t="shared" si="16"/>
        <v>921.67</v>
      </c>
      <c r="O295" s="18">
        <v>45510</v>
      </c>
      <c r="P295" s="24" t="s">
        <v>440</v>
      </c>
    </row>
    <row r="296" s="2" customFormat="1" ht="12" customHeight="1" spans="1:16">
      <c r="A296" s="21">
        <v>45474</v>
      </c>
      <c r="B296" s="21">
        <v>45474</v>
      </c>
      <c r="C296" s="24" t="s">
        <v>499</v>
      </c>
      <c r="D296" s="17" t="s">
        <v>500</v>
      </c>
      <c r="E296" s="18">
        <v>45510</v>
      </c>
      <c r="F296" s="31">
        <v>138544</v>
      </c>
      <c r="G296" s="213"/>
      <c r="H296" s="20"/>
      <c r="I296" s="20"/>
      <c r="J296" s="20">
        <f>400-22.09-64.38</f>
        <v>313.53</v>
      </c>
      <c r="K296" s="20"/>
      <c r="L296" s="213"/>
      <c r="M296" s="213"/>
      <c r="N296" s="34">
        <f t="shared" si="16"/>
        <v>313.53</v>
      </c>
      <c r="O296" s="18">
        <v>45510</v>
      </c>
      <c r="P296" s="24" t="s">
        <v>440</v>
      </c>
    </row>
    <row r="297" s="2" customFormat="1" ht="12" customHeight="1" spans="1:16">
      <c r="A297" s="15">
        <v>45476</v>
      </c>
      <c r="B297" s="15">
        <v>45476</v>
      </c>
      <c r="C297" s="24" t="s">
        <v>501</v>
      </c>
      <c r="D297" s="17" t="s">
        <v>502</v>
      </c>
      <c r="E297" s="18">
        <v>45510</v>
      </c>
      <c r="F297" s="31">
        <v>138545</v>
      </c>
      <c r="G297" s="213"/>
      <c r="H297" s="20"/>
      <c r="I297" s="20"/>
      <c r="J297" s="20">
        <f>200-6-26.29</f>
        <v>167.71</v>
      </c>
      <c r="K297" s="20"/>
      <c r="L297" s="213"/>
      <c r="M297" s="213"/>
      <c r="N297" s="34">
        <f t="shared" si="16"/>
        <v>167.71</v>
      </c>
      <c r="O297" s="18">
        <v>45510</v>
      </c>
      <c r="P297" s="24" t="s">
        <v>440</v>
      </c>
    </row>
    <row r="298" s="2" customFormat="1" ht="12" customHeight="1" spans="1:16">
      <c r="A298" s="15">
        <v>45471</v>
      </c>
      <c r="B298" s="15">
        <v>45471</v>
      </c>
      <c r="C298" s="24" t="s">
        <v>503</v>
      </c>
      <c r="D298" s="17" t="s">
        <v>504</v>
      </c>
      <c r="E298" s="18">
        <v>45510</v>
      </c>
      <c r="F298" s="31">
        <v>138546</v>
      </c>
      <c r="G298" s="213"/>
      <c r="H298" s="20"/>
      <c r="I298" s="20"/>
      <c r="J298" s="20">
        <f>1100-57.35-177.6</f>
        <v>865.05</v>
      </c>
      <c r="K298" s="20"/>
      <c r="L298" s="213"/>
      <c r="M298" s="213"/>
      <c r="N298" s="34">
        <f t="shared" si="16"/>
        <v>865.05</v>
      </c>
      <c r="O298" s="18">
        <v>45510</v>
      </c>
      <c r="P298" s="24" t="s">
        <v>440</v>
      </c>
    </row>
    <row r="299" s="2" customFormat="1" ht="12" customHeight="1" spans="1:16">
      <c r="A299" s="15">
        <v>45471</v>
      </c>
      <c r="B299" s="15">
        <v>45471</v>
      </c>
      <c r="C299" s="24" t="s">
        <v>505</v>
      </c>
      <c r="D299" s="17" t="s">
        <v>506</v>
      </c>
      <c r="E299" s="18">
        <v>45510</v>
      </c>
      <c r="F299" s="31">
        <v>138547</v>
      </c>
      <c r="G299" s="213"/>
      <c r="H299" s="20"/>
      <c r="I299" s="20"/>
      <c r="J299" s="20">
        <f>200-11.04-32.19</f>
        <v>156.77</v>
      </c>
      <c r="K299" s="20"/>
      <c r="L299" s="213"/>
      <c r="M299" s="213"/>
      <c r="N299" s="34">
        <f t="shared" si="16"/>
        <v>156.77</v>
      </c>
      <c r="O299" s="18">
        <v>45510</v>
      </c>
      <c r="P299" s="18" t="s">
        <v>440</v>
      </c>
    </row>
    <row r="300" s="2" customFormat="1" ht="12" customHeight="1" spans="1:16">
      <c r="A300" s="15">
        <v>45474</v>
      </c>
      <c r="B300" s="15">
        <v>45474</v>
      </c>
      <c r="C300" s="24" t="s">
        <v>507</v>
      </c>
      <c r="D300" s="17" t="s">
        <v>508</v>
      </c>
      <c r="E300" s="18">
        <v>45510</v>
      </c>
      <c r="F300" s="31">
        <v>138548</v>
      </c>
      <c r="G300" s="213"/>
      <c r="H300" s="20"/>
      <c r="I300" s="20"/>
      <c r="J300" s="20">
        <f>1100-6-178.39</f>
        <v>915.61</v>
      </c>
      <c r="K300" s="20"/>
      <c r="L300" s="213"/>
      <c r="M300" s="213"/>
      <c r="N300" s="34">
        <f t="shared" si="16"/>
        <v>915.61</v>
      </c>
      <c r="O300" s="18">
        <v>45510</v>
      </c>
      <c r="P300" s="24" t="s">
        <v>440</v>
      </c>
    </row>
    <row r="301" s="2" customFormat="1" ht="12" customHeight="1" spans="1:16">
      <c r="A301" s="15">
        <v>45474</v>
      </c>
      <c r="B301" s="15">
        <v>45474</v>
      </c>
      <c r="C301" s="24" t="s">
        <v>509</v>
      </c>
      <c r="D301" s="17" t="s">
        <v>510</v>
      </c>
      <c r="E301" s="18">
        <v>45510</v>
      </c>
      <c r="F301" s="31">
        <v>138549</v>
      </c>
      <c r="G301" s="213"/>
      <c r="H301" s="20"/>
      <c r="I301" s="20"/>
      <c r="J301" s="20">
        <f>350-15.35-69.08</f>
        <v>265.57</v>
      </c>
      <c r="K301" s="20"/>
      <c r="L301" s="213"/>
      <c r="M301" s="213"/>
      <c r="N301" s="34">
        <f t="shared" si="16"/>
        <v>265.57</v>
      </c>
      <c r="O301" s="18">
        <v>45510</v>
      </c>
      <c r="P301" s="24" t="s">
        <v>440</v>
      </c>
    </row>
    <row r="302" s="2" customFormat="1" ht="12" customHeight="1" spans="1:16">
      <c r="A302" s="15">
        <v>45474</v>
      </c>
      <c r="B302" s="15">
        <v>45474</v>
      </c>
      <c r="C302" s="24" t="s">
        <v>511</v>
      </c>
      <c r="D302" s="17" t="s">
        <v>502</v>
      </c>
      <c r="E302" s="18">
        <v>45510</v>
      </c>
      <c r="F302" s="31">
        <v>138550</v>
      </c>
      <c r="G302" s="213"/>
      <c r="H302" s="20"/>
      <c r="I302" s="20"/>
      <c r="J302" s="20">
        <f>200-6-26.28</f>
        <v>167.72</v>
      </c>
      <c r="K302" s="20"/>
      <c r="L302" s="213"/>
      <c r="M302" s="213"/>
      <c r="N302" s="34">
        <f t="shared" si="16"/>
        <v>167.72</v>
      </c>
      <c r="O302" s="18">
        <v>45510</v>
      </c>
      <c r="P302" s="24" t="s">
        <v>440</v>
      </c>
    </row>
    <row r="303" s="2" customFormat="1" ht="12" customHeight="1" spans="1:16">
      <c r="A303" s="15">
        <v>45469</v>
      </c>
      <c r="B303" s="15">
        <v>45469</v>
      </c>
      <c r="C303" s="24" t="s">
        <v>512</v>
      </c>
      <c r="D303" s="17" t="s">
        <v>513</v>
      </c>
      <c r="E303" s="18">
        <v>45510</v>
      </c>
      <c r="F303" s="31">
        <v>138551</v>
      </c>
      <c r="G303" s="213"/>
      <c r="H303" s="20"/>
      <c r="I303" s="20"/>
      <c r="J303" s="20">
        <f>1100-57.35-180.4</f>
        <v>862.25</v>
      </c>
      <c r="K303" s="20"/>
      <c r="L303" s="213"/>
      <c r="M303" s="213"/>
      <c r="N303" s="34">
        <f t="shared" si="16"/>
        <v>862.25</v>
      </c>
      <c r="O303" s="18">
        <v>45510</v>
      </c>
      <c r="P303" s="24" t="s">
        <v>440</v>
      </c>
    </row>
    <row r="304" s="2" customFormat="1" ht="12" customHeight="1" spans="1:16">
      <c r="A304" s="15">
        <v>45470</v>
      </c>
      <c r="B304" s="15">
        <v>45470</v>
      </c>
      <c r="C304" s="24" t="s">
        <v>514</v>
      </c>
      <c r="D304" s="17" t="s">
        <v>515</v>
      </c>
      <c r="E304" s="18">
        <v>45510</v>
      </c>
      <c r="F304" s="31">
        <v>138552</v>
      </c>
      <c r="G304" s="213"/>
      <c r="H304" s="20"/>
      <c r="I304" s="20"/>
      <c r="J304" s="20">
        <f>1100-25.1-220.08</f>
        <v>854.82</v>
      </c>
      <c r="K304" s="20"/>
      <c r="L304" s="213"/>
      <c r="M304" s="213"/>
      <c r="N304" s="34">
        <f t="shared" si="16"/>
        <v>854.82</v>
      </c>
      <c r="O304" s="18">
        <v>45510</v>
      </c>
      <c r="P304" s="24" t="s">
        <v>440</v>
      </c>
    </row>
    <row r="305" s="2" customFormat="1" ht="12" customHeight="1" spans="1:16">
      <c r="A305" s="15">
        <v>45471</v>
      </c>
      <c r="B305" s="15">
        <v>45471</v>
      </c>
      <c r="C305" s="24" t="s">
        <v>516</v>
      </c>
      <c r="D305" s="17" t="s">
        <v>517</v>
      </c>
      <c r="E305" s="18">
        <v>45510</v>
      </c>
      <c r="F305" s="31">
        <v>138553</v>
      </c>
      <c r="G305" s="213"/>
      <c r="H305" s="20"/>
      <c r="I305" s="20"/>
      <c r="J305" s="20">
        <f>600-33.13-96.57</f>
        <v>470.3</v>
      </c>
      <c r="K305" s="20"/>
      <c r="L305" s="213"/>
      <c r="M305" s="213"/>
      <c r="N305" s="34">
        <f t="shared" si="16"/>
        <v>470.3</v>
      </c>
      <c r="O305" s="18">
        <v>45510</v>
      </c>
      <c r="P305" s="24" t="s">
        <v>440</v>
      </c>
    </row>
    <row r="306" s="2" customFormat="1" ht="12" customHeight="1" spans="1:16">
      <c r="A306" s="15">
        <v>45470</v>
      </c>
      <c r="B306" s="15">
        <v>45470</v>
      </c>
      <c r="C306" s="24" t="s">
        <v>518</v>
      </c>
      <c r="D306" s="17" t="s">
        <v>519</v>
      </c>
      <c r="E306" s="18">
        <v>45510</v>
      </c>
      <c r="F306" s="31">
        <v>138554</v>
      </c>
      <c r="G306" s="213"/>
      <c r="H306" s="20"/>
      <c r="I306" s="20"/>
      <c r="J306" s="20">
        <f>1100-25.1-183.11</f>
        <v>891.79</v>
      </c>
      <c r="K306" s="20"/>
      <c r="L306" s="213"/>
      <c r="M306" s="213"/>
      <c r="N306" s="34">
        <f t="shared" si="16"/>
        <v>891.79</v>
      </c>
      <c r="O306" s="18">
        <v>45510</v>
      </c>
      <c r="P306" s="24" t="s">
        <v>440</v>
      </c>
    </row>
    <row r="307" s="2" customFormat="1" ht="12" customHeight="1" spans="1:16">
      <c r="A307" s="15">
        <v>45470</v>
      </c>
      <c r="B307" s="15">
        <v>45470</v>
      </c>
      <c r="C307" s="24" t="s">
        <v>520</v>
      </c>
      <c r="D307" s="17" t="s">
        <v>521</v>
      </c>
      <c r="E307" s="18">
        <v>45510</v>
      </c>
      <c r="F307" s="31">
        <v>138555</v>
      </c>
      <c r="G307" s="213"/>
      <c r="H307" s="20"/>
      <c r="I307" s="20"/>
      <c r="J307" s="20">
        <f>1100-16-166.67</f>
        <v>917.33</v>
      </c>
      <c r="K307" s="20"/>
      <c r="L307" s="213"/>
      <c r="M307" s="213"/>
      <c r="N307" s="34">
        <f t="shared" si="16"/>
        <v>917.33</v>
      </c>
      <c r="O307" s="18">
        <v>45510</v>
      </c>
      <c r="P307" s="24" t="s">
        <v>440</v>
      </c>
    </row>
    <row r="308" s="2" customFormat="1" ht="12" customHeight="1" spans="1:16">
      <c r="A308" s="15">
        <v>45481</v>
      </c>
      <c r="B308" s="15">
        <v>45481</v>
      </c>
      <c r="C308" s="24" t="s">
        <v>522</v>
      </c>
      <c r="D308" s="17" t="s">
        <v>523</v>
      </c>
      <c r="E308" s="18">
        <v>45510</v>
      </c>
      <c r="F308" s="31">
        <v>138556</v>
      </c>
      <c r="G308" s="213"/>
      <c r="H308" s="20"/>
      <c r="I308" s="20"/>
      <c r="J308" s="20">
        <f>400-12-52.56</f>
        <v>335.44</v>
      </c>
      <c r="K308" s="20"/>
      <c r="L308" s="213"/>
      <c r="M308" s="213"/>
      <c r="N308" s="34">
        <f t="shared" si="16"/>
        <v>335.44</v>
      </c>
      <c r="O308" s="18">
        <v>45510</v>
      </c>
      <c r="P308" s="24" t="s">
        <v>440</v>
      </c>
    </row>
    <row r="309" s="2" customFormat="1" ht="12" customHeight="1" spans="1:16">
      <c r="A309" s="15">
        <v>45484</v>
      </c>
      <c r="B309" s="15">
        <v>45484</v>
      </c>
      <c r="C309" s="24" t="s">
        <v>524</v>
      </c>
      <c r="D309" s="17" t="s">
        <v>525</v>
      </c>
      <c r="E309" s="18">
        <v>45510</v>
      </c>
      <c r="F309" s="31">
        <v>138557</v>
      </c>
      <c r="G309" s="213"/>
      <c r="H309" s="20"/>
      <c r="I309" s="20"/>
      <c r="J309" s="20">
        <f>200-6-27.13</f>
        <v>166.87</v>
      </c>
      <c r="K309" s="20"/>
      <c r="L309" s="213"/>
      <c r="M309" s="213"/>
      <c r="N309" s="34">
        <f t="shared" si="16"/>
        <v>166.87</v>
      </c>
      <c r="O309" s="18">
        <v>45510</v>
      </c>
      <c r="P309" s="24" t="s">
        <v>440</v>
      </c>
    </row>
    <row r="310" s="2" customFormat="1" ht="12" customHeight="1" spans="1:16">
      <c r="A310" s="15">
        <v>45481</v>
      </c>
      <c r="B310" s="15">
        <v>45481</v>
      </c>
      <c r="C310" s="24" t="s">
        <v>526</v>
      </c>
      <c r="D310" s="17" t="s">
        <v>527</v>
      </c>
      <c r="E310" s="18">
        <v>45510</v>
      </c>
      <c r="F310" s="31">
        <v>138558</v>
      </c>
      <c r="G310" s="213"/>
      <c r="H310" s="20"/>
      <c r="I310" s="20"/>
      <c r="J310" s="20">
        <f>1100-186.76</f>
        <v>913.24</v>
      </c>
      <c r="K310" s="20"/>
      <c r="L310" s="213"/>
      <c r="M310" s="213"/>
      <c r="N310" s="34">
        <f t="shared" si="16"/>
        <v>913.24</v>
      </c>
      <c r="O310" s="18">
        <v>45510</v>
      </c>
      <c r="P310" s="24" t="s">
        <v>440</v>
      </c>
    </row>
    <row r="311" s="2" customFormat="1" ht="12" customHeight="1" spans="1:16">
      <c r="A311" s="15">
        <v>45481</v>
      </c>
      <c r="B311" s="15">
        <v>45481</v>
      </c>
      <c r="C311" s="24" t="s">
        <v>528</v>
      </c>
      <c r="D311" s="17" t="s">
        <v>529</v>
      </c>
      <c r="E311" s="18">
        <v>45510</v>
      </c>
      <c r="F311" s="31">
        <v>138559</v>
      </c>
      <c r="G311" s="213"/>
      <c r="H311" s="20"/>
      <c r="I311" s="20"/>
      <c r="J311" s="20">
        <f>200-6-26.28</f>
        <v>167.72</v>
      </c>
      <c r="K311" s="20"/>
      <c r="L311" s="213"/>
      <c r="M311" s="213"/>
      <c r="N311" s="34">
        <f t="shared" ref="N311:N342" si="17">G311+H311+I311+J311+K311+L311+M311</f>
        <v>167.72</v>
      </c>
      <c r="O311" s="18">
        <v>45510</v>
      </c>
      <c r="P311" s="24" t="s">
        <v>440</v>
      </c>
    </row>
    <row r="312" s="2" customFormat="1" ht="12" customHeight="1" spans="1:16">
      <c r="A312" s="15">
        <v>45481</v>
      </c>
      <c r="B312" s="15">
        <v>45481</v>
      </c>
      <c r="C312" s="24" t="s">
        <v>530</v>
      </c>
      <c r="D312" s="17" t="s">
        <v>531</v>
      </c>
      <c r="E312" s="18">
        <v>45510</v>
      </c>
      <c r="F312" s="31">
        <v>138560</v>
      </c>
      <c r="G312" s="213"/>
      <c r="H312" s="20"/>
      <c r="I312" s="20"/>
      <c r="J312" s="20">
        <f>200-34.65</f>
        <v>165.35</v>
      </c>
      <c r="K312" s="20"/>
      <c r="L312" s="213"/>
      <c r="M312" s="213"/>
      <c r="N312" s="34">
        <f t="shared" si="17"/>
        <v>165.35</v>
      </c>
      <c r="O312" s="18">
        <v>45510</v>
      </c>
      <c r="P312" s="24" t="s">
        <v>440</v>
      </c>
    </row>
    <row r="313" s="2" customFormat="1" ht="12" customHeight="1" spans="1:16">
      <c r="A313" s="15">
        <v>45481</v>
      </c>
      <c r="B313" s="15">
        <v>45481</v>
      </c>
      <c r="C313" s="24" t="s">
        <v>532</v>
      </c>
      <c r="D313" s="17" t="s">
        <v>533</v>
      </c>
      <c r="E313" s="18">
        <v>45510</v>
      </c>
      <c r="F313" s="31">
        <v>138561</v>
      </c>
      <c r="G313" s="213"/>
      <c r="H313" s="20"/>
      <c r="I313" s="20"/>
      <c r="J313" s="20">
        <f>1100-33-145.33</f>
        <v>921.67</v>
      </c>
      <c r="K313" s="20"/>
      <c r="L313" s="213"/>
      <c r="M313" s="213"/>
      <c r="N313" s="34">
        <f t="shared" si="17"/>
        <v>921.67</v>
      </c>
      <c r="O313" s="18">
        <v>45510</v>
      </c>
      <c r="P313" s="24" t="s">
        <v>440</v>
      </c>
    </row>
    <row r="314" customFormat="1" spans="1:16">
      <c r="A314" s="27">
        <v>45481</v>
      </c>
      <c r="B314" s="27">
        <v>45481</v>
      </c>
      <c r="C314" s="37" t="s">
        <v>534</v>
      </c>
      <c r="D314" s="17" t="s">
        <v>535</v>
      </c>
      <c r="E314" s="18">
        <v>45510</v>
      </c>
      <c r="F314" s="31">
        <v>138562</v>
      </c>
      <c r="G314" s="36"/>
      <c r="H314" s="36"/>
      <c r="I314" s="36"/>
      <c r="J314" s="36">
        <f>200-33.8</f>
        <v>166.2</v>
      </c>
      <c r="K314" s="36"/>
      <c r="L314" s="36"/>
      <c r="M314" s="36"/>
      <c r="N314" s="34">
        <f t="shared" si="17"/>
        <v>166.2</v>
      </c>
      <c r="O314" s="18">
        <v>45510</v>
      </c>
      <c r="P314" s="109" t="s">
        <v>440</v>
      </c>
    </row>
    <row r="315" s="2" customFormat="1" ht="12" customHeight="1" spans="1:16">
      <c r="A315" s="15">
        <v>45481</v>
      </c>
      <c r="B315" s="15">
        <v>45481</v>
      </c>
      <c r="C315" s="24" t="s">
        <v>536</v>
      </c>
      <c r="D315" s="17" t="s">
        <v>537</v>
      </c>
      <c r="E315" s="18">
        <v>45510</v>
      </c>
      <c r="F315" s="31">
        <v>138563</v>
      </c>
      <c r="G315" s="213"/>
      <c r="H315" s="20"/>
      <c r="I315" s="20"/>
      <c r="J315" s="20">
        <f>400-12-52.56</f>
        <v>335.44</v>
      </c>
      <c r="K315" s="20"/>
      <c r="L315" s="213"/>
      <c r="M315" s="213"/>
      <c r="N315" s="34">
        <f t="shared" si="17"/>
        <v>335.44</v>
      </c>
      <c r="O315" s="18">
        <v>45510</v>
      </c>
      <c r="P315" s="24" t="s">
        <v>440</v>
      </c>
    </row>
    <row r="316" s="2" customFormat="1" ht="12" customHeight="1" spans="1:16">
      <c r="A316" s="186">
        <v>45481</v>
      </c>
      <c r="B316" s="186">
        <v>45481</v>
      </c>
      <c r="C316" s="29" t="s">
        <v>538</v>
      </c>
      <c r="D316" s="30" t="s">
        <v>539</v>
      </c>
      <c r="E316" s="18">
        <v>45510</v>
      </c>
      <c r="F316" s="31">
        <v>138564</v>
      </c>
      <c r="G316" s="32"/>
      <c r="H316" s="32"/>
      <c r="I316" s="32"/>
      <c r="J316" s="32">
        <f>400-12-52.56</f>
        <v>335.44</v>
      </c>
      <c r="K316" s="32"/>
      <c r="L316" s="32"/>
      <c r="M316" s="32"/>
      <c r="N316" s="34">
        <f t="shared" si="17"/>
        <v>335.44</v>
      </c>
      <c r="O316" s="18">
        <v>45510</v>
      </c>
      <c r="P316" s="24" t="s">
        <v>440</v>
      </c>
    </row>
    <row r="317" s="2" customFormat="1" ht="12" customHeight="1" spans="1:16">
      <c r="A317" s="186">
        <v>45478</v>
      </c>
      <c r="B317" s="186">
        <v>45478</v>
      </c>
      <c r="C317" s="29" t="s">
        <v>540</v>
      </c>
      <c r="D317" s="30" t="s">
        <v>541</v>
      </c>
      <c r="E317" s="18">
        <v>45510</v>
      </c>
      <c r="F317" s="31">
        <v>138565</v>
      </c>
      <c r="G317" s="32"/>
      <c r="H317" s="32"/>
      <c r="I317" s="32"/>
      <c r="J317" s="32">
        <f>1100-186.76</f>
        <v>913.24</v>
      </c>
      <c r="K317" s="32"/>
      <c r="L317" s="32"/>
      <c r="M317" s="32"/>
      <c r="N317" s="34">
        <f t="shared" si="17"/>
        <v>913.24</v>
      </c>
      <c r="O317" s="18">
        <v>45510</v>
      </c>
      <c r="P317" s="24" t="s">
        <v>440</v>
      </c>
    </row>
    <row r="318" s="2" customFormat="1" ht="12" customHeight="1" spans="1:16">
      <c r="A318" s="186">
        <v>45482</v>
      </c>
      <c r="B318" s="186">
        <v>45482</v>
      </c>
      <c r="C318" s="29" t="s">
        <v>542</v>
      </c>
      <c r="D318" s="30" t="s">
        <v>543</v>
      </c>
      <c r="E318" s="18">
        <v>45510</v>
      </c>
      <c r="F318" s="31">
        <v>138566</v>
      </c>
      <c r="G318" s="32"/>
      <c r="H318" s="32"/>
      <c r="I318" s="32"/>
      <c r="J318" s="32">
        <f>200-6-26.28</f>
        <v>167.72</v>
      </c>
      <c r="K318" s="32"/>
      <c r="L318" s="32"/>
      <c r="M318" s="32"/>
      <c r="N318" s="34">
        <f t="shared" si="17"/>
        <v>167.72</v>
      </c>
      <c r="O318" s="18">
        <v>45510</v>
      </c>
      <c r="P318" s="24" t="s">
        <v>440</v>
      </c>
    </row>
    <row r="319" s="2" customFormat="1" ht="12" customHeight="1" spans="1:16">
      <c r="A319" s="21">
        <v>45482</v>
      </c>
      <c r="B319" s="21">
        <v>45482</v>
      </c>
      <c r="C319" s="24" t="s">
        <v>544</v>
      </c>
      <c r="D319" s="30" t="s">
        <v>545</v>
      </c>
      <c r="E319" s="18">
        <v>45510</v>
      </c>
      <c r="F319" s="31">
        <v>138567</v>
      </c>
      <c r="G319" s="213"/>
      <c r="H319" s="20"/>
      <c r="I319" s="20"/>
      <c r="J319" s="20">
        <f>1100-185.91</f>
        <v>914.09</v>
      </c>
      <c r="K319" s="20"/>
      <c r="L319" s="213"/>
      <c r="M319" s="213"/>
      <c r="N319" s="34">
        <f t="shared" si="17"/>
        <v>914.09</v>
      </c>
      <c r="O319" s="18">
        <v>45510</v>
      </c>
      <c r="P319" s="24" t="s">
        <v>440</v>
      </c>
    </row>
    <row r="320" s="2" customFormat="1" ht="12" customHeight="1" spans="1:16">
      <c r="A320" s="186">
        <v>45477</v>
      </c>
      <c r="B320" s="186">
        <v>45477</v>
      </c>
      <c r="C320" s="29" t="s">
        <v>546</v>
      </c>
      <c r="D320" s="30" t="s">
        <v>547</v>
      </c>
      <c r="E320" s="18">
        <v>45510</v>
      </c>
      <c r="F320" s="31">
        <v>138568</v>
      </c>
      <c r="G320" s="32"/>
      <c r="H320" s="32"/>
      <c r="I320" s="32"/>
      <c r="J320" s="32">
        <f>2200-373.14</f>
        <v>1826.86</v>
      </c>
      <c r="K320" s="32"/>
      <c r="L320" s="32"/>
      <c r="M320" s="32"/>
      <c r="N320" s="34">
        <f t="shared" si="17"/>
        <v>1826.86</v>
      </c>
      <c r="O320" s="18">
        <v>45510</v>
      </c>
      <c r="P320" s="24" t="s">
        <v>440</v>
      </c>
    </row>
    <row r="321" s="2" customFormat="1" ht="12" customHeight="1" spans="1:16">
      <c r="A321" s="21">
        <v>45481</v>
      </c>
      <c r="B321" s="21">
        <v>45481</v>
      </c>
      <c r="C321" s="24" t="s">
        <v>548</v>
      </c>
      <c r="D321" s="17" t="s">
        <v>549</v>
      </c>
      <c r="E321" s="18">
        <v>45510</v>
      </c>
      <c r="F321" s="31">
        <v>138569</v>
      </c>
      <c r="G321" s="213"/>
      <c r="H321" s="20"/>
      <c r="I321" s="20"/>
      <c r="J321" s="20">
        <f>200-6-26.28</f>
        <v>167.72</v>
      </c>
      <c r="K321" s="20"/>
      <c r="L321" s="213"/>
      <c r="M321" s="213"/>
      <c r="N321" s="34">
        <f t="shared" si="17"/>
        <v>167.72</v>
      </c>
      <c r="O321" s="18">
        <v>45510</v>
      </c>
      <c r="P321" s="24" t="s">
        <v>440</v>
      </c>
    </row>
    <row r="322" s="2" customFormat="1" ht="12" customHeight="1" spans="1:16">
      <c r="A322" s="21">
        <v>45468</v>
      </c>
      <c r="B322" s="21">
        <v>45468</v>
      </c>
      <c r="C322" s="24" t="s">
        <v>550</v>
      </c>
      <c r="D322" s="17" t="s">
        <v>551</v>
      </c>
      <c r="E322" s="18">
        <v>45510</v>
      </c>
      <c r="F322" s="31">
        <v>138570</v>
      </c>
      <c r="G322" s="213"/>
      <c r="H322" s="20"/>
      <c r="I322" s="20"/>
      <c r="J322" s="20">
        <f>1100-187.53</f>
        <v>912.47</v>
      </c>
      <c r="K322" s="20"/>
      <c r="L322" s="213"/>
      <c r="M322" s="213"/>
      <c r="N322" s="34">
        <f t="shared" si="17"/>
        <v>912.47</v>
      </c>
      <c r="O322" s="18">
        <v>45510</v>
      </c>
      <c r="P322" s="24" t="s">
        <v>440</v>
      </c>
    </row>
    <row r="323" s="2" customFormat="1" ht="12" customHeight="1" spans="1:16">
      <c r="A323" s="21">
        <v>45477</v>
      </c>
      <c r="B323" s="21">
        <v>45477</v>
      </c>
      <c r="C323" s="24" t="s">
        <v>552</v>
      </c>
      <c r="D323" s="17" t="s">
        <v>553</v>
      </c>
      <c r="E323" s="18">
        <v>45510</v>
      </c>
      <c r="F323" s="31">
        <v>138571</v>
      </c>
      <c r="G323" s="213"/>
      <c r="H323" s="20"/>
      <c r="I323" s="20"/>
      <c r="J323" s="20">
        <f>200-6-26.28</f>
        <v>167.72</v>
      </c>
      <c r="K323" s="20"/>
      <c r="L323" s="213"/>
      <c r="M323" s="213"/>
      <c r="N323" s="34">
        <f t="shared" si="17"/>
        <v>167.72</v>
      </c>
      <c r="O323" s="18">
        <v>45510</v>
      </c>
      <c r="P323" s="24" t="s">
        <v>440</v>
      </c>
    </row>
    <row r="324" s="2" customFormat="1" ht="12" customHeight="1" spans="1:16">
      <c r="A324" s="21">
        <v>45476</v>
      </c>
      <c r="B324" s="21">
        <v>45476</v>
      </c>
      <c r="C324" s="24" t="s">
        <v>554</v>
      </c>
      <c r="D324" s="17" t="s">
        <v>555</v>
      </c>
      <c r="E324" s="18">
        <v>45510</v>
      </c>
      <c r="F324" s="31">
        <v>138572</v>
      </c>
      <c r="G324" s="213"/>
      <c r="H324" s="20"/>
      <c r="I324" s="20"/>
      <c r="J324" s="20">
        <f>1100-186.76</f>
        <v>913.24</v>
      </c>
      <c r="K324" s="20"/>
      <c r="L324" s="213"/>
      <c r="M324" s="213"/>
      <c r="N324" s="34">
        <f t="shared" si="17"/>
        <v>913.24</v>
      </c>
      <c r="O324" s="18">
        <v>45510</v>
      </c>
      <c r="P324" s="24" t="s">
        <v>440</v>
      </c>
    </row>
    <row r="325" s="2" customFormat="1" ht="12" customHeight="1" spans="1:16">
      <c r="A325" s="21">
        <v>45477</v>
      </c>
      <c r="B325" s="21">
        <v>45477</v>
      </c>
      <c r="C325" s="24" t="s">
        <v>556</v>
      </c>
      <c r="D325" s="17" t="s">
        <v>557</v>
      </c>
      <c r="E325" s="18">
        <v>45510</v>
      </c>
      <c r="F325" s="31">
        <v>138573</v>
      </c>
      <c r="G325" s="213"/>
      <c r="H325" s="20"/>
      <c r="I325" s="20"/>
      <c r="J325" s="20">
        <f>200-6-27.13</f>
        <v>166.87</v>
      </c>
      <c r="K325" s="20"/>
      <c r="L325" s="213"/>
      <c r="M325" s="213"/>
      <c r="N325" s="34">
        <f t="shared" si="17"/>
        <v>166.87</v>
      </c>
      <c r="O325" s="18">
        <v>45510</v>
      </c>
      <c r="P325" s="24" t="s">
        <v>440</v>
      </c>
    </row>
    <row r="326" s="2" customFormat="1" ht="12" customHeight="1" spans="1:16">
      <c r="A326" s="21">
        <v>45477</v>
      </c>
      <c r="B326" s="21">
        <v>45477</v>
      </c>
      <c r="C326" s="24" t="s">
        <v>558</v>
      </c>
      <c r="D326" s="17" t="s">
        <v>559</v>
      </c>
      <c r="E326" s="18">
        <v>45510</v>
      </c>
      <c r="F326" s="31">
        <v>138574</v>
      </c>
      <c r="G326" s="213"/>
      <c r="H326" s="20"/>
      <c r="I326" s="20"/>
      <c r="J326" s="20">
        <f>200-6-27.13</f>
        <v>166.87</v>
      </c>
      <c r="K326" s="20"/>
      <c r="L326" s="213"/>
      <c r="M326" s="213"/>
      <c r="N326" s="34">
        <f t="shared" si="17"/>
        <v>166.87</v>
      </c>
      <c r="O326" s="18">
        <v>45510</v>
      </c>
      <c r="P326" s="24" t="s">
        <v>440</v>
      </c>
    </row>
    <row r="327" s="2" customFormat="1" ht="12" customHeight="1" spans="1:16">
      <c r="A327" s="21">
        <v>45476</v>
      </c>
      <c r="B327" s="21">
        <v>45476</v>
      </c>
      <c r="C327" s="24" t="s">
        <v>560</v>
      </c>
      <c r="D327" s="17" t="s">
        <v>561</v>
      </c>
      <c r="E327" s="18">
        <v>45510</v>
      </c>
      <c r="F327" s="31">
        <v>138575</v>
      </c>
      <c r="G327" s="213"/>
      <c r="H327" s="20"/>
      <c r="I327" s="20"/>
      <c r="J327" s="20">
        <f>400-12-52.56</f>
        <v>335.44</v>
      </c>
      <c r="K327" s="20"/>
      <c r="L327" s="213"/>
      <c r="M327" s="213"/>
      <c r="N327" s="34">
        <f t="shared" si="17"/>
        <v>335.44</v>
      </c>
      <c r="O327" s="18">
        <v>45510</v>
      </c>
      <c r="P327" s="24" t="s">
        <v>440</v>
      </c>
    </row>
    <row r="328" s="2" customFormat="1" ht="11.15" customHeight="1" spans="1:16">
      <c r="A328" s="186">
        <v>45476</v>
      </c>
      <c r="B328" s="186">
        <v>45476</v>
      </c>
      <c r="C328" s="29" t="s">
        <v>562</v>
      </c>
      <c r="D328" s="17" t="s">
        <v>563</v>
      </c>
      <c r="E328" s="18">
        <v>45510</v>
      </c>
      <c r="F328" s="31">
        <v>138576</v>
      </c>
      <c r="G328" s="32"/>
      <c r="H328" s="32"/>
      <c r="I328" s="32"/>
      <c r="J328" s="32">
        <f>1100-32-146.44</f>
        <v>921.56</v>
      </c>
      <c r="K328" s="32"/>
      <c r="L328" s="32"/>
      <c r="M328" s="32"/>
      <c r="N328" s="34">
        <f t="shared" si="17"/>
        <v>921.56</v>
      </c>
      <c r="O328" s="18">
        <v>45510</v>
      </c>
      <c r="P328" s="186" t="s">
        <v>440</v>
      </c>
    </row>
    <row r="329" s="2" customFormat="1" ht="11.15" customHeight="1" spans="1:16">
      <c r="A329" s="186">
        <v>45475</v>
      </c>
      <c r="B329" s="186">
        <v>45475</v>
      </c>
      <c r="C329" s="29" t="s">
        <v>564</v>
      </c>
      <c r="D329" s="17" t="s">
        <v>565</v>
      </c>
      <c r="E329" s="18">
        <v>45510</v>
      </c>
      <c r="F329" s="31">
        <v>138577</v>
      </c>
      <c r="G329" s="32"/>
      <c r="H329" s="32"/>
      <c r="I329" s="32"/>
      <c r="J329" s="32">
        <f>200-6-26.28</f>
        <v>167.72</v>
      </c>
      <c r="K329" s="32"/>
      <c r="L329" s="32"/>
      <c r="M329" s="32"/>
      <c r="N329" s="34">
        <f t="shared" si="17"/>
        <v>167.72</v>
      </c>
      <c r="O329" s="18">
        <v>45510</v>
      </c>
      <c r="P329" s="186" t="s">
        <v>440</v>
      </c>
    </row>
    <row r="330" s="2" customFormat="1" ht="12" customHeight="1" spans="1:16">
      <c r="A330" s="21">
        <v>45489</v>
      </c>
      <c r="B330" s="21">
        <v>45489</v>
      </c>
      <c r="C330" s="24" t="s">
        <v>566</v>
      </c>
      <c r="D330" s="17" t="s">
        <v>567</v>
      </c>
      <c r="E330" s="18">
        <v>45510</v>
      </c>
      <c r="F330" s="31">
        <v>138578</v>
      </c>
      <c r="G330" s="213"/>
      <c r="H330" s="20"/>
      <c r="I330" s="20"/>
      <c r="J330" s="20">
        <f>4485-52-722.06</f>
        <v>3710.94</v>
      </c>
      <c r="K330" s="20"/>
      <c r="L330" s="213"/>
      <c r="M330" s="213"/>
      <c r="N330" s="34">
        <f t="shared" si="17"/>
        <v>3710.94</v>
      </c>
      <c r="O330" s="18">
        <v>45510</v>
      </c>
      <c r="P330" s="24" t="s">
        <v>440</v>
      </c>
    </row>
    <row r="331" s="2" customFormat="1" ht="12" customHeight="1" spans="1:16">
      <c r="A331" s="21">
        <v>45488</v>
      </c>
      <c r="B331" s="21">
        <v>45488</v>
      </c>
      <c r="C331" s="24" t="s">
        <v>568</v>
      </c>
      <c r="D331" s="17" t="s">
        <v>569</v>
      </c>
      <c r="E331" s="18">
        <v>45510</v>
      </c>
      <c r="F331" s="31">
        <v>138579</v>
      </c>
      <c r="G331" s="213"/>
      <c r="H331" s="20"/>
      <c r="I331" s="20"/>
      <c r="J331" s="20">
        <f>1495-44.85-229.76</f>
        <v>1220.39</v>
      </c>
      <c r="K331" s="20"/>
      <c r="L331" s="213"/>
      <c r="M331" s="213"/>
      <c r="N331" s="34">
        <f t="shared" si="17"/>
        <v>1220.39</v>
      </c>
      <c r="O331" s="18">
        <v>45510</v>
      </c>
      <c r="P331" s="24" t="s">
        <v>440</v>
      </c>
    </row>
    <row r="332" s="2" customFormat="1" ht="12" customHeight="1" spans="1:16">
      <c r="A332" s="21">
        <v>45484</v>
      </c>
      <c r="B332" s="21">
        <v>45484</v>
      </c>
      <c r="C332" s="24" t="s">
        <v>570</v>
      </c>
      <c r="D332" s="17" t="s">
        <v>571</v>
      </c>
      <c r="E332" s="18">
        <v>45510</v>
      </c>
      <c r="F332" s="31">
        <v>138580</v>
      </c>
      <c r="G332" s="213"/>
      <c r="H332" s="20"/>
      <c r="I332" s="20"/>
      <c r="J332" s="20">
        <f>350-60.15</f>
        <v>289.85</v>
      </c>
      <c r="K332" s="20"/>
      <c r="L332" s="213"/>
      <c r="M332" s="213"/>
      <c r="N332" s="34">
        <f t="shared" si="17"/>
        <v>289.85</v>
      </c>
      <c r="O332" s="18">
        <v>45510</v>
      </c>
      <c r="P332" s="24" t="s">
        <v>440</v>
      </c>
    </row>
    <row r="333" s="2" customFormat="1" ht="12" customHeight="1" spans="1:16">
      <c r="A333" s="21">
        <v>45481</v>
      </c>
      <c r="B333" s="21">
        <v>45481</v>
      </c>
      <c r="C333" s="24" t="s">
        <v>572</v>
      </c>
      <c r="D333" s="17" t="s">
        <v>573</v>
      </c>
      <c r="E333" s="18">
        <v>45510</v>
      </c>
      <c r="F333" s="31">
        <v>138581</v>
      </c>
      <c r="G333" s="213"/>
      <c r="H333" s="20"/>
      <c r="I333" s="20"/>
      <c r="J333" s="20">
        <f>4485-688.02</f>
        <v>3796.98</v>
      </c>
      <c r="K333" s="20"/>
      <c r="L333" s="213"/>
      <c r="M333" s="213"/>
      <c r="N333" s="34">
        <f t="shared" si="17"/>
        <v>3796.98</v>
      </c>
      <c r="O333" s="18">
        <v>45510</v>
      </c>
      <c r="P333" s="24" t="s">
        <v>440</v>
      </c>
    </row>
    <row r="334" s="2" customFormat="1" ht="12" customHeight="1" spans="1:16">
      <c r="A334" s="21">
        <v>45488</v>
      </c>
      <c r="B334" s="21">
        <v>45488</v>
      </c>
      <c r="C334" s="24" t="s">
        <v>574</v>
      </c>
      <c r="D334" s="17" t="s">
        <v>575</v>
      </c>
      <c r="E334" s="18">
        <v>45510</v>
      </c>
      <c r="F334" s="31">
        <v>138582</v>
      </c>
      <c r="G334" s="213"/>
      <c r="H334" s="20"/>
      <c r="I334" s="20"/>
      <c r="J334" s="20">
        <f>400-12-62.1</f>
        <v>325.9</v>
      </c>
      <c r="K334" s="20"/>
      <c r="L334" s="213"/>
      <c r="M334" s="213"/>
      <c r="N334" s="34">
        <f t="shared" si="17"/>
        <v>325.9</v>
      </c>
      <c r="O334" s="18">
        <v>45510</v>
      </c>
      <c r="P334" s="24" t="s">
        <v>440</v>
      </c>
    </row>
    <row r="335" s="2" customFormat="1" ht="12" customHeight="1" spans="1:16">
      <c r="A335" s="21">
        <v>45488</v>
      </c>
      <c r="B335" s="21">
        <v>45488</v>
      </c>
      <c r="C335" s="24" t="s">
        <v>576</v>
      </c>
      <c r="D335" s="17" t="s">
        <v>577</v>
      </c>
      <c r="E335" s="18">
        <v>45510</v>
      </c>
      <c r="F335" s="31">
        <v>138583</v>
      </c>
      <c r="G335" s="213"/>
      <c r="H335" s="20"/>
      <c r="I335" s="20"/>
      <c r="J335" s="20">
        <f>200-6-30.63</f>
        <v>163.37</v>
      </c>
      <c r="K335" s="20"/>
      <c r="L335" s="213"/>
      <c r="M335" s="213"/>
      <c r="N335" s="34">
        <f t="shared" si="17"/>
        <v>163.37</v>
      </c>
      <c r="O335" s="18">
        <v>45510</v>
      </c>
      <c r="P335" s="24" t="s">
        <v>440</v>
      </c>
    </row>
    <row r="336" s="2" customFormat="1" ht="12" customHeight="1" spans="1:16">
      <c r="A336" s="21">
        <v>45485</v>
      </c>
      <c r="B336" s="21">
        <v>45485</v>
      </c>
      <c r="C336" s="24" t="s">
        <v>578</v>
      </c>
      <c r="D336" s="17" t="s">
        <v>579</v>
      </c>
      <c r="E336" s="18">
        <v>45510</v>
      </c>
      <c r="F336" s="31">
        <v>138584</v>
      </c>
      <c r="G336" s="213"/>
      <c r="H336" s="20"/>
      <c r="I336" s="20"/>
      <c r="J336" s="20">
        <f>200-6-31.48</f>
        <v>162.52</v>
      </c>
      <c r="K336" s="20"/>
      <c r="L336" s="213"/>
      <c r="M336" s="213"/>
      <c r="N336" s="34">
        <f t="shared" si="17"/>
        <v>162.52</v>
      </c>
      <c r="O336" s="18">
        <v>45510</v>
      </c>
      <c r="P336" s="24" t="s">
        <v>440</v>
      </c>
    </row>
    <row r="337" s="2" customFormat="1" ht="12" customHeight="1" spans="1:16">
      <c r="A337" s="21">
        <v>45483</v>
      </c>
      <c r="B337" s="21">
        <v>45483</v>
      </c>
      <c r="C337" s="24" t="s">
        <v>580</v>
      </c>
      <c r="D337" s="17" t="s">
        <v>581</v>
      </c>
      <c r="E337" s="18">
        <v>45510</v>
      </c>
      <c r="F337" s="31">
        <v>138585</v>
      </c>
      <c r="G337" s="213"/>
      <c r="H337" s="20"/>
      <c r="I337" s="20"/>
      <c r="J337" s="20">
        <f>1100-2-184.26</f>
        <v>913.74</v>
      </c>
      <c r="K337" s="20"/>
      <c r="L337" s="213"/>
      <c r="M337" s="213"/>
      <c r="N337" s="34">
        <f t="shared" si="17"/>
        <v>913.74</v>
      </c>
      <c r="O337" s="18">
        <v>45510</v>
      </c>
      <c r="P337" s="24" t="s">
        <v>440</v>
      </c>
    </row>
    <row r="338" s="2" customFormat="1" ht="12" customHeight="1" spans="1:16">
      <c r="A338" s="21">
        <v>45485</v>
      </c>
      <c r="B338" s="21">
        <v>45485</v>
      </c>
      <c r="C338" s="24" t="s">
        <v>582</v>
      </c>
      <c r="D338" s="17" t="s">
        <v>583</v>
      </c>
      <c r="E338" s="18">
        <v>45510</v>
      </c>
      <c r="F338" s="31">
        <v>138586</v>
      </c>
      <c r="G338" s="213"/>
      <c r="H338" s="20"/>
      <c r="I338" s="20"/>
      <c r="J338" s="20">
        <f>1100-186.76</f>
        <v>913.24</v>
      </c>
      <c r="K338" s="20"/>
      <c r="L338" s="213"/>
      <c r="M338" s="213"/>
      <c r="N338" s="34">
        <f t="shared" si="17"/>
        <v>913.24</v>
      </c>
      <c r="O338" s="18">
        <v>45510</v>
      </c>
      <c r="P338" s="24" t="s">
        <v>440</v>
      </c>
    </row>
    <row r="339" s="2" customFormat="1" ht="12" customHeight="1" spans="1:16">
      <c r="A339" s="21">
        <v>45481</v>
      </c>
      <c r="B339" s="21">
        <v>45481</v>
      </c>
      <c r="C339" s="24" t="s">
        <v>584</v>
      </c>
      <c r="D339" s="17" t="s">
        <v>585</v>
      </c>
      <c r="E339" s="18">
        <v>45510</v>
      </c>
      <c r="F339" s="31">
        <v>138587</v>
      </c>
      <c r="G339" s="213"/>
      <c r="H339" s="20"/>
      <c r="I339" s="20"/>
      <c r="J339" s="20">
        <f>350-10.5-47.35</f>
        <v>292.15</v>
      </c>
      <c r="K339" s="20"/>
      <c r="L339" s="213"/>
      <c r="M339" s="213"/>
      <c r="N339" s="34">
        <f t="shared" si="17"/>
        <v>292.15</v>
      </c>
      <c r="O339" s="18">
        <v>45510</v>
      </c>
      <c r="P339" s="24" t="s">
        <v>440</v>
      </c>
    </row>
    <row r="340" s="2" customFormat="1" ht="12" customHeight="1" spans="1:16">
      <c r="A340" s="21">
        <v>45495</v>
      </c>
      <c r="B340" s="21">
        <v>45495</v>
      </c>
      <c r="C340" s="24" t="s">
        <v>586</v>
      </c>
      <c r="D340" s="17" t="s">
        <v>587</v>
      </c>
      <c r="E340" s="18">
        <v>45510</v>
      </c>
      <c r="F340" s="31">
        <v>138588</v>
      </c>
      <c r="G340" s="213"/>
      <c r="H340" s="20"/>
      <c r="I340" s="20"/>
      <c r="J340" s="20">
        <f>200-6-30.64</f>
        <v>163.36</v>
      </c>
      <c r="K340" s="20"/>
      <c r="L340" s="213"/>
      <c r="M340" s="213"/>
      <c r="N340" s="34">
        <f t="shared" si="17"/>
        <v>163.36</v>
      </c>
      <c r="O340" s="18">
        <v>45510</v>
      </c>
      <c r="P340" s="24" t="s">
        <v>440</v>
      </c>
    </row>
    <row r="341" s="2" customFormat="1" ht="12" customHeight="1" spans="1:16">
      <c r="A341" s="21">
        <v>45492</v>
      </c>
      <c r="B341" s="21">
        <v>45492</v>
      </c>
      <c r="C341" s="24" t="s">
        <v>588</v>
      </c>
      <c r="D341" s="17" t="s">
        <v>589</v>
      </c>
      <c r="E341" s="18">
        <v>45510</v>
      </c>
      <c r="F341" s="31">
        <v>138589</v>
      </c>
      <c r="G341" s="213"/>
      <c r="H341" s="20"/>
      <c r="I341" s="20"/>
      <c r="J341" s="20">
        <f>1100-211.4</f>
        <v>888.6</v>
      </c>
      <c r="K341" s="20"/>
      <c r="L341" s="213"/>
      <c r="M341" s="213"/>
      <c r="N341" s="34">
        <f t="shared" si="17"/>
        <v>888.6</v>
      </c>
      <c r="O341" s="18">
        <v>45510</v>
      </c>
      <c r="P341" s="24" t="s">
        <v>440</v>
      </c>
    </row>
    <row r="342" s="2" customFormat="1" ht="12" customHeight="1" spans="1:16">
      <c r="A342" s="21">
        <v>45492</v>
      </c>
      <c r="B342" s="21">
        <v>45492</v>
      </c>
      <c r="C342" s="24" t="s">
        <v>590</v>
      </c>
      <c r="D342" s="17" t="s">
        <v>591</v>
      </c>
      <c r="E342" s="18">
        <v>45510</v>
      </c>
      <c r="F342" s="31">
        <v>138590</v>
      </c>
      <c r="G342" s="213"/>
      <c r="H342" s="20"/>
      <c r="I342" s="20"/>
      <c r="J342" s="20">
        <f>200-39.13</f>
        <v>160.87</v>
      </c>
      <c r="K342" s="20"/>
      <c r="L342" s="213"/>
      <c r="M342" s="213"/>
      <c r="N342" s="34">
        <f t="shared" si="17"/>
        <v>160.87</v>
      </c>
      <c r="O342" s="18">
        <v>45510</v>
      </c>
      <c r="P342" s="24" t="s">
        <v>440</v>
      </c>
    </row>
    <row r="343" s="2" customFormat="1" ht="12" customHeight="1" spans="1:16">
      <c r="A343" s="21">
        <v>45492</v>
      </c>
      <c r="B343" s="21">
        <v>45492</v>
      </c>
      <c r="C343" s="24" t="s">
        <v>592</v>
      </c>
      <c r="D343" s="17" t="s">
        <v>593</v>
      </c>
      <c r="E343" s="18">
        <v>45510</v>
      </c>
      <c r="F343" s="31">
        <v>138591</v>
      </c>
      <c r="G343" s="213"/>
      <c r="H343" s="20"/>
      <c r="I343" s="20"/>
      <c r="J343" s="20">
        <f>200-6-30.63</f>
        <v>163.37</v>
      </c>
      <c r="K343" s="20"/>
      <c r="L343" s="213"/>
      <c r="M343" s="213"/>
      <c r="N343" s="34">
        <f t="shared" ref="N343:N374" si="18">G343+H343+I343+J343+K343+L343+M343</f>
        <v>163.37</v>
      </c>
      <c r="O343" s="18">
        <v>45510</v>
      </c>
      <c r="P343" s="24" t="s">
        <v>440</v>
      </c>
    </row>
    <row r="344" s="2" customFormat="1" ht="12" customHeight="1" spans="1:16">
      <c r="A344" s="21">
        <v>45492</v>
      </c>
      <c r="B344" s="21">
        <v>45492</v>
      </c>
      <c r="C344" s="24" t="s">
        <v>594</v>
      </c>
      <c r="D344" s="17" t="s">
        <v>595</v>
      </c>
      <c r="E344" s="18">
        <v>45510</v>
      </c>
      <c r="F344" s="31">
        <v>138592</v>
      </c>
      <c r="G344" s="213"/>
      <c r="H344" s="20"/>
      <c r="I344" s="20"/>
      <c r="J344" s="20">
        <f>1100-32.1-169.53</f>
        <v>898.37</v>
      </c>
      <c r="K344" s="20"/>
      <c r="L344" s="213"/>
      <c r="M344" s="213"/>
      <c r="N344" s="34">
        <f t="shared" si="18"/>
        <v>898.37</v>
      </c>
      <c r="O344" s="18">
        <v>45510</v>
      </c>
      <c r="P344" s="24" t="s">
        <v>440</v>
      </c>
    </row>
    <row r="345" s="2" customFormat="1" ht="12" customHeight="1" spans="1:16">
      <c r="A345" s="21">
        <v>45492</v>
      </c>
      <c r="B345" s="21">
        <v>45492</v>
      </c>
      <c r="C345" s="24" t="s">
        <v>596</v>
      </c>
      <c r="D345" s="17" t="s">
        <v>597</v>
      </c>
      <c r="E345" s="18">
        <v>45510</v>
      </c>
      <c r="F345" s="31">
        <v>138593</v>
      </c>
      <c r="G345" s="213"/>
      <c r="H345" s="20"/>
      <c r="I345" s="20"/>
      <c r="J345" s="20">
        <f>1100-21.2-184.33</f>
        <v>894.47</v>
      </c>
      <c r="K345" s="20"/>
      <c r="L345" s="213"/>
      <c r="M345" s="213"/>
      <c r="N345" s="34">
        <f t="shared" si="18"/>
        <v>894.47</v>
      </c>
      <c r="O345" s="18">
        <v>45510</v>
      </c>
      <c r="P345" s="24" t="s">
        <v>440</v>
      </c>
    </row>
    <row r="346" s="2" customFormat="1" ht="12" customHeight="1" spans="1:16">
      <c r="A346" s="21">
        <v>45492</v>
      </c>
      <c r="B346" s="21">
        <v>45492</v>
      </c>
      <c r="C346" s="24" t="s">
        <v>598</v>
      </c>
      <c r="D346" s="17" t="s">
        <v>599</v>
      </c>
      <c r="E346" s="18">
        <v>45510</v>
      </c>
      <c r="F346" s="31">
        <v>138594</v>
      </c>
      <c r="G346" s="213"/>
      <c r="H346" s="20"/>
      <c r="I346" s="20"/>
      <c r="J346" s="20">
        <f>600-18-91.89</f>
        <v>490.11</v>
      </c>
      <c r="K346" s="20"/>
      <c r="L346" s="213"/>
      <c r="M346" s="213"/>
      <c r="N346" s="34">
        <f t="shared" si="18"/>
        <v>490.11</v>
      </c>
      <c r="O346" s="18">
        <v>45510</v>
      </c>
      <c r="P346" s="24" t="s">
        <v>440</v>
      </c>
    </row>
    <row r="347" s="2" customFormat="1" ht="12" customHeight="1" spans="1:16">
      <c r="A347" s="21">
        <v>45492</v>
      </c>
      <c r="B347" s="21">
        <v>45492</v>
      </c>
      <c r="C347" s="24" t="s">
        <v>600</v>
      </c>
      <c r="D347" s="17" t="s">
        <v>601</v>
      </c>
      <c r="E347" s="18">
        <v>45510</v>
      </c>
      <c r="F347" s="31">
        <v>138595</v>
      </c>
      <c r="G347" s="213"/>
      <c r="H347" s="20"/>
      <c r="I347" s="20"/>
      <c r="J347" s="20">
        <f>200-6-30.63</f>
        <v>163.37</v>
      </c>
      <c r="K347" s="20"/>
      <c r="L347" s="213"/>
      <c r="M347" s="213"/>
      <c r="N347" s="34">
        <f t="shared" si="18"/>
        <v>163.37</v>
      </c>
      <c r="O347" s="18">
        <v>45510</v>
      </c>
      <c r="P347" s="24" t="s">
        <v>440</v>
      </c>
    </row>
    <row r="348" s="2" customFormat="1" ht="12" customHeight="1" spans="1:16">
      <c r="A348" s="21">
        <v>45495</v>
      </c>
      <c r="B348" s="21">
        <v>45495</v>
      </c>
      <c r="C348" s="24" t="s">
        <v>602</v>
      </c>
      <c r="D348" s="17" t="s">
        <v>603</v>
      </c>
      <c r="E348" s="18">
        <v>45510</v>
      </c>
      <c r="F348" s="31">
        <v>138596</v>
      </c>
      <c r="G348" s="213"/>
      <c r="H348" s="20"/>
      <c r="I348" s="20"/>
      <c r="J348" s="20">
        <f>200-6-30.63</f>
        <v>163.37</v>
      </c>
      <c r="K348" s="20"/>
      <c r="L348" s="213"/>
      <c r="M348" s="213"/>
      <c r="N348" s="34">
        <f t="shared" si="18"/>
        <v>163.37</v>
      </c>
      <c r="O348" s="18">
        <v>45510</v>
      </c>
      <c r="P348" s="24" t="s">
        <v>440</v>
      </c>
    </row>
    <row r="349" s="2" customFormat="1" ht="12" customHeight="1" spans="1:16">
      <c r="A349" s="21">
        <v>45491</v>
      </c>
      <c r="B349" s="21">
        <v>45491</v>
      </c>
      <c r="C349" s="24" t="s">
        <v>604</v>
      </c>
      <c r="D349" s="17" t="s">
        <v>605</v>
      </c>
      <c r="E349" s="18">
        <v>45510</v>
      </c>
      <c r="F349" s="31">
        <v>138597</v>
      </c>
      <c r="G349" s="213"/>
      <c r="H349" s="20"/>
      <c r="I349" s="20"/>
      <c r="J349" s="20">
        <f>1100-211.4</f>
        <v>888.6</v>
      </c>
      <c r="K349" s="20"/>
      <c r="L349" s="213"/>
      <c r="M349" s="213"/>
      <c r="N349" s="34">
        <f t="shared" si="18"/>
        <v>888.6</v>
      </c>
      <c r="O349" s="18">
        <v>45510</v>
      </c>
      <c r="P349" s="24" t="s">
        <v>440</v>
      </c>
    </row>
    <row r="350" s="2" customFormat="1" ht="12" customHeight="1" spans="1:16">
      <c r="A350" s="21">
        <v>45491</v>
      </c>
      <c r="B350" s="21">
        <v>45491</v>
      </c>
      <c r="C350" s="24" t="s">
        <v>606</v>
      </c>
      <c r="D350" s="17" t="s">
        <v>607</v>
      </c>
      <c r="E350" s="18">
        <v>45510</v>
      </c>
      <c r="F350" s="31">
        <v>138598</v>
      </c>
      <c r="G350" s="213"/>
      <c r="H350" s="20"/>
      <c r="I350" s="20"/>
      <c r="J350" s="20">
        <f>1100-33-169.23</f>
        <v>897.77</v>
      </c>
      <c r="K350" s="20"/>
      <c r="L350" s="213"/>
      <c r="M350" s="213"/>
      <c r="N350" s="34">
        <f t="shared" si="18"/>
        <v>897.77</v>
      </c>
      <c r="O350" s="18">
        <v>45510</v>
      </c>
      <c r="P350" s="24" t="s">
        <v>440</v>
      </c>
    </row>
    <row r="351" s="2" customFormat="1" ht="12" customHeight="1" spans="1:16">
      <c r="A351" s="21">
        <v>45488</v>
      </c>
      <c r="B351" s="21">
        <v>45488</v>
      </c>
      <c r="C351" s="24" t="s">
        <v>608</v>
      </c>
      <c r="D351" s="17" t="s">
        <v>609</v>
      </c>
      <c r="E351" s="18">
        <v>45510</v>
      </c>
      <c r="F351" s="31">
        <v>138599</v>
      </c>
      <c r="G351" s="213"/>
      <c r="H351" s="20"/>
      <c r="I351" s="20"/>
      <c r="J351" s="20">
        <f>1100-211.11</f>
        <v>888.89</v>
      </c>
      <c r="K351" s="20"/>
      <c r="L351" s="213"/>
      <c r="M351" s="213"/>
      <c r="N351" s="34">
        <f t="shared" si="18"/>
        <v>888.89</v>
      </c>
      <c r="O351" s="18">
        <v>45510</v>
      </c>
      <c r="P351" s="24" t="s">
        <v>440</v>
      </c>
    </row>
    <row r="352" s="2" customFormat="1" ht="12" customHeight="1" spans="1:16">
      <c r="A352" s="21">
        <v>45490</v>
      </c>
      <c r="B352" s="21">
        <v>45490</v>
      </c>
      <c r="C352" s="24" t="s">
        <v>610</v>
      </c>
      <c r="D352" s="17" t="s">
        <v>611</v>
      </c>
      <c r="E352" s="18">
        <v>45510</v>
      </c>
      <c r="F352" s="31">
        <v>138600</v>
      </c>
      <c r="G352" s="213"/>
      <c r="H352" s="20"/>
      <c r="I352" s="20"/>
      <c r="J352" s="20">
        <f>200-6-31.48</f>
        <v>162.52</v>
      </c>
      <c r="K352" s="20"/>
      <c r="L352" s="213"/>
      <c r="M352" s="213"/>
      <c r="N352" s="34">
        <f t="shared" si="18"/>
        <v>162.52</v>
      </c>
      <c r="O352" s="18">
        <v>45510</v>
      </c>
      <c r="P352" s="24" t="s">
        <v>440</v>
      </c>
    </row>
    <row r="353" s="2" customFormat="1" ht="12" customHeight="1" spans="1:16">
      <c r="A353" s="21">
        <v>45490</v>
      </c>
      <c r="B353" s="21">
        <v>45490</v>
      </c>
      <c r="C353" s="24" t="s">
        <v>612</v>
      </c>
      <c r="D353" s="17" t="s">
        <v>613</v>
      </c>
      <c r="E353" s="18">
        <v>45510</v>
      </c>
      <c r="F353" s="31">
        <v>138601</v>
      </c>
      <c r="G353" s="213"/>
      <c r="H353" s="20"/>
      <c r="I353" s="20"/>
      <c r="J353" s="20">
        <f>1100-211.4</f>
        <v>888.6</v>
      </c>
      <c r="K353" s="20"/>
      <c r="L353" s="213"/>
      <c r="M353" s="213"/>
      <c r="N353" s="34">
        <f t="shared" si="18"/>
        <v>888.6</v>
      </c>
      <c r="O353" s="18">
        <v>45510</v>
      </c>
      <c r="P353" s="24" t="s">
        <v>440</v>
      </c>
    </row>
    <row r="354" s="2" customFormat="1" ht="12" customHeight="1" spans="1:16">
      <c r="A354" s="21">
        <v>45485</v>
      </c>
      <c r="B354" s="21">
        <v>45485</v>
      </c>
      <c r="C354" s="24" t="s">
        <v>614</v>
      </c>
      <c r="D354" s="17" t="s">
        <v>615</v>
      </c>
      <c r="E354" s="18">
        <v>45510</v>
      </c>
      <c r="F354" s="31">
        <v>138602</v>
      </c>
      <c r="G354" s="213"/>
      <c r="H354" s="20"/>
      <c r="I354" s="20"/>
      <c r="J354" s="20">
        <f>1100-17-164.57</f>
        <v>918.43</v>
      </c>
      <c r="K354" s="20"/>
      <c r="L354" s="213"/>
      <c r="M354" s="213"/>
      <c r="N354" s="34">
        <f t="shared" si="18"/>
        <v>918.43</v>
      </c>
      <c r="O354" s="18">
        <v>45510</v>
      </c>
      <c r="P354" s="24" t="s">
        <v>440</v>
      </c>
    </row>
    <row r="355" s="2" customFormat="1" ht="12" customHeight="1" spans="1:16">
      <c r="A355" s="21">
        <v>45484</v>
      </c>
      <c r="B355" s="21">
        <v>45489</v>
      </c>
      <c r="C355" s="24" t="s">
        <v>616</v>
      </c>
      <c r="D355" s="17" t="s">
        <v>617</v>
      </c>
      <c r="E355" s="18">
        <v>45511</v>
      </c>
      <c r="F355" s="31" t="s">
        <v>170</v>
      </c>
      <c r="G355" s="213"/>
      <c r="H355" s="20"/>
      <c r="I355" s="20">
        <v>800</v>
      </c>
      <c r="J355" s="20"/>
      <c r="K355" s="20"/>
      <c r="L355" s="213"/>
      <c r="M355" s="213"/>
      <c r="N355" s="34">
        <f t="shared" si="18"/>
        <v>800</v>
      </c>
      <c r="O355" s="18">
        <v>45511</v>
      </c>
      <c r="P355" s="24" t="s">
        <v>618</v>
      </c>
    </row>
    <row r="356" s="2" customFormat="1" ht="12" customHeight="1" spans="1:16">
      <c r="A356" s="21">
        <v>45484</v>
      </c>
      <c r="B356" s="21">
        <v>45489</v>
      </c>
      <c r="C356" s="24" t="s">
        <v>619</v>
      </c>
      <c r="D356" s="17" t="s">
        <v>617</v>
      </c>
      <c r="E356" s="18">
        <v>45511</v>
      </c>
      <c r="F356" s="31" t="s">
        <v>170</v>
      </c>
      <c r="G356" s="213"/>
      <c r="H356" s="20"/>
      <c r="I356" s="20">
        <v>800</v>
      </c>
      <c r="J356" s="20"/>
      <c r="K356" s="20"/>
      <c r="L356" s="213"/>
      <c r="M356" s="213"/>
      <c r="N356" s="34">
        <f t="shared" si="18"/>
        <v>800</v>
      </c>
      <c r="O356" s="18">
        <v>45511</v>
      </c>
      <c r="P356" s="24" t="s">
        <v>618</v>
      </c>
    </row>
    <row r="357" s="2" customFormat="1" ht="12" customHeight="1" spans="1:16">
      <c r="A357" s="18">
        <v>45483</v>
      </c>
      <c r="B357" s="18">
        <v>45485</v>
      </c>
      <c r="C357" s="16" t="s">
        <v>620</v>
      </c>
      <c r="D357" s="17" t="s">
        <v>621</v>
      </c>
      <c r="E357" s="18">
        <v>45512</v>
      </c>
      <c r="F357" s="19">
        <v>138997</v>
      </c>
      <c r="G357" s="20"/>
      <c r="H357" s="20"/>
      <c r="I357" s="20"/>
      <c r="J357" s="20"/>
      <c r="K357" s="20"/>
      <c r="L357" s="20"/>
      <c r="M357" s="20">
        <v>450</v>
      </c>
      <c r="N357" s="34">
        <f t="shared" si="18"/>
        <v>450</v>
      </c>
      <c r="O357" s="18">
        <v>45513</v>
      </c>
      <c r="P357" s="24" t="s">
        <v>245</v>
      </c>
    </row>
    <row r="358" s="2" customFormat="1" ht="12" customHeight="1" spans="1:16">
      <c r="A358" s="21">
        <v>45483</v>
      </c>
      <c r="B358" s="21">
        <v>45483</v>
      </c>
      <c r="C358" s="24" t="s">
        <v>622</v>
      </c>
      <c r="D358" s="17" t="s">
        <v>623</v>
      </c>
      <c r="E358" s="18">
        <v>45513</v>
      </c>
      <c r="F358" s="19">
        <v>138618</v>
      </c>
      <c r="G358" s="213"/>
      <c r="H358" s="20"/>
      <c r="I358" s="20"/>
      <c r="J358" s="20"/>
      <c r="K358" s="20">
        <v>27900</v>
      </c>
      <c r="L358" s="213"/>
      <c r="M358" s="213"/>
      <c r="N358" s="34">
        <f t="shared" si="18"/>
        <v>27900</v>
      </c>
      <c r="O358" s="18">
        <v>45513</v>
      </c>
      <c r="P358" s="24" t="s">
        <v>624</v>
      </c>
    </row>
    <row r="359" s="2" customFormat="1" ht="12" customHeight="1" spans="1:16">
      <c r="A359" s="21">
        <v>45488</v>
      </c>
      <c r="B359" s="21">
        <v>45488</v>
      </c>
      <c r="C359" s="24" t="s">
        <v>625</v>
      </c>
      <c r="D359" s="17" t="s">
        <v>623</v>
      </c>
      <c r="E359" s="18">
        <v>45513</v>
      </c>
      <c r="F359" s="19">
        <v>138618</v>
      </c>
      <c r="G359" s="213"/>
      <c r="H359" s="20"/>
      <c r="I359" s="20"/>
      <c r="J359" s="20"/>
      <c r="K359" s="20">
        <v>65100</v>
      </c>
      <c r="L359" s="213"/>
      <c r="M359" s="213"/>
      <c r="N359" s="34">
        <f t="shared" si="18"/>
        <v>65100</v>
      </c>
      <c r="O359" s="18">
        <v>45513</v>
      </c>
      <c r="P359" s="24" t="s">
        <v>624</v>
      </c>
    </row>
    <row r="360" s="2" customFormat="1" ht="12" customHeight="1" spans="1:16">
      <c r="A360" s="21">
        <v>45493</v>
      </c>
      <c r="B360" s="21">
        <v>45495</v>
      </c>
      <c r="C360" s="24" t="s">
        <v>626</v>
      </c>
      <c r="D360" s="17" t="s">
        <v>627</v>
      </c>
      <c r="E360" s="18">
        <v>45513</v>
      </c>
      <c r="F360" s="19">
        <v>139274</v>
      </c>
      <c r="G360" s="213"/>
      <c r="H360" s="20"/>
      <c r="I360" s="20"/>
      <c r="J360" s="20">
        <v>5280</v>
      </c>
      <c r="K360" s="20"/>
      <c r="L360" s="213"/>
      <c r="M360" s="213"/>
      <c r="N360" s="34">
        <f t="shared" si="18"/>
        <v>5280</v>
      </c>
      <c r="O360" s="18">
        <v>45513</v>
      </c>
      <c r="P360" s="24" t="s">
        <v>341</v>
      </c>
    </row>
    <row r="361" s="2" customFormat="1" ht="12" customHeight="1" spans="1:16">
      <c r="A361" s="21">
        <v>45482</v>
      </c>
      <c r="B361" s="21">
        <v>45482</v>
      </c>
      <c r="C361" s="24" t="s">
        <v>628</v>
      </c>
      <c r="D361" s="17" t="s">
        <v>356</v>
      </c>
      <c r="E361" s="18">
        <v>45516</v>
      </c>
      <c r="F361" s="19">
        <v>138626</v>
      </c>
      <c r="G361" s="213"/>
      <c r="H361" s="20"/>
      <c r="I361" s="20"/>
      <c r="J361" s="20"/>
      <c r="K361" s="20">
        <v>49125</v>
      </c>
      <c r="L361" s="213"/>
      <c r="M361" s="213"/>
      <c r="N361" s="34">
        <f t="shared" si="18"/>
        <v>49125</v>
      </c>
      <c r="O361" s="18">
        <v>45516</v>
      </c>
      <c r="P361" s="24" t="s">
        <v>629</v>
      </c>
    </row>
    <row r="362" s="2" customFormat="1" ht="12" customHeight="1" spans="1:16">
      <c r="A362" s="21">
        <v>45470</v>
      </c>
      <c r="B362" s="21">
        <v>45470</v>
      </c>
      <c r="C362" s="24" t="s">
        <v>630</v>
      </c>
      <c r="D362" s="17" t="s">
        <v>631</v>
      </c>
      <c r="E362" s="18">
        <v>45516</v>
      </c>
      <c r="F362" s="19">
        <v>138627</v>
      </c>
      <c r="G362" s="213"/>
      <c r="H362" s="20"/>
      <c r="I362" s="20"/>
      <c r="J362" s="20"/>
      <c r="K362" s="20">
        <v>41100</v>
      </c>
      <c r="L362" s="213"/>
      <c r="M362" s="213"/>
      <c r="N362" s="34">
        <f t="shared" si="18"/>
        <v>41100</v>
      </c>
      <c r="O362" s="18">
        <v>45516</v>
      </c>
      <c r="P362" s="24" t="s">
        <v>629</v>
      </c>
    </row>
    <row r="363" s="2" customFormat="1" ht="12" customHeight="1" spans="1:16">
      <c r="A363" s="21">
        <v>45499</v>
      </c>
      <c r="B363" s="21">
        <v>45499</v>
      </c>
      <c r="C363" s="24" t="s">
        <v>632</v>
      </c>
      <c r="D363" s="17" t="s">
        <v>633</v>
      </c>
      <c r="E363" s="18">
        <v>45517</v>
      </c>
      <c r="F363" s="19">
        <v>139318</v>
      </c>
      <c r="G363" s="213"/>
      <c r="H363" s="20"/>
      <c r="I363" s="20"/>
      <c r="J363" s="20">
        <v>4400</v>
      </c>
      <c r="K363" s="20"/>
      <c r="L363" s="213"/>
      <c r="M363" s="213"/>
      <c r="N363" s="34">
        <f t="shared" si="18"/>
        <v>4400</v>
      </c>
      <c r="O363" s="18">
        <v>45517</v>
      </c>
      <c r="P363" s="24" t="s">
        <v>341</v>
      </c>
    </row>
    <row r="364" s="2" customFormat="1" ht="12" customHeight="1" spans="1:16">
      <c r="A364" s="21">
        <v>45475</v>
      </c>
      <c r="B364" s="21">
        <v>45478</v>
      </c>
      <c r="C364" s="24" t="s">
        <v>634</v>
      </c>
      <c r="D364" s="17" t="s">
        <v>635</v>
      </c>
      <c r="E364" s="18">
        <v>45517</v>
      </c>
      <c r="F364" s="31" t="s">
        <v>170</v>
      </c>
      <c r="G364" s="213"/>
      <c r="H364" s="20"/>
      <c r="I364" s="20">
        <v>800</v>
      </c>
      <c r="J364" s="20"/>
      <c r="K364" s="20"/>
      <c r="L364" s="213"/>
      <c r="M364" s="213"/>
      <c r="N364" s="34">
        <f t="shared" si="18"/>
        <v>800</v>
      </c>
      <c r="O364" s="18">
        <v>45517</v>
      </c>
      <c r="P364" s="24" t="s">
        <v>636</v>
      </c>
    </row>
    <row r="365" s="2" customFormat="1" ht="12" customHeight="1" spans="1:16">
      <c r="A365" s="21">
        <v>45475</v>
      </c>
      <c r="B365" s="21">
        <v>45478</v>
      </c>
      <c r="C365" s="24" t="s">
        <v>637</v>
      </c>
      <c r="D365" s="17" t="s">
        <v>635</v>
      </c>
      <c r="E365" s="18">
        <v>45517</v>
      </c>
      <c r="F365" s="31" t="s">
        <v>170</v>
      </c>
      <c r="G365" s="213"/>
      <c r="H365" s="20"/>
      <c r="I365" s="20">
        <v>800</v>
      </c>
      <c r="J365" s="20"/>
      <c r="K365" s="20"/>
      <c r="L365" s="213"/>
      <c r="M365" s="213"/>
      <c r="N365" s="34">
        <f t="shared" si="18"/>
        <v>800</v>
      </c>
      <c r="O365" s="18">
        <v>45517</v>
      </c>
      <c r="P365" s="24" t="s">
        <v>636</v>
      </c>
    </row>
    <row r="366" s="2" customFormat="1" ht="12" customHeight="1" spans="1:16">
      <c r="A366" s="21">
        <v>45475</v>
      </c>
      <c r="B366" s="21">
        <v>45478</v>
      </c>
      <c r="C366" s="24" t="s">
        <v>638</v>
      </c>
      <c r="D366" s="17" t="s">
        <v>635</v>
      </c>
      <c r="E366" s="18">
        <v>45517</v>
      </c>
      <c r="F366" s="31" t="s">
        <v>170</v>
      </c>
      <c r="G366" s="213"/>
      <c r="H366" s="20"/>
      <c r="I366" s="20">
        <v>800</v>
      </c>
      <c r="J366" s="20"/>
      <c r="K366" s="20"/>
      <c r="L366" s="213"/>
      <c r="M366" s="213"/>
      <c r="N366" s="34">
        <f t="shared" si="18"/>
        <v>800</v>
      </c>
      <c r="O366" s="18">
        <v>45517</v>
      </c>
      <c r="P366" s="24" t="s">
        <v>636</v>
      </c>
    </row>
    <row r="367" s="2" customFormat="1" ht="12" customHeight="1" spans="1:16">
      <c r="A367" s="21">
        <v>45475</v>
      </c>
      <c r="B367" s="21">
        <v>45478</v>
      </c>
      <c r="C367" s="24" t="s">
        <v>639</v>
      </c>
      <c r="D367" s="17" t="s">
        <v>635</v>
      </c>
      <c r="E367" s="18">
        <v>45517</v>
      </c>
      <c r="F367" s="31" t="s">
        <v>170</v>
      </c>
      <c r="G367" s="213"/>
      <c r="H367" s="20"/>
      <c r="I367" s="20">
        <v>800</v>
      </c>
      <c r="J367" s="20"/>
      <c r="K367" s="20"/>
      <c r="L367" s="213"/>
      <c r="M367" s="213"/>
      <c r="N367" s="34">
        <f t="shared" si="18"/>
        <v>800</v>
      </c>
      <c r="O367" s="18">
        <v>45517</v>
      </c>
      <c r="P367" s="24" t="s">
        <v>636</v>
      </c>
    </row>
    <row r="368" s="2" customFormat="1" ht="12" customHeight="1" spans="1:16">
      <c r="A368" s="21">
        <v>45475</v>
      </c>
      <c r="B368" s="21">
        <v>45478</v>
      </c>
      <c r="C368" s="24" t="s">
        <v>640</v>
      </c>
      <c r="D368" s="17" t="s">
        <v>635</v>
      </c>
      <c r="E368" s="18">
        <v>45517</v>
      </c>
      <c r="F368" s="31" t="s">
        <v>170</v>
      </c>
      <c r="G368" s="213"/>
      <c r="H368" s="20"/>
      <c r="I368" s="20">
        <v>800</v>
      </c>
      <c r="J368" s="20"/>
      <c r="K368" s="20"/>
      <c r="L368" s="213"/>
      <c r="M368" s="213"/>
      <c r="N368" s="34">
        <f t="shared" si="18"/>
        <v>800</v>
      </c>
      <c r="O368" s="18">
        <v>45517</v>
      </c>
      <c r="P368" s="24" t="s">
        <v>636</v>
      </c>
    </row>
    <row r="369" s="2" customFormat="1" ht="12" customHeight="1" spans="1:16">
      <c r="A369" s="21">
        <v>45475</v>
      </c>
      <c r="B369" s="21">
        <v>45479</v>
      </c>
      <c r="C369" s="24" t="s">
        <v>641</v>
      </c>
      <c r="D369" s="17" t="s">
        <v>635</v>
      </c>
      <c r="E369" s="18">
        <v>45517</v>
      </c>
      <c r="F369" s="31" t="s">
        <v>170</v>
      </c>
      <c r="G369" s="213"/>
      <c r="H369" s="20"/>
      <c r="I369" s="20">
        <v>800</v>
      </c>
      <c r="J369" s="20"/>
      <c r="K369" s="20"/>
      <c r="L369" s="213"/>
      <c r="M369" s="213"/>
      <c r="N369" s="34">
        <f t="shared" si="18"/>
        <v>800</v>
      </c>
      <c r="O369" s="18">
        <v>45517</v>
      </c>
      <c r="P369" s="24" t="s">
        <v>636</v>
      </c>
    </row>
    <row r="370" s="2" customFormat="1" ht="12" customHeight="1" spans="1:16">
      <c r="A370" s="21">
        <v>45475</v>
      </c>
      <c r="B370" s="21">
        <v>45479</v>
      </c>
      <c r="C370" s="24" t="s">
        <v>642</v>
      </c>
      <c r="D370" s="17" t="s">
        <v>635</v>
      </c>
      <c r="E370" s="18">
        <v>45517</v>
      </c>
      <c r="F370" s="31" t="s">
        <v>170</v>
      </c>
      <c r="G370" s="213"/>
      <c r="H370" s="20"/>
      <c r="I370" s="20">
        <v>800</v>
      </c>
      <c r="J370" s="20"/>
      <c r="K370" s="20"/>
      <c r="L370" s="213"/>
      <c r="M370" s="213"/>
      <c r="N370" s="34">
        <f t="shared" si="18"/>
        <v>800</v>
      </c>
      <c r="O370" s="18">
        <v>45517</v>
      </c>
      <c r="P370" s="24" t="s">
        <v>636</v>
      </c>
    </row>
    <row r="371" s="2" customFormat="1" ht="12" customHeight="1" spans="1:16">
      <c r="A371" s="21">
        <v>45475</v>
      </c>
      <c r="B371" s="21">
        <v>45479</v>
      </c>
      <c r="C371" s="24" t="s">
        <v>643</v>
      </c>
      <c r="D371" s="17" t="s">
        <v>635</v>
      </c>
      <c r="E371" s="18">
        <v>45517</v>
      </c>
      <c r="F371" s="31" t="s">
        <v>170</v>
      </c>
      <c r="G371" s="213"/>
      <c r="H371" s="20"/>
      <c r="I371" s="20">
        <v>800</v>
      </c>
      <c r="J371" s="20"/>
      <c r="K371" s="20"/>
      <c r="L371" s="213"/>
      <c r="M371" s="213"/>
      <c r="N371" s="34">
        <f t="shared" si="18"/>
        <v>800</v>
      </c>
      <c r="O371" s="18">
        <v>45517</v>
      </c>
      <c r="P371" s="24" t="s">
        <v>636</v>
      </c>
    </row>
    <row r="372" s="2" customFormat="1" ht="12" customHeight="1" spans="1:16">
      <c r="A372" s="21">
        <v>45475</v>
      </c>
      <c r="B372" s="21">
        <v>45481</v>
      </c>
      <c r="C372" s="24" t="s">
        <v>644</v>
      </c>
      <c r="D372" s="17" t="s">
        <v>635</v>
      </c>
      <c r="E372" s="18">
        <v>45517</v>
      </c>
      <c r="F372" s="31" t="s">
        <v>170</v>
      </c>
      <c r="G372" s="213"/>
      <c r="H372" s="20"/>
      <c r="I372" s="20">
        <v>800</v>
      </c>
      <c r="J372" s="20"/>
      <c r="K372" s="20"/>
      <c r="L372" s="213"/>
      <c r="M372" s="213"/>
      <c r="N372" s="34">
        <f t="shared" si="18"/>
        <v>800</v>
      </c>
      <c r="O372" s="18">
        <v>45517</v>
      </c>
      <c r="P372" s="24" t="s">
        <v>636</v>
      </c>
    </row>
    <row r="373" s="2" customFormat="1" ht="12" customHeight="1" spans="1:16">
      <c r="A373" s="21">
        <v>45475</v>
      </c>
      <c r="B373" s="21">
        <v>45481</v>
      </c>
      <c r="C373" s="24" t="s">
        <v>645</v>
      </c>
      <c r="D373" s="17" t="s">
        <v>635</v>
      </c>
      <c r="E373" s="18">
        <v>45517</v>
      </c>
      <c r="F373" s="31" t="s">
        <v>170</v>
      </c>
      <c r="G373" s="213"/>
      <c r="H373" s="20"/>
      <c r="I373" s="20">
        <v>800</v>
      </c>
      <c r="J373" s="20"/>
      <c r="K373" s="20"/>
      <c r="L373" s="213"/>
      <c r="M373" s="213"/>
      <c r="N373" s="34">
        <f t="shared" si="18"/>
        <v>800</v>
      </c>
      <c r="O373" s="18">
        <v>45517</v>
      </c>
      <c r="P373" s="24" t="s">
        <v>636</v>
      </c>
    </row>
    <row r="374" s="2" customFormat="1" ht="12" customHeight="1" spans="1:16">
      <c r="A374" s="21">
        <v>45475</v>
      </c>
      <c r="B374" s="21">
        <v>45481</v>
      </c>
      <c r="C374" s="24" t="s">
        <v>646</v>
      </c>
      <c r="D374" s="17" t="s">
        <v>635</v>
      </c>
      <c r="E374" s="18">
        <v>45517</v>
      </c>
      <c r="F374" s="31" t="s">
        <v>170</v>
      </c>
      <c r="G374" s="213"/>
      <c r="H374" s="20"/>
      <c r="I374" s="20">
        <v>800</v>
      </c>
      <c r="J374" s="20"/>
      <c r="K374" s="20"/>
      <c r="L374" s="213"/>
      <c r="M374" s="213"/>
      <c r="N374" s="34">
        <f t="shared" si="18"/>
        <v>800</v>
      </c>
      <c r="O374" s="18">
        <v>45517</v>
      </c>
      <c r="P374" s="24" t="s">
        <v>636</v>
      </c>
    </row>
    <row r="375" s="2" customFormat="1" ht="12" customHeight="1" spans="1:16">
      <c r="A375" s="21">
        <v>45475</v>
      </c>
      <c r="B375" s="21">
        <v>45483</v>
      </c>
      <c r="C375" s="24" t="s">
        <v>647</v>
      </c>
      <c r="D375" s="17" t="s">
        <v>635</v>
      </c>
      <c r="E375" s="18">
        <v>45517</v>
      </c>
      <c r="F375" s="31" t="s">
        <v>170</v>
      </c>
      <c r="G375" s="213"/>
      <c r="H375" s="20"/>
      <c r="I375" s="20">
        <v>800</v>
      </c>
      <c r="J375" s="20"/>
      <c r="K375" s="20"/>
      <c r="L375" s="213"/>
      <c r="M375" s="213"/>
      <c r="N375" s="34">
        <f t="shared" ref="N375:N383" si="19">G375+H375+I375+J375+K375+L375+M375</f>
        <v>800</v>
      </c>
      <c r="O375" s="18">
        <v>45517</v>
      </c>
      <c r="P375" s="24" t="s">
        <v>636</v>
      </c>
    </row>
    <row r="376" s="2" customFormat="1" ht="12" customHeight="1" spans="1:16">
      <c r="A376" s="21">
        <v>45474</v>
      </c>
      <c r="B376" s="21">
        <v>45492</v>
      </c>
      <c r="C376" s="24" t="s">
        <v>648</v>
      </c>
      <c r="D376" s="17" t="s">
        <v>635</v>
      </c>
      <c r="E376" s="18">
        <v>45517</v>
      </c>
      <c r="F376" s="31" t="s">
        <v>170</v>
      </c>
      <c r="G376" s="213"/>
      <c r="H376" s="20"/>
      <c r="I376" s="20">
        <v>800</v>
      </c>
      <c r="J376" s="20"/>
      <c r="K376" s="20"/>
      <c r="L376" s="213"/>
      <c r="M376" s="213"/>
      <c r="N376" s="34">
        <f t="shared" si="19"/>
        <v>800</v>
      </c>
      <c r="O376" s="18">
        <v>45517</v>
      </c>
      <c r="P376" s="24" t="s">
        <v>636</v>
      </c>
    </row>
    <row r="377" s="2" customFormat="1" ht="12" customHeight="1" spans="1:16">
      <c r="A377" s="21">
        <v>45475</v>
      </c>
      <c r="B377" s="21">
        <v>45478</v>
      </c>
      <c r="C377" s="24" t="s">
        <v>649</v>
      </c>
      <c r="D377" s="17" t="s">
        <v>229</v>
      </c>
      <c r="E377" s="18">
        <v>45518</v>
      </c>
      <c r="F377" s="19">
        <v>138652</v>
      </c>
      <c r="G377" s="213"/>
      <c r="H377" s="20"/>
      <c r="I377" s="20"/>
      <c r="J377" s="20"/>
      <c r="K377" s="20"/>
      <c r="L377" s="213"/>
      <c r="M377" s="213">
        <v>450</v>
      </c>
      <c r="N377" s="34">
        <f t="shared" si="19"/>
        <v>450</v>
      </c>
      <c r="O377" s="18">
        <v>45518</v>
      </c>
      <c r="P377" s="24" t="s">
        <v>245</v>
      </c>
    </row>
    <row r="378" s="2" customFormat="1" ht="12" customHeight="1" spans="1:16">
      <c r="A378" s="21">
        <v>45488</v>
      </c>
      <c r="B378" s="21">
        <v>45488</v>
      </c>
      <c r="C378" s="24" t="s">
        <v>650</v>
      </c>
      <c r="D378" s="17" t="s">
        <v>356</v>
      </c>
      <c r="E378" s="18">
        <v>45519</v>
      </c>
      <c r="F378" s="19">
        <v>138653</v>
      </c>
      <c r="G378" s="213"/>
      <c r="H378" s="20"/>
      <c r="I378" s="20"/>
      <c r="J378" s="20"/>
      <c r="K378" s="20">
        <v>51275</v>
      </c>
      <c r="L378" s="213"/>
      <c r="M378" s="213"/>
      <c r="N378" s="34">
        <f t="shared" si="19"/>
        <v>51275</v>
      </c>
      <c r="O378" s="18">
        <v>45519</v>
      </c>
      <c r="P378" s="24" t="s">
        <v>651</v>
      </c>
    </row>
    <row r="379" s="2" customFormat="1" ht="12" customHeight="1" spans="1:16">
      <c r="A379" s="21">
        <v>45486</v>
      </c>
      <c r="B379" s="21">
        <v>45488</v>
      </c>
      <c r="C379" s="24" t="s">
        <v>652</v>
      </c>
      <c r="D379" s="17" t="s">
        <v>356</v>
      </c>
      <c r="E379" s="18">
        <v>45519</v>
      </c>
      <c r="F379" s="19">
        <v>138653</v>
      </c>
      <c r="G379" s="213"/>
      <c r="H379" s="20"/>
      <c r="I379" s="20"/>
      <c r="J379" s="20">
        <v>1760</v>
      </c>
      <c r="K379" s="20"/>
      <c r="L379" s="213"/>
      <c r="M379" s="213"/>
      <c r="N379" s="34">
        <f t="shared" si="19"/>
        <v>1760</v>
      </c>
      <c r="O379" s="18">
        <v>45519</v>
      </c>
      <c r="P379" s="24" t="s">
        <v>651</v>
      </c>
    </row>
    <row r="380" s="2" customFormat="1" ht="12" customHeight="1" spans="1:16">
      <c r="A380" s="21">
        <v>45418</v>
      </c>
      <c r="B380" s="21">
        <v>45454</v>
      </c>
      <c r="C380" s="24" t="s">
        <v>653</v>
      </c>
      <c r="D380" s="17" t="s">
        <v>654</v>
      </c>
      <c r="E380" s="18">
        <v>45519</v>
      </c>
      <c r="F380" s="19">
        <v>138654</v>
      </c>
      <c r="G380" s="213"/>
      <c r="H380" s="20"/>
      <c r="I380" s="20"/>
      <c r="J380" s="20">
        <v>3520</v>
      </c>
      <c r="K380" s="20"/>
      <c r="L380" s="213"/>
      <c r="M380" s="213"/>
      <c r="N380" s="34">
        <f t="shared" si="19"/>
        <v>3520</v>
      </c>
      <c r="O380" s="18">
        <v>45519</v>
      </c>
      <c r="P380" s="24" t="s">
        <v>372</v>
      </c>
    </row>
    <row r="381" s="2" customFormat="1" ht="12" customHeight="1" spans="1:16">
      <c r="A381" s="21">
        <v>45418</v>
      </c>
      <c r="B381" s="21">
        <v>45454</v>
      </c>
      <c r="C381" s="24" t="s">
        <v>655</v>
      </c>
      <c r="D381" s="17" t="s">
        <v>654</v>
      </c>
      <c r="E381" s="18">
        <v>45519</v>
      </c>
      <c r="F381" s="19">
        <v>138654</v>
      </c>
      <c r="G381" s="213"/>
      <c r="H381" s="20"/>
      <c r="I381" s="20"/>
      <c r="J381" s="20">
        <v>3520</v>
      </c>
      <c r="K381" s="20"/>
      <c r="L381" s="213"/>
      <c r="M381" s="213"/>
      <c r="N381" s="34">
        <f t="shared" si="19"/>
        <v>3520</v>
      </c>
      <c r="O381" s="18">
        <v>45519</v>
      </c>
      <c r="P381" s="24" t="s">
        <v>372</v>
      </c>
    </row>
    <row r="382" s="2" customFormat="1" ht="12" customHeight="1" spans="1:16">
      <c r="A382" s="21">
        <v>45418</v>
      </c>
      <c r="B382" s="21">
        <v>45454</v>
      </c>
      <c r="C382" s="24" t="s">
        <v>656</v>
      </c>
      <c r="D382" s="17" t="s">
        <v>654</v>
      </c>
      <c r="E382" s="18">
        <v>45519</v>
      </c>
      <c r="F382" s="19">
        <v>138654</v>
      </c>
      <c r="G382" s="213"/>
      <c r="H382" s="20"/>
      <c r="I382" s="20"/>
      <c r="J382" s="20">
        <v>3520</v>
      </c>
      <c r="K382" s="20"/>
      <c r="L382" s="213"/>
      <c r="M382" s="213"/>
      <c r="N382" s="34">
        <f t="shared" si="19"/>
        <v>3520</v>
      </c>
      <c r="O382" s="18">
        <v>45519</v>
      </c>
      <c r="P382" s="24" t="s">
        <v>372</v>
      </c>
    </row>
    <row r="383" s="2" customFormat="1" ht="12" customHeight="1" spans="1:16">
      <c r="A383" s="21">
        <v>45422</v>
      </c>
      <c r="B383" s="21">
        <v>45454</v>
      </c>
      <c r="C383" s="24" t="s">
        <v>657</v>
      </c>
      <c r="D383" s="17" t="s">
        <v>658</v>
      </c>
      <c r="E383" s="18">
        <v>45519</v>
      </c>
      <c r="F383" s="19">
        <v>138654</v>
      </c>
      <c r="G383" s="213"/>
      <c r="H383" s="20"/>
      <c r="I383" s="20"/>
      <c r="J383" s="20">
        <v>11880</v>
      </c>
      <c r="K383" s="20"/>
      <c r="L383" s="213"/>
      <c r="M383" s="213"/>
      <c r="N383" s="34">
        <f t="shared" si="19"/>
        <v>11880</v>
      </c>
      <c r="O383" s="18">
        <v>45519</v>
      </c>
      <c r="P383" s="24" t="s">
        <v>372</v>
      </c>
    </row>
    <row r="384" s="2" customFormat="1" ht="12" customHeight="1" spans="1:19">
      <c r="A384" s="21">
        <v>45496</v>
      </c>
      <c r="B384" s="21">
        <v>45499</v>
      </c>
      <c r="C384" s="24" t="s">
        <v>659</v>
      </c>
      <c r="D384" s="17" t="s">
        <v>660</v>
      </c>
      <c r="E384" s="18">
        <v>45520</v>
      </c>
      <c r="F384" s="19">
        <v>138660</v>
      </c>
      <c r="G384" s="213"/>
      <c r="H384" s="20"/>
      <c r="I384" s="20"/>
      <c r="J384" s="20"/>
      <c r="K384" s="20"/>
      <c r="L384" s="213"/>
      <c r="M384" s="213">
        <v>1000</v>
      </c>
      <c r="N384" s="34">
        <v>1000</v>
      </c>
      <c r="O384" s="18">
        <v>45520</v>
      </c>
      <c r="P384" s="24" t="s">
        <v>661</v>
      </c>
      <c r="Q384" s="253" t="s">
        <v>662</v>
      </c>
      <c r="R384" s="2" t="s">
        <v>659</v>
      </c>
      <c r="S384" s="2" t="s">
        <v>663</v>
      </c>
    </row>
    <row r="385" s="2" customFormat="1" ht="12" customHeight="1" spans="1:16">
      <c r="A385" s="21">
        <v>45467</v>
      </c>
      <c r="B385" s="21">
        <v>45469</v>
      </c>
      <c r="C385" s="24" t="s">
        <v>664</v>
      </c>
      <c r="D385" s="17" t="s">
        <v>665</v>
      </c>
      <c r="E385" s="18">
        <v>45520</v>
      </c>
      <c r="F385" s="19">
        <v>139344</v>
      </c>
      <c r="G385" s="213"/>
      <c r="H385" s="20"/>
      <c r="I385" s="20"/>
      <c r="J385" s="20"/>
      <c r="K385" s="20"/>
      <c r="L385" s="213">
        <v>330</v>
      </c>
      <c r="M385" s="213"/>
      <c r="N385" s="34">
        <f t="shared" ref="N385:N416" si="20">G385+H385+I385+J385+K385+L385+M385</f>
        <v>330</v>
      </c>
      <c r="O385" s="18">
        <v>45520</v>
      </c>
      <c r="P385" s="24" t="s">
        <v>666</v>
      </c>
    </row>
    <row r="386" s="2" customFormat="1" ht="12" customHeight="1" spans="1:16">
      <c r="A386" s="21">
        <v>45471</v>
      </c>
      <c r="B386" s="21">
        <v>45471</v>
      </c>
      <c r="C386" s="24" t="s">
        <v>667</v>
      </c>
      <c r="D386" s="17" t="s">
        <v>668</v>
      </c>
      <c r="E386" s="18">
        <v>45523</v>
      </c>
      <c r="F386" s="19">
        <v>138672</v>
      </c>
      <c r="G386" s="213"/>
      <c r="H386" s="20"/>
      <c r="I386" s="20"/>
      <c r="J386" s="20">
        <v>4400</v>
      </c>
      <c r="K386" s="20"/>
      <c r="L386" s="213"/>
      <c r="M386" s="213"/>
      <c r="N386" s="34">
        <f t="shared" si="20"/>
        <v>4400</v>
      </c>
      <c r="O386" s="18">
        <v>45523</v>
      </c>
      <c r="P386" s="24" t="s">
        <v>341</v>
      </c>
    </row>
    <row r="387" s="2" customFormat="1" ht="12" customHeight="1" spans="1:16">
      <c r="A387" s="21">
        <v>45443</v>
      </c>
      <c r="B387" s="21">
        <v>45443</v>
      </c>
      <c r="C387" s="24" t="s">
        <v>669</v>
      </c>
      <c r="D387" s="17" t="s">
        <v>668</v>
      </c>
      <c r="E387" s="18">
        <v>45523</v>
      </c>
      <c r="F387" s="19">
        <v>138672</v>
      </c>
      <c r="G387" s="213"/>
      <c r="H387" s="20"/>
      <c r="I387" s="20"/>
      <c r="J387" s="20"/>
      <c r="K387" s="20">
        <v>975</v>
      </c>
      <c r="L387" s="213"/>
      <c r="M387" s="213"/>
      <c r="N387" s="34">
        <f t="shared" si="20"/>
        <v>975</v>
      </c>
      <c r="O387" s="18">
        <v>45523</v>
      </c>
      <c r="P387" s="24" t="s">
        <v>341</v>
      </c>
    </row>
    <row r="388" s="2" customFormat="1" ht="12" customHeight="1" spans="1:16">
      <c r="A388" s="21">
        <v>45474</v>
      </c>
      <c r="B388" s="21">
        <v>45475</v>
      </c>
      <c r="C388" s="24" t="s">
        <v>670</v>
      </c>
      <c r="D388" s="17" t="s">
        <v>668</v>
      </c>
      <c r="E388" s="18">
        <v>45523</v>
      </c>
      <c r="F388" s="19">
        <v>138672</v>
      </c>
      <c r="G388" s="213"/>
      <c r="H388" s="20"/>
      <c r="I388" s="20"/>
      <c r="J388" s="20">
        <v>1760</v>
      </c>
      <c r="K388" s="20"/>
      <c r="L388" s="213"/>
      <c r="M388" s="213"/>
      <c r="N388" s="34">
        <f t="shared" si="20"/>
        <v>1760</v>
      </c>
      <c r="O388" s="18">
        <v>45523</v>
      </c>
      <c r="P388" s="24" t="s">
        <v>341</v>
      </c>
    </row>
    <row r="389" s="2" customFormat="1" ht="12" customHeight="1" spans="1:16">
      <c r="A389" s="21">
        <v>45475</v>
      </c>
      <c r="B389" s="21">
        <v>45475</v>
      </c>
      <c r="C389" s="24" t="s">
        <v>671</v>
      </c>
      <c r="D389" s="17" t="s">
        <v>668</v>
      </c>
      <c r="E389" s="18">
        <v>45523</v>
      </c>
      <c r="F389" s="19">
        <v>138672</v>
      </c>
      <c r="G389" s="213"/>
      <c r="H389" s="20"/>
      <c r="I389" s="20"/>
      <c r="J389" s="20">
        <v>3960</v>
      </c>
      <c r="K389" s="20"/>
      <c r="L389" s="213"/>
      <c r="M389" s="213"/>
      <c r="N389" s="34">
        <f t="shared" si="20"/>
        <v>3960</v>
      </c>
      <c r="O389" s="18">
        <v>45523</v>
      </c>
      <c r="P389" s="24" t="s">
        <v>341</v>
      </c>
    </row>
    <row r="390" s="2" customFormat="1" ht="12" customHeight="1" spans="1:16">
      <c r="A390" s="21">
        <v>45443</v>
      </c>
      <c r="B390" s="21">
        <v>45478</v>
      </c>
      <c r="C390" s="24" t="s">
        <v>672</v>
      </c>
      <c r="D390" s="17" t="s">
        <v>673</v>
      </c>
      <c r="E390" s="18">
        <v>45523</v>
      </c>
      <c r="F390" s="19">
        <v>138672</v>
      </c>
      <c r="G390" s="213"/>
      <c r="H390" s="20"/>
      <c r="I390" s="20"/>
      <c r="J390" s="20">
        <v>2200</v>
      </c>
      <c r="K390" s="20"/>
      <c r="L390" s="213"/>
      <c r="M390" s="213"/>
      <c r="N390" s="34">
        <f t="shared" si="20"/>
        <v>2200</v>
      </c>
      <c r="O390" s="18">
        <v>45523</v>
      </c>
      <c r="P390" s="24" t="s">
        <v>372</v>
      </c>
    </row>
    <row r="391" s="2" customFormat="1" ht="12" customHeight="1" spans="1:16">
      <c r="A391" s="21">
        <v>45463</v>
      </c>
      <c r="B391" s="21">
        <v>45478</v>
      </c>
      <c r="C391" s="24" t="s">
        <v>674</v>
      </c>
      <c r="D391" s="17" t="s">
        <v>675</v>
      </c>
      <c r="E391" s="18">
        <v>45523</v>
      </c>
      <c r="F391" s="19">
        <v>138672</v>
      </c>
      <c r="G391" s="213"/>
      <c r="H391" s="20"/>
      <c r="I391" s="20"/>
      <c r="J391" s="20">
        <v>308</v>
      </c>
      <c r="K391" s="20"/>
      <c r="L391" s="213"/>
      <c r="M391" s="213"/>
      <c r="N391" s="34">
        <f t="shared" si="20"/>
        <v>308</v>
      </c>
      <c r="O391" s="18">
        <v>45523</v>
      </c>
      <c r="P391" s="24" t="s">
        <v>372</v>
      </c>
    </row>
    <row r="392" s="2" customFormat="1" ht="12" customHeight="1" spans="1:16">
      <c r="A392" s="21">
        <v>45462</v>
      </c>
      <c r="B392" s="21">
        <v>45478</v>
      </c>
      <c r="C392" s="24" t="s">
        <v>676</v>
      </c>
      <c r="D392" s="17" t="s">
        <v>677</v>
      </c>
      <c r="E392" s="18">
        <v>45523</v>
      </c>
      <c r="F392" s="19">
        <v>138672</v>
      </c>
      <c r="G392" s="213"/>
      <c r="H392" s="20"/>
      <c r="I392" s="20"/>
      <c r="J392" s="20">
        <v>2320</v>
      </c>
      <c r="K392" s="20"/>
      <c r="L392" s="213"/>
      <c r="M392" s="213"/>
      <c r="N392" s="34">
        <f t="shared" si="20"/>
        <v>2320</v>
      </c>
      <c r="O392" s="18">
        <v>45523</v>
      </c>
      <c r="P392" s="24" t="s">
        <v>372</v>
      </c>
    </row>
    <row r="393" s="2" customFormat="1" ht="12" customHeight="1" spans="1:16">
      <c r="A393" s="21">
        <v>45462</v>
      </c>
      <c r="B393" s="21">
        <v>45478</v>
      </c>
      <c r="C393" s="24" t="s">
        <v>678</v>
      </c>
      <c r="D393" s="17" t="s">
        <v>677</v>
      </c>
      <c r="E393" s="18">
        <v>45523</v>
      </c>
      <c r="F393" s="19">
        <v>138672</v>
      </c>
      <c r="G393" s="213"/>
      <c r="H393" s="20"/>
      <c r="I393" s="20"/>
      <c r="J393" s="20">
        <v>2320</v>
      </c>
      <c r="K393" s="20"/>
      <c r="L393" s="213"/>
      <c r="M393" s="213"/>
      <c r="N393" s="34">
        <f t="shared" si="20"/>
        <v>2320</v>
      </c>
      <c r="O393" s="18">
        <v>45523</v>
      </c>
      <c r="P393" s="24" t="s">
        <v>372</v>
      </c>
    </row>
    <row r="394" s="2" customFormat="1" ht="12" customHeight="1" spans="1:16">
      <c r="A394" s="21">
        <v>45456</v>
      </c>
      <c r="B394" s="21">
        <v>45478</v>
      </c>
      <c r="C394" s="24" t="s">
        <v>679</v>
      </c>
      <c r="D394" s="17" t="s">
        <v>680</v>
      </c>
      <c r="E394" s="18">
        <v>45523</v>
      </c>
      <c r="F394" s="19">
        <v>138672</v>
      </c>
      <c r="G394" s="213"/>
      <c r="H394" s="20"/>
      <c r="I394" s="20"/>
      <c r="J394" s="20">
        <v>176</v>
      </c>
      <c r="K394" s="20"/>
      <c r="L394" s="213"/>
      <c r="M394" s="213"/>
      <c r="N394" s="34">
        <f t="shared" si="20"/>
        <v>176</v>
      </c>
      <c r="O394" s="18">
        <v>45523</v>
      </c>
      <c r="P394" s="24" t="s">
        <v>372</v>
      </c>
    </row>
    <row r="395" s="2" customFormat="1" ht="12" customHeight="1" spans="1:16">
      <c r="A395" s="21">
        <v>45453</v>
      </c>
      <c r="B395" s="21">
        <v>45478</v>
      </c>
      <c r="C395" s="24" t="s">
        <v>681</v>
      </c>
      <c r="D395" s="17" t="s">
        <v>682</v>
      </c>
      <c r="E395" s="18">
        <v>45523</v>
      </c>
      <c r="F395" s="19">
        <v>138672</v>
      </c>
      <c r="G395" s="213"/>
      <c r="H395" s="20"/>
      <c r="I395" s="20"/>
      <c r="J395" s="20">
        <v>3520</v>
      </c>
      <c r="K395" s="20"/>
      <c r="L395" s="213"/>
      <c r="M395" s="213"/>
      <c r="N395" s="34">
        <f t="shared" si="20"/>
        <v>3520</v>
      </c>
      <c r="O395" s="18">
        <v>45523</v>
      </c>
      <c r="P395" s="24" t="s">
        <v>372</v>
      </c>
    </row>
    <row r="396" s="2" customFormat="1" ht="12" customHeight="1" spans="1:16">
      <c r="A396" s="21">
        <v>45451</v>
      </c>
      <c r="B396" s="21">
        <v>45478</v>
      </c>
      <c r="C396" s="24" t="s">
        <v>683</v>
      </c>
      <c r="D396" s="17" t="s">
        <v>684</v>
      </c>
      <c r="E396" s="18">
        <v>45523</v>
      </c>
      <c r="F396" s="19">
        <v>138672</v>
      </c>
      <c r="G396" s="213"/>
      <c r="H396" s="20"/>
      <c r="I396" s="20"/>
      <c r="J396" s="20">
        <v>528</v>
      </c>
      <c r="K396" s="20"/>
      <c r="L396" s="213"/>
      <c r="M396" s="213"/>
      <c r="N396" s="34">
        <f t="shared" si="20"/>
        <v>528</v>
      </c>
      <c r="O396" s="18">
        <v>45523</v>
      </c>
      <c r="P396" s="24" t="s">
        <v>372</v>
      </c>
    </row>
    <row r="397" s="2" customFormat="1" ht="12" customHeight="1" spans="1:16">
      <c r="A397" s="21">
        <v>45451</v>
      </c>
      <c r="B397" s="21">
        <v>45478</v>
      </c>
      <c r="C397" s="24" t="s">
        <v>685</v>
      </c>
      <c r="D397" s="17" t="s">
        <v>686</v>
      </c>
      <c r="E397" s="18">
        <v>45523</v>
      </c>
      <c r="F397" s="19">
        <v>138672</v>
      </c>
      <c r="G397" s="213"/>
      <c r="H397" s="20"/>
      <c r="I397" s="20"/>
      <c r="J397" s="20">
        <v>528</v>
      </c>
      <c r="K397" s="20"/>
      <c r="L397" s="213"/>
      <c r="M397" s="213"/>
      <c r="N397" s="34">
        <f t="shared" si="20"/>
        <v>528</v>
      </c>
      <c r="O397" s="18">
        <v>45523</v>
      </c>
      <c r="P397" s="24" t="s">
        <v>372</v>
      </c>
    </row>
    <row r="398" s="2" customFormat="1" ht="12" customHeight="1" spans="1:16">
      <c r="A398" s="21">
        <v>45451</v>
      </c>
      <c r="B398" s="21">
        <v>45478</v>
      </c>
      <c r="C398" s="24" t="s">
        <v>687</v>
      </c>
      <c r="D398" s="17" t="s">
        <v>688</v>
      </c>
      <c r="E398" s="18">
        <v>45523</v>
      </c>
      <c r="F398" s="19">
        <v>138672</v>
      </c>
      <c r="G398" s="213"/>
      <c r="H398" s="20"/>
      <c r="I398" s="20"/>
      <c r="J398" s="20">
        <v>528</v>
      </c>
      <c r="K398" s="20"/>
      <c r="L398" s="213"/>
      <c r="M398" s="213"/>
      <c r="N398" s="34">
        <f t="shared" si="20"/>
        <v>528</v>
      </c>
      <c r="O398" s="18">
        <v>45523</v>
      </c>
      <c r="P398" s="24" t="s">
        <v>372</v>
      </c>
    </row>
    <row r="399" s="2" customFormat="1" ht="12" customHeight="1" spans="1:16">
      <c r="A399" s="21">
        <v>45451</v>
      </c>
      <c r="B399" s="21">
        <v>45478</v>
      </c>
      <c r="C399" s="24" t="s">
        <v>689</v>
      </c>
      <c r="D399" s="17" t="s">
        <v>690</v>
      </c>
      <c r="E399" s="18">
        <v>45523</v>
      </c>
      <c r="F399" s="19">
        <v>138672</v>
      </c>
      <c r="G399" s="213"/>
      <c r="H399" s="20"/>
      <c r="I399" s="20"/>
      <c r="J399" s="20">
        <v>480</v>
      </c>
      <c r="K399" s="20"/>
      <c r="L399" s="213"/>
      <c r="M399" s="213"/>
      <c r="N399" s="34">
        <f t="shared" si="20"/>
        <v>480</v>
      </c>
      <c r="O399" s="18">
        <v>45523</v>
      </c>
      <c r="P399" s="24" t="s">
        <v>372</v>
      </c>
    </row>
    <row r="400" s="2" customFormat="1" ht="12" customHeight="1" spans="1:16">
      <c r="A400" s="21">
        <v>45425</v>
      </c>
      <c r="B400" s="21">
        <v>45478</v>
      </c>
      <c r="C400" s="24" t="s">
        <v>691</v>
      </c>
      <c r="D400" s="17" t="s">
        <v>692</v>
      </c>
      <c r="E400" s="18">
        <v>45523</v>
      </c>
      <c r="F400" s="19">
        <v>138672</v>
      </c>
      <c r="G400" s="213"/>
      <c r="H400" s="20"/>
      <c r="I400" s="20"/>
      <c r="J400" s="20">
        <v>1760</v>
      </c>
      <c r="K400" s="20"/>
      <c r="L400" s="213"/>
      <c r="M400" s="213"/>
      <c r="N400" s="34">
        <f t="shared" si="20"/>
        <v>1760</v>
      </c>
      <c r="O400" s="18">
        <v>45523</v>
      </c>
      <c r="P400" s="24" t="s">
        <v>372</v>
      </c>
    </row>
    <row r="401" s="2" customFormat="1" ht="12" customHeight="1" spans="1:16">
      <c r="A401" s="21">
        <v>45421</v>
      </c>
      <c r="B401" s="21">
        <v>45478</v>
      </c>
      <c r="C401" s="24" t="s">
        <v>693</v>
      </c>
      <c r="D401" s="17" t="s">
        <v>694</v>
      </c>
      <c r="E401" s="18">
        <v>45523</v>
      </c>
      <c r="F401" s="19">
        <v>138672</v>
      </c>
      <c r="G401" s="213"/>
      <c r="H401" s="20"/>
      <c r="I401" s="20"/>
      <c r="J401" s="20">
        <v>704</v>
      </c>
      <c r="K401" s="20"/>
      <c r="L401" s="213"/>
      <c r="M401" s="213"/>
      <c r="N401" s="34">
        <f t="shared" si="20"/>
        <v>704</v>
      </c>
      <c r="O401" s="18">
        <v>45523</v>
      </c>
      <c r="P401" s="24" t="s">
        <v>372</v>
      </c>
    </row>
    <row r="402" s="2" customFormat="1" ht="12" customHeight="1" spans="1:16">
      <c r="A402" s="21">
        <v>45419</v>
      </c>
      <c r="B402" s="21">
        <v>45478</v>
      </c>
      <c r="C402" s="24" t="s">
        <v>695</v>
      </c>
      <c r="D402" s="17" t="s">
        <v>696</v>
      </c>
      <c r="E402" s="18">
        <v>45523</v>
      </c>
      <c r="F402" s="19">
        <v>138672</v>
      </c>
      <c r="G402" s="213"/>
      <c r="H402" s="20"/>
      <c r="I402" s="20"/>
      <c r="J402" s="20">
        <v>5852</v>
      </c>
      <c r="K402" s="20"/>
      <c r="L402" s="213"/>
      <c r="M402" s="213"/>
      <c r="N402" s="34">
        <f t="shared" si="20"/>
        <v>5852</v>
      </c>
      <c r="O402" s="18">
        <v>45523</v>
      </c>
      <c r="P402" s="24" t="s">
        <v>372</v>
      </c>
    </row>
    <row r="403" s="2" customFormat="1" ht="12" customHeight="1" spans="1:16">
      <c r="A403" s="21">
        <v>45468</v>
      </c>
      <c r="B403" s="21">
        <v>45478</v>
      </c>
      <c r="C403" s="24" t="s">
        <v>697</v>
      </c>
      <c r="D403" s="17" t="s">
        <v>698</v>
      </c>
      <c r="E403" s="18">
        <v>45523</v>
      </c>
      <c r="F403" s="19">
        <v>138672</v>
      </c>
      <c r="G403" s="213"/>
      <c r="H403" s="20"/>
      <c r="I403" s="20"/>
      <c r="J403" s="20">
        <v>1188</v>
      </c>
      <c r="K403" s="20"/>
      <c r="L403" s="213"/>
      <c r="M403" s="213"/>
      <c r="N403" s="34">
        <f t="shared" si="20"/>
        <v>1188</v>
      </c>
      <c r="O403" s="18">
        <v>45523</v>
      </c>
      <c r="P403" s="24" t="s">
        <v>372</v>
      </c>
    </row>
    <row r="404" s="2" customFormat="1" ht="12" customHeight="1" spans="1:16">
      <c r="A404" s="21">
        <v>45468</v>
      </c>
      <c r="B404" s="21">
        <v>45478</v>
      </c>
      <c r="C404" s="24" t="s">
        <v>699</v>
      </c>
      <c r="D404" s="17" t="s">
        <v>700</v>
      </c>
      <c r="E404" s="18">
        <v>45523</v>
      </c>
      <c r="F404" s="19">
        <v>138672</v>
      </c>
      <c r="G404" s="213"/>
      <c r="H404" s="20"/>
      <c r="I404" s="20"/>
      <c r="J404" s="20">
        <v>8528</v>
      </c>
      <c r="K404" s="20"/>
      <c r="L404" s="213"/>
      <c r="M404" s="213"/>
      <c r="N404" s="34">
        <f t="shared" si="20"/>
        <v>8528</v>
      </c>
      <c r="O404" s="18">
        <v>45523</v>
      </c>
      <c r="P404" s="24" t="s">
        <v>372</v>
      </c>
    </row>
    <row r="405" s="2" customFormat="1" ht="12" customHeight="1" spans="1:16">
      <c r="A405" s="21">
        <v>45464</v>
      </c>
      <c r="B405" s="21">
        <v>45478</v>
      </c>
      <c r="C405" s="24" t="s">
        <v>701</v>
      </c>
      <c r="D405" s="17" t="s">
        <v>702</v>
      </c>
      <c r="E405" s="18">
        <v>45523</v>
      </c>
      <c r="F405" s="19">
        <v>138672</v>
      </c>
      <c r="G405" s="213"/>
      <c r="H405" s="20"/>
      <c r="I405" s="20"/>
      <c r="J405" s="20">
        <v>2200</v>
      </c>
      <c r="K405" s="20"/>
      <c r="L405" s="213"/>
      <c r="M405" s="213"/>
      <c r="N405" s="34">
        <f t="shared" si="20"/>
        <v>2200</v>
      </c>
      <c r="O405" s="18">
        <v>45523</v>
      </c>
      <c r="P405" s="24" t="s">
        <v>372</v>
      </c>
    </row>
    <row r="406" s="2" customFormat="1" ht="12" customHeight="1" spans="1:16">
      <c r="A406" s="21">
        <v>45461</v>
      </c>
      <c r="B406" s="21">
        <v>45478</v>
      </c>
      <c r="C406" s="24" t="s">
        <v>703</v>
      </c>
      <c r="D406" s="17" t="s">
        <v>700</v>
      </c>
      <c r="E406" s="18">
        <v>45523</v>
      </c>
      <c r="F406" s="19">
        <v>138672</v>
      </c>
      <c r="G406" s="213"/>
      <c r="H406" s="20"/>
      <c r="I406" s="20"/>
      <c r="J406" s="20">
        <v>5280</v>
      </c>
      <c r="K406" s="20"/>
      <c r="L406" s="213"/>
      <c r="M406" s="213"/>
      <c r="N406" s="34">
        <f t="shared" si="20"/>
        <v>5280</v>
      </c>
      <c r="O406" s="18">
        <v>45523</v>
      </c>
      <c r="P406" s="24" t="s">
        <v>372</v>
      </c>
    </row>
    <row r="407" s="2" customFormat="1" ht="12" customHeight="1" spans="1:16">
      <c r="A407" s="21">
        <v>45457</v>
      </c>
      <c r="B407" s="21">
        <v>45478</v>
      </c>
      <c r="C407" s="24" t="s">
        <v>704</v>
      </c>
      <c r="D407" s="17" t="s">
        <v>705</v>
      </c>
      <c r="E407" s="18">
        <v>45523</v>
      </c>
      <c r="F407" s="19">
        <v>138672</v>
      </c>
      <c r="G407" s="213"/>
      <c r="H407" s="20"/>
      <c r="I407" s="20"/>
      <c r="J407" s="20">
        <v>1760</v>
      </c>
      <c r="K407" s="20"/>
      <c r="L407" s="213"/>
      <c r="M407" s="213"/>
      <c r="N407" s="34">
        <f t="shared" si="20"/>
        <v>1760</v>
      </c>
      <c r="O407" s="18">
        <v>45523</v>
      </c>
      <c r="P407" s="24" t="s">
        <v>372</v>
      </c>
    </row>
    <row r="408" s="2" customFormat="1" ht="12" customHeight="1" spans="1:16">
      <c r="A408" s="21">
        <v>45446</v>
      </c>
      <c r="B408" s="21">
        <v>45478</v>
      </c>
      <c r="C408" s="24" t="s">
        <v>706</v>
      </c>
      <c r="D408" s="17" t="s">
        <v>705</v>
      </c>
      <c r="E408" s="18">
        <v>45523</v>
      </c>
      <c r="F408" s="19">
        <v>138672</v>
      </c>
      <c r="G408" s="213"/>
      <c r="H408" s="20"/>
      <c r="I408" s="20"/>
      <c r="J408" s="20">
        <v>3520</v>
      </c>
      <c r="K408" s="20"/>
      <c r="L408" s="213"/>
      <c r="M408" s="213"/>
      <c r="N408" s="34">
        <f t="shared" si="20"/>
        <v>3520</v>
      </c>
      <c r="O408" s="18">
        <v>45523</v>
      </c>
      <c r="P408" s="24" t="s">
        <v>372</v>
      </c>
    </row>
    <row r="409" s="2" customFormat="1" ht="12" customHeight="1" spans="1:16">
      <c r="A409" s="21">
        <v>45447</v>
      </c>
      <c r="B409" s="21">
        <v>45478</v>
      </c>
      <c r="C409" s="24" t="s">
        <v>707</v>
      </c>
      <c r="D409" s="17" t="s">
        <v>708</v>
      </c>
      <c r="E409" s="18">
        <v>45523</v>
      </c>
      <c r="F409" s="19">
        <v>138672</v>
      </c>
      <c r="G409" s="213"/>
      <c r="H409" s="20"/>
      <c r="I409" s="20"/>
      <c r="J409" s="20">
        <v>280</v>
      </c>
      <c r="K409" s="20"/>
      <c r="L409" s="213"/>
      <c r="M409" s="213"/>
      <c r="N409" s="34">
        <f t="shared" si="20"/>
        <v>280</v>
      </c>
      <c r="O409" s="18">
        <v>45523</v>
      </c>
      <c r="P409" s="24" t="s">
        <v>372</v>
      </c>
    </row>
    <row r="410" s="2" customFormat="1" ht="12" customHeight="1" spans="1:16">
      <c r="A410" s="21">
        <v>45447</v>
      </c>
      <c r="B410" s="21">
        <v>45478</v>
      </c>
      <c r="C410" s="24" t="s">
        <v>709</v>
      </c>
      <c r="D410" s="17" t="s">
        <v>710</v>
      </c>
      <c r="E410" s="18">
        <v>45523</v>
      </c>
      <c r="F410" s="19">
        <v>138672</v>
      </c>
      <c r="G410" s="213"/>
      <c r="H410" s="20"/>
      <c r="I410" s="20"/>
      <c r="J410" s="20">
        <v>176</v>
      </c>
      <c r="K410" s="20"/>
      <c r="L410" s="213"/>
      <c r="M410" s="213"/>
      <c r="N410" s="34">
        <f t="shared" si="20"/>
        <v>176</v>
      </c>
      <c r="O410" s="18">
        <v>45523</v>
      </c>
      <c r="P410" s="24" t="s">
        <v>372</v>
      </c>
    </row>
    <row r="411" s="2" customFormat="1" ht="12" customHeight="1" spans="1:16">
      <c r="A411" s="21">
        <v>45489</v>
      </c>
      <c r="B411" s="21">
        <v>45489</v>
      </c>
      <c r="C411" s="24" t="s">
        <v>711</v>
      </c>
      <c r="D411" s="17" t="s">
        <v>712</v>
      </c>
      <c r="E411" s="18">
        <v>45523</v>
      </c>
      <c r="F411" s="19">
        <v>138673</v>
      </c>
      <c r="G411" s="213"/>
      <c r="H411" s="20"/>
      <c r="I411" s="20"/>
      <c r="J411" s="20"/>
      <c r="K411" s="20">
        <v>45310</v>
      </c>
      <c r="L411" s="213"/>
      <c r="M411" s="213"/>
      <c r="N411" s="34">
        <f t="shared" si="20"/>
        <v>45310</v>
      </c>
      <c r="O411" s="18">
        <v>45523</v>
      </c>
      <c r="P411" s="24" t="s">
        <v>713</v>
      </c>
    </row>
    <row r="412" s="204" customFormat="1" ht="12" customHeight="1" spans="1:16">
      <c r="A412" s="254">
        <v>45484</v>
      </c>
      <c r="B412" s="254">
        <v>45500</v>
      </c>
      <c r="C412" s="255" t="s">
        <v>714</v>
      </c>
      <c r="D412" s="256" t="s">
        <v>329</v>
      </c>
      <c r="E412" s="257">
        <v>45523</v>
      </c>
      <c r="F412" s="258">
        <v>138677</v>
      </c>
      <c r="G412" s="259">
        <f>1350-24.11</f>
        <v>1325.89</v>
      </c>
      <c r="H412" s="260"/>
      <c r="I412" s="260"/>
      <c r="J412" s="260"/>
      <c r="K412" s="260"/>
      <c r="L412" s="259"/>
      <c r="M412" s="259"/>
      <c r="N412" s="261">
        <f t="shared" si="20"/>
        <v>1325.89</v>
      </c>
      <c r="O412" s="257">
        <v>45523</v>
      </c>
      <c r="P412" s="255" t="s">
        <v>330</v>
      </c>
    </row>
    <row r="413" s="204" customFormat="1" ht="12" customHeight="1" spans="1:16">
      <c r="A413" s="254">
        <v>45484</v>
      </c>
      <c r="B413" s="254">
        <v>45500</v>
      </c>
      <c r="C413" s="255" t="s">
        <v>715</v>
      </c>
      <c r="D413" s="256" t="s">
        <v>329</v>
      </c>
      <c r="E413" s="257">
        <v>45523</v>
      </c>
      <c r="F413" s="258">
        <v>138677</v>
      </c>
      <c r="G413" s="259">
        <f>2520-45</f>
        <v>2475</v>
      </c>
      <c r="H413" s="260"/>
      <c r="I413" s="260"/>
      <c r="J413" s="260"/>
      <c r="K413" s="260"/>
      <c r="L413" s="259"/>
      <c r="M413" s="259"/>
      <c r="N413" s="261">
        <f t="shared" si="20"/>
        <v>2475</v>
      </c>
      <c r="O413" s="257">
        <v>45523</v>
      </c>
      <c r="P413" s="255" t="s">
        <v>330</v>
      </c>
    </row>
    <row r="414" s="204" customFormat="1" ht="12" customHeight="1" spans="1:16">
      <c r="A414" s="254">
        <v>45484</v>
      </c>
      <c r="B414" s="254">
        <v>45500</v>
      </c>
      <c r="C414" s="255" t="s">
        <v>716</v>
      </c>
      <c r="D414" s="256" t="s">
        <v>329</v>
      </c>
      <c r="E414" s="257">
        <v>45523</v>
      </c>
      <c r="F414" s="258">
        <v>138677</v>
      </c>
      <c r="G414" s="259">
        <f>2520-45</f>
        <v>2475</v>
      </c>
      <c r="H414" s="260"/>
      <c r="I414" s="260"/>
      <c r="J414" s="260"/>
      <c r="K414" s="260"/>
      <c r="L414" s="259"/>
      <c r="M414" s="259"/>
      <c r="N414" s="261">
        <f t="shared" si="20"/>
        <v>2475</v>
      </c>
      <c r="O414" s="257">
        <v>45523</v>
      </c>
      <c r="P414" s="255" t="s">
        <v>330</v>
      </c>
    </row>
    <row r="415" s="2" customFormat="1" ht="12" customHeight="1" spans="1:16">
      <c r="A415" s="21">
        <v>45492</v>
      </c>
      <c r="B415" s="21">
        <v>45492</v>
      </c>
      <c r="C415" s="24" t="s">
        <v>717</v>
      </c>
      <c r="D415" s="17" t="s">
        <v>356</v>
      </c>
      <c r="E415" s="18">
        <v>45525</v>
      </c>
      <c r="F415" s="19">
        <v>138695</v>
      </c>
      <c r="G415" s="213"/>
      <c r="H415" s="20"/>
      <c r="I415" s="20"/>
      <c r="J415" s="20"/>
      <c r="K415" s="20">
        <v>58425</v>
      </c>
      <c r="L415" s="213"/>
      <c r="M415" s="213"/>
      <c r="N415" s="34">
        <f t="shared" si="20"/>
        <v>58425</v>
      </c>
      <c r="O415" s="18">
        <v>45525</v>
      </c>
      <c r="P415" s="24" t="s">
        <v>718</v>
      </c>
    </row>
    <row r="416" s="2" customFormat="1" ht="12" customHeight="1" spans="1:16">
      <c r="A416" s="21">
        <v>45492</v>
      </c>
      <c r="B416" s="21">
        <v>45492</v>
      </c>
      <c r="C416" s="24" t="s">
        <v>719</v>
      </c>
      <c r="D416" s="17" t="s">
        <v>720</v>
      </c>
      <c r="E416" s="18">
        <v>45525</v>
      </c>
      <c r="F416" s="19">
        <v>139379</v>
      </c>
      <c r="G416" s="213"/>
      <c r="H416" s="20"/>
      <c r="I416" s="20"/>
      <c r="J416" s="20">
        <f>13200-117.86</f>
        <v>13082.14</v>
      </c>
      <c r="K416" s="20"/>
      <c r="L416" s="213"/>
      <c r="M416" s="213"/>
      <c r="N416" s="34">
        <f t="shared" si="20"/>
        <v>13082.14</v>
      </c>
      <c r="O416" s="18">
        <v>45525</v>
      </c>
      <c r="P416" s="24" t="s">
        <v>341</v>
      </c>
    </row>
    <row r="417" s="2" customFormat="1" ht="12" customHeight="1" spans="1:16">
      <c r="A417" s="21">
        <v>45533</v>
      </c>
      <c r="B417" s="21">
        <v>45351</v>
      </c>
      <c r="C417" s="24" t="s">
        <v>721</v>
      </c>
      <c r="D417" s="17" t="s">
        <v>722</v>
      </c>
      <c r="E417" s="18">
        <v>45525</v>
      </c>
      <c r="F417" s="19">
        <v>139380</v>
      </c>
      <c r="G417" s="213"/>
      <c r="H417" s="20"/>
      <c r="I417" s="20"/>
      <c r="J417" s="20">
        <f>880-7.86</f>
        <v>872.14</v>
      </c>
      <c r="K417" s="20"/>
      <c r="L417" s="213"/>
      <c r="M417" s="213"/>
      <c r="N417" s="34">
        <f t="shared" ref="N417:N448" si="21">G417+H417+I417+J417+K417+L417+M417</f>
        <v>872.14</v>
      </c>
      <c r="O417" s="18">
        <v>45525</v>
      </c>
      <c r="P417" s="24" t="s">
        <v>341</v>
      </c>
    </row>
    <row r="418" s="2" customFormat="1" ht="12" customHeight="1" spans="1:16">
      <c r="A418" s="21">
        <v>45342</v>
      </c>
      <c r="B418" s="21">
        <v>45342</v>
      </c>
      <c r="C418" s="24" t="s">
        <v>723</v>
      </c>
      <c r="D418" s="17" t="s">
        <v>724</v>
      </c>
      <c r="E418" s="18">
        <v>45525</v>
      </c>
      <c r="F418" s="19">
        <v>139380</v>
      </c>
      <c r="G418" s="213"/>
      <c r="H418" s="20"/>
      <c r="I418" s="20"/>
      <c r="J418" s="20">
        <f>440-3.92</f>
        <v>436.08</v>
      </c>
      <c r="K418" s="20"/>
      <c r="L418" s="213"/>
      <c r="M418" s="213"/>
      <c r="N418" s="34">
        <f t="shared" si="21"/>
        <v>436.08</v>
      </c>
      <c r="O418" s="18">
        <v>45525</v>
      </c>
      <c r="P418" s="24" t="s">
        <v>341</v>
      </c>
    </row>
    <row r="419" s="2" customFormat="1" ht="12" customHeight="1" spans="1:16">
      <c r="A419" s="21">
        <v>45355</v>
      </c>
      <c r="B419" s="21">
        <v>45355</v>
      </c>
      <c r="C419" s="24" t="s">
        <v>725</v>
      </c>
      <c r="D419" s="17" t="s">
        <v>722</v>
      </c>
      <c r="E419" s="18">
        <v>45525</v>
      </c>
      <c r="F419" s="19">
        <v>139380</v>
      </c>
      <c r="G419" s="213"/>
      <c r="H419" s="20"/>
      <c r="I419" s="20"/>
      <c r="J419" s="20">
        <f>880-7.86</f>
        <v>872.14</v>
      </c>
      <c r="K419" s="20"/>
      <c r="L419" s="213"/>
      <c r="M419" s="213"/>
      <c r="N419" s="34">
        <f t="shared" si="21"/>
        <v>872.14</v>
      </c>
      <c r="O419" s="18">
        <v>45525</v>
      </c>
      <c r="P419" s="24" t="s">
        <v>341</v>
      </c>
    </row>
    <row r="420" s="2" customFormat="1" ht="12" customHeight="1" spans="1:16">
      <c r="A420" s="21">
        <v>45421</v>
      </c>
      <c r="B420" s="21">
        <v>45421</v>
      </c>
      <c r="C420" s="24" t="s">
        <v>726</v>
      </c>
      <c r="D420" s="17" t="s">
        <v>720</v>
      </c>
      <c r="E420" s="18">
        <v>45525</v>
      </c>
      <c r="F420" s="19">
        <v>139380</v>
      </c>
      <c r="G420" s="213"/>
      <c r="H420" s="20"/>
      <c r="I420" s="20"/>
      <c r="J420" s="20">
        <f>10560-94.29</f>
        <v>10465.71</v>
      </c>
      <c r="K420" s="20"/>
      <c r="L420" s="213"/>
      <c r="M420" s="213"/>
      <c r="N420" s="34">
        <f t="shared" si="21"/>
        <v>10465.71</v>
      </c>
      <c r="O420" s="18">
        <v>45525</v>
      </c>
      <c r="P420" s="24" t="s">
        <v>341</v>
      </c>
    </row>
    <row r="421" s="2" customFormat="1" ht="12" customHeight="1" spans="1:16">
      <c r="A421" s="21">
        <v>45476</v>
      </c>
      <c r="B421" s="21">
        <v>45499</v>
      </c>
      <c r="C421" s="24" t="s">
        <v>727</v>
      </c>
      <c r="D421" s="17" t="s">
        <v>728</v>
      </c>
      <c r="E421" s="18">
        <v>45525</v>
      </c>
      <c r="F421" s="19">
        <v>139391</v>
      </c>
      <c r="G421" s="213"/>
      <c r="H421" s="20"/>
      <c r="I421" s="20"/>
      <c r="J421" s="20">
        <v>5016</v>
      </c>
      <c r="K421" s="20"/>
      <c r="L421" s="213"/>
      <c r="M421" s="213"/>
      <c r="N421" s="34">
        <f t="shared" si="21"/>
        <v>5016</v>
      </c>
      <c r="O421" s="18">
        <v>45525</v>
      </c>
      <c r="P421" s="24" t="s">
        <v>372</v>
      </c>
    </row>
    <row r="422" s="2" customFormat="1" ht="12" customHeight="1" spans="1:16">
      <c r="A422" s="21">
        <v>45442</v>
      </c>
      <c r="B422" s="21">
        <v>45478</v>
      </c>
      <c r="C422" s="24" t="s">
        <v>729</v>
      </c>
      <c r="D422" s="17" t="s">
        <v>730</v>
      </c>
      <c r="E422" s="18">
        <v>45525</v>
      </c>
      <c r="F422" s="19">
        <v>139392</v>
      </c>
      <c r="G422" s="213"/>
      <c r="H422" s="20"/>
      <c r="I422" s="20"/>
      <c r="J422" s="20">
        <v>856</v>
      </c>
      <c r="K422" s="20"/>
      <c r="L422" s="213"/>
      <c r="M422" s="213"/>
      <c r="N422" s="34">
        <f t="shared" si="21"/>
        <v>856</v>
      </c>
      <c r="O422" s="18">
        <v>45525</v>
      </c>
      <c r="P422" s="24" t="s">
        <v>372</v>
      </c>
    </row>
    <row r="423" s="2" customFormat="1" ht="12" customHeight="1" spans="1:16">
      <c r="A423" s="21">
        <v>45428</v>
      </c>
      <c r="B423" s="21">
        <v>45478</v>
      </c>
      <c r="C423" s="24" t="s">
        <v>731</v>
      </c>
      <c r="D423" s="17" t="s">
        <v>730</v>
      </c>
      <c r="E423" s="18">
        <v>45525</v>
      </c>
      <c r="F423" s="19">
        <v>139392</v>
      </c>
      <c r="G423" s="213"/>
      <c r="H423" s="20"/>
      <c r="I423" s="20"/>
      <c r="J423" s="20">
        <v>4400</v>
      </c>
      <c r="K423" s="20"/>
      <c r="L423" s="213"/>
      <c r="M423" s="213"/>
      <c r="N423" s="34">
        <f t="shared" si="21"/>
        <v>4400</v>
      </c>
      <c r="O423" s="18">
        <v>45525</v>
      </c>
      <c r="P423" s="24" t="s">
        <v>372</v>
      </c>
    </row>
    <row r="424" s="2" customFormat="1" ht="12" customHeight="1" spans="1:16">
      <c r="A424" s="21">
        <v>45435</v>
      </c>
      <c r="B424" s="21">
        <v>45478</v>
      </c>
      <c r="C424" s="24" t="s">
        <v>732</v>
      </c>
      <c r="D424" s="17" t="s">
        <v>733</v>
      </c>
      <c r="E424" s="18">
        <v>45525</v>
      </c>
      <c r="F424" s="19">
        <v>139392</v>
      </c>
      <c r="G424" s="213"/>
      <c r="H424" s="20"/>
      <c r="I424" s="20"/>
      <c r="J424" s="20">
        <v>6920</v>
      </c>
      <c r="K424" s="20"/>
      <c r="L424" s="213"/>
      <c r="M424" s="213"/>
      <c r="N424" s="34">
        <f t="shared" si="21"/>
        <v>6920</v>
      </c>
      <c r="O424" s="18">
        <v>45525</v>
      </c>
      <c r="P424" s="24" t="s">
        <v>372</v>
      </c>
    </row>
    <row r="425" s="2" customFormat="1" ht="12" customHeight="1" spans="1:16">
      <c r="A425" s="21">
        <v>45478</v>
      </c>
      <c r="B425" s="21">
        <v>45478</v>
      </c>
      <c r="C425" s="24" t="s">
        <v>734</v>
      </c>
      <c r="D425" s="17" t="s">
        <v>735</v>
      </c>
      <c r="E425" s="18">
        <v>45525</v>
      </c>
      <c r="F425" s="19">
        <v>139392</v>
      </c>
      <c r="G425" s="213"/>
      <c r="H425" s="20"/>
      <c r="I425" s="20"/>
      <c r="J425" s="20">
        <v>528</v>
      </c>
      <c r="K425" s="20"/>
      <c r="L425" s="213"/>
      <c r="M425" s="213"/>
      <c r="N425" s="34">
        <f t="shared" si="21"/>
        <v>528</v>
      </c>
      <c r="O425" s="18">
        <v>45525</v>
      </c>
      <c r="P425" s="24" t="s">
        <v>341</v>
      </c>
    </row>
    <row r="426" s="2" customFormat="1" ht="12" customHeight="1" spans="1:16">
      <c r="A426" s="21">
        <v>45411</v>
      </c>
      <c r="B426" s="21">
        <v>45478</v>
      </c>
      <c r="C426" s="24" t="s">
        <v>736</v>
      </c>
      <c r="D426" s="17" t="s">
        <v>737</v>
      </c>
      <c r="E426" s="18">
        <v>45525</v>
      </c>
      <c r="F426" s="19">
        <v>139392</v>
      </c>
      <c r="G426" s="213"/>
      <c r="H426" s="20"/>
      <c r="I426" s="20"/>
      <c r="J426" s="20">
        <v>792</v>
      </c>
      <c r="K426" s="20"/>
      <c r="L426" s="213"/>
      <c r="M426" s="213"/>
      <c r="N426" s="34">
        <f t="shared" si="21"/>
        <v>792</v>
      </c>
      <c r="O426" s="18">
        <v>45525</v>
      </c>
      <c r="P426" s="24" t="s">
        <v>372</v>
      </c>
    </row>
    <row r="427" s="2" customFormat="1" ht="12" customHeight="1" spans="1:16">
      <c r="A427" s="21">
        <v>45496</v>
      </c>
      <c r="B427" s="21">
        <v>45496</v>
      </c>
      <c r="C427" s="24" t="s">
        <v>738</v>
      </c>
      <c r="D427" s="17" t="s">
        <v>739</v>
      </c>
      <c r="E427" s="18">
        <v>45526</v>
      </c>
      <c r="F427" s="19">
        <v>138700</v>
      </c>
      <c r="G427" s="213"/>
      <c r="H427" s="20"/>
      <c r="I427" s="20"/>
      <c r="J427" s="20"/>
      <c r="K427" s="20">
        <v>8840</v>
      </c>
      <c r="L427" s="213"/>
      <c r="M427" s="213"/>
      <c r="N427" s="34">
        <f t="shared" si="21"/>
        <v>8840</v>
      </c>
      <c r="O427" s="18">
        <v>45526</v>
      </c>
      <c r="P427" s="24" t="s">
        <v>740</v>
      </c>
    </row>
    <row r="428" s="2" customFormat="1" ht="12" customHeight="1" spans="1:16">
      <c r="A428" s="21">
        <v>45492</v>
      </c>
      <c r="B428" s="21">
        <v>45500</v>
      </c>
      <c r="C428" s="24" t="s">
        <v>741</v>
      </c>
      <c r="D428" s="17" t="s">
        <v>742</v>
      </c>
      <c r="E428" s="18">
        <v>45526</v>
      </c>
      <c r="F428" s="19" t="s">
        <v>170</v>
      </c>
      <c r="G428" s="213"/>
      <c r="H428" s="20"/>
      <c r="I428" s="20">
        <v>800</v>
      </c>
      <c r="J428" s="20"/>
      <c r="K428" s="20"/>
      <c r="L428" s="213"/>
      <c r="M428" s="213"/>
      <c r="N428" s="34">
        <f t="shared" si="21"/>
        <v>800</v>
      </c>
      <c r="O428" s="18">
        <v>45526</v>
      </c>
      <c r="P428" s="24" t="s">
        <v>743</v>
      </c>
    </row>
    <row r="429" s="2" customFormat="1" ht="12" customHeight="1" spans="1:16">
      <c r="A429" s="21">
        <v>45408</v>
      </c>
      <c r="B429" s="21">
        <v>45415</v>
      </c>
      <c r="C429" s="24" t="s">
        <v>744</v>
      </c>
      <c r="D429" s="17" t="s">
        <v>298</v>
      </c>
      <c r="E429" s="18">
        <v>45526</v>
      </c>
      <c r="F429" s="19">
        <v>138704</v>
      </c>
      <c r="G429" s="213">
        <v>775</v>
      </c>
      <c r="H429" s="20"/>
      <c r="I429" s="20"/>
      <c r="J429" s="20"/>
      <c r="K429" s="20"/>
      <c r="L429" s="213"/>
      <c r="M429" s="213"/>
      <c r="N429" s="34">
        <f t="shared" si="21"/>
        <v>775</v>
      </c>
      <c r="O429" s="18">
        <v>45526</v>
      </c>
      <c r="P429" s="24" t="s">
        <v>245</v>
      </c>
    </row>
    <row r="430" s="2" customFormat="1" ht="12" customHeight="1" spans="1:16">
      <c r="A430" s="21">
        <v>45408</v>
      </c>
      <c r="B430" s="21">
        <v>45415</v>
      </c>
      <c r="C430" s="24" t="s">
        <v>745</v>
      </c>
      <c r="D430" s="17" t="s">
        <v>298</v>
      </c>
      <c r="E430" s="18">
        <v>45526</v>
      </c>
      <c r="F430" s="19">
        <v>138704</v>
      </c>
      <c r="G430" s="213">
        <v>1500</v>
      </c>
      <c r="H430" s="20"/>
      <c r="I430" s="20"/>
      <c r="J430" s="20"/>
      <c r="K430" s="20"/>
      <c r="L430" s="213"/>
      <c r="M430" s="213"/>
      <c r="N430" s="34">
        <f t="shared" si="21"/>
        <v>1500</v>
      </c>
      <c r="O430" s="18">
        <v>45526</v>
      </c>
      <c r="P430" s="24" t="s">
        <v>245</v>
      </c>
    </row>
    <row r="431" s="2" customFormat="1" ht="12" customHeight="1" spans="1:16">
      <c r="A431" s="21">
        <v>45408</v>
      </c>
      <c r="B431" s="21">
        <v>45415</v>
      </c>
      <c r="C431" s="24" t="s">
        <v>746</v>
      </c>
      <c r="D431" s="17" t="s">
        <v>298</v>
      </c>
      <c r="E431" s="18">
        <v>45526</v>
      </c>
      <c r="F431" s="19">
        <v>138704</v>
      </c>
      <c r="G431" s="213">
        <v>1500</v>
      </c>
      <c r="H431" s="20"/>
      <c r="I431" s="20"/>
      <c r="J431" s="20"/>
      <c r="K431" s="20"/>
      <c r="L431" s="213"/>
      <c r="M431" s="213"/>
      <c r="N431" s="34">
        <f t="shared" si="21"/>
        <v>1500</v>
      </c>
      <c r="O431" s="18">
        <v>45526</v>
      </c>
      <c r="P431" s="24" t="s">
        <v>245</v>
      </c>
    </row>
    <row r="432" s="2" customFormat="1" ht="12" customHeight="1" spans="1:16">
      <c r="A432" s="21">
        <v>45415</v>
      </c>
      <c r="B432" s="21">
        <v>45419</v>
      </c>
      <c r="C432" s="24" t="s">
        <v>747</v>
      </c>
      <c r="D432" s="17" t="s">
        <v>298</v>
      </c>
      <c r="E432" s="18">
        <v>45526</v>
      </c>
      <c r="F432" s="19">
        <v>138705</v>
      </c>
      <c r="G432" s="213">
        <v>1500</v>
      </c>
      <c r="H432" s="20"/>
      <c r="I432" s="20"/>
      <c r="J432" s="20"/>
      <c r="K432" s="20"/>
      <c r="L432" s="213"/>
      <c r="M432" s="213"/>
      <c r="N432" s="34">
        <f t="shared" si="21"/>
        <v>1500</v>
      </c>
      <c r="O432" s="18">
        <v>45526</v>
      </c>
      <c r="P432" s="24" t="s">
        <v>245</v>
      </c>
    </row>
    <row r="433" s="2" customFormat="1" ht="12" customHeight="1" spans="1:16">
      <c r="A433" s="21">
        <v>45415</v>
      </c>
      <c r="B433" s="21">
        <v>45419</v>
      </c>
      <c r="C433" s="24" t="s">
        <v>748</v>
      </c>
      <c r="D433" s="17" t="s">
        <v>298</v>
      </c>
      <c r="E433" s="18">
        <v>45526</v>
      </c>
      <c r="F433" s="19">
        <v>138705</v>
      </c>
      <c r="G433" s="213">
        <v>1500</v>
      </c>
      <c r="H433" s="20"/>
      <c r="I433" s="20"/>
      <c r="J433" s="20"/>
      <c r="K433" s="20"/>
      <c r="L433" s="213"/>
      <c r="M433" s="213"/>
      <c r="N433" s="34">
        <f t="shared" si="21"/>
        <v>1500</v>
      </c>
      <c r="O433" s="18">
        <v>45526</v>
      </c>
      <c r="P433" s="24" t="s">
        <v>245</v>
      </c>
    </row>
    <row r="434" s="2" customFormat="1" ht="12" customHeight="1" spans="1:20">
      <c r="A434" s="21">
        <v>45415</v>
      </c>
      <c r="B434" s="21">
        <v>45419</v>
      </c>
      <c r="C434" s="16" t="s">
        <v>749</v>
      </c>
      <c r="D434" s="17" t="s">
        <v>298</v>
      </c>
      <c r="E434" s="18">
        <v>45526</v>
      </c>
      <c r="F434" s="19">
        <v>138706</v>
      </c>
      <c r="G434" s="20">
        <v>2000</v>
      </c>
      <c r="H434" s="20"/>
      <c r="I434" s="20"/>
      <c r="J434" s="20"/>
      <c r="K434" s="20"/>
      <c r="L434" s="20"/>
      <c r="M434" s="20"/>
      <c r="N434" s="34">
        <f t="shared" si="21"/>
        <v>2000</v>
      </c>
      <c r="O434" s="18">
        <v>45526</v>
      </c>
      <c r="P434" s="24" t="s">
        <v>245</v>
      </c>
      <c r="Q434" s="134"/>
      <c r="T434" s="54"/>
    </row>
    <row r="435" s="2" customFormat="1" ht="12" customHeight="1" spans="1:20">
      <c r="A435" s="21">
        <v>45415</v>
      </c>
      <c r="B435" s="21">
        <v>45419</v>
      </c>
      <c r="C435" s="16" t="s">
        <v>750</v>
      </c>
      <c r="D435" s="17" t="s">
        <v>298</v>
      </c>
      <c r="E435" s="18">
        <v>45526</v>
      </c>
      <c r="F435" s="19">
        <v>138706</v>
      </c>
      <c r="G435" s="20">
        <v>2000</v>
      </c>
      <c r="H435" s="20"/>
      <c r="I435" s="20"/>
      <c r="J435" s="20"/>
      <c r="K435" s="20"/>
      <c r="L435" s="20"/>
      <c r="M435" s="20"/>
      <c r="N435" s="34">
        <f t="shared" si="21"/>
        <v>2000</v>
      </c>
      <c r="O435" s="18">
        <v>45526</v>
      </c>
      <c r="P435" s="24" t="s">
        <v>245</v>
      </c>
      <c r="Q435" s="134"/>
      <c r="T435" s="54"/>
    </row>
    <row r="436" s="2" customFormat="1" ht="12" customHeight="1" spans="1:16">
      <c r="A436" s="21">
        <v>45408</v>
      </c>
      <c r="B436" s="21">
        <v>45413</v>
      </c>
      <c r="C436" s="24" t="s">
        <v>751</v>
      </c>
      <c r="D436" s="17" t="s">
        <v>752</v>
      </c>
      <c r="E436" s="18">
        <v>45531</v>
      </c>
      <c r="F436" s="19" t="s">
        <v>170</v>
      </c>
      <c r="G436" s="213"/>
      <c r="H436" s="20"/>
      <c r="I436" s="20">
        <v>800</v>
      </c>
      <c r="J436" s="20"/>
      <c r="K436" s="20"/>
      <c r="L436" s="213"/>
      <c r="M436" s="213"/>
      <c r="N436" s="34">
        <f t="shared" si="21"/>
        <v>800</v>
      </c>
      <c r="O436" s="18">
        <v>45531</v>
      </c>
      <c r="P436" s="24" t="s">
        <v>743</v>
      </c>
    </row>
    <row r="437" s="2" customFormat="1" ht="11.15" customHeight="1" spans="1:16">
      <c r="A437" s="186">
        <v>45482</v>
      </c>
      <c r="B437" s="186">
        <v>45482</v>
      </c>
      <c r="C437" s="29" t="s">
        <v>753</v>
      </c>
      <c r="D437" s="30" t="s">
        <v>631</v>
      </c>
      <c r="E437" s="18">
        <v>45531</v>
      </c>
      <c r="F437" s="31">
        <v>138721</v>
      </c>
      <c r="G437" s="32"/>
      <c r="H437" s="32"/>
      <c r="I437" s="32"/>
      <c r="J437" s="32"/>
      <c r="K437" s="32">
        <v>7550</v>
      </c>
      <c r="L437" s="32"/>
      <c r="M437" s="32"/>
      <c r="N437" s="34">
        <f t="shared" si="21"/>
        <v>7550</v>
      </c>
      <c r="O437" s="186">
        <v>45531</v>
      </c>
      <c r="P437" s="262" t="s">
        <v>754</v>
      </c>
    </row>
    <row r="438" s="2" customFormat="1" ht="11.15" customHeight="1" spans="1:16">
      <c r="A438" s="186">
        <v>45482</v>
      </c>
      <c r="B438" s="186">
        <v>45482</v>
      </c>
      <c r="C438" s="29" t="s">
        <v>755</v>
      </c>
      <c r="D438" s="30" t="s">
        <v>631</v>
      </c>
      <c r="E438" s="18">
        <v>45531</v>
      </c>
      <c r="F438" s="31">
        <v>138721</v>
      </c>
      <c r="G438" s="32"/>
      <c r="H438" s="32"/>
      <c r="I438" s="32"/>
      <c r="J438" s="32"/>
      <c r="K438" s="32">
        <v>41100</v>
      </c>
      <c r="L438" s="32"/>
      <c r="M438" s="32"/>
      <c r="N438" s="34">
        <f t="shared" si="21"/>
        <v>41100</v>
      </c>
      <c r="O438" s="186">
        <v>45531</v>
      </c>
      <c r="P438" s="262" t="s">
        <v>754</v>
      </c>
    </row>
    <row r="439" s="2" customFormat="1" ht="11.15" customHeight="1" spans="1:16">
      <c r="A439" s="186">
        <v>45496</v>
      </c>
      <c r="B439" s="186">
        <v>45496</v>
      </c>
      <c r="C439" s="29" t="s">
        <v>738</v>
      </c>
      <c r="D439" s="30" t="s">
        <v>739</v>
      </c>
      <c r="E439" s="18">
        <v>45531</v>
      </c>
      <c r="F439" s="31">
        <v>138722</v>
      </c>
      <c r="G439" s="32"/>
      <c r="H439" s="32"/>
      <c r="I439" s="32"/>
      <c r="J439" s="32"/>
      <c r="K439" s="32">
        <v>37660</v>
      </c>
      <c r="L439" s="32"/>
      <c r="M439" s="32"/>
      <c r="N439" s="34">
        <f t="shared" si="21"/>
        <v>37660</v>
      </c>
      <c r="O439" s="186">
        <v>45531</v>
      </c>
      <c r="P439" s="262" t="s">
        <v>740</v>
      </c>
    </row>
    <row r="440" s="2" customFormat="1" ht="12" customHeight="1" spans="1:16">
      <c r="A440" s="21">
        <v>45443</v>
      </c>
      <c r="B440" s="21">
        <v>45446</v>
      </c>
      <c r="C440" s="24" t="s">
        <v>756</v>
      </c>
      <c r="D440" s="17" t="s">
        <v>286</v>
      </c>
      <c r="E440" s="18">
        <v>45531</v>
      </c>
      <c r="F440" s="19">
        <v>138738</v>
      </c>
      <c r="G440" s="213">
        <f>1500-26.78</f>
        <v>1473.22</v>
      </c>
      <c r="H440" s="20"/>
      <c r="I440" s="20"/>
      <c r="J440" s="20"/>
      <c r="K440" s="20"/>
      <c r="L440" s="213"/>
      <c r="M440" s="213"/>
      <c r="N440" s="34">
        <f t="shared" si="21"/>
        <v>1473.22</v>
      </c>
      <c r="O440" s="18">
        <v>45532</v>
      </c>
      <c r="P440" s="24" t="s">
        <v>245</v>
      </c>
    </row>
    <row r="441" s="2" customFormat="1" ht="12" customHeight="1" spans="1:16">
      <c r="A441" s="21">
        <v>45443</v>
      </c>
      <c r="B441" s="21">
        <v>45446</v>
      </c>
      <c r="C441" s="24" t="s">
        <v>757</v>
      </c>
      <c r="D441" s="17" t="s">
        <v>286</v>
      </c>
      <c r="E441" s="18">
        <v>45531</v>
      </c>
      <c r="F441" s="19">
        <v>138738</v>
      </c>
      <c r="G441" s="213">
        <f>800-14.29</f>
        <v>785.71</v>
      </c>
      <c r="H441" s="20"/>
      <c r="I441" s="20"/>
      <c r="J441" s="20"/>
      <c r="K441" s="20"/>
      <c r="L441" s="213"/>
      <c r="M441" s="213"/>
      <c r="N441" s="34">
        <f t="shared" si="21"/>
        <v>785.71</v>
      </c>
      <c r="O441" s="18">
        <v>45532</v>
      </c>
      <c r="P441" s="24" t="s">
        <v>245</v>
      </c>
    </row>
    <row r="442" s="2" customFormat="1" ht="12" customHeight="1" spans="1:16">
      <c r="A442" s="21">
        <v>45447</v>
      </c>
      <c r="B442" s="21">
        <v>45453</v>
      </c>
      <c r="C442" s="24" t="s">
        <v>758</v>
      </c>
      <c r="D442" s="17" t="s">
        <v>759</v>
      </c>
      <c r="E442" s="18">
        <v>45532</v>
      </c>
      <c r="F442" s="19" t="s">
        <v>170</v>
      </c>
      <c r="G442" s="213"/>
      <c r="H442" s="20"/>
      <c r="I442" s="20">
        <v>800</v>
      </c>
      <c r="J442" s="20"/>
      <c r="K442" s="20"/>
      <c r="L442" s="213"/>
      <c r="M442" s="213"/>
      <c r="N442" s="34">
        <f t="shared" si="21"/>
        <v>800</v>
      </c>
      <c r="O442" s="18">
        <v>45532</v>
      </c>
      <c r="P442" s="24" t="s">
        <v>743</v>
      </c>
    </row>
    <row r="443" s="2" customFormat="1" ht="12" customHeight="1" spans="1:16">
      <c r="A443" s="21">
        <v>45447</v>
      </c>
      <c r="B443" s="21">
        <v>45453</v>
      </c>
      <c r="C443" s="24" t="s">
        <v>760</v>
      </c>
      <c r="D443" s="17" t="s">
        <v>759</v>
      </c>
      <c r="E443" s="18">
        <v>45532</v>
      </c>
      <c r="F443" s="19" t="s">
        <v>170</v>
      </c>
      <c r="G443" s="213"/>
      <c r="H443" s="20"/>
      <c r="I443" s="20">
        <v>1100</v>
      </c>
      <c r="J443" s="20"/>
      <c r="K443" s="20"/>
      <c r="L443" s="213"/>
      <c r="M443" s="213"/>
      <c r="N443" s="34">
        <f t="shared" si="21"/>
        <v>1100</v>
      </c>
      <c r="O443" s="18">
        <v>45532</v>
      </c>
      <c r="P443" s="24" t="s">
        <v>743</v>
      </c>
    </row>
    <row r="444" s="2" customFormat="1" ht="12" customHeight="1" spans="1:16">
      <c r="A444" s="21">
        <v>45372</v>
      </c>
      <c r="B444" s="21">
        <v>45383</v>
      </c>
      <c r="C444" s="24" t="s">
        <v>761</v>
      </c>
      <c r="D444" s="17" t="s">
        <v>762</v>
      </c>
      <c r="E444" s="18">
        <v>45532</v>
      </c>
      <c r="F444" s="19" t="s">
        <v>170</v>
      </c>
      <c r="G444" s="213"/>
      <c r="H444" s="20"/>
      <c r="I444" s="20">
        <v>800</v>
      </c>
      <c r="J444" s="20"/>
      <c r="K444" s="20"/>
      <c r="L444" s="213"/>
      <c r="M444" s="213"/>
      <c r="N444" s="34">
        <f t="shared" si="21"/>
        <v>800</v>
      </c>
      <c r="O444" s="18">
        <v>45532</v>
      </c>
      <c r="P444" s="24" t="s">
        <v>763</v>
      </c>
    </row>
    <row r="445" s="2" customFormat="1" ht="12" customHeight="1" spans="1:16">
      <c r="A445" s="21">
        <v>45372</v>
      </c>
      <c r="B445" s="21">
        <v>45383</v>
      </c>
      <c r="C445" s="24" t="s">
        <v>764</v>
      </c>
      <c r="D445" s="17" t="s">
        <v>762</v>
      </c>
      <c r="E445" s="18">
        <v>45532</v>
      </c>
      <c r="F445" s="19" t="s">
        <v>170</v>
      </c>
      <c r="G445" s="213"/>
      <c r="H445" s="20"/>
      <c r="I445" s="20">
        <v>800</v>
      </c>
      <c r="J445" s="20"/>
      <c r="K445" s="20"/>
      <c r="L445" s="213"/>
      <c r="M445" s="213"/>
      <c r="N445" s="34">
        <f t="shared" si="21"/>
        <v>800</v>
      </c>
      <c r="O445" s="18">
        <v>45532</v>
      </c>
      <c r="P445" s="24" t="s">
        <v>763</v>
      </c>
    </row>
    <row r="446" s="2" customFormat="1" ht="12" customHeight="1" spans="1:16">
      <c r="A446" s="21">
        <v>45372</v>
      </c>
      <c r="B446" s="21">
        <v>45383</v>
      </c>
      <c r="C446" s="24" t="s">
        <v>765</v>
      </c>
      <c r="D446" s="17" t="s">
        <v>762</v>
      </c>
      <c r="E446" s="18">
        <v>45532</v>
      </c>
      <c r="F446" s="19" t="s">
        <v>170</v>
      </c>
      <c r="G446" s="213"/>
      <c r="H446" s="20"/>
      <c r="I446" s="20">
        <v>800</v>
      </c>
      <c r="J446" s="20"/>
      <c r="K446" s="20"/>
      <c r="L446" s="213"/>
      <c r="M446" s="213"/>
      <c r="N446" s="34">
        <f t="shared" si="21"/>
        <v>800</v>
      </c>
      <c r="O446" s="18">
        <v>45532</v>
      </c>
      <c r="P446" s="24" t="s">
        <v>763</v>
      </c>
    </row>
    <row r="447" s="2" customFormat="1" ht="11.15" customHeight="1" spans="1:16">
      <c r="A447" s="186">
        <v>45502</v>
      </c>
      <c r="B447" s="186">
        <v>45502</v>
      </c>
      <c r="C447" s="29" t="s">
        <v>766</v>
      </c>
      <c r="D447" s="30" t="s">
        <v>767</v>
      </c>
      <c r="E447" s="18">
        <v>45533</v>
      </c>
      <c r="F447" s="31">
        <v>138750</v>
      </c>
      <c r="G447" s="32"/>
      <c r="H447" s="32"/>
      <c r="I447" s="32"/>
      <c r="J447" s="32">
        <f>600-18-92.73</f>
        <v>489.27</v>
      </c>
      <c r="K447" s="32"/>
      <c r="L447" s="32"/>
      <c r="M447" s="32"/>
      <c r="N447" s="34">
        <f t="shared" si="21"/>
        <v>489.27</v>
      </c>
      <c r="O447" s="186">
        <v>45533</v>
      </c>
      <c r="P447" s="262" t="s">
        <v>440</v>
      </c>
    </row>
    <row r="448" s="2" customFormat="1" ht="11.15" customHeight="1" spans="1:16">
      <c r="A448" s="186">
        <v>45502</v>
      </c>
      <c r="B448" s="186">
        <v>45502</v>
      </c>
      <c r="C448" s="29" t="s">
        <v>768</v>
      </c>
      <c r="D448" s="30" t="s">
        <v>769</v>
      </c>
      <c r="E448" s="18">
        <v>45533</v>
      </c>
      <c r="F448" s="31">
        <v>138751</v>
      </c>
      <c r="G448" s="32"/>
      <c r="H448" s="32"/>
      <c r="I448" s="32"/>
      <c r="J448" s="32">
        <f>200-8.52-37.76</f>
        <v>153.72</v>
      </c>
      <c r="K448" s="32"/>
      <c r="L448" s="32"/>
      <c r="M448" s="32"/>
      <c r="N448" s="34">
        <f t="shared" si="21"/>
        <v>153.72</v>
      </c>
      <c r="O448" s="186">
        <v>45533</v>
      </c>
      <c r="P448" s="262" t="s">
        <v>440</v>
      </c>
    </row>
    <row r="449" s="2" customFormat="1" ht="11.15" customHeight="1" spans="1:16">
      <c r="A449" s="186">
        <v>45502</v>
      </c>
      <c r="B449" s="186">
        <v>45502</v>
      </c>
      <c r="C449" s="29" t="s">
        <v>770</v>
      </c>
      <c r="D449" s="30" t="s">
        <v>771</v>
      </c>
      <c r="E449" s="18">
        <v>45533</v>
      </c>
      <c r="F449" s="31">
        <v>138752</v>
      </c>
      <c r="G449" s="32"/>
      <c r="H449" s="32"/>
      <c r="I449" s="32"/>
      <c r="J449" s="32">
        <f>200-6-30.63</f>
        <v>163.37</v>
      </c>
      <c r="K449" s="32"/>
      <c r="L449" s="32"/>
      <c r="M449" s="32"/>
      <c r="N449" s="34">
        <f t="shared" ref="N449:N474" si="22">G449+H449+I449+J449+K449+L449+M449</f>
        <v>163.37</v>
      </c>
      <c r="O449" s="186">
        <v>45533</v>
      </c>
      <c r="P449" s="262" t="s">
        <v>440</v>
      </c>
    </row>
    <row r="450" s="2" customFormat="1" ht="11.15" customHeight="1" spans="1:16">
      <c r="A450" s="186">
        <v>45502</v>
      </c>
      <c r="B450" s="186">
        <v>45502</v>
      </c>
      <c r="C450" s="29" t="s">
        <v>772</v>
      </c>
      <c r="D450" s="30" t="s">
        <v>773</v>
      </c>
      <c r="E450" s="18">
        <v>45533</v>
      </c>
      <c r="F450" s="31">
        <v>138753</v>
      </c>
      <c r="G450" s="32"/>
      <c r="H450" s="32"/>
      <c r="I450" s="32"/>
      <c r="J450" s="32">
        <f>200-8.52-37.76</f>
        <v>153.72</v>
      </c>
      <c r="K450" s="32"/>
      <c r="L450" s="32"/>
      <c r="M450" s="32"/>
      <c r="N450" s="34">
        <f t="shared" si="22"/>
        <v>153.72</v>
      </c>
      <c r="O450" s="186">
        <v>45533</v>
      </c>
      <c r="P450" s="262" t="s">
        <v>440</v>
      </c>
    </row>
    <row r="451" s="2" customFormat="1" ht="11.15" customHeight="1" spans="1:16">
      <c r="A451" s="186">
        <v>45503</v>
      </c>
      <c r="B451" s="186">
        <v>45503</v>
      </c>
      <c r="C451" s="29" t="s">
        <v>774</v>
      </c>
      <c r="D451" s="30" t="s">
        <v>775</v>
      </c>
      <c r="E451" s="18">
        <v>45533</v>
      </c>
      <c r="F451" s="31">
        <v>138754</v>
      </c>
      <c r="G451" s="32"/>
      <c r="H451" s="32"/>
      <c r="I451" s="32"/>
      <c r="J451" s="32">
        <f>200-8.52-36.91</f>
        <v>154.57</v>
      </c>
      <c r="K451" s="32"/>
      <c r="L451" s="32"/>
      <c r="M451" s="32"/>
      <c r="N451" s="34">
        <f t="shared" si="22"/>
        <v>154.57</v>
      </c>
      <c r="O451" s="186">
        <v>45533</v>
      </c>
      <c r="P451" s="262" t="s">
        <v>440</v>
      </c>
    </row>
    <row r="452" s="2" customFormat="1" ht="11.15" customHeight="1" spans="1:16">
      <c r="A452" s="186">
        <v>45502</v>
      </c>
      <c r="B452" s="186">
        <v>45502</v>
      </c>
      <c r="C452" s="29" t="s">
        <v>776</v>
      </c>
      <c r="D452" s="30" t="s">
        <v>777</v>
      </c>
      <c r="E452" s="18">
        <v>45533</v>
      </c>
      <c r="F452" s="31">
        <v>138755</v>
      </c>
      <c r="G452" s="32"/>
      <c r="H452" s="32"/>
      <c r="I452" s="32"/>
      <c r="J452" s="32">
        <f>600-7.8-134.92</f>
        <v>457.28</v>
      </c>
      <c r="K452" s="32"/>
      <c r="L452" s="32"/>
      <c r="M452" s="32"/>
      <c r="N452" s="34">
        <f t="shared" si="22"/>
        <v>457.28</v>
      </c>
      <c r="O452" s="186">
        <v>45533</v>
      </c>
      <c r="P452" s="262" t="s">
        <v>440</v>
      </c>
    </row>
    <row r="453" s="2" customFormat="1" ht="11.15" customHeight="1" spans="1:16">
      <c r="A453" s="186">
        <v>45502</v>
      </c>
      <c r="B453" s="186">
        <v>45502</v>
      </c>
      <c r="C453" s="29" t="s">
        <v>778</v>
      </c>
      <c r="D453" s="30" t="s">
        <v>779</v>
      </c>
      <c r="E453" s="18">
        <v>45533</v>
      </c>
      <c r="F453" s="31">
        <v>138756</v>
      </c>
      <c r="G453" s="32"/>
      <c r="H453" s="32"/>
      <c r="I453" s="32"/>
      <c r="J453" s="32">
        <f>200-6-30.63</f>
        <v>163.37</v>
      </c>
      <c r="K453" s="32"/>
      <c r="L453" s="32"/>
      <c r="M453" s="32"/>
      <c r="N453" s="34">
        <f t="shared" si="22"/>
        <v>163.37</v>
      </c>
      <c r="O453" s="186">
        <v>45533</v>
      </c>
      <c r="P453" s="262" t="s">
        <v>440</v>
      </c>
    </row>
    <row r="454" s="2" customFormat="1" ht="11.15" customHeight="1" spans="1:16">
      <c r="A454" s="186">
        <v>45502</v>
      </c>
      <c r="B454" s="186">
        <v>45502</v>
      </c>
      <c r="C454" s="29" t="s">
        <v>780</v>
      </c>
      <c r="D454" s="30" t="s">
        <v>781</v>
      </c>
      <c r="E454" s="18">
        <v>45533</v>
      </c>
      <c r="F454" s="31">
        <v>138757</v>
      </c>
      <c r="G454" s="32"/>
      <c r="H454" s="32"/>
      <c r="I454" s="32"/>
      <c r="J454" s="32">
        <f>10465-1785.22</f>
        <v>8679.78</v>
      </c>
      <c r="K454" s="32"/>
      <c r="L454" s="32"/>
      <c r="M454" s="32"/>
      <c r="N454" s="34">
        <f t="shared" si="22"/>
        <v>8679.78</v>
      </c>
      <c r="O454" s="186">
        <v>45533</v>
      </c>
      <c r="P454" s="262" t="s">
        <v>440</v>
      </c>
    </row>
    <row r="455" s="2" customFormat="1" ht="11.15" customHeight="1" spans="1:16">
      <c r="A455" s="186">
        <v>45502</v>
      </c>
      <c r="B455" s="186">
        <v>45502</v>
      </c>
      <c r="C455" s="29" t="s">
        <v>782</v>
      </c>
      <c r="D455" s="30" t="s">
        <v>783</v>
      </c>
      <c r="E455" s="18">
        <v>45533</v>
      </c>
      <c r="F455" s="31">
        <v>138758</v>
      </c>
      <c r="G455" s="32"/>
      <c r="H455" s="32"/>
      <c r="I455" s="32"/>
      <c r="J455" s="32">
        <f>700-134.86</f>
        <v>565.14</v>
      </c>
      <c r="K455" s="32"/>
      <c r="L455" s="32"/>
      <c r="M455" s="32"/>
      <c r="N455" s="34">
        <f t="shared" si="22"/>
        <v>565.14</v>
      </c>
      <c r="O455" s="186">
        <v>45533</v>
      </c>
      <c r="P455" s="262" t="s">
        <v>440</v>
      </c>
    </row>
    <row r="456" s="2" customFormat="1" ht="11.15" customHeight="1" spans="1:16">
      <c r="A456" s="186">
        <v>45502</v>
      </c>
      <c r="B456" s="186">
        <v>45502</v>
      </c>
      <c r="C456" s="29" t="s">
        <v>784</v>
      </c>
      <c r="D456" s="30" t="s">
        <v>785</v>
      </c>
      <c r="E456" s="18">
        <v>45533</v>
      </c>
      <c r="F456" s="31">
        <v>138759</v>
      </c>
      <c r="G456" s="32"/>
      <c r="H456" s="32"/>
      <c r="I456" s="32"/>
      <c r="J456" s="32">
        <f>1100-33-170</f>
        <v>897</v>
      </c>
      <c r="K456" s="32"/>
      <c r="L456" s="32"/>
      <c r="M456" s="32"/>
      <c r="N456" s="34">
        <f t="shared" si="22"/>
        <v>897</v>
      </c>
      <c r="O456" s="186">
        <v>45533</v>
      </c>
      <c r="P456" s="262" t="s">
        <v>440</v>
      </c>
    </row>
    <row r="457" s="2" customFormat="1" ht="11.15" customHeight="1" spans="1:16">
      <c r="A457" s="186">
        <v>45502</v>
      </c>
      <c r="B457" s="186">
        <v>45502</v>
      </c>
      <c r="C457" s="29" t="s">
        <v>786</v>
      </c>
      <c r="D457" s="30" t="s">
        <v>787</v>
      </c>
      <c r="E457" s="18">
        <v>45533</v>
      </c>
      <c r="F457" s="31">
        <v>138760</v>
      </c>
      <c r="G457" s="32"/>
      <c r="H457" s="32"/>
      <c r="I457" s="32"/>
      <c r="J457" s="32">
        <f>200-6-30.63</f>
        <v>163.37</v>
      </c>
      <c r="K457" s="32"/>
      <c r="L457" s="32"/>
      <c r="M457" s="32"/>
      <c r="N457" s="34">
        <f t="shared" si="22"/>
        <v>163.37</v>
      </c>
      <c r="O457" s="186">
        <v>45533</v>
      </c>
      <c r="P457" s="262" t="s">
        <v>440</v>
      </c>
    </row>
    <row r="458" s="2" customFormat="1" ht="11.15" customHeight="1" spans="1:16">
      <c r="A458" s="186">
        <v>45499</v>
      </c>
      <c r="B458" s="186">
        <v>45499</v>
      </c>
      <c r="C458" s="29" t="s">
        <v>788</v>
      </c>
      <c r="D458" s="30" t="s">
        <v>789</v>
      </c>
      <c r="E458" s="18">
        <v>45533</v>
      </c>
      <c r="F458" s="31">
        <v>138761</v>
      </c>
      <c r="G458" s="32"/>
      <c r="H458" s="32"/>
      <c r="I458" s="32"/>
      <c r="J458" s="32">
        <f>200-39.13</f>
        <v>160.87</v>
      </c>
      <c r="K458" s="32"/>
      <c r="L458" s="32"/>
      <c r="M458" s="32"/>
      <c r="N458" s="34">
        <f t="shared" si="22"/>
        <v>160.87</v>
      </c>
      <c r="O458" s="186">
        <v>45533</v>
      </c>
      <c r="P458" s="262" t="s">
        <v>440</v>
      </c>
    </row>
    <row r="459" s="2" customFormat="1" ht="11.15" customHeight="1" spans="1:16">
      <c r="A459" s="186">
        <v>45499</v>
      </c>
      <c r="B459" s="186">
        <v>45499</v>
      </c>
      <c r="C459" s="29" t="s">
        <v>790</v>
      </c>
      <c r="D459" s="30" t="s">
        <v>791</v>
      </c>
      <c r="E459" s="18">
        <v>45533</v>
      </c>
      <c r="F459" s="31">
        <v>138762</v>
      </c>
      <c r="G459" s="32"/>
      <c r="H459" s="32"/>
      <c r="I459" s="32"/>
      <c r="J459" s="32">
        <f>200-6-31.48</f>
        <v>162.52</v>
      </c>
      <c r="K459" s="32"/>
      <c r="L459" s="32"/>
      <c r="M459" s="32"/>
      <c r="N459" s="34">
        <f t="shared" si="22"/>
        <v>162.52</v>
      </c>
      <c r="O459" s="186">
        <v>45533</v>
      </c>
      <c r="P459" s="262" t="s">
        <v>440</v>
      </c>
    </row>
    <row r="460" s="2" customFormat="1" ht="11.15" customHeight="1" spans="1:16">
      <c r="A460" s="186">
        <v>45503</v>
      </c>
      <c r="B460" s="186">
        <v>45503</v>
      </c>
      <c r="C460" s="29" t="s">
        <v>792</v>
      </c>
      <c r="D460" s="30" t="s">
        <v>793</v>
      </c>
      <c r="E460" s="18">
        <v>45533</v>
      </c>
      <c r="F460" s="31">
        <v>138763</v>
      </c>
      <c r="G460" s="32"/>
      <c r="H460" s="32"/>
      <c r="I460" s="32"/>
      <c r="J460" s="32">
        <f>400-17.04-73.82</f>
        <v>309.14</v>
      </c>
      <c r="K460" s="32"/>
      <c r="L460" s="32"/>
      <c r="M460" s="32"/>
      <c r="N460" s="34">
        <f t="shared" si="22"/>
        <v>309.14</v>
      </c>
      <c r="O460" s="186">
        <v>45533</v>
      </c>
      <c r="P460" s="262" t="s">
        <v>440</v>
      </c>
    </row>
    <row r="461" s="2" customFormat="1" ht="11.15" customHeight="1" spans="1:16">
      <c r="A461" s="186">
        <v>45499</v>
      </c>
      <c r="B461" s="186">
        <v>45499</v>
      </c>
      <c r="C461" s="29" t="s">
        <v>794</v>
      </c>
      <c r="D461" s="30" t="s">
        <v>795</v>
      </c>
      <c r="E461" s="18">
        <v>45533</v>
      </c>
      <c r="F461" s="31">
        <v>138764</v>
      </c>
      <c r="G461" s="32"/>
      <c r="H461" s="32"/>
      <c r="I461" s="32"/>
      <c r="J461" s="32">
        <f>1100-33-168.38</f>
        <v>898.62</v>
      </c>
      <c r="K461" s="32"/>
      <c r="L461" s="32"/>
      <c r="M461" s="32"/>
      <c r="N461" s="34">
        <f t="shared" si="22"/>
        <v>898.62</v>
      </c>
      <c r="O461" s="186">
        <v>45533</v>
      </c>
      <c r="P461" s="262" t="s">
        <v>440</v>
      </c>
    </row>
    <row r="462" s="2" customFormat="1" ht="11.15" customHeight="1" spans="1:16">
      <c r="A462" s="186">
        <v>45499</v>
      </c>
      <c r="B462" s="186">
        <v>45499</v>
      </c>
      <c r="C462" s="29" t="s">
        <v>796</v>
      </c>
      <c r="D462" s="30" t="s">
        <v>797</v>
      </c>
      <c r="E462" s="18">
        <v>45533</v>
      </c>
      <c r="F462" s="31">
        <v>138765</v>
      </c>
      <c r="G462" s="32"/>
      <c r="H462" s="32"/>
      <c r="I462" s="32"/>
      <c r="J462" s="32">
        <f>350-10.5-54.44</f>
        <v>285.06</v>
      </c>
      <c r="K462" s="32"/>
      <c r="L462" s="32"/>
      <c r="M462" s="32"/>
      <c r="N462" s="34">
        <f t="shared" si="22"/>
        <v>285.06</v>
      </c>
      <c r="O462" s="186">
        <v>45533</v>
      </c>
      <c r="P462" s="262" t="s">
        <v>440</v>
      </c>
    </row>
    <row r="463" s="2" customFormat="1" ht="11.15" customHeight="1" spans="1:16">
      <c r="A463" s="186">
        <v>45499</v>
      </c>
      <c r="B463" s="186">
        <v>45499</v>
      </c>
      <c r="C463" s="29" t="s">
        <v>798</v>
      </c>
      <c r="D463" s="30" t="s">
        <v>799</v>
      </c>
      <c r="E463" s="18">
        <v>45533</v>
      </c>
      <c r="F463" s="31">
        <v>138766</v>
      </c>
      <c r="G463" s="32"/>
      <c r="H463" s="32"/>
      <c r="I463" s="32"/>
      <c r="J463" s="32">
        <f>200-6-30.63</f>
        <v>163.37</v>
      </c>
      <c r="K463" s="32"/>
      <c r="L463" s="32"/>
      <c r="M463" s="32"/>
      <c r="N463" s="34">
        <f t="shared" si="22"/>
        <v>163.37</v>
      </c>
      <c r="O463" s="186">
        <v>45533</v>
      </c>
      <c r="P463" s="262" t="s">
        <v>440</v>
      </c>
    </row>
    <row r="464" s="2" customFormat="1" ht="11.15" customHeight="1" spans="1:16">
      <c r="A464" s="186">
        <v>45499</v>
      </c>
      <c r="B464" s="186">
        <v>45499</v>
      </c>
      <c r="C464" s="29" t="s">
        <v>800</v>
      </c>
      <c r="D464" s="30" t="s">
        <v>801</v>
      </c>
      <c r="E464" s="18">
        <v>45533</v>
      </c>
      <c r="F464" s="31">
        <v>138767</v>
      </c>
      <c r="G464" s="32"/>
      <c r="H464" s="32"/>
      <c r="I464" s="32"/>
      <c r="J464" s="32">
        <f>200-6-31.48</f>
        <v>162.52</v>
      </c>
      <c r="K464" s="32"/>
      <c r="L464" s="32"/>
      <c r="M464" s="32"/>
      <c r="N464" s="34">
        <f t="shared" si="22"/>
        <v>162.52</v>
      </c>
      <c r="O464" s="186">
        <v>45533</v>
      </c>
      <c r="P464" s="262" t="s">
        <v>440</v>
      </c>
    </row>
    <row r="465" s="2" customFormat="1" ht="11.15" customHeight="1" spans="1:16">
      <c r="A465" s="186">
        <v>45502</v>
      </c>
      <c r="B465" s="186">
        <v>45502</v>
      </c>
      <c r="C465" s="29" t="s">
        <v>802</v>
      </c>
      <c r="D465" s="30" t="s">
        <v>803</v>
      </c>
      <c r="E465" s="18">
        <v>45533</v>
      </c>
      <c r="F465" s="31">
        <v>138768</v>
      </c>
      <c r="G465" s="32"/>
      <c r="H465" s="32"/>
      <c r="I465" s="32"/>
      <c r="J465" s="32">
        <f>400-63.98</f>
        <v>336.02</v>
      </c>
      <c r="K465" s="32"/>
      <c r="L465" s="32"/>
      <c r="M465" s="32"/>
      <c r="N465" s="34">
        <f t="shared" si="22"/>
        <v>336.02</v>
      </c>
      <c r="O465" s="186">
        <v>45533</v>
      </c>
      <c r="P465" s="262" t="s">
        <v>440</v>
      </c>
    </row>
    <row r="466" s="2" customFormat="1" ht="11.15" customHeight="1" spans="1:16">
      <c r="A466" s="186">
        <v>45499</v>
      </c>
      <c r="B466" s="186">
        <v>45499</v>
      </c>
      <c r="C466" s="29" t="s">
        <v>804</v>
      </c>
      <c r="D466" s="30" t="s">
        <v>805</v>
      </c>
      <c r="E466" s="18">
        <v>45533</v>
      </c>
      <c r="F466" s="31">
        <v>138769</v>
      </c>
      <c r="G466" s="32"/>
      <c r="H466" s="32"/>
      <c r="I466" s="32"/>
      <c r="J466" s="32">
        <f>200-6-31.48</f>
        <v>162.52</v>
      </c>
      <c r="K466" s="32"/>
      <c r="L466" s="32"/>
      <c r="M466" s="32"/>
      <c r="N466" s="34">
        <f t="shared" si="22"/>
        <v>162.52</v>
      </c>
      <c r="O466" s="186">
        <v>45533</v>
      </c>
      <c r="P466" s="262" t="s">
        <v>440</v>
      </c>
    </row>
    <row r="467" s="2" customFormat="1" ht="11.15" customHeight="1" spans="1:16">
      <c r="A467" s="186">
        <v>45499</v>
      </c>
      <c r="B467" s="186">
        <v>45499</v>
      </c>
      <c r="C467" s="29" t="s">
        <v>806</v>
      </c>
      <c r="D467" s="30" t="s">
        <v>807</v>
      </c>
      <c r="E467" s="18">
        <v>45533</v>
      </c>
      <c r="F467" s="31">
        <v>138770</v>
      </c>
      <c r="G467" s="32"/>
      <c r="H467" s="32"/>
      <c r="I467" s="32"/>
      <c r="J467" s="32">
        <f>1100-211.4</f>
        <v>888.6</v>
      </c>
      <c r="K467" s="32"/>
      <c r="L467" s="32"/>
      <c r="M467" s="32"/>
      <c r="N467" s="34">
        <f t="shared" si="22"/>
        <v>888.6</v>
      </c>
      <c r="O467" s="186">
        <v>45533</v>
      </c>
      <c r="P467" s="262" t="s">
        <v>440</v>
      </c>
    </row>
    <row r="468" s="2" customFormat="1" ht="11.15" customHeight="1" spans="1:16">
      <c r="A468" s="186">
        <v>45499</v>
      </c>
      <c r="B468" s="186">
        <v>45499</v>
      </c>
      <c r="C468" s="29" t="s">
        <v>808</v>
      </c>
      <c r="D468" s="30" t="s">
        <v>809</v>
      </c>
      <c r="E468" s="18">
        <v>45533</v>
      </c>
      <c r="F468" s="31">
        <v>138771</v>
      </c>
      <c r="G468" s="32"/>
      <c r="H468" s="32"/>
      <c r="I468" s="32"/>
      <c r="J468" s="32">
        <f>200-39.13</f>
        <v>160.87</v>
      </c>
      <c r="K468" s="32"/>
      <c r="L468" s="32"/>
      <c r="M468" s="32"/>
      <c r="N468" s="34">
        <f t="shared" si="22"/>
        <v>160.87</v>
      </c>
      <c r="O468" s="186">
        <v>45533</v>
      </c>
      <c r="P468" s="262" t="s">
        <v>440</v>
      </c>
    </row>
    <row r="469" s="2" customFormat="1" ht="11.15" customHeight="1" spans="1:16">
      <c r="A469" s="186">
        <v>45499</v>
      </c>
      <c r="B469" s="186">
        <v>45499</v>
      </c>
      <c r="C469" s="29" t="s">
        <v>810</v>
      </c>
      <c r="D469" s="30" t="s">
        <v>811</v>
      </c>
      <c r="E469" s="18">
        <v>45533</v>
      </c>
      <c r="F469" s="31">
        <v>138772</v>
      </c>
      <c r="G469" s="32"/>
      <c r="H469" s="32"/>
      <c r="I469" s="32"/>
      <c r="J469" s="32">
        <f>400-12-62.1</f>
        <v>325.9</v>
      </c>
      <c r="K469" s="32"/>
      <c r="L469" s="32"/>
      <c r="M469" s="32"/>
      <c r="N469" s="34">
        <f t="shared" si="22"/>
        <v>325.9</v>
      </c>
      <c r="O469" s="186">
        <v>45533</v>
      </c>
      <c r="P469" s="262" t="s">
        <v>440</v>
      </c>
    </row>
    <row r="470" s="2" customFormat="1" ht="11.15" customHeight="1" spans="1:16">
      <c r="A470" s="186">
        <v>45499</v>
      </c>
      <c r="B470" s="186">
        <v>45499</v>
      </c>
      <c r="C470" s="29" t="s">
        <v>812</v>
      </c>
      <c r="D470" s="30" t="s">
        <v>813</v>
      </c>
      <c r="E470" s="18">
        <v>45533</v>
      </c>
      <c r="F470" s="31">
        <v>138773</v>
      </c>
      <c r="G470" s="32"/>
      <c r="H470" s="32"/>
      <c r="I470" s="32"/>
      <c r="J470" s="32">
        <f>200-4-34.01</f>
        <v>161.99</v>
      </c>
      <c r="K470" s="32"/>
      <c r="L470" s="32"/>
      <c r="M470" s="32"/>
      <c r="N470" s="34">
        <f t="shared" si="22"/>
        <v>161.99</v>
      </c>
      <c r="O470" s="186">
        <v>45533</v>
      </c>
      <c r="P470" s="262" t="s">
        <v>440</v>
      </c>
    </row>
    <row r="471" s="2" customFormat="1" ht="11.15" customHeight="1" spans="1:16">
      <c r="A471" s="186">
        <v>45502</v>
      </c>
      <c r="B471" s="186">
        <v>45502</v>
      </c>
      <c r="C471" s="29" t="s">
        <v>814</v>
      </c>
      <c r="D471" s="30" t="s">
        <v>815</v>
      </c>
      <c r="E471" s="18">
        <v>45533</v>
      </c>
      <c r="F471" s="31">
        <v>138774</v>
      </c>
      <c r="G471" s="32"/>
      <c r="H471" s="32"/>
      <c r="I471" s="32"/>
      <c r="J471" s="32">
        <f>600-18-92.46</f>
        <v>489.54</v>
      </c>
      <c r="K471" s="32"/>
      <c r="L471" s="32"/>
      <c r="M471" s="32"/>
      <c r="N471" s="34">
        <f t="shared" si="22"/>
        <v>489.54</v>
      </c>
      <c r="O471" s="186">
        <v>45533</v>
      </c>
      <c r="P471" s="262" t="s">
        <v>440</v>
      </c>
    </row>
    <row r="472" s="2" customFormat="1" ht="11.15" customHeight="1" spans="1:16">
      <c r="A472" s="186">
        <v>45502</v>
      </c>
      <c r="B472" s="186">
        <v>45502</v>
      </c>
      <c r="C472" s="29" t="s">
        <v>816</v>
      </c>
      <c r="D472" s="30" t="s">
        <v>817</v>
      </c>
      <c r="E472" s="18">
        <v>45533</v>
      </c>
      <c r="F472" s="31">
        <v>138775</v>
      </c>
      <c r="G472" s="32"/>
      <c r="H472" s="32"/>
      <c r="I472" s="32"/>
      <c r="J472" s="32">
        <f>200-6-30.63</f>
        <v>163.37</v>
      </c>
      <c r="K472" s="32"/>
      <c r="L472" s="32"/>
      <c r="M472" s="32"/>
      <c r="N472" s="34">
        <f t="shared" si="22"/>
        <v>163.37</v>
      </c>
      <c r="O472" s="186">
        <v>45533</v>
      </c>
      <c r="P472" s="262" t="s">
        <v>440</v>
      </c>
    </row>
    <row r="473" s="2" customFormat="1" ht="11.15" customHeight="1" spans="1:16">
      <c r="A473" s="186">
        <v>45499</v>
      </c>
      <c r="B473" s="186">
        <v>45499</v>
      </c>
      <c r="C473" s="29" t="s">
        <v>818</v>
      </c>
      <c r="D473" s="30" t="s">
        <v>819</v>
      </c>
      <c r="E473" s="18">
        <v>45533</v>
      </c>
      <c r="F473" s="31">
        <v>138776</v>
      </c>
      <c r="G473" s="32"/>
      <c r="H473" s="32"/>
      <c r="I473" s="32"/>
      <c r="J473" s="32">
        <f>200-6-30.63</f>
        <v>163.37</v>
      </c>
      <c r="K473" s="32"/>
      <c r="L473" s="32"/>
      <c r="M473" s="32"/>
      <c r="N473" s="34">
        <f t="shared" si="22"/>
        <v>163.37</v>
      </c>
      <c r="O473" s="186">
        <v>45533</v>
      </c>
      <c r="P473" s="262" t="s">
        <v>440</v>
      </c>
    </row>
    <row r="474" s="2" customFormat="1" ht="11.15" customHeight="1" spans="1:16">
      <c r="A474" s="186">
        <v>45502</v>
      </c>
      <c r="B474" s="186">
        <v>45502</v>
      </c>
      <c r="C474" s="29" t="s">
        <v>820</v>
      </c>
      <c r="D474" s="30" t="s">
        <v>821</v>
      </c>
      <c r="E474" s="18">
        <v>45533</v>
      </c>
      <c r="F474" s="31">
        <v>138777</v>
      </c>
      <c r="G474" s="32"/>
      <c r="H474" s="32"/>
      <c r="I474" s="32"/>
      <c r="J474" s="32">
        <f>200-32.41</f>
        <v>167.59</v>
      </c>
      <c r="K474" s="32"/>
      <c r="L474" s="32"/>
      <c r="M474" s="32"/>
      <c r="N474" s="34">
        <f t="shared" si="22"/>
        <v>167.59</v>
      </c>
      <c r="O474" s="186">
        <v>45533</v>
      </c>
      <c r="P474" s="262" t="s">
        <v>440</v>
      </c>
    </row>
    <row r="475" s="2" customFormat="1" ht="11.15" customHeight="1" spans="1:16">
      <c r="A475" s="186">
        <v>45499</v>
      </c>
      <c r="B475" s="186">
        <v>45499</v>
      </c>
      <c r="C475" s="29" t="s">
        <v>822</v>
      </c>
      <c r="D475" s="30" t="s">
        <v>823</v>
      </c>
      <c r="E475" s="18">
        <v>45533</v>
      </c>
      <c r="F475" s="31">
        <v>138778</v>
      </c>
      <c r="G475" s="32"/>
      <c r="H475" s="32"/>
      <c r="I475" s="32"/>
      <c r="J475" s="32">
        <f>200-6-30.63</f>
        <v>163.37</v>
      </c>
      <c r="K475" s="32"/>
      <c r="L475" s="32"/>
      <c r="M475" s="32"/>
      <c r="N475" s="34">
        <f t="shared" ref="N475:N510" si="23">G475+H475+I475+J475+K475+L475+M475</f>
        <v>163.37</v>
      </c>
      <c r="O475" s="186">
        <v>45533</v>
      </c>
      <c r="P475" s="262" t="s">
        <v>440</v>
      </c>
    </row>
    <row r="476" s="2" customFormat="1" ht="11.15" customHeight="1" spans="1:16">
      <c r="A476" s="186">
        <v>45499</v>
      </c>
      <c r="B476" s="186">
        <v>45499</v>
      </c>
      <c r="C476" s="29" t="s">
        <v>824</v>
      </c>
      <c r="D476" s="30" t="s">
        <v>825</v>
      </c>
      <c r="E476" s="18">
        <v>45533</v>
      </c>
      <c r="F476" s="31">
        <v>138779</v>
      </c>
      <c r="G476" s="32"/>
      <c r="H476" s="32"/>
      <c r="I476" s="32"/>
      <c r="J476" s="32">
        <f>4485-786.49</f>
        <v>3698.51</v>
      </c>
      <c r="K476" s="32"/>
      <c r="L476" s="32"/>
      <c r="M476" s="32"/>
      <c r="N476" s="34">
        <f t="shared" si="23"/>
        <v>3698.51</v>
      </c>
      <c r="O476" s="186">
        <v>45533</v>
      </c>
      <c r="P476" s="262" t="s">
        <v>440</v>
      </c>
    </row>
    <row r="477" s="2" customFormat="1" ht="11.15" customHeight="1" spans="1:16">
      <c r="A477" s="186">
        <v>45502</v>
      </c>
      <c r="B477" s="186">
        <v>45502</v>
      </c>
      <c r="C477" s="29" t="s">
        <v>826</v>
      </c>
      <c r="D477" s="30" t="s">
        <v>827</v>
      </c>
      <c r="E477" s="18">
        <v>45533</v>
      </c>
      <c r="F477" s="31">
        <v>138780</v>
      </c>
      <c r="G477" s="32"/>
      <c r="H477" s="32"/>
      <c r="I477" s="32"/>
      <c r="J477" s="32">
        <f>200-6-30.63</f>
        <v>163.37</v>
      </c>
      <c r="K477" s="32"/>
      <c r="L477" s="32"/>
      <c r="M477" s="32"/>
      <c r="N477" s="34">
        <f t="shared" si="23"/>
        <v>163.37</v>
      </c>
      <c r="O477" s="186">
        <v>45533</v>
      </c>
      <c r="P477" s="262" t="s">
        <v>440</v>
      </c>
    </row>
    <row r="478" s="2" customFormat="1" ht="11.15" customHeight="1" spans="1:16">
      <c r="A478" s="186">
        <v>45499</v>
      </c>
      <c r="B478" s="186">
        <v>45499</v>
      </c>
      <c r="C478" s="29" t="s">
        <v>828</v>
      </c>
      <c r="D478" s="30" t="s">
        <v>829</v>
      </c>
      <c r="E478" s="18">
        <v>45533</v>
      </c>
      <c r="F478" s="31">
        <v>138781</v>
      </c>
      <c r="G478" s="32"/>
      <c r="H478" s="32"/>
      <c r="I478" s="32"/>
      <c r="J478" s="32">
        <f>1100-211.4</f>
        <v>888.6</v>
      </c>
      <c r="K478" s="32"/>
      <c r="L478" s="32"/>
      <c r="M478" s="32"/>
      <c r="N478" s="34">
        <f t="shared" si="23"/>
        <v>888.6</v>
      </c>
      <c r="O478" s="186">
        <v>45533</v>
      </c>
      <c r="P478" s="262" t="s">
        <v>440</v>
      </c>
    </row>
    <row r="479" s="2" customFormat="1" ht="11.15" customHeight="1" spans="1:16">
      <c r="A479" s="186">
        <v>45495</v>
      </c>
      <c r="B479" s="186">
        <v>45495</v>
      </c>
      <c r="C479" s="29" t="s">
        <v>830</v>
      </c>
      <c r="D479" s="30" t="s">
        <v>831</v>
      </c>
      <c r="E479" s="18">
        <v>45533</v>
      </c>
      <c r="F479" s="31">
        <v>138782</v>
      </c>
      <c r="G479" s="32"/>
      <c r="H479" s="32"/>
      <c r="I479" s="32"/>
      <c r="J479" s="32">
        <f>600-18-92.73</f>
        <v>489.27</v>
      </c>
      <c r="K479" s="32"/>
      <c r="L479" s="32"/>
      <c r="M479" s="32"/>
      <c r="N479" s="34">
        <f t="shared" si="23"/>
        <v>489.27</v>
      </c>
      <c r="O479" s="186">
        <v>45533</v>
      </c>
      <c r="P479" s="262" t="s">
        <v>440</v>
      </c>
    </row>
    <row r="480" s="2" customFormat="1" ht="11.15" customHeight="1" spans="1:16">
      <c r="A480" s="186">
        <v>45499</v>
      </c>
      <c r="B480" s="186">
        <v>45499</v>
      </c>
      <c r="C480" s="29" t="s">
        <v>832</v>
      </c>
      <c r="D480" s="30" t="s">
        <v>833</v>
      </c>
      <c r="E480" s="18">
        <v>45533</v>
      </c>
      <c r="F480" s="31">
        <v>138783</v>
      </c>
      <c r="G480" s="32"/>
      <c r="H480" s="32"/>
      <c r="I480" s="32"/>
      <c r="J480" s="32">
        <f>1100-211.4</f>
        <v>888.6</v>
      </c>
      <c r="K480" s="32"/>
      <c r="L480" s="32"/>
      <c r="M480" s="32"/>
      <c r="N480" s="34">
        <f t="shared" si="23"/>
        <v>888.6</v>
      </c>
      <c r="O480" s="186">
        <v>45533</v>
      </c>
      <c r="P480" s="262" t="s">
        <v>440</v>
      </c>
    </row>
    <row r="481" s="2" customFormat="1" ht="11.15" customHeight="1" spans="1:16">
      <c r="A481" s="186">
        <v>45499</v>
      </c>
      <c r="B481" s="186">
        <v>45499</v>
      </c>
      <c r="C481" s="29" t="s">
        <v>834</v>
      </c>
      <c r="D481" s="30" t="s">
        <v>835</v>
      </c>
      <c r="E481" s="18">
        <v>45533</v>
      </c>
      <c r="F481" s="31">
        <v>138784</v>
      </c>
      <c r="G481" s="32"/>
      <c r="H481" s="32"/>
      <c r="I481" s="32"/>
      <c r="J481" s="32">
        <f>200-6-31.48</f>
        <v>162.52</v>
      </c>
      <c r="K481" s="32"/>
      <c r="L481" s="32"/>
      <c r="M481" s="32"/>
      <c r="N481" s="34">
        <f t="shared" si="23"/>
        <v>162.52</v>
      </c>
      <c r="O481" s="186">
        <v>45533</v>
      </c>
      <c r="P481" s="262" t="s">
        <v>440</v>
      </c>
    </row>
    <row r="482" s="2" customFormat="1" ht="11.15" customHeight="1" spans="1:16">
      <c r="A482" s="186">
        <v>45499</v>
      </c>
      <c r="B482" s="186">
        <v>45499</v>
      </c>
      <c r="C482" s="29" t="s">
        <v>836</v>
      </c>
      <c r="D482" s="30" t="s">
        <v>837</v>
      </c>
      <c r="E482" s="18">
        <v>45533</v>
      </c>
      <c r="F482" s="31">
        <v>138785</v>
      </c>
      <c r="G482" s="32"/>
      <c r="H482" s="32"/>
      <c r="I482" s="32"/>
      <c r="J482" s="32">
        <f>400-12-61.26</f>
        <v>326.74</v>
      </c>
      <c r="K482" s="32"/>
      <c r="L482" s="32"/>
      <c r="M482" s="32"/>
      <c r="N482" s="34">
        <f t="shared" si="23"/>
        <v>326.74</v>
      </c>
      <c r="O482" s="186">
        <v>45533</v>
      </c>
      <c r="P482" s="262" t="s">
        <v>440</v>
      </c>
    </row>
    <row r="483" s="2" customFormat="1" ht="11.15" customHeight="1" spans="1:16">
      <c r="A483" s="186">
        <v>45495</v>
      </c>
      <c r="B483" s="186">
        <v>45495</v>
      </c>
      <c r="C483" s="29" t="s">
        <v>838</v>
      </c>
      <c r="D483" s="30" t="s">
        <v>839</v>
      </c>
      <c r="E483" s="18">
        <v>45533</v>
      </c>
      <c r="F483" s="31">
        <v>138786</v>
      </c>
      <c r="G483" s="32"/>
      <c r="H483" s="32"/>
      <c r="I483" s="32"/>
      <c r="J483" s="32">
        <f>200-6-30.63</f>
        <v>163.37</v>
      </c>
      <c r="K483" s="32"/>
      <c r="L483" s="32"/>
      <c r="M483" s="32"/>
      <c r="N483" s="34">
        <f t="shared" si="23"/>
        <v>163.37</v>
      </c>
      <c r="O483" s="186">
        <v>45533</v>
      </c>
      <c r="P483" s="262" t="s">
        <v>440</v>
      </c>
    </row>
    <row r="484" s="2" customFormat="1" ht="11.15" customHeight="1" spans="1:16">
      <c r="A484" s="186">
        <v>45495</v>
      </c>
      <c r="B484" s="186">
        <v>45496</v>
      </c>
      <c r="C484" s="29" t="s">
        <v>840</v>
      </c>
      <c r="D484" s="30" t="s">
        <v>841</v>
      </c>
      <c r="E484" s="18">
        <v>45533</v>
      </c>
      <c r="F484" s="31">
        <v>138787</v>
      </c>
      <c r="G484" s="32"/>
      <c r="H484" s="32"/>
      <c r="I484" s="32"/>
      <c r="J484" s="32">
        <f>1100-33-168.38</f>
        <v>898.62</v>
      </c>
      <c r="K484" s="32"/>
      <c r="L484" s="32"/>
      <c r="M484" s="32"/>
      <c r="N484" s="34">
        <f t="shared" si="23"/>
        <v>898.62</v>
      </c>
      <c r="O484" s="186">
        <v>45533</v>
      </c>
      <c r="P484" s="262" t="s">
        <v>440</v>
      </c>
    </row>
    <row r="485" s="2" customFormat="1" ht="11.15" customHeight="1" spans="1:16">
      <c r="A485" s="186">
        <v>45495</v>
      </c>
      <c r="B485" s="186">
        <v>45495</v>
      </c>
      <c r="C485" s="29" t="s">
        <v>842</v>
      </c>
      <c r="D485" s="30" t="s">
        <v>843</v>
      </c>
      <c r="E485" s="18">
        <v>45533</v>
      </c>
      <c r="F485" s="31">
        <v>138788</v>
      </c>
      <c r="G485" s="32"/>
      <c r="H485" s="32"/>
      <c r="I485" s="32"/>
      <c r="J485" s="32">
        <f>1100-2.6-207.27</f>
        <v>890.13</v>
      </c>
      <c r="K485" s="32"/>
      <c r="L485" s="32"/>
      <c r="M485" s="32"/>
      <c r="N485" s="34">
        <f t="shared" si="23"/>
        <v>890.13</v>
      </c>
      <c r="O485" s="186">
        <v>45533</v>
      </c>
      <c r="P485" s="262" t="s">
        <v>440</v>
      </c>
    </row>
    <row r="486" s="2" customFormat="1" ht="11.15" customHeight="1" spans="1:16">
      <c r="A486" s="186">
        <v>45495</v>
      </c>
      <c r="B486" s="186">
        <v>45495</v>
      </c>
      <c r="C486" s="29" t="s">
        <v>844</v>
      </c>
      <c r="D486" s="30" t="s">
        <v>845</v>
      </c>
      <c r="E486" s="18">
        <v>45533</v>
      </c>
      <c r="F486" s="31">
        <v>138789</v>
      </c>
      <c r="G486" s="32"/>
      <c r="H486" s="32"/>
      <c r="I486" s="32"/>
      <c r="J486" s="32">
        <f>200-5.6-31.98</f>
        <v>162.42</v>
      </c>
      <c r="K486" s="32"/>
      <c r="L486" s="32"/>
      <c r="M486" s="32"/>
      <c r="N486" s="34">
        <f t="shared" si="23"/>
        <v>162.42</v>
      </c>
      <c r="O486" s="186">
        <v>45533</v>
      </c>
      <c r="P486" s="262" t="s">
        <v>440</v>
      </c>
    </row>
    <row r="487" s="2" customFormat="1" ht="11.15" customHeight="1" spans="1:16">
      <c r="A487" s="186">
        <v>45495</v>
      </c>
      <c r="B487" s="186">
        <v>45495</v>
      </c>
      <c r="C487" s="29" t="s">
        <v>846</v>
      </c>
      <c r="D487" s="30" t="s">
        <v>847</v>
      </c>
      <c r="E487" s="18">
        <v>45533</v>
      </c>
      <c r="F487" s="31">
        <v>138790</v>
      </c>
      <c r="G487" s="32"/>
      <c r="H487" s="32"/>
      <c r="I487" s="32"/>
      <c r="J487" s="32">
        <f>200-6-30.63</f>
        <v>163.37</v>
      </c>
      <c r="K487" s="32"/>
      <c r="L487" s="32"/>
      <c r="M487" s="32"/>
      <c r="N487" s="34">
        <f t="shared" si="23"/>
        <v>163.37</v>
      </c>
      <c r="O487" s="186">
        <v>45533</v>
      </c>
      <c r="P487" s="262" t="s">
        <v>440</v>
      </c>
    </row>
    <row r="488" s="2" customFormat="1" ht="11.15" customHeight="1" spans="1:16">
      <c r="A488" s="186">
        <v>45495</v>
      </c>
      <c r="B488" s="186">
        <v>45495</v>
      </c>
      <c r="C488" s="29" t="s">
        <v>848</v>
      </c>
      <c r="D488" s="30" t="s">
        <v>849</v>
      </c>
      <c r="E488" s="18">
        <v>45533</v>
      </c>
      <c r="F488" s="31">
        <v>138791</v>
      </c>
      <c r="G488" s="32"/>
      <c r="H488" s="32"/>
      <c r="I488" s="32"/>
      <c r="J488" s="32">
        <f>200-6-30.82</f>
        <v>163.18</v>
      </c>
      <c r="K488" s="32"/>
      <c r="L488" s="32"/>
      <c r="M488" s="32"/>
      <c r="N488" s="34">
        <f t="shared" si="23"/>
        <v>163.18</v>
      </c>
      <c r="O488" s="186">
        <v>45533</v>
      </c>
      <c r="P488" s="262" t="s">
        <v>440</v>
      </c>
    </row>
    <row r="489" s="2" customFormat="1" ht="11.15" customHeight="1" spans="1:16">
      <c r="A489" s="186">
        <v>45496</v>
      </c>
      <c r="B489" s="186">
        <v>45496</v>
      </c>
      <c r="C489" s="29" t="s">
        <v>850</v>
      </c>
      <c r="D489" s="30" t="s">
        <v>851</v>
      </c>
      <c r="E489" s="18">
        <v>45533</v>
      </c>
      <c r="F489" s="31">
        <v>138792</v>
      </c>
      <c r="G489" s="32"/>
      <c r="H489" s="32"/>
      <c r="I489" s="32"/>
      <c r="J489" s="32">
        <f>2200-421.96</f>
        <v>1778.04</v>
      </c>
      <c r="K489" s="32"/>
      <c r="L489" s="32"/>
      <c r="M489" s="32"/>
      <c r="N489" s="34">
        <f t="shared" si="23"/>
        <v>1778.04</v>
      </c>
      <c r="O489" s="186">
        <v>45533</v>
      </c>
      <c r="P489" s="262" t="s">
        <v>440</v>
      </c>
    </row>
    <row r="490" s="2" customFormat="1" ht="11.15" customHeight="1" spans="1:16">
      <c r="A490" s="186">
        <v>45496</v>
      </c>
      <c r="B490" s="186">
        <v>45496</v>
      </c>
      <c r="C490" s="29" t="s">
        <v>852</v>
      </c>
      <c r="D490" s="30" t="s">
        <v>853</v>
      </c>
      <c r="E490" s="18">
        <v>45533</v>
      </c>
      <c r="F490" s="31">
        <v>138793</v>
      </c>
      <c r="G490" s="32"/>
      <c r="H490" s="32"/>
      <c r="I490" s="32"/>
      <c r="J490" s="32">
        <f>1100-26-178.18</f>
        <v>895.82</v>
      </c>
      <c r="K490" s="32"/>
      <c r="L490" s="32"/>
      <c r="M490" s="32"/>
      <c r="N490" s="34">
        <f t="shared" si="23"/>
        <v>895.82</v>
      </c>
      <c r="O490" s="186">
        <v>45533</v>
      </c>
      <c r="P490" s="262" t="s">
        <v>440</v>
      </c>
    </row>
    <row r="491" s="2" customFormat="1" ht="11.15" customHeight="1" spans="1:16">
      <c r="A491" s="186">
        <v>45495</v>
      </c>
      <c r="B491" s="186">
        <v>45495</v>
      </c>
      <c r="C491" s="29" t="s">
        <v>854</v>
      </c>
      <c r="D491" s="30" t="s">
        <v>855</v>
      </c>
      <c r="E491" s="18">
        <v>45533</v>
      </c>
      <c r="F491" s="31">
        <v>138794</v>
      </c>
      <c r="G491" s="32"/>
      <c r="H491" s="32"/>
      <c r="I491" s="32"/>
      <c r="J491" s="32">
        <f>1100-211.4</f>
        <v>888.6</v>
      </c>
      <c r="K491" s="32"/>
      <c r="L491" s="32"/>
      <c r="M491" s="32"/>
      <c r="N491" s="34">
        <f t="shared" si="23"/>
        <v>888.6</v>
      </c>
      <c r="O491" s="186">
        <v>45533</v>
      </c>
      <c r="P491" s="262" t="s">
        <v>440</v>
      </c>
    </row>
    <row r="492" s="2" customFormat="1" ht="11.15" customHeight="1" spans="1:16">
      <c r="A492" s="186">
        <v>45495</v>
      </c>
      <c r="B492" s="186">
        <v>45495</v>
      </c>
      <c r="C492" s="29" t="s">
        <v>856</v>
      </c>
      <c r="D492" s="30" t="s">
        <v>857</v>
      </c>
      <c r="E492" s="18">
        <v>45533</v>
      </c>
      <c r="F492" s="31">
        <v>138795</v>
      </c>
      <c r="G492" s="32"/>
      <c r="H492" s="32"/>
      <c r="I492" s="32"/>
      <c r="J492" s="32">
        <f>2200-66-336.76</f>
        <v>1797.24</v>
      </c>
      <c r="K492" s="32"/>
      <c r="L492" s="32"/>
      <c r="M492" s="32"/>
      <c r="N492" s="34">
        <f t="shared" si="23"/>
        <v>1797.24</v>
      </c>
      <c r="O492" s="186">
        <v>45533</v>
      </c>
      <c r="P492" s="262" t="s">
        <v>440</v>
      </c>
    </row>
    <row r="493" s="2" customFormat="1" ht="11.15" customHeight="1" spans="1:16">
      <c r="A493" s="186">
        <v>45495</v>
      </c>
      <c r="B493" s="186">
        <v>45495</v>
      </c>
      <c r="C493" s="29" t="s">
        <v>858</v>
      </c>
      <c r="D493" s="30" t="s">
        <v>859</v>
      </c>
      <c r="E493" s="18">
        <v>45533</v>
      </c>
      <c r="F493" s="31">
        <v>138796</v>
      </c>
      <c r="G493" s="32"/>
      <c r="H493" s="32"/>
      <c r="I493" s="32"/>
      <c r="J493" s="32">
        <f>1100-33-168.38</f>
        <v>898.62</v>
      </c>
      <c r="K493" s="32"/>
      <c r="L493" s="32"/>
      <c r="M493" s="32"/>
      <c r="N493" s="34">
        <f t="shared" si="23"/>
        <v>898.62</v>
      </c>
      <c r="O493" s="186">
        <v>45533</v>
      </c>
      <c r="P493" s="262" t="s">
        <v>440</v>
      </c>
    </row>
    <row r="494" s="2" customFormat="1" ht="11.15" customHeight="1" spans="1:16">
      <c r="A494" s="186">
        <v>45495</v>
      </c>
      <c r="B494" s="186">
        <v>45495</v>
      </c>
      <c r="C494" s="29" t="s">
        <v>860</v>
      </c>
      <c r="D494" s="30" t="s">
        <v>861</v>
      </c>
      <c r="E494" s="18">
        <v>45533</v>
      </c>
      <c r="F494" s="31">
        <v>138797</v>
      </c>
      <c r="G494" s="32"/>
      <c r="H494" s="32"/>
      <c r="I494" s="32"/>
      <c r="J494" s="32">
        <f>200-32.41</f>
        <v>167.59</v>
      </c>
      <c r="K494" s="32"/>
      <c r="L494" s="32"/>
      <c r="M494" s="32"/>
      <c r="N494" s="34">
        <f t="shared" si="23"/>
        <v>167.59</v>
      </c>
      <c r="O494" s="186">
        <v>45533</v>
      </c>
      <c r="P494" s="262" t="s">
        <v>440</v>
      </c>
    </row>
    <row r="495" s="2" customFormat="1" ht="11.15" customHeight="1" spans="1:16">
      <c r="A495" s="186">
        <v>45495</v>
      </c>
      <c r="B495" s="186">
        <v>45495</v>
      </c>
      <c r="C495" s="29" t="s">
        <v>862</v>
      </c>
      <c r="D495" s="30" t="s">
        <v>863</v>
      </c>
      <c r="E495" s="18">
        <v>45533</v>
      </c>
      <c r="F495" s="31">
        <v>138798</v>
      </c>
      <c r="G495" s="32"/>
      <c r="H495" s="32"/>
      <c r="I495" s="32"/>
      <c r="J495" s="32">
        <f>350-10.5-53.58</f>
        <v>285.92</v>
      </c>
      <c r="K495" s="32"/>
      <c r="L495" s="32"/>
      <c r="M495" s="32"/>
      <c r="N495" s="34">
        <f t="shared" si="23"/>
        <v>285.92</v>
      </c>
      <c r="O495" s="186">
        <v>45533</v>
      </c>
      <c r="P495" s="262" t="s">
        <v>440</v>
      </c>
    </row>
    <row r="496" s="2" customFormat="1" ht="11.15" customHeight="1" spans="1:16">
      <c r="A496" s="186">
        <v>45499</v>
      </c>
      <c r="B496" s="186">
        <v>45499</v>
      </c>
      <c r="C496" s="29" t="s">
        <v>864</v>
      </c>
      <c r="D496" s="30" t="s">
        <v>865</v>
      </c>
      <c r="E496" s="18">
        <v>45534</v>
      </c>
      <c r="F496" s="31">
        <v>138817</v>
      </c>
      <c r="G496" s="32"/>
      <c r="H496" s="32"/>
      <c r="I496" s="32"/>
      <c r="J496" s="32">
        <f>200-6-30.63</f>
        <v>163.37</v>
      </c>
      <c r="K496" s="32"/>
      <c r="L496" s="32"/>
      <c r="M496" s="32"/>
      <c r="N496" s="34">
        <f t="shared" si="23"/>
        <v>163.37</v>
      </c>
      <c r="O496" s="186">
        <v>45534</v>
      </c>
      <c r="P496" s="262" t="s">
        <v>440</v>
      </c>
    </row>
    <row r="497" s="2" customFormat="1" ht="11.15" customHeight="1" spans="1:16">
      <c r="A497" s="186">
        <v>45504</v>
      </c>
      <c r="B497" s="186">
        <v>45504</v>
      </c>
      <c r="C497" s="29" t="s">
        <v>866</v>
      </c>
      <c r="D497" s="30" t="s">
        <v>867</v>
      </c>
      <c r="E497" s="18">
        <v>45534</v>
      </c>
      <c r="F497" s="31">
        <v>138818</v>
      </c>
      <c r="G497" s="32"/>
      <c r="H497" s="32"/>
      <c r="I497" s="32"/>
      <c r="J497" s="32">
        <f>200-8.52-36.91</f>
        <v>154.57</v>
      </c>
      <c r="K497" s="32"/>
      <c r="L497" s="32"/>
      <c r="M497" s="32"/>
      <c r="N497" s="34">
        <f t="shared" si="23"/>
        <v>154.57</v>
      </c>
      <c r="O497" s="186">
        <v>45534</v>
      </c>
      <c r="P497" s="262" t="s">
        <v>440</v>
      </c>
    </row>
    <row r="498" s="2" customFormat="1" ht="11.15" customHeight="1" spans="1:16">
      <c r="A498" s="186">
        <v>45504</v>
      </c>
      <c r="B498" s="186">
        <v>45504</v>
      </c>
      <c r="C498" s="29" t="s">
        <v>868</v>
      </c>
      <c r="D498" s="30" t="s">
        <v>869</v>
      </c>
      <c r="E498" s="18">
        <v>45534</v>
      </c>
      <c r="F498" s="31">
        <v>138824</v>
      </c>
      <c r="G498" s="32"/>
      <c r="H498" s="32"/>
      <c r="I498" s="32"/>
      <c r="J498" s="32">
        <f>1100-46.87-204.3</f>
        <v>848.83</v>
      </c>
      <c r="K498" s="32"/>
      <c r="L498" s="32"/>
      <c r="M498" s="32"/>
      <c r="N498" s="34">
        <f t="shared" si="23"/>
        <v>848.83</v>
      </c>
      <c r="O498" s="186">
        <v>45534</v>
      </c>
      <c r="P498" s="262" t="s">
        <v>440</v>
      </c>
    </row>
    <row r="499" s="2" customFormat="1" ht="11.15" customHeight="1" spans="1:16">
      <c r="A499" s="186">
        <v>45504</v>
      </c>
      <c r="B499" s="186">
        <v>45504</v>
      </c>
      <c r="C499" s="29" t="s">
        <v>870</v>
      </c>
      <c r="D499" s="30" t="s">
        <v>871</v>
      </c>
      <c r="E499" s="18">
        <v>45534</v>
      </c>
      <c r="F499" s="31">
        <v>138825</v>
      </c>
      <c r="G499" s="32"/>
      <c r="H499" s="32"/>
      <c r="I499" s="32"/>
      <c r="J499" s="32">
        <f>1100-211.86</f>
        <v>888.14</v>
      </c>
      <c r="K499" s="32"/>
      <c r="L499" s="32"/>
      <c r="M499" s="32"/>
      <c r="N499" s="34">
        <f t="shared" si="23"/>
        <v>888.14</v>
      </c>
      <c r="O499" s="186">
        <v>45534</v>
      </c>
      <c r="P499" s="262" t="s">
        <v>440</v>
      </c>
    </row>
    <row r="500" s="2" customFormat="1" ht="11.15" customHeight="1" spans="1:16">
      <c r="A500" s="186">
        <v>45503</v>
      </c>
      <c r="B500" s="186">
        <v>45503</v>
      </c>
      <c r="C500" s="29" t="s">
        <v>872</v>
      </c>
      <c r="D500" s="30" t="s">
        <v>873</v>
      </c>
      <c r="E500" s="18">
        <v>45534</v>
      </c>
      <c r="F500" s="31">
        <v>138827</v>
      </c>
      <c r="G500" s="32"/>
      <c r="H500" s="32"/>
      <c r="I500" s="32"/>
      <c r="J500" s="32">
        <f>350-67.85</f>
        <v>282.15</v>
      </c>
      <c r="K500" s="32"/>
      <c r="L500" s="32"/>
      <c r="M500" s="32"/>
      <c r="N500" s="34">
        <f t="shared" si="23"/>
        <v>282.15</v>
      </c>
      <c r="O500" s="186">
        <v>45534</v>
      </c>
      <c r="P500" s="262" t="s">
        <v>440</v>
      </c>
    </row>
    <row r="501" s="2" customFormat="1" ht="11.15" customHeight="1" spans="1:16">
      <c r="A501" s="186">
        <v>45504</v>
      </c>
      <c r="B501" s="186">
        <v>45504</v>
      </c>
      <c r="C501" s="29" t="s">
        <v>874</v>
      </c>
      <c r="D501" s="30" t="s">
        <v>875</v>
      </c>
      <c r="E501" s="18">
        <v>45534</v>
      </c>
      <c r="F501" s="31">
        <v>138828</v>
      </c>
      <c r="G501" s="32"/>
      <c r="H501" s="32"/>
      <c r="I501" s="32"/>
      <c r="J501" s="32">
        <f>200-8.52-36.91</f>
        <v>154.57</v>
      </c>
      <c r="K501" s="32"/>
      <c r="L501" s="32"/>
      <c r="M501" s="32"/>
      <c r="N501" s="34">
        <f t="shared" si="23"/>
        <v>154.57</v>
      </c>
      <c r="O501" s="186">
        <v>45534</v>
      </c>
      <c r="P501" s="262" t="s">
        <v>440</v>
      </c>
    </row>
    <row r="502" s="2" customFormat="1" ht="11.15" customHeight="1" spans="1:16">
      <c r="A502" s="186">
        <v>45503</v>
      </c>
      <c r="B502" s="186">
        <v>45503</v>
      </c>
      <c r="C502" s="29" t="s">
        <v>876</v>
      </c>
      <c r="D502" s="30" t="s">
        <v>877</v>
      </c>
      <c r="E502" s="18">
        <v>45534</v>
      </c>
      <c r="F502" s="31">
        <v>138829</v>
      </c>
      <c r="G502" s="32"/>
      <c r="H502" s="32"/>
      <c r="I502" s="32"/>
      <c r="J502" s="32">
        <f>600-7.8-134.92</f>
        <v>457.28</v>
      </c>
      <c r="K502" s="32"/>
      <c r="L502" s="32"/>
      <c r="M502" s="32"/>
      <c r="N502" s="34">
        <f t="shared" si="23"/>
        <v>457.28</v>
      </c>
      <c r="O502" s="186">
        <v>45534</v>
      </c>
      <c r="P502" s="262" t="s">
        <v>440</v>
      </c>
    </row>
    <row r="503" s="2" customFormat="1" ht="11.15" customHeight="1" spans="1:16">
      <c r="A503" s="186">
        <v>45503</v>
      </c>
      <c r="B503" s="186">
        <v>45503</v>
      </c>
      <c r="C503" s="29" t="s">
        <v>878</v>
      </c>
      <c r="D503" s="30" t="s">
        <v>879</v>
      </c>
      <c r="E503" s="18">
        <v>45534</v>
      </c>
      <c r="F503" s="31">
        <v>138830</v>
      </c>
      <c r="G503" s="32"/>
      <c r="H503" s="32"/>
      <c r="I503" s="32"/>
      <c r="J503" s="32">
        <f>200-8.52-36.94</f>
        <v>154.54</v>
      </c>
      <c r="K503" s="32"/>
      <c r="L503" s="32"/>
      <c r="M503" s="32"/>
      <c r="N503" s="34">
        <f t="shared" si="23"/>
        <v>154.54</v>
      </c>
      <c r="O503" s="186">
        <v>45534</v>
      </c>
      <c r="P503" s="262" t="s">
        <v>440</v>
      </c>
    </row>
    <row r="504" s="2" customFormat="1" ht="11.15" customHeight="1" spans="1:16">
      <c r="A504" s="186">
        <v>45499</v>
      </c>
      <c r="B504" s="186">
        <v>45499</v>
      </c>
      <c r="C504" s="29" t="s">
        <v>880</v>
      </c>
      <c r="D504" s="30" t="s">
        <v>881</v>
      </c>
      <c r="E504" s="18">
        <v>45534</v>
      </c>
      <c r="F504" s="31">
        <v>138831</v>
      </c>
      <c r="G504" s="32"/>
      <c r="H504" s="32"/>
      <c r="I504" s="32"/>
      <c r="J504" s="32">
        <f>1100-33-168.38</f>
        <v>898.62</v>
      </c>
      <c r="K504" s="32"/>
      <c r="L504" s="32"/>
      <c r="M504" s="32"/>
      <c r="N504" s="34">
        <f t="shared" si="23"/>
        <v>898.62</v>
      </c>
      <c r="O504" s="186">
        <v>45534</v>
      </c>
      <c r="P504" s="262" t="s">
        <v>440</v>
      </c>
    </row>
    <row r="505" s="2" customFormat="1" ht="11.15" customHeight="1" spans="1:16">
      <c r="A505" s="186">
        <v>45503</v>
      </c>
      <c r="B505" s="186">
        <v>45503</v>
      </c>
      <c r="C505" s="29" t="s">
        <v>882</v>
      </c>
      <c r="D505" s="30" t="s">
        <v>883</v>
      </c>
      <c r="E505" s="18">
        <v>45534</v>
      </c>
      <c r="F505" s="31">
        <v>138832</v>
      </c>
      <c r="G505" s="32"/>
      <c r="H505" s="32"/>
      <c r="I505" s="32"/>
      <c r="J505" s="32">
        <f>1100-33-169.23</f>
        <v>897.77</v>
      </c>
      <c r="K505" s="32"/>
      <c r="L505" s="32"/>
      <c r="M505" s="32"/>
      <c r="N505" s="34">
        <f t="shared" si="23"/>
        <v>897.77</v>
      </c>
      <c r="O505" s="186">
        <v>45534</v>
      </c>
      <c r="P505" s="262" t="s">
        <v>440</v>
      </c>
    </row>
    <row r="506" s="2" customFormat="1" ht="11.15" customHeight="1" spans="1:17">
      <c r="A506" s="186">
        <v>45422</v>
      </c>
      <c r="B506" s="186">
        <v>45427</v>
      </c>
      <c r="C506" s="29" t="s">
        <v>884</v>
      </c>
      <c r="D506" s="30" t="s">
        <v>885</v>
      </c>
      <c r="E506" s="18">
        <v>45534</v>
      </c>
      <c r="F506" s="31">
        <v>139455</v>
      </c>
      <c r="G506" s="32"/>
      <c r="H506" s="32"/>
      <c r="I506" s="32"/>
      <c r="J506" s="32"/>
      <c r="K506" s="32"/>
      <c r="L506" s="32"/>
      <c r="M506" s="32">
        <v>1300</v>
      </c>
      <c r="N506" s="34">
        <f t="shared" si="23"/>
        <v>1300</v>
      </c>
      <c r="O506" s="186">
        <v>45534</v>
      </c>
      <c r="P506" s="262" t="s">
        <v>886</v>
      </c>
      <c r="Q506" s="253" t="s">
        <v>662</v>
      </c>
    </row>
    <row r="507" s="2" customFormat="1" ht="11.15" customHeight="1" spans="1:16">
      <c r="A507" s="186">
        <v>45490</v>
      </c>
      <c r="B507" s="186">
        <v>45490</v>
      </c>
      <c r="C507" s="29" t="s">
        <v>887</v>
      </c>
      <c r="D507" s="30" t="s">
        <v>668</v>
      </c>
      <c r="E507" s="18">
        <v>45537</v>
      </c>
      <c r="F507" s="31">
        <v>138898</v>
      </c>
      <c r="G507" s="32"/>
      <c r="H507" s="32"/>
      <c r="I507" s="32"/>
      <c r="J507" s="32">
        <v>2640</v>
      </c>
      <c r="K507" s="32"/>
      <c r="L507" s="32"/>
      <c r="M507" s="32"/>
      <c r="N507" s="34">
        <f t="shared" si="23"/>
        <v>2640</v>
      </c>
      <c r="O507" s="186">
        <v>45537</v>
      </c>
      <c r="P507" s="262" t="s">
        <v>341</v>
      </c>
    </row>
    <row r="508" s="2" customFormat="1" ht="11.15" customHeight="1" spans="1:16">
      <c r="A508" s="186">
        <v>45492</v>
      </c>
      <c r="B508" s="186">
        <v>45492</v>
      </c>
      <c r="C508" s="29" t="s">
        <v>888</v>
      </c>
      <c r="D508" s="30" t="s">
        <v>668</v>
      </c>
      <c r="E508" s="18">
        <v>45537</v>
      </c>
      <c r="F508" s="31">
        <v>138898</v>
      </c>
      <c r="G508" s="32"/>
      <c r="H508" s="32"/>
      <c r="I508" s="32"/>
      <c r="J508" s="32"/>
      <c r="K508" s="32">
        <v>51325</v>
      </c>
      <c r="L508" s="32"/>
      <c r="M508" s="32"/>
      <c r="N508" s="34">
        <f t="shared" si="23"/>
        <v>51325</v>
      </c>
      <c r="O508" s="186">
        <v>45537</v>
      </c>
      <c r="P508" s="262" t="s">
        <v>341</v>
      </c>
    </row>
    <row r="509" s="2" customFormat="1" ht="11.15" customHeight="1" spans="1:16">
      <c r="A509" s="186">
        <v>45495</v>
      </c>
      <c r="B509" s="186">
        <v>45496</v>
      </c>
      <c r="C509" s="29" t="s">
        <v>889</v>
      </c>
      <c r="D509" s="30" t="s">
        <v>668</v>
      </c>
      <c r="E509" s="18">
        <v>45537</v>
      </c>
      <c r="F509" s="31">
        <v>138898</v>
      </c>
      <c r="G509" s="32"/>
      <c r="H509" s="32"/>
      <c r="I509" s="32"/>
      <c r="J509" s="32">
        <v>6400</v>
      </c>
      <c r="K509" s="32"/>
      <c r="L509" s="32"/>
      <c r="M509" s="32"/>
      <c r="N509" s="34">
        <f t="shared" si="23"/>
        <v>6400</v>
      </c>
      <c r="O509" s="186">
        <v>45537</v>
      </c>
      <c r="P509" s="262" t="s">
        <v>341</v>
      </c>
    </row>
    <row r="510" s="2" customFormat="1" ht="11.15" customHeight="1" spans="1:16">
      <c r="A510" s="186">
        <v>45496</v>
      </c>
      <c r="B510" s="186">
        <v>45496</v>
      </c>
      <c r="C510" s="29" t="s">
        <v>890</v>
      </c>
      <c r="D510" s="30" t="s">
        <v>668</v>
      </c>
      <c r="E510" s="18">
        <v>45537</v>
      </c>
      <c r="F510" s="31">
        <v>138898</v>
      </c>
      <c r="G510" s="32"/>
      <c r="H510" s="32"/>
      <c r="I510" s="32"/>
      <c r="J510" s="32"/>
      <c r="K510" s="32">
        <v>4640</v>
      </c>
      <c r="L510" s="32"/>
      <c r="M510" s="32"/>
      <c r="N510" s="34">
        <f t="shared" si="23"/>
        <v>4640</v>
      </c>
      <c r="O510" s="186">
        <v>45537</v>
      </c>
      <c r="P510" s="262" t="s">
        <v>341</v>
      </c>
    </row>
    <row r="511" ht="13.5" customHeight="1" spans="1:16">
      <c r="A511" s="263" t="s">
        <v>891</v>
      </c>
      <c r="B511" s="264"/>
      <c r="C511" s="264"/>
      <c r="D511" s="265"/>
      <c r="E511" s="266"/>
      <c r="F511" s="266"/>
      <c r="G511" s="267">
        <f t="shared" ref="G511:N511" si="24">SUM(G215:G510)</f>
        <v>28309.82</v>
      </c>
      <c r="H511" s="267">
        <f t="shared" si="24"/>
        <v>0</v>
      </c>
      <c r="I511" s="267">
        <f t="shared" si="24"/>
        <v>17900</v>
      </c>
      <c r="J511" s="267">
        <f t="shared" si="24"/>
        <v>362912.42</v>
      </c>
      <c r="K511" s="267">
        <f t="shared" si="24"/>
        <v>649128.57</v>
      </c>
      <c r="L511" s="267">
        <f t="shared" si="24"/>
        <v>330</v>
      </c>
      <c r="M511" s="267">
        <f t="shared" si="24"/>
        <v>3750</v>
      </c>
      <c r="N511" s="267">
        <f t="shared" si="24"/>
        <v>1062330.81</v>
      </c>
      <c r="O511" s="272"/>
      <c r="P511" s="273"/>
    </row>
    <row r="512" ht="13.5" spans="1:16">
      <c r="A512" s="268"/>
      <c r="B512" s="269"/>
      <c r="C512" s="270"/>
      <c r="D512" s="271"/>
      <c r="E512" s="270"/>
      <c r="F512" s="270"/>
      <c r="G512" s="62"/>
      <c r="H512" s="62"/>
      <c r="I512" s="62"/>
      <c r="J512" s="274"/>
      <c r="K512" s="274"/>
      <c r="L512" s="62"/>
      <c r="M512" s="62"/>
      <c r="N512" s="62"/>
      <c r="O512" s="275"/>
      <c r="P512" s="212"/>
    </row>
    <row r="513" spans="1:16">
      <c r="A513" s="268"/>
      <c r="B513" s="269"/>
      <c r="C513" s="270"/>
      <c r="D513" s="271"/>
      <c r="E513" s="270"/>
      <c r="F513" s="270"/>
      <c r="G513" s="62"/>
      <c r="H513" s="62"/>
      <c r="I513" s="62"/>
      <c r="J513" s="274"/>
      <c r="K513" s="274"/>
      <c r="L513" s="62"/>
      <c r="M513" s="62"/>
      <c r="N513" s="62"/>
      <c r="O513" s="275"/>
      <c r="P513" s="212"/>
    </row>
    <row r="514" spans="1:16">
      <c r="A514" s="268"/>
      <c r="B514" s="269"/>
      <c r="C514" s="270"/>
      <c r="D514" s="271"/>
      <c r="E514" s="270"/>
      <c r="F514" s="270"/>
      <c r="G514" s="62"/>
      <c r="H514" s="62"/>
      <c r="I514" s="62"/>
      <c r="J514" s="274"/>
      <c r="K514" s="274"/>
      <c r="L514" s="62"/>
      <c r="M514" s="62"/>
      <c r="N514" s="62"/>
      <c r="O514" s="275"/>
      <c r="P514" s="212"/>
    </row>
    <row r="515" spans="1:16">
      <c r="A515" s="268"/>
      <c r="B515" s="269"/>
      <c r="C515" s="270"/>
      <c r="D515" s="271"/>
      <c r="E515" s="270"/>
      <c r="F515" s="270"/>
      <c r="G515" s="62"/>
      <c r="H515" s="62"/>
      <c r="I515" s="62"/>
      <c r="J515" s="274"/>
      <c r="K515" s="274"/>
      <c r="L515" s="62"/>
      <c r="M515" s="62"/>
      <c r="N515" s="62"/>
      <c r="O515" s="275"/>
      <c r="P515" s="212"/>
    </row>
    <row r="516" spans="1:16">
      <c r="A516" s="268"/>
      <c r="B516" s="269"/>
      <c r="C516" s="270"/>
      <c r="D516" s="271"/>
      <c r="E516" s="270"/>
      <c r="F516" s="270"/>
      <c r="G516" s="62"/>
      <c r="H516" s="62"/>
      <c r="I516" s="62"/>
      <c r="J516" s="274"/>
      <c r="K516" s="274"/>
      <c r="L516" s="62"/>
      <c r="M516" s="62"/>
      <c r="N516" s="62"/>
      <c r="O516" s="275"/>
      <c r="P516" s="212"/>
    </row>
    <row r="517" spans="1:16">
      <c r="A517" s="276" t="s">
        <v>892</v>
      </c>
      <c r="B517" s="134"/>
      <c r="C517" s="134"/>
      <c r="D517" s="277"/>
      <c r="E517" s="134"/>
      <c r="F517" s="134"/>
      <c r="G517" s="134"/>
      <c r="H517" s="134"/>
      <c r="I517" s="134"/>
      <c r="J517" s="134"/>
      <c r="K517" s="134"/>
      <c r="L517" s="134"/>
      <c r="M517" s="134"/>
      <c r="N517" s="134"/>
      <c r="O517" s="134"/>
      <c r="P517" s="212"/>
    </row>
    <row r="518" spans="1:16">
      <c r="A518" s="278"/>
      <c r="B518" s="278"/>
      <c r="C518" s="278"/>
      <c r="D518" s="279"/>
      <c r="E518" s="278"/>
      <c r="F518" s="278"/>
      <c r="G518" s="278"/>
      <c r="H518" s="278"/>
      <c r="I518" s="278"/>
      <c r="J518" s="278"/>
      <c r="K518" s="278"/>
      <c r="L518" s="278"/>
      <c r="M518" s="278"/>
      <c r="N518" s="278"/>
      <c r="O518" s="278"/>
      <c r="P518" s="278"/>
    </row>
    <row r="519" spans="1:16">
      <c r="A519" s="280" t="s">
        <v>893</v>
      </c>
      <c r="B519" s="280"/>
      <c r="C519" s="134"/>
      <c r="D519" s="277"/>
      <c r="E519" s="134"/>
      <c r="F519" s="134"/>
      <c r="G519" s="134"/>
      <c r="H519" s="134"/>
      <c r="I519" s="134"/>
      <c r="J519" s="134"/>
      <c r="K519" s="134"/>
      <c r="L519" s="134"/>
      <c r="M519" s="134"/>
      <c r="N519" s="134"/>
      <c r="O519" s="134"/>
      <c r="P519" s="212"/>
    </row>
    <row r="520" spans="1:16">
      <c r="A520" s="281" t="s">
        <v>894</v>
      </c>
      <c r="B520" s="278"/>
      <c r="C520" s="278"/>
      <c r="D520" s="279"/>
      <c r="E520" s="278"/>
      <c r="F520" s="278"/>
      <c r="G520" s="278"/>
      <c r="H520" s="278"/>
      <c r="I520" s="278"/>
      <c r="J520" s="278"/>
      <c r="K520" s="278"/>
      <c r="L520" s="278"/>
      <c r="M520" s="278"/>
      <c r="N520" s="278"/>
      <c r="O520" s="278"/>
      <c r="P520" s="278"/>
    </row>
    <row r="610" spans="4:4">
      <c r="D610" s="1"/>
    </row>
    <row r="611" spans="4:4">
      <c r="D611" s="1"/>
    </row>
    <row r="612" spans="4:4">
      <c r="D612" s="1"/>
    </row>
    <row r="613" spans="4:4">
      <c r="D613" s="1"/>
    </row>
    <row r="614" spans="4:4">
      <c r="D614" s="1"/>
    </row>
    <row r="615" spans="4:4">
      <c r="D615" s="1"/>
    </row>
    <row r="616" spans="4:4">
      <c r="D616" s="1"/>
    </row>
    <row r="617" spans="4:4">
      <c r="D617" s="1"/>
    </row>
    <row r="618" spans="4:4">
      <c r="D618" s="1"/>
    </row>
    <row r="619" spans="4:4">
      <c r="D619" s="1"/>
    </row>
    <row r="620" spans="4:4">
      <c r="D620" s="1"/>
    </row>
    <row r="621" spans="4:4">
      <c r="D621" s="1"/>
    </row>
    <row r="622" spans="4:4">
      <c r="D622" s="1"/>
    </row>
    <row r="623" spans="4:4">
      <c r="D623" s="1"/>
    </row>
    <row r="624" spans="4:4">
      <c r="D624" s="1"/>
    </row>
    <row r="625" spans="4:4">
      <c r="D625" s="1"/>
    </row>
    <row r="626" spans="4:4">
      <c r="D626" s="1"/>
    </row>
    <row r="627" spans="4:4">
      <c r="D627" s="1"/>
    </row>
    <row r="628" spans="4:4">
      <c r="D628" s="1"/>
    </row>
    <row r="629" spans="4:4">
      <c r="D629" s="1"/>
    </row>
    <row r="630" spans="4:4">
      <c r="D630" s="1"/>
    </row>
    <row r="631" spans="4:4">
      <c r="D631" s="1"/>
    </row>
    <row r="632" spans="4:4">
      <c r="D632" s="1"/>
    </row>
    <row r="633" spans="4:4">
      <c r="D633" s="1"/>
    </row>
    <row r="634" spans="4:4">
      <c r="D634" s="1"/>
    </row>
    <row r="635" spans="4:4">
      <c r="D635" s="1"/>
    </row>
    <row r="636" spans="4:4">
      <c r="D636" s="1"/>
    </row>
    <row r="637" spans="4:4">
      <c r="D637" s="1"/>
    </row>
    <row r="638" spans="4:4">
      <c r="D638" s="1"/>
    </row>
    <row r="639" spans="4:4">
      <c r="D639" s="1"/>
    </row>
    <row r="640" spans="4:4">
      <c r="D640" s="1"/>
    </row>
    <row r="641" spans="4:4">
      <c r="D641" s="1"/>
    </row>
    <row r="642" spans="4:4">
      <c r="D642" s="1"/>
    </row>
    <row r="643" spans="4:4">
      <c r="D643" s="1"/>
    </row>
    <row r="644" spans="4:4">
      <c r="D644" s="1"/>
    </row>
    <row r="645" spans="4:4">
      <c r="D645" s="1"/>
    </row>
    <row r="646" spans="4:4">
      <c r="D646" s="1"/>
    </row>
    <row r="647" spans="4:4">
      <c r="D647" s="1"/>
    </row>
    <row r="648" spans="4:4">
      <c r="D648" s="1"/>
    </row>
    <row r="649" spans="4:4">
      <c r="D649" s="1"/>
    </row>
    <row r="650" spans="4:4">
      <c r="D650" s="1"/>
    </row>
    <row r="651" spans="4:4">
      <c r="D651" s="1"/>
    </row>
    <row r="652" spans="4:4">
      <c r="D652" s="1"/>
    </row>
    <row r="653" spans="4:4">
      <c r="D653" s="1"/>
    </row>
    <row r="654" spans="4:4">
      <c r="D654" s="1"/>
    </row>
    <row r="655" spans="4:4">
      <c r="D655" s="1"/>
    </row>
    <row r="656" spans="4:4">
      <c r="D656" s="1"/>
    </row>
    <row r="657" spans="4:4">
      <c r="D657" s="1"/>
    </row>
    <row r="658" spans="4:4">
      <c r="D658" s="1"/>
    </row>
    <row r="659" spans="4:4">
      <c r="D659" s="1"/>
    </row>
    <row r="660" spans="4:4">
      <c r="D660" s="1"/>
    </row>
    <row r="661" spans="4:4">
      <c r="D661" s="1"/>
    </row>
    <row r="662" spans="4:4">
      <c r="D662" s="1"/>
    </row>
    <row r="663" spans="4:4">
      <c r="D663" s="1"/>
    </row>
    <row r="664" spans="4:4">
      <c r="D664" s="1"/>
    </row>
    <row r="665" spans="4:4">
      <c r="D665" s="1"/>
    </row>
    <row r="666" spans="4:4">
      <c r="D666" s="1"/>
    </row>
    <row r="667" spans="4:4">
      <c r="D667" s="1"/>
    </row>
    <row r="668" spans="4:4">
      <c r="D668" s="1"/>
    </row>
    <row r="669" spans="4:4">
      <c r="D669" s="1"/>
    </row>
    <row r="670" spans="4:4">
      <c r="D670" s="1"/>
    </row>
    <row r="671" spans="4:4">
      <c r="D671" s="1"/>
    </row>
    <row r="672" spans="4:4">
      <c r="D672" s="1"/>
    </row>
    <row r="673" spans="4:4">
      <c r="D673" s="1"/>
    </row>
    <row r="674" spans="4:4">
      <c r="D674" s="1"/>
    </row>
    <row r="675" spans="4:4">
      <c r="D675" s="1"/>
    </row>
    <row r="676" spans="4:4">
      <c r="D676" s="1"/>
    </row>
    <row r="677" spans="4:4">
      <c r="D677" s="1"/>
    </row>
    <row r="678" spans="4:4">
      <c r="D678" s="1"/>
    </row>
    <row r="679" spans="4:4">
      <c r="D679" s="1"/>
    </row>
    <row r="680" spans="4:4">
      <c r="D680" s="1"/>
    </row>
    <row r="681" spans="4:4">
      <c r="D681" s="1"/>
    </row>
    <row r="682" spans="4:4">
      <c r="D682" s="1"/>
    </row>
    <row r="683" spans="4:4">
      <c r="D683" s="1"/>
    </row>
    <row r="684" spans="4:4">
      <c r="D684" s="1"/>
    </row>
    <row r="685" spans="4:4">
      <c r="D685" s="1"/>
    </row>
    <row r="686" spans="4:4">
      <c r="D686" s="1"/>
    </row>
    <row r="687" spans="4:4">
      <c r="D687" s="1"/>
    </row>
    <row r="688" spans="4:4">
      <c r="D688" s="1"/>
    </row>
    <row r="689" spans="4:4">
      <c r="D689" s="1"/>
    </row>
    <row r="690" spans="4:4">
      <c r="D690" s="1"/>
    </row>
    <row r="691" spans="4:4">
      <c r="D691" s="1"/>
    </row>
    <row r="692" spans="4:4">
      <c r="D692" s="1"/>
    </row>
    <row r="693" spans="4:4">
      <c r="D693" s="1"/>
    </row>
    <row r="694" spans="4:4">
      <c r="D694" s="1"/>
    </row>
    <row r="695" spans="4:4">
      <c r="D695" s="1"/>
    </row>
    <row r="696" spans="4:4">
      <c r="D696" s="1"/>
    </row>
    <row r="697" spans="4:4">
      <c r="D697" s="1"/>
    </row>
    <row r="698" spans="4:4">
      <c r="D698" s="1"/>
    </row>
    <row r="699" spans="4:4">
      <c r="D699" s="1"/>
    </row>
    <row r="700" spans="4:4">
      <c r="D700" s="1"/>
    </row>
    <row r="701" spans="4:4">
      <c r="D701" s="1"/>
    </row>
    <row r="702" spans="4:4">
      <c r="D702" s="1"/>
    </row>
    <row r="703" spans="4:4">
      <c r="D703" s="1"/>
    </row>
    <row r="704" spans="4:4">
      <c r="D704" s="1"/>
    </row>
    <row r="705" spans="4:4">
      <c r="D705" s="1"/>
    </row>
    <row r="706" spans="4:4">
      <c r="D706" s="1"/>
    </row>
    <row r="707" spans="4:4">
      <c r="D707" s="1"/>
    </row>
    <row r="708" spans="4:4">
      <c r="D708" s="1"/>
    </row>
    <row r="709" spans="4:4">
      <c r="D709" s="1"/>
    </row>
    <row r="710" spans="4:4">
      <c r="D710" s="1"/>
    </row>
    <row r="711" spans="4:4">
      <c r="D711" s="1"/>
    </row>
    <row r="712" spans="4:4">
      <c r="D712" s="1"/>
    </row>
    <row r="713" spans="4:4">
      <c r="D713" s="1"/>
    </row>
    <row r="714" spans="4:4">
      <c r="D714" s="1"/>
    </row>
    <row r="715" spans="4:4">
      <c r="D715" s="1"/>
    </row>
    <row r="716" spans="4:4">
      <c r="D716" s="1"/>
    </row>
    <row r="717" spans="4:4">
      <c r="D717" s="1"/>
    </row>
    <row r="718" spans="4:4">
      <c r="D718" s="1"/>
    </row>
    <row r="719" spans="4:4">
      <c r="D719" s="1"/>
    </row>
    <row r="720" spans="4:4">
      <c r="D720" s="1"/>
    </row>
    <row r="721" spans="4:4">
      <c r="D721" s="1"/>
    </row>
    <row r="722" spans="4:4">
      <c r="D722" s="1"/>
    </row>
    <row r="723" spans="4:4">
      <c r="D723" s="1"/>
    </row>
    <row r="724" spans="4:4">
      <c r="D724" s="1"/>
    </row>
    <row r="725" spans="4:4">
      <c r="D725" s="1"/>
    </row>
    <row r="726" spans="4:4">
      <c r="D726" s="1"/>
    </row>
    <row r="727" spans="4:4">
      <c r="D727" s="1"/>
    </row>
    <row r="728" spans="4:4">
      <c r="D728" s="1"/>
    </row>
    <row r="729" spans="4:4">
      <c r="D729" s="1"/>
    </row>
    <row r="730" spans="4:4">
      <c r="D730" s="1"/>
    </row>
    <row r="731" spans="4:4">
      <c r="D731" s="1"/>
    </row>
    <row r="732" spans="4:4">
      <c r="D732" s="1"/>
    </row>
    <row r="733" spans="4:4">
      <c r="D733" s="1"/>
    </row>
    <row r="734" spans="4:4">
      <c r="D734" s="1"/>
    </row>
    <row r="735" spans="4:4">
      <c r="D735" s="1"/>
    </row>
    <row r="736" spans="4:4">
      <c r="D736" s="1"/>
    </row>
    <row r="737" spans="4:4">
      <c r="D737" s="1"/>
    </row>
    <row r="738" spans="4:4">
      <c r="D738" s="1"/>
    </row>
    <row r="739" spans="4:4">
      <c r="D739" s="1"/>
    </row>
    <row r="740" spans="4:4">
      <c r="D740" s="1"/>
    </row>
    <row r="741" spans="4:4">
      <c r="D741" s="1"/>
    </row>
    <row r="742" spans="4:4">
      <c r="D742" s="1"/>
    </row>
    <row r="743" spans="4:4">
      <c r="D743" s="1"/>
    </row>
    <row r="744" spans="4:4">
      <c r="D744" s="1"/>
    </row>
    <row r="745" spans="4:4">
      <c r="D745" s="1"/>
    </row>
    <row r="746" spans="4:4">
      <c r="D746" s="1"/>
    </row>
    <row r="747" spans="4:4">
      <c r="D747" s="1"/>
    </row>
    <row r="748" spans="4:4">
      <c r="D748" s="1"/>
    </row>
    <row r="749" spans="4:4">
      <c r="D749" s="1"/>
    </row>
    <row r="750" spans="4:4">
      <c r="D750" s="1"/>
    </row>
    <row r="751" spans="4:4">
      <c r="D751" s="1"/>
    </row>
    <row r="752" spans="4:4">
      <c r="D752" s="1"/>
    </row>
    <row r="753" spans="4:4">
      <c r="D753" s="1"/>
    </row>
    <row r="754" spans="4:4">
      <c r="D754" s="1"/>
    </row>
    <row r="755" spans="4:4">
      <c r="D755" s="1"/>
    </row>
    <row r="756" spans="4:4">
      <c r="D756" s="1"/>
    </row>
    <row r="757" spans="4:4">
      <c r="D757" s="1"/>
    </row>
    <row r="758" spans="4:4">
      <c r="D758" s="1"/>
    </row>
    <row r="759" spans="4:4">
      <c r="D759" s="1"/>
    </row>
    <row r="760" spans="4:4">
      <c r="D760" s="1"/>
    </row>
    <row r="761" spans="4:4">
      <c r="D761" s="1"/>
    </row>
    <row r="762" spans="4:4">
      <c r="D762" s="1"/>
    </row>
    <row r="763" spans="4:4">
      <c r="D763" s="1"/>
    </row>
    <row r="764" spans="4:4">
      <c r="D764" s="1"/>
    </row>
    <row r="765" spans="4:4">
      <c r="D765" s="1"/>
    </row>
    <row r="766" spans="4:4">
      <c r="D766" s="1"/>
    </row>
    <row r="767" spans="4:4">
      <c r="D767" s="1"/>
    </row>
    <row r="768" spans="4:4">
      <c r="D768" s="1"/>
    </row>
    <row r="769" spans="4:4">
      <c r="D769" s="1"/>
    </row>
    <row r="770" spans="4:4">
      <c r="D770" s="1"/>
    </row>
    <row r="771" spans="4:4">
      <c r="D771" s="1"/>
    </row>
    <row r="772" spans="4:4">
      <c r="D772" s="1"/>
    </row>
    <row r="773" spans="4:4">
      <c r="D773" s="1"/>
    </row>
    <row r="774" spans="4:4">
      <c r="D774" s="1"/>
    </row>
    <row r="775" spans="4:4">
      <c r="D775" s="1"/>
    </row>
    <row r="776" spans="4:4">
      <c r="D776" s="1"/>
    </row>
    <row r="777" spans="4:4">
      <c r="D777" s="1"/>
    </row>
    <row r="778" spans="4:4">
      <c r="D778" s="1"/>
    </row>
    <row r="779" spans="4:4">
      <c r="D779" s="1"/>
    </row>
    <row r="780" spans="4:4">
      <c r="D780" s="1"/>
    </row>
    <row r="781" spans="4:4">
      <c r="D781" s="1"/>
    </row>
    <row r="782" spans="4:4">
      <c r="D782" s="1"/>
    </row>
    <row r="783" spans="4:4">
      <c r="D783" s="1"/>
    </row>
    <row r="784" spans="4:4">
      <c r="D784" s="1"/>
    </row>
    <row r="785" spans="4:4">
      <c r="D785" s="1"/>
    </row>
    <row r="786" spans="4:4">
      <c r="D786" s="1"/>
    </row>
    <row r="787" spans="4:4">
      <c r="D787" s="1"/>
    </row>
    <row r="788" spans="4:4">
      <c r="D788" s="1"/>
    </row>
    <row r="789" spans="4:4">
      <c r="D789" s="1"/>
    </row>
    <row r="790" spans="4:4">
      <c r="D790" s="1"/>
    </row>
    <row r="791" spans="4:4">
      <c r="D791" s="1"/>
    </row>
    <row r="792" spans="4:4">
      <c r="D792" s="1"/>
    </row>
    <row r="793" spans="4:4">
      <c r="D793" s="1"/>
    </row>
    <row r="794" spans="4:4">
      <c r="D794" s="1"/>
    </row>
    <row r="795" spans="4:4">
      <c r="D795" s="1"/>
    </row>
    <row r="796" spans="4:4">
      <c r="D796" s="1"/>
    </row>
    <row r="797" spans="4:4">
      <c r="D797" s="1"/>
    </row>
    <row r="798" spans="4:4">
      <c r="D798" s="1"/>
    </row>
    <row r="799" spans="4:4">
      <c r="D799" s="1"/>
    </row>
    <row r="800" spans="4:4">
      <c r="D800" s="1"/>
    </row>
    <row r="801" spans="4:4">
      <c r="D801" s="1"/>
    </row>
    <row r="802" spans="4:4">
      <c r="D802" s="1"/>
    </row>
    <row r="803" spans="4:4">
      <c r="D803" s="1"/>
    </row>
    <row r="804" spans="4:4">
      <c r="D804" s="1"/>
    </row>
    <row r="805" spans="4:4">
      <c r="D805" s="1"/>
    </row>
    <row r="806" spans="4:4">
      <c r="D806" s="1"/>
    </row>
    <row r="807" spans="4:4">
      <c r="D807" s="1"/>
    </row>
    <row r="808" spans="4:4">
      <c r="D808" s="1"/>
    </row>
    <row r="809" spans="4:4">
      <c r="D809" s="1"/>
    </row>
    <row r="810" spans="4:4">
      <c r="D810" s="1"/>
    </row>
    <row r="811" spans="4:4">
      <c r="D811" s="1"/>
    </row>
    <row r="812" spans="4:4">
      <c r="D812" s="1"/>
    </row>
    <row r="813" spans="4:4">
      <c r="D813" s="1"/>
    </row>
    <row r="814" spans="4:4">
      <c r="D814" s="1"/>
    </row>
    <row r="815" spans="4:4">
      <c r="D815" s="1"/>
    </row>
    <row r="816" spans="4:4">
      <c r="D816" s="1"/>
    </row>
    <row r="817" spans="4:4">
      <c r="D817" s="1"/>
    </row>
    <row r="818" spans="4:4">
      <c r="D818" s="1"/>
    </row>
    <row r="819" spans="4:4">
      <c r="D819" s="1"/>
    </row>
    <row r="820" spans="4:4">
      <c r="D820" s="1"/>
    </row>
    <row r="821" spans="4:4">
      <c r="D821" s="1"/>
    </row>
    <row r="822" spans="4:4">
      <c r="D822" s="1"/>
    </row>
    <row r="823" spans="4:4">
      <c r="D823" s="1"/>
    </row>
    <row r="824" spans="4:4">
      <c r="D824" s="1"/>
    </row>
    <row r="825" spans="4:4">
      <c r="D825" s="1"/>
    </row>
    <row r="826" spans="4:4">
      <c r="D826" s="1"/>
    </row>
    <row r="827" spans="4:4">
      <c r="D827" s="1"/>
    </row>
    <row r="828" spans="4:4">
      <c r="D828" s="1"/>
    </row>
    <row r="829" spans="4:4">
      <c r="D829" s="1"/>
    </row>
    <row r="830" spans="4:4">
      <c r="D830" s="1"/>
    </row>
    <row r="831" spans="4:4">
      <c r="D831" s="1"/>
    </row>
    <row r="832" spans="4:4">
      <c r="D832" s="1"/>
    </row>
    <row r="833" spans="4:4">
      <c r="D833" s="1"/>
    </row>
    <row r="834" spans="4:4">
      <c r="D834" s="1"/>
    </row>
    <row r="835" spans="4:4">
      <c r="D835" s="1"/>
    </row>
  </sheetData>
  <mergeCells count="45">
    <mergeCell ref="A5:B5"/>
    <mergeCell ref="H6:I6"/>
    <mergeCell ref="L6:M6"/>
    <mergeCell ref="H135:I135"/>
    <mergeCell ref="L135:M135"/>
    <mergeCell ref="A208:D208"/>
    <mergeCell ref="H213:I213"/>
    <mergeCell ref="L213:M213"/>
    <mergeCell ref="A511:D511"/>
    <mergeCell ref="A6:A7"/>
    <mergeCell ref="A135:A136"/>
    <mergeCell ref="A213:A214"/>
    <mergeCell ref="B6:B7"/>
    <mergeCell ref="B135:B136"/>
    <mergeCell ref="B213:B214"/>
    <mergeCell ref="C6:C7"/>
    <mergeCell ref="C135:C136"/>
    <mergeCell ref="C213:C214"/>
    <mergeCell ref="D6:D7"/>
    <mergeCell ref="D135:D136"/>
    <mergeCell ref="D213:D214"/>
    <mergeCell ref="E6:E7"/>
    <mergeCell ref="E135:E136"/>
    <mergeCell ref="E213:E214"/>
    <mergeCell ref="F6:F7"/>
    <mergeCell ref="F135:F136"/>
    <mergeCell ref="F213:F214"/>
    <mergeCell ref="G6:G7"/>
    <mergeCell ref="G135:G136"/>
    <mergeCell ref="G213:G214"/>
    <mergeCell ref="J6:J7"/>
    <mergeCell ref="J135:J136"/>
    <mergeCell ref="J213:J214"/>
    <mergeCell ref="K6:K7"/>
    <mergeCell ref="K135:K136"/>
    <mergeCell ref="K213:K214"/>
    <mergeCell ref="N6:N7"/>
    <mergeCell ref="N135:N136"/>
    <mergeCell ref="N213:N214"/>
    <mergeCell ref="O6:O7"/>
    <mergeCell ref="O135:O136"/>
    <mergeCell ref="O213:O214"/>
    <mergeCell ref="P6:P7"/>
    <mergeCell ref="P135:P136"/>
    <mergeCell ref="P213:P214"/>
  </mergeCells>
  <pageMargins left="0.25" right="0.25" top="0.25" bottom="0.25" header="0.5" footer="0.5"/>
  <pageSetup paperSize="1" scale="77" orientation="landscape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2"/>
  <sheetViews>
    <sheetView zoomScale="85" zoomScaleNormal="85" topLeftCell="A6" workbookViewId="0">
      <selection activeCell="A22" sqref="A22:C22"/>
    </sheetView>
  </sheetViews>
  <sheetFormatPr defaultColWidth="9.18095238095238" defaultRowHeight="12.75"/>
  <cols>
    <col min="1" max="2" width="9.26666666666667" customWidth="1"/>
    <col min="3" max="3" width="10.4571428571429" customWidth="1"/>
    <col min="4" max="4" width="25.4571428571429" customWidth="1"/>
    <col min="5" max="5" width="6.72380952380952" customWidth="1"/>
    <col min="6" max="6" width="8" customWidth="1"/>
    <col min="7" max="7" width="9.45714285714286" customWidth="1"/>
    <col min="8" max="9" width="9.72380952380952" customWidth="1"/>
    <col min="10" max="10" width="8.26666666666667" customWidth="1"/>
    <col min="11" max="11" width="7.54285714285714" customWidth="1"/>
    <col min="12" max="13" width="9" customWidth="1"/>
    <col min="14" max="14" width="11.5428571428571" customWidth="1"/>
    <col min="15" max="15" width="9.26666666666667" customWidth="1"/>
    <col min="16" max="16" width="18" customWidth="1"/>
  </cols>
  <sheetData>
    <row r="1" ht="15.75" spans="1:16">
      <c r="A1" s="99" t="s">
        <v>895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96"/>
    </row>
    <row r="2" ht="15.75" spans="1:16">
      <c r="A2" s="99" t="s">
        <v>896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196"/>
    </row>
    <row r="3" ht="15.75" spans="1:16">
      <c r="A3" s="99" t="s">
        <v>2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96"/>
    </row>
    <row r="4" spans="1:16">
      <c r="A4" s="180"/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97"/>
    </row>
    <row r="5" spans="1:16">
      <c r="A5" s="181" t="s">
        <v>242</v>
      </c>
      <c r="B5" s="181"/>
      <c r="C5" s="181"/>
      <c r="D5" s="181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97"/>
    </row>
    <row r="6" spans="1:16">
      <c r="A6" s="182" t="s">
        <v>4</v>
      </c>
      <c r="B6" s="182" t="s">
        <v>5</v>
      </c>
      <c r="C6" s="182" t="s">
        <v>6</v>
      </c>
      <c r="D6" s="182" t="s">
        <v>7</v>
      </c>
      <c r="E6" s="182" t="s">
        <v>8</v>
      </c>
      <c r="F6" s="182" t="s">
        <v>9</v>
      </c>
      <c r="G6" s="182" t="s">
        <v>10</v>
      </c>
      <c r="H6" s="183" t="s">
        <v>11</v>
      </c>
      <c r="I6" s="183"/>
      <c r="J6" s="182" t="s">
        <v>12</v>
      </c>
      <c r="K6" s="182" t="s">
        <v>13</v>
      </c>
      <c r="L6" s="183" t="s">
        <v>14</v>
      </c>
      <c r="M6" s="183"/>
      <c r="N6" s="182" t="s">
        <v>15</v>
      </c>
      <c r="O6" s="182" t="s">
        <v>16</v>
      </c>
      <c r="P6" s="198" t="s">
        <v>17</v>
      </c>
    </row>
    <row r="7" ht="13.5" spans="1:16">
      <c r="A7" s="184"/>
      <c r="B7" s="184"/>
      <c r="C7" s="184"/>
      <c r="D7" s="184"/>
      <c r="E7" s="184"/>
      <c r="F7" s="184"/>
      <c r="G7" s="184"/>
      <c r="H7" s="185" t="s">
        <v>18</v>
      </c>
      <c r="I7" s="185" t="s">
        <v>19</v>
      </c>
      <c r="J7" s="184"/>
      <c r="K7" s="184"/>
      <c r="L7" s="185" t="s">
        <v>18</v>
      </c>
      <c r="M7" s="185" t="s">
        <v>19</v>
      </c>
      <c r="N7" s="184"/>
      <c r="O7" s="184"/>
      <c r="P7" s="199"/>
    </row>
    <row r="8" s="2" customFormat="1" ht="11.15" customHeight="1" spans="1:20">
      <c r="A8" s="186">
        <v>45519</v>
      </c>
      <c r="B8" s="186">
        <v>45535</v>
      </c>
      <c r="C8" s="29" t="s">
        <v>328</v>
      </c>
      <c r="D8" s="30" t="s">
        <v>329</v>
      </c>
      <c r="E8" s="186"/>
      <c r="F8" s="31"/>
      <c r="G8" s="32">
        <v>1350</v>
      </c>
      <c r="H8" s="32"/>
      <c r="I8" s="32"/>
      <c r="J8" s="32"/>
      <c r="K8" s="32"/>
      <c r="L8" s="32"/>
      <c r="M8" s="32"/>
      <c r="N8" s="34">
        <f t="shared" ref="N8:N14" si="0">G8+H8+I8+J8+K8+L8+M8</f>
        <v>1350</v>
      </c>
      <c r="O8" s="186"/>
      <c r="P8" s="24" t="s">
        <v>330</v>
      </c>
      <c r="T8" s="203"/>
    </row>
    <row r="9" s="2" customFormat="1" ht="11.15" customHeight="1" spans="1:20">
      <c r="A9" s="186">
        <v>45519</v>
      </c>
      <c r="B9" s="186">
        <v>45535</v>
      </c>
      <c r="C9" s="29" t="s">
        <v>331</v>
      </c>
      <c r="D9" s="30" t="s">
        <v>329</v>
      </c>
      <c r="E9" s="186"/>
      <c r="F9" s="31"/>
      <c r="G9" s="32">
        <v>1350</v>
      </c>
      <c r="H9" s="32"/>
      <c r="I9" s="32"/>
      <c r="J9" s="32"/>
      <c r="K9" s="32"/>
      <c r="L9" s="32"/>
      <c r="M9" s="32"/>
      <c r="N9" s="34">
        <f t="shared" si="0"/>
        <v>1350</v>
      </c>
      <c r="O9" s="186"/>
      <c r="P9" s="24" t="s">
        <v>330</v>
      </c>
      <c r="T9" s="203"/>
    </row>
    <row r="10" s="2" customFormat="1" ht="11.15" customHeight="1" spans="1:20">
      <c r="A10" s="186">
        <v>45519</v>
      </c>
      <c r="B10" s="186">
        <v>45535</v>
      </c>
      <c r="C10" s="29" t="s">
        <v>332</v>
      </c>
      <c r="D10" s="30" t="s">
        <v>329</v>
      </c>
      <c r="E10" s="186"/>
      <c r="F10" s="31"/>
      <c r="G10" s="32">
        <v>1350</v>
      </c>
      <c r="H10" s="32"/>
      <c r="I10" s="32"/>
      <c r="J10" s="32"/>
      <c r="K10" s="32"/>
      <c r="L10" s="32"/>
      <c r="M10" s="32"/>
      <c r="N10" s="34">
        <f t="shared" si="0"/>
        <v>1350</v>
      </c>
      <c r="O10" s="186"/>
      <c r="P10" s="24" t="s">
        <v>330</v>
      </c>
      <c r="T10" s="203"/>
    </row>
    <row r="11" s="2" customFormat="1" ht="11.15" customHeight="1" spans="1:20">
      <c r="A11" s="186">
        <v>45526</v>
      </c>
      <c r="B11" s="186">
        <v>45535</v>
      </c>
      <c r="C11" s="29" t="s">
        <v>333</v>
      </c>
      <c r="D11" s="30" t="s">
        <v>320</v>
      </c>
      <c r="E11" s="186"/>
      <c r="F11" s="31"/>
      <c r="G11" s="32">
        <v>720</v>
      </c>
      <c r="H11" s="32"/>
      <c r="I11" s="32"/>
      <c r="J11" s="32"/>
      <c r="K11" s="32"/>
      <c r="L11" s="32"/>
      <c r="M11" s="32"/>
      <c r="N11" s="34">
        <f t="shared" si="0"/>
        <v>720</v>
      </c>
      <c r="O11" s="186"/>
      <c r="P11" s="24" t="s">
        <v>245</v>
      </c>
      <c r="T11" s="203"/>
    </row>
    <row r="12" s="2" customFormat="1" ht="11.15" customHeight="1" spans="1:20">
      <c r="A12" s="186">
        <v>45526</v>
      </c>
      <c r="B12" s="186">
        <v>45535</v>
      </c>
      <c r="C12" s="29" t="s">
        <v>334</v>
      </c>
      <c r="D12" s="30" t="s">
        <v>320</v>
      </c>
      <c r="E12" s="186"/>
      <c r="F12" s="31"/>
      <c r="G12" s="32">
        <v>720</v>
      </c>
      <c r="H12" s="32"/>
      <c r="I12" s="32"/>
      <c r="J12" s="32"/>
      <c r="K12" s="32"/>
      <c r="L12" s="32"/>
      <c r="M12" s="32"/>
      <c r="N12" s="34">
        <f t="shared" si="0"/>
        <v>720</v>
      </c>
      <c r="O12" s="186"/>
      <c r="P12" s="24" t="s">
        <v>245</v>
      </c>
      <c r="T12" s="203"/>
    </row>
    <row r="13" s="2" customFormat="1" ht="11.15" customHeight="1" spans="1:20">
      <c r="A13" s="186">
        <v>45526</v>
      </c>
      <c r="B13" s="186">
        <v>45535</v>
      </c>
      <c r="C13" s="29" t="s">
        <v>335</v>
      </c>
      <c r="D13" s="30" t="s">
        <v>320</v>
      </c>
      <c r="E13" s="186"/>
      <c r="F13" s="31"/>
      <c r="G13" s="32">
        <v>720</v>
      </c>
      <c r="H13" s="32"/>
      <c r="I13" s="32"/>
      <c r="J13" s="32"/>
      <c r="K13" s="32"/>
      <c r="L13" s="32"/>
      <c r="M13" s="32"/>
      <c r="N13" s="34">
        <f t="shared" si="0"/>
        <v>720</v>
      </c>
      <c r="O13" s="186"/>
      <c r="P13" s="24" t="s">
        <v>245</v>
      </c>
      <c r="T13" s="203"/>
    </row>
    <row r="14" s="2" customFormat="1" ht="11.15" customHeight="1" spans="1:20">
      <c r="A14" s="186">
        <v>45526</v>
      </c>
      <c r="B14" s="186">
        <v>45535</v>
      </c>
      <c r="C14" s="29" t="s">
        <v>336</v>
      </c>
      <c r="D14" s="30" t="s">
        <v>320</v>
      </c>
      <c r="E14" s="186"/>
      <c r="F14" s="31"/>
      <c r="G14" s="32">
        <v>1350</v>
      </c>
      <c r="H14" s="32"/>
      <c r="I14" s="32"/>
      <c r="J14" s="32"/>
      <c r="K14" s="32"/>
      <c r="L14" s="32"/>
      <c r="M14" s="32"/>
      <c r="N14" s="34">
        <f t="shared" si="0"/>
        <v>1350</v>
      </c>
      <c r="O14" s="186"/>
      <c r="P14" s="24" t="s">
        <v>245</v>
      </c>
      <c r="T14" s="203"/>
    </row>
    <row r="15" ht="13.5" spans="1:16">
      <c r="A15" s="187" t="s">
        <v>241</v>
      </c>
      <c r="B15" s="188"/>
      <c r="C15" s="188"/>
      <c r="D15" s="188"/>
      <c r="E15" s="188"/>
      <c r="F15" s="188"/>
      <c r="G15" s="189">
        <f t="shared" ref="G15:N15" si="1">SUM(G8:G14)</f>
        <v>7560</v>
      </c>
      <c r="H15" s="189">
        <f t="shared" si="1"/>
        <v>0</v>
      </c>
      <c r="I15" s="189">
        <f t="shared" si="1"/>
        <v>0</v>
      </c>
      <c r="J15" s="189">
        <f t="shared" si="1"/>
        <v>0</v>
      </c>
      <c r="K15" s="189">
        <f t="shared" si="1"/>
        <v>0</v>
      </c>
      <c r="L15" s="189">
        <f t="shared" si="1"/>
        <v>0</v>
      </c>
      <c r="M15" s="189">
        <f t="shared" si="1"/>
        <v>0</v>
      </c>
      <c r="N15" s="189">
        <f t="shared" si="1"/>
        <v>7560</v>
      </c>
      <c r="O15" s="200"/>
      <c r="P15" s="201"/>
    </row>
    <row r="16" ht="13.5" spans="1:16">
      <c r="A16" s="190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</row>
    <row r="17" spans="1:16">
      <c r="A17" s="190"/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</row>
    <row r="18" spans="1:16">
      <c r="A18" s="190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</row>
    <row r="19" spans="1:16">
      <c r="A19" s="191" t="s">
        <v>892</v>
      </c>
      <c r="B19" s="192"/>
      <c r="C19" s="192"/>
      <c r="D19" s="192"/>
      <c r="E19" s="192"/>
      <c r="F19" s="192"/>
      <c r="G19" s="192"/>
      <c r="H19" s="191" t="s">
        <v>897</v>
      </c>
      <c r="I19" s="190"/>
      <c r="J19" s="190"/>
      <c r="K19" s="190"/>
      <c r="L19" s="190"/>
      <c r="M19" s="190"/>
      <c r="N19" s="190"/>
      <c r="O19" s="190"/>
      <c r="P19" s="190"/>
    </row>
    <row r="20" spans="1:16">
      <c r="A20" s="193"/>
      <c r="B20" s="192"/>
      <c r="C20" s="192"/>
      <c r="D20" s="192"/>
      <c r="E20" s="192"/>
      <c r="F20" s="192"/>
      <c r="G20" s="192"/>
      <c r="H20" s="193"/>
      <c r="I20" s="190"/>
      <c r="J20" s="190"/>
      <c r="K20" s="190"/>
      <c r="L20" s="190"/>
      <c r="M20" s="190"/>
      <c r="N20" s="190"/>
      <c r="O20" s="190"/>
      <c r="P20" s="190"/>
    </row>
    <row r="21" spans="1:16">
      <c r="A21" s="194" t="s">
        <v>893</v>
      </c>
      <c r="B21" s="195"/>
      <c r="C21" s="195"/>
      <c r="D21" s="192"/>
      <c r="E21" s="192"/>
      <c r="F21" s="192"/>
      <c r="G21" s="192"/>
      <c r="H21" s="194" t="s">
        <v>898</v>
      </c>
      <c r="I21" s="202"/>
      <c r="J21" s="190"/>
      <c r="K21" s="190"/>
      <c r="L21" s="190"/>
      <c r="M21" s="190"/>
      <c r="N21" s="190"/>
      <c r="O21" s="190"/>
      <c r="P21" s="190"/>
    </row>
    <row r="22" spans="1:16">
      <c r="A22" s="191" t="s">
        <v>894</v>
      </c>
      <c r="B22" s="192"/>
      <c r="C22" s="192"/>
      <c r="D22" s="192"/>
      <c r="E22" s="192"/>
      <c r="F22" s="192"/>
      <c r="G22" s="192"/>
      <c r="H22" s="191" t="s">
        <v>899</v>
      </c>
      <c r="I22" s="190"/>
      <c r="J22" s="190"/>
      <c r="K22" s="190"/>
      <c r="L22" s="190"/>
      <c r="M22" s="190"/>
      <c r="N22" s="190"/>
      <c r="O22" s="190"/>
      <c r="P22" s="190"/>
    </row>
  </sheetData>
  <mergeCells count="15">
    <mergeCell ref="A5:D5"/>
    <mergeCell ref="H6:I6"/>
    <mergeCell ref="L6:M6"/>
    <mergeCell ref="A6:A7"/>
    <mergeCell ref="B6:B7"/>
    <mergeCell ref="C6:C7"/>
    <mergeCell ref="D6:D7"/>
    <mergeCell ref="E6:E7"/>
    <mergeCell ref="F6:F7"/>
    <mergeCell ref="G6:G7"/>
    <mergeCell ref="J6:J7"/>
    <mergeCell ref="K6:K7"/>
    <mergeCell ref="N6:N7"/>
    <mergeCell ref="O6:O7"/>
    <mergeCell ref="P6:P7"/>
  </mergeCells>
  <pageMargins left="0.25" right="0.25" top="0.5" bottom="0.5" header="0.5" footer="0.5"/>
  <pageSetup paperSize="1" scale="79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5254"/>
  <sheetViews>
    <sheetView tabSelected="1" zoomScale="130" zoomScaleNormal="130" topLeftCell="A236" workbookViewId="0">
      <selection activeCell="D242" sqref="D242"/>
    </sheetView>
  </sheetViews>
  <sheetFormatPr defaultColWidth="9.18095238095238" defaultRowHeight="12.75"/>
  <cols>
    <col min="3" max="3" width="10.1809523809524" customWidth="1"/>
    <col min="4" max="4" width="38.8190476190476" customWidth="1"/>
    <col min="5" max="5" width="12.5428571428571" customWidth="1"/>
    <col min="6" max="6" width="9.18095238095238" customWidth="1"/>
    <col min="7" max="8" width="11" customWidth="1"/>
    <col min="9" max="9" width="12.2666666666667" customWidth="1"/>
    <col min="10" max="10" width="12.4571428571429" customWidth="1"/>
    <col min="11" max="11" width="12.8190476190476" customWidth="1"/>
    <col min="12" max="12" width="10.4571428571429" customWidth="1"/>
    <col min="13" max="13" width="10.2666666666667" customWidth="1"/>
    <col min="14" max="14" width="13.4571428571429" customWidth="1"/>
    <col min="15" max="15" width="9.81904761904762" hidden="1" customWidth="1"/>
    <col min="16" max="16" width="20.1809523809524" customWidth="1"/>
    <col min="17" max="17" width="9.45714285714286" style="120" customWidth="1"/>
    <col min="18" max="18" width="10.2666666666667" customWidth="1"/>
    <col min="29" max="29" width="11.2666666666667" customWidth="1"/>
  </cols>
  <sheetData>
    <row r="1" ht="15.75" spans="1:17">
      <c r="A1" s="121" t="s">
        <v>895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31"/>
      <c r="Q1" s="133"/>
    </row>
    <row r="2" ht="15.75" spans="1:17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31"/>
      <c r="Q2" s="133"/>
    </row>
    <row r="3" ht="15.75" spans="1:17">
      <c r="A3" s="99" t="s">
        <v>2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31"/>
      <c r="Q3" s="133"/>
    </row>
    <row r="4" ht="15.75" spans="1:17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31"/>
      <c r="Q4" s="133"/>
    </row>
    <row r="5" ht="15.75" spans="1:17">
      <c r="A5" s="122" t="s">
        <v>900</v>
      </c>
      <c r="B5" s="123"/>
      <c r="C5" s="123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32"/>
      <c r="Q5" s="133"/>
    </row>
    <row r="6" spans="1:17">
      <c r="A6" s="125" t="s">
        <v>242</v>
      </c>
      <c r="B6" s="125"/>
      <c r="C6" s="125"/>
      <c r="D6" s="126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32"/>
      <c r="Q6" s="133"/>
    </row>
    <row r="7" customHeight="1" spans="1:17">
      <c r="A7" s="127" t="s">
        <v>4</v>
      </c>
      <c r="B7" s="127" t="s">
        <v>5</v>
      </c>
      <c r="C7" s="127" t="s">
        <v>6</v>
      </c>
      <c r="D7" s="127" t="s">
        <v>7</v>
      </c>
      <c r="E7" s="127" t="s">
        <v>901</v>
      </c>
      <c r="F7" s="127" t="s">
        <v>9</v>
      </c>
      <c r="G7" s="127" t="s">
        <v>10</v>
      </c>
      <c r="H7" s="128" t="s">
        <v>11</v>
      </c>
      <c r="I7" s="128"/>
      <c r="J7" s="127" t="s">
        <v>12</v>
      </c>
      <c r="K7" s="127" t="s">
        <v>13</v>
      </c>
      <c r="L7" s="128" t="s">
        <v>14</v>
      </c>
      <c r="M7" s="128"/>
      <c r="N7" s="127" t="s">
        <v>15</v>
      </c>
      <c r="O7" s="127" t="s">
        <v>16</v>
      </c>
      <c r="P7" s="127" t="s">
        <v>17</v>
      </c>
      <c r="Q7" s="133"/>
    </row>
    <row r="8" ht="13.5" spans="1:17">
      <c r="A8" s="129"/>
      <c r="B8" s="129"/>
      <c r="C8" s="129"/>
      <c r="D8" s="129"/>
      <c r="E8" s="129" t="s">
        <v>902</v>
      </c>
      <c r="F8" s="129"/>
      <c r="G8" s="129"/>
      <c r="H8" s="130" t="s">
        <v>18</v>
      </c>
      <c r="I8" s="130" t="s">
        <v>19</v>
      </c>
      <c r="J8" s="129"/>
      <c r="K8" s="129"/>
      <c r="L8" s="130" t="s">
        <v>18</v>
      </c>
      <c r="M8" s="130" t="s">
        <v>19</v>
      </c>
      <c r="N8" s="129"/>
      <c r="O8" s="129"/>
      <c r="P8" s="129"/>
      <c r="Q8" s="133"/>
    </row>
    <row r="9" s="2" customFormat="1" ht="12" customHeight="1" spans="1:24">
      <c r="A9" s="21">
        <v>45502</v>
      </c>
      <c r="B9" s="21">
        <v>45505</v>
      </c>
      <c r="C9" s="16" t="s">
        <v>243</v>
      </c>
      <c r="D9" s="17" t="s">
        <v>244</v>
      </c>
      <c r="E9" s="18"/>
      <c r="F9" s="19"/>
      <c r="G9" s="20"/>
      <c r="H9" s="20"/>
      <c r="I9" s="20"/>
      <c r="J9" s="20"/>
      <c r="K9" s="20"/>
      <c r="L9" s="20"/>
      <c r="M9" s="20">
        <v>1800</v>
      </c>
      <c r="N9" s="34">
        <v>1800</v>
      </c>
      <c r="O9" s="18"/>
      <c r="P9" s="24" t="s">
        <v>245</v>
      </c>
      <c r="Q9" s="134"/>
      <c r="X9" s="54"/>
    </row>
    <row r="10" s="2" customFormat="1" ht="12" customHeight="1" spans="1:24">
      <c r="A10" s="21">
        <v>45503</v>
      </c>
      <c r="B10" s="21">
        <v>45505</v>
      </c>
      <c r="C10" s="16" t="s">
        <v>246</v>
      </c>
      <c r="D10" s="17" t="s">
        <v>146</v>
      </c>
      <c r="E10" s="18"/>
      <c r="F10" s="19"/>
      <c r="G10" s="20">
        <v>2500</v>
      </c>
      <c r="H10" s="20"/>
      <c r="I10" s="20"/>
      <c r="J10" s="20"/>
      <c r="K10" s="20"/>
      <c r="L10" s="20"/>
      <c r="M10" s="20"/>
      <c r="N10" s="34">
        <v>2500</v>
      </c>
      <c r="O10" s="18"/>
      <c r="P10" s="24" t="s">
        <v>245</v>
      </c>
      <c r="Q10" s="134"/>
      <c r="X10" s="54"/>
    </row>
    <row r="11" s="2" customFormat="1" ht="12" customHeight="1" spans="1:24">
      <c r="A11" s="21">
        <v>45503</v>
      </c>
      <c r="B11" s="21">
        <v>45505</v>
      </c>
      <c r="C11" s="16" t="s">
        <v>247</v>
      </c>
      <c r="D11" s="17" t="s">
        <v>248</v>
      </c>
      <c r="E11" s="18"/>
      <c r="F11" s="19"/>
      <c r="G11" s="20"/>
      <c r="H11" s="20"/>
      <c r="I11" s="20">
        <v>1080</v>
      </c>
      <c r="J11" s="20"/>
      <c r="K11" s="20"/>
      <c r="L11" s="20"/>
      <c r="M11" s="20"/>
      <c r="N11" s="34">
        <v>1080</v>
      </c>
      <c r="O11" s="18"/>
      <c r="P11" s="24" t="s">
        <v>245</v>
      </c>
      <c r="Q11" s="134"/>
      <c r="X11" s="54"/>
    </row>
    <row r="12" s="2" customFormat="1" ht="12" customHeight="1" spans="1:24">
      <c r="A12" s="21">
        <v>45510</v>
      </c>
      <c r="B12" s="21">
        <v>45505</v>
      </c>
      <c r="C12" s="16" t="s">
        <v>249</v>
      </c>
      <c r="D12" s="17" t="s">
        <v>248</v>
      </c>
      <c r="E12" s="18"/>
      <c r="F12" s="19"/>
      <c r="G12" s="20"/>
      <c r="H12" s="20"/>
      <c r="I12" s="20">
        <v>450</v>
      </c>
      <c r="J12" s="20"/>
      <c r="K12" s="20"/>
      <c r="L12" s="20"/>
      <c r="M12" s="20"/>
      <c r="N12" s="34">
        <v>450</v>
      </c>
      <c r="O12" s="18"/>
      <c r="P12" s="24" t="s">
        <v>245</v>
      </c>
      <c r="Q12" s="134"/>
      <c r="X12" s="54"/>
    </row>
    <row r="13" s="2" customFormat="1" ht="12" customHeight="1" spans="1:24">
      <c r="A13" s="21">
        <v>45503</v>
      </c>
      <c r="B13" s="21">
        <v>45509</v>
      </c>
      <c r="C13" s="16" t="s">
        <v>250</v>
      </c>
      <c r="D13" s="17" t="s">
        <v>251</v>
      </c>
      <c r="E13" s="18"/>
      <c r="F13" s="19"/>
      <c r="G13" s="20"/>
      <c r="H13" s="20"/>
      <c r="I13" s="20">
        <v>2500</v>
      </c>
      <c r="J13" s="20"/>
      <c r="K13" s="20"/>
      <c r="L13" s="20"/>
      <c r="M13" s="20"/>
      <c r="N13" s="34">
        <v>2500</v>
      </c>
      <c r="O13" s="18"/>
      <c r="P13" s="24" t="s">
        <v>245</v>
      </c>
      <c r="Q13" s="134"/>
      <c r="X13" s="54"/>
    </row>
    <row r="14" s="2" customFormat="1" ht="12" customHeight="1" spans="1:24">
      <c r="A14" s="21">
        <v>45506</v>
      </c>
      <c r="B14" s="21">
        <v>45509</v>
      </c>
      <c r="C14" s="16" t="s">
        <v>252</v>
      </c>
      <c r="D14" s="17" t="s">
        <v>251</v>
      </c>
      <c r="E14" s="18"/>
      <c r="F14" s="19"/>
      <c r="G14" s="20"/>
      <c r="H14" s="20"/>
      <c r="I14" s="20">
        <v>2500</v>
      </c>
      <c r="J14" s="20"/>
      <c r="K14" s="20"/>
      <c r="L14" s="20"/>
      <c r="M14" s="20"/>
      <c r="N14" s="34">
        <v>2500</v>
      </c>
      <c r="O14" s="18"/>
      <c r="P14" s="24" t="s">
        <v>245</v>
      </c>
      <c r="Q14" s="134"/>
      <c r="X14" s="54"/>
    </row>
    <row r="15" s="2" customFormat="1" ht="12" customHeight="1" spans="1:24">
      <c r="A15" s="21">
        <v>45504</v>
      </c>
      <c r="B15" s="21">
        <v>45509</v>
      </c>
      <c r="C15" s="16" t="s">
        <v>253</v>
      </c>
      <c r="D15" s="17" t="s">
        <v>254</v>
      </c>
      <c r="E15" s="18"/>
      <c r="F15" s="19"/>
      <c r="G15" s="20">
        <v>1500</v>
      </c>
      <c r="H15" s="20"/>
      <c r="I15" s="20"/>
      <c r="J15" s="20"/>
      <c r="K15" s="20"/>
      <c r="L15" s="20"/>
      <c r="M15" s="20"/>
      <c r="N15" s="34">
        <v>1500</v>
      </c>
      <c r="O15" s="18"/>
      <c r="P15" s="24" t="s">
        <v>245</v>
      </c>
      <c r="Q15" s="134"/>
      <c r="X15" s="54"/>
    </row>
    <row r="16" s="2" customFormat="1" ht="12" customHeight="1" spans="1:24">
      <c r="A16" s="21">
        <v>45504</v>
      </c>
      <c r="B16" s="21">
        <v>45509</v>
      </c>
      <c r="C16" s="16" t="s">
        <v>255</v>
      </c>
      <c r="D16" s="17" t="s">
        <v>254</v>
      </c>
      <c r="E16" s="18"/>
      <c r="F16" s="19"/>
      <c r="G16" s="20">
        <v>1500</v>
      </c>
      <c r="H16" s="20"/>
      <c r="I16" s="20"/>
      <c r="J16" s="20"/>
      <c r="K16" s="20"/>
      <c r="L16" s="20"/>
      <c r="M16" s="20"/>
      <c r="N16" s="34">
        <v>1500</v>
      </c>
      <c r="O16" s="18"/>
      <c r="P16" s="24" t="s">
        <v>245</v>
      </c>
      <c r="Q16" s="134"/>
      <c r="X16" s="54"/>
    </row>
    <row r="17" s="2" customFormat="1" ht="12" customHeight="1" spans="1:24">
      <c r="A17" s="21">
        <v>45504</v>
      </c>
      <c r="B17" s="21">
        <v>45509</v>
      </c>
      <c r="C17" s="16" t="s">
        <v>256</v>
      </c>
      <c r="D17" s="17" t="s">
        <v>254</v>
      </c>
      <c r="E17" s="18"/>
      <c r="F17" s="19"/>
      <c r="G17" s="20">
        <v>1500</v>
      </c>
      <c r="H17" s="20"/>
      <c r="I17" s="20"/>
      <c r="J17" s="20"/>
      <c r="K17" s="20"/>
      <c r="L17" s="20"/>
      <c r="M17" s="20"/>
      <c r="N17" s="34">
        <v>1500</v>
      </c>
      <c r="O17" s="18"/>
      <c r="P17" s="24" t="s">
        <v>245</v>
      </c>
      <c r="Q17" s="134"/>
      <c r="X17" s="54"/>
    </row>
    <row r="18" s="2" customFormat="1" ht="12" customHeight="1" spans="1:24">
      <c r="A18" s="21">
        <v>45504</v>
      </c>
      <c r="B18" s="21">
        <v>45509</v>
      </c>
      <c r="C18" s="16" t="s">
        <v>257</v>
      </c>
      <c r="D18" s="17" t="s">
        <v>254</v>
      </c>
      <c r="E18" s="18"/>
      <c r="F18" s="19"/>
      <c r="G18" s="20">
        <v>1500</v>
      </c>
      <c r="H18" s="20"/>
      <c r="I18" s="20"/>
      <c r="J18" s="20"/>
      <c r="K18" s="20"/>
      <c r="L18" s="20"/>
      <c r="M18" s="20"/>
      <c r="N18" s="34">
        <v>1500</v>
      </c>
      <c r="O18" s="18"/>
      <c r="P18" s="24" t="s">
        <v>903</v>
      </c>
      <c r="Q18" s="134"/>
      <c r="X18" s="54"/>
    </row>
    <row r="19" s="2" customFormat="1" ht="12" customHeight="1" spans="1:24">
      <c r="A19" s="21">
        <v>45504</v>
      </c>
      <c r="B19" s="21">
        <v>45509</v>
      </c>
      <c r="C19" s="16" t="s">
        <v>259</v>
      </c>
      <c r="D19" s="17" t="s">
        <v>254</v>
      </c>
      <c r="E19" s="18"/>
      <c r="F19" s="19"/>
      <c r="G19" s="20">
        <v>1500</v>
      </c>
      <c r="H19" s="20"/>
      <c r="I19" s="20"/>
      <c r="J19" s="20"/>
      <c r="K19" s="20"/>
      <c r="L19" s="20"/>
      <c r="M19" s="20"/>
      <c r="N19" s="34">
        <v>1500</v>
      </c>
      <c r="O19" s="18"/>
      <c r="P19" s="24" t="s">
        <v>245</v>
      </c>
      <c r="Q19" s="134"/>
      <c r="X19" s="54"/>
    </row>
    <row r="20" s="2" customFormat="1" ht="12" customHeight="1" spans="1:24">
      <c r="A20" s="21">
        <v>45504</v>
      </c>
      <c r="B20" s="21">
        <v>45509</v>
      </c>
      <c r="C20" s="16" t="s">
        <v>260</v>
      </c>
      <c r="D20" s="17" t="s">
        <v>254</v>
      </c>
      <c r="E20" s="18"/>
      <c r="F20" s="19"/>
      <c r="G20" s="20">
        <v>1500</v>
      </c>
      <c r="H20" s="20"/>
      <c r="I20" s="20"/>
      <c r="J20" s="20"/>
      <c r="K20" s="20"/>
      <c r="L20" s="20"/>
      <c r="M20" s="20"/>
      <c r="N20" s="34">
        <v>1500</v>
      </c>
      <c r="O20" s="18"/>
      <c r="P20" s="24" t="s">
        <v>903</v>
      </c>
      <c r="Q20" s="134"/>
      <c r="X20" s="54"/>
    </row>
    <row r="21" s="2" customFormat="1" ht="12" customHeight="1" spans="1:24">
      <c r="A21" s="21">
        <v>45504</v>
      </c>
      <c r="B21" s="21">
        <v>45509</v>
      </c>
      <c r="C21" s="16" t="s">
        <v>261</v>
      </c>
      <c r="D21" s="17" t="s">
        <v>254</v>
      </c>
      <c r="E21" s="18"/>
      <c r="F21" s="19"/>
      <c r="G21" s="20">
        <v>1500</v>
      </c>
      <c r="H21" s="20"/>
      <c r="I21" s="20"/>
      <c r="J21" s="20"/>
      <c r="K21" s="20"/>
      <c r="L21" s="20"/>
      <c r="M21" s="20"/>
      <c r="N21" s="34">
        <v>1500</v>
      </c>
      <c r="O21" s="18"/>
      <c r="P21" s="24" t="s">
        <v>245</v>
      </c>
      <c r="Q21" s="134"/>
      <c r="X21" s="54"/>
    </row>
    <row r="22" s="2" customFormat="1" ht="12" customHeight="1" spans="1:24">
      <c r="A22" s="21">
        <v>45504</v>
      </c>
      <c r="B22" s="21">
        <v>45509</v>
      </c>
      <c r="C22" s="16" t="s">
        <v>262</v>
      </c>
      <c r="D22" s="17" t="s">
        <v>254</v>
      </c>
      <c r="E22" s="18"/>
      <c r="F22" s="19"/>
      <c r="G22" s="20">
        <v>1500</v>
      </c>
      <c r="H22" s="20"/>
      <c r="I22" s="20"/>
      <c r="J22" s="20"/>
      <c r="K22" s="20"/>
      <c r="L22" s="20"/>
      <c r="M22" s="20"/>
      <c r="N22" s="34">
        <v>1500</v>
      </c>
      <c r="O22" s="18"/>
      <c r="P22" s="24" t="s">
        <v>245</v>
      </c>
      <c r="Q22" s="134"/>
      <c r="X22" s="54"/>
    </row>
    <row r="23" s="2" customFormat="1" ht="12" customHeight="1" spans="1:24">
      <c r="A23" s="21">
        <v>45504</v>
      </c>
      <c r="B23" s="21">
        <v>45509</v>
      </c>
      <c r="C23" s="16" t="s">
        <v>263</v>
      </c>
      <c r="D23" s="17" t="s">
        <v>254</v>
      </c>
      <c r="E23" s="18"/>
      <c r="F23" s="19"/>
      <c r="G23" s="20">
        <v>800</v>
      </c>
      <c r="H23" s="20"/>
      <c r="I23" s="20"/>
      <c r="J23" s="20"/>
      <c r="K23" s="20"/>
      <c r="L23" s="20"/>
      <c r="M23" s="20"/>
      <c r="N23" s="34">
        <v>800</v>
      </c>
      <c r="O23" s="18"/>
      <c r="P23" s="24" t="s">
        <v>245</v>
      </c>
      <c r="Q23" s="134"/>
      <c r="X23" s="54"/>
    </row>
    <row r="24" s="2" customFormat="1" ht="12" customHeight="1" spans="1:24">
      <c r="A24" s="21">
        <v>45504</v>
      </c>
      <c r="B24" s="21">
        <v>45509</v>
      </c>
      <c r="C24" s="16" t="s">
        <v>264</v>
      </c>
      <c r="D24" s="17" t="s">
        <v>254</v>
      </c>
      <c r="E24" s="18"/>
      <c r="F24" s="19"/>
      <c r="G24" s="20">
        <v>1500</v>
      </c>
      <c r="H24" s="20"/>
      <c r="I24" s="20"/>
      <c r="J24" s="20"/>
      <c r="K24" s="20"/>
      <c r="L24" s="20"/>
      <c r="M24" s="20"/>
      <c r="N24" s="34">
        <v>1500</v>
      </c>
      <c r="O24" s="18"/>
      <c r="P24" s="24" t="s">
        <v>245</v>
      </c>
      <c r="Q24" s="134"/>
      <c r="X24" s="54"/>
    </row>
    <row r="25" s="2" customFormat="1" ht="12" customHeight="1" spans="1:24">
      <c r="A25" s="21">
        <v>45504</v>
      </c>
      <c r="B25" s="21">
        <v>45510</v>
      </c>
      <c r="C25" s="16" t="s">
        <v>265</v>
      </c>
      <c r="D25" s="17" t="s">
        <v>266</v>
      </c>
      <c r="E25" s="18"/>
      <c r="F25" s="19"/>
      <c r="G25" s="20"/>
      <c r="H25" s="20">
        <v>11145</v>
      </c>
      <c r="I25" s="20">
        <v>4800</v>
      </c>
      <c r="J25" s="20"/>
      <c r="K25" s="20"/>
      <c r="L25" s="20"/>
      <c r="M25" s="20"/>
      <c r="N25" s="34">
        <v>15945</v>
      </c>
      <c r="O25" s="18"/>
      <c r="P25" s="24" t="s">
        <v>245</v>
      </c>
      <c r="Q25" s="134"/>
      <c r="X25" s="54"/>
    </row>
    <row r="26" s="2" customFormat="1" ht="12" customHeight="1" spans="1:24">
      <c r="A26" s="21">
        <v>45506</v>
      </c>
      <c r="B26" s="21">
        <v>45510</v>
      </c>
      <c r="C26" s="16" t="s">
        <v>267</v>
      </c>
      <c r="D26" s="17" t="s">
        <v>266</v>
      </c>
      <c r="E26" s="18"/>
      <c r="F26" s="19"/>
      <c r="G26" s="20"/>
      <c r="H26" s="20"/>
      <c r="I26" s="20">
        <v>1500</v>
      </c>
      <c r="J26" s="20"/>
      <c r="K26" s="20"/>
      <c r="L26" s="20"/>
      <c r="M26" s="20"/>
      <c r="N26" s="34">
        <v>1500</v>
      </c>
      <c r="O26" s="18"/>
      <c r="P26" s="24" t="s">
        <v>245</v>
      </c>
      <c r="Q26" s="134"/>
      <c r="X26" s="54"/>
    </row>
    <row r="27" s="2" customFormat="1" ht="12" customHeight="1" spans="1:24">
      <c r="A27" s="21">
        <v>45509</v>
      </c>
      <c r="B27" s="21">
        <v>45510</v>
      </c>
      <c r="C27" s="16" t="s">
        <v>268</v>
      </c>
      <c r="D27" s="17" t="s">
        <v>269</v>
      </c>
      <c r="E27" s="18"/>
      <c r="F27" s="19"/>
      <c r="G27" s="20"/>
      <c r="H27" s="20"/>
      <c r="I27" s="20"/>
      <c r="J27" s="20"/>
      <c r="K27" s="20"/>
      <c r="L27" s="20"/>
      <c r="M27" s="20">
        <v>810</v>
      </c>
      <c r="N27" s="34">
        <v>810</v>
      </c>
      <c r="O27" s="18"/>
      <c r="P27" s="24" t="s">
        <v>245</v>
      </c>
      <c r="Q27" s="134"/>
      <c r="X27" s="54"/>
    </row>
    <row r="28" s="2" customFormat="1" ht="12" customHeight="1" spans="1:24">
      <c r="A28" s="21">
        <v>45505</v>
      </c>
      <c r="B28" s="21">
        <v>45511</v>
      </c>
      <c r="C28" s="16" t="s">
        <v>270</v>
      </c>
      <c r="D28" s="17" t="s">
        <v>271</v>
      </c>
      <c r="E28" s="18"/>
      <c r="F28" s="19"/>
      <c r="G28" s="20">
        <v>800</v>
      </c>
      <c r="H28" s="20"/>
      <c r="I28" s="20"/>
      <c r="J28" s="20"/>
      <c r="K28" s="20"/>
      <c r="L28" s="20"/>
      <c r="M28" s="20"/>
      <c r="N28" s="34">
        <v>800</v>
      </c>
      <c r="O28" s="18"/>
      <c r="P28" s="24" t="s">
        <v>245</v>
      </c>
      <c r="Q28" s="134"/>
      <c r="X28" s="54"/>
    </row>
    <row r="29" s="2" customFormat="1" ht="12" customHeight="1" spans="1:24">
      <c r="A29" s="21">
        <v>45505</v>
      </c>
      <c r="B29" s="21">
        <v>45511</v>
      </c>
      <c r="C29" s="16" t="s">
        <v>272</v>
      </c>
      <c r="D29" s="17" t="s">
        <v>271</v>
      </c>
      <c r="E29" s="18"/>
      <c r="F29" s="19"/>
      <c r="G29" s="20">
        <v>800</v>
      </c>
      <c r="H29" s="20"/>
      <c r="I29" s="20"/>
      <c r="J29" s="20"/>
      <c r="K29" s="20"/>
      <c r="L29" s="20"/>
      <c r="M29" s="20"/>
      <c r="N29" s="34">
        <v>800</v>
      </c>
      <c r="O29" s="18"/>
      <c r="P29" s="24" t="s">
        <v>245</v>
      </c>
      <c r="Q29" s="134"/>
      <c r="X29" s="54"/>
    </row>
    <row r="30" s="2" customFormat="1" ht="12" customHeight="1" spans="1:24">
      <c r="A30" s="21">
        <v>45505</v>
      </c>
      <c r="B30" s="21">
        <v>45511</v>
      </c>
      <c r="C30" s="16" t="s">
        <v>273</v>
      </c>
      <c r="D30" s="17" t="s">
        <v>271</v>
      </c>
      <c r="E30" s="18"/>
      <c r="F30" s="19"/>
      <c r="G30" s="20">
        <v>1500</v>
      </c>
      <c r="H30" s="20"/>
      <c r="I30" s="20"/>
      <c r="J30" s="20"/>
      <c r="K30" s="20"/>
      <c r="L30" s="20"/>
      <c r="M30" s="20"/>
      <c r="N30" s="34">
        <v>1500</v>
      </c>
      <c r="O30" s="18"/>
      <c r="P30" s="24" t="s">
        <v>245</v>
      </c>
      <c r="Q30" s="134"/>
      <c r="X30" s="54"/>
    </row>
    <row r="31" s="2" customFormat="1" ht="12" customHeight="1" spans="1:24">
      <c r="A31" s="21">
        <v>45505</v>
      </c>
      <c r="B31" s="21">
        <v>45511</v>
      </c>
      <c r="C31" s="16" t="s">
        <v>274</v>
      </c>
      <c r="D31" s="17" t="s">
        <v>271</v>
      </c>
      <c r="E31" s="18"/>
      <c r="F31" s="19"/>
      <c r="G31" s="20">
        <v>1500</v>
      </c>
      <c r="H31" s="20"/>
      <c r="I31" s="20"/>
      <c r="J31" s="20"/>
      <c r="K31" s="20"/>
      <c r="L31" s="20"/>
      <c r="M31" s="20"/>
      <c r="N31" s="34">
        <v>1500</v>
      </c>
      <c r="O31" s="18"/>
      <c r="P31" s="24" t="s">
        <v>245</v>
      </c>
      <c r="Q31" s="134"/>
      <c r="X31" s="54"/>
    </row>
    <row r="32" s="2" customFormat="1" ht="12" customHeight="1" spans="1:24">
      <c r="A32" s="21">
        <v>45505</v>
      </c>
      <c r="B32" s="21">
        <v>45511</v>
      </c>
      <c r="C32" s="16" t="s">
        <v>275</v>
      </c>
      <c r="D32" s="17" t="s">
        <v>271</v>
      </c>
      <c r="E32" s="18"/>
      <c r="F32" s="19"/>
      <c r="G32" s="20">
        <v>1500</v>
      </c>
      <c r="H32" s="20"/>
      <c r="I32" s="20"/>
      <c r="J32" s="20"/>
      <c r="K32" s="20"/>
      <c r="L32" s="20"/>
      <c r="M32" s="20"/>
      <c r="N32" s="34">
        <v>1500</v>
      </c>
      <c r="O32" s="18"/>
      <c r="P32" s="24" t="s">
        <v>245</v>
      </c>
      <c r="Q32" s="134"/>
      <c r="X32" s="54"/>
    </row>
    <row r="33" s="2" customFormat="1" ht="12" customHeight="1" spans="1:24">
      <c r="A33" s="21">
        <v>45505</v>
      </c>
      <c r="B33" s="21">
        <v>45511</v>
      </c>
      <c r="C33" s="16" t="s">
        <v>276</v>
      </c>
      <c r="D33" s="17" t="s">
        <v>271</v>
      </c>
      <c r="E33" s="18"/>
      <c r="F33" s="19"/>
      <c r="G33" s="20">
        <v>1500</v>
      </c>
      <c r="H33" s="20"/>
      <c r="I33" s="20"/>
      <c r="J33" s="20"/>
      <c r="K33" s="20"/>
      <c r="L33" s="20"/>
      <c r="M33" s="20"/>
      <c r="N33" s="34">
        <v>1500</v>
      </c>
      <c r="O33" s="18"/>
      <c r="P33" s="24" t="s">
        <v>245</v>
      </c>
      <c r="Q33" s="134"/>
      <c r="X33" s="54"/>
    </row>
    <row r="34" s="2" customFormat="1" ht="12" customHeight="1" spans="1:24">
      <c r="A34" s="21">
        <v>45509</v>
      </c>
      <c r="B34" s="21">
        <v>45512</v>
      </c>
      <c r="C34" s="16" t="s">
        <v>277</v>
      </c>
      <c r="D34" s="17" t="s">
        <v>251</v>
      </c>
      <c r="E34" s="18"/>
      <c r="F34" s="19"/>
      <c r="G34" s="20"/>
      <c r="H34" s="20">
        <v>1195</v>
      </c>
      <c r="I34" s="20">
        <v>7500</v>
      </c>
      <c r="J34" s="20"/>
      <c r="K34" s="20"/>
      <c r="L34" s="20"/>
      <c r="M34" s="20"/>
      <c r="N34" s="34">
        <v>8695</v>
      </c>
      <c r="O34" s="18"/>
      <c r="P34" s="24" t="s">
        <v>245</v>
      </c>
      <c r="Q34" s="134"/>
      <c r="X34" s="54"/>
    </row>
    <row r="35" s="2" customFormat="1" ht="12" customHeight="1" spans="1:24">
      <c r="A35" s="21">
        <v>45509</v>
      </c>
      <c r="B35" s="21">
        <v>45512</v>
      </c>
      <c r="C35" s="16" t="s">
        <v>278</v>
      </c>
      <c r="D35" s="17" t="s">
        <v>251</v>
      </c>
      <c r="E35" s="18"/>
      <c r="F35" s="19"/>
      <c r="G35" s="20"/>
      <c r="H35" s="20">
        <v>2855</v>
      </c>
      <c r="I35" s="20">
        <v>7500</v>
      </c>
      <c r="J35" s="20"/>
      <c r="K35" s="20"/>
      <c r="L35" s="20"/>
      <c r="M35" s="20"/>
      <c r="N35" s="34">
        <v>10355</v>
      </c>
      <c r="O35" s="18"/>
      <c r="P35" s="24" t="s">
        <v>245</v>
      </c>
      <c r="Q35" s="134"/>
      <c r="X35" s="54"/>
    </row>
    <row r="36" s="2" customFormat="1" ht="12" customHeight="1" spans="1:24">
      <c r="A36" s="21">
        <v>45505</v>
      </c>
      <c r="B36" s="21">
        <v>45513</v>
      </c>
      <c r="C36" s="16" t="s">
        <v>279</v>
      </c>
      <c r="D36" s="17" t="s">
        <v>271</v>
      </c>
      <c r="E36" s="18"/>
      <c r="F36" s="19"/>
      <c r="G36" s="20">
        <v>1500</v>
      </c>
      <c r="H36" s="20"/>
      <c r="I36" s="20"/>
      <c r="J36" s="20"/>
      <c r="K36" s="20"/>
      <c r="L36" s="20"/>
      <c r="M36" s="20"/>
      <c r="N36" s="34">
        <v>1500</v>
      </c>
      <c r="O36" s="18"/>
      <c r="P36" s="24" t="s">
        <v>245</v>
      </c>
      <c r="Q36" s="134"/>
      <c r="X36" s="54"/>
    </row>
    <row r="37" s="2" customFormat="1" ht="12" customHeight="1" spans="1:24">
      <c r="A37" s="21">
        <v>45505</v>
      </c>
      <c r="B37" s="21">
        <v>45513</v>
      </c>
      <c r="C37" s="16" t="s">
        <v>280</v>
      </c>
      <c r="D37" s="17" t="s">
        <v>271</v>
      </c>
      <c r="E37" s="18"/>
      <c r="F37" s="19"/>
      <c r="G37" s="20">
        <v>1500</v>
      </c>
      <c r="H37" s="20"/>
      <c r="I37" s="20"/>
      <c r="J37" s="20"/>
      <c r="K37" s="20"/>
      <c r="L37" s="20"/>
      <c r="M37" s="20"/>
      <c r="N37" s="34">
        <v>1500</v>
      </c>
      <c r="O37" s="18"/>
      <c r="P37" s="24" t="s">
        <v>245</v>
      </c>
      <c r="Q37" s="134"/>
      <c r="X37" s="54"/>
    </row>
    <row r="38" s="2" customFormat="1" ht="12" customHeight="1" spans="1:24">
      <c r="A38" s="21">
        <v>45505</v>
      </c>
      <c r="B38" s="21">
        <v>45513</v>
      </c>
      <c r="C38" s="16" t="s">
        <v>281</v>
      </c>
      <c r="D38" s="17" t="s">
        <v>271</v>
      </c>
      <c r="E38" s="18"/>
      <c r="F38" s="19"/>
      <c r="G38" s="20">
        <v>1500</v>
      </c>
      <c r="H38" s="20"/>
      <c r="I38" s="20"/>
      <c r="J38" s="20"/>
      <c r="K38" s="20"/>
      <c r="L38" s="20"/>
      <c r="M38" s="20"/>
      <c r="N38" s="34">
        <v>1500</v>
      </c>
      <c r="O38" s="18"/>
      <c r="P38" s="24" t="s">
        <v>245</v>
      </c>
      <c r="Q38" s="134"/>
      <c r="X38" s="54"/>
    </row>
    <row r="39" s="2" customFormat="1" ht="12" customHeight="1" spans="1:24">
      <c r="A39" s="21">
        <v>45512</v>
      </c>
      <c r="B39" s="21">
        <v>45513</v>
      </c>
      <c r="C39" s="16" t="s">
        <v>282</v>
      </c>
      <c r="D39" s="17" t="s">
        <v>271</v>
      </c>
      <c r="E39" s="18"/>
      <c r="F39" s="19"/>
      <c r="G39" s="20">
        <v>600</v>
      </c>
      <c r="H39" s="20"/>
      <c r="I39" s="20"/>
      <c r="J39" s="20"/>
      <c r="K39" s="20"/>
      <c r="L39" s="20">
        <v>1650</v>
      </c>
      <c r="M39" s="20"/>
      <c r="N39" s="34">
        <v>2250</v>
      </c>
      <c r="O39" s="18"/>
      <c r="P39" s="24" t="s">
        <v>245</v>
      </c>
      <c r="Q39" s="134"/>
      <c r="X39" s="54"/>
    </row>
    <row r="40" s="2" customFormat="1" ht="12" customHeight="1" spans="1:24">
      <c r="A40" s="21">
        <v>45512</v>
      </c>
      <c r="B40" s="21">
        <v>45513</v>
      </c>
      <c r="C40" s="16" t="s">
        <v>283</v>
      </c>
      <c r="D40" s="17" t="s">
        <v>271</v>
      </c>
      <c r="E40" s="18"/>
      <c r="F40" s="19"/>
      <c r="G40" s="20">
        <v>1500</v>
      </c>
      <c r="H40" s="20"/>
      <c r="I40" s="20"/>
      <c r="J40" s="20"/>
      <c r="K40" s="20"/>
      <c r="L40" s="20"/>
      <c r="M40" s="20"/>
      <c r="N40" s="34">
        <v>1500</v>
      </c>
      <c r="O40" s="18"/>
      <c r="P40" s="24" t="s">
        <v>245</v>
      </c>
      <c r="Q40" s="134"/>
      <c r="X40" s="54"/>
    </row>
    <row r="41" s="2" customFormat="1" ht="12" customHeight="1" spans="1:24">
      <c r="A41" s="21">
        <v>45505</v>
      </c>
      <c r="B41" s="21">
        <v>45513</v>
      </c>
      <c r="C41" s="16" t="s">
        <v>284</v>
      </c>
      <c r="D41" s="17" t="s">
        <v>146</v>
      </c>
      <c r="E41" s="18"/>
      <c r="F41" s="19"/>
      <c r="G41" s="20">
        <v>1500</v>
      </c>
      <c r="H41" s="20"/>
      <c r="I41" s="20"/>
      <c r="J41" s="20"/>
      <c r="K41" s="20"/>
      <c r="L41" s="20"/>
      <c r="M41" s="20"/>
      <c r="N41" s="34">
        <v>1500</v>
      </c>
      <c r="O41" s="18"/>
      <c r="P41" s="24" t="s">
        <v>245</v>
      </c>
      <c r="Q41" s="134"/>
      <c r="X41" s="54"/>
    </row>
    <row r="42" s="2" customFormat="1" ht="12" customHeight="1" spans="1:24">
      <c r="A42" s="21">
        <v>45510</v>
      </c>
      <c r="B42" s="21">
        <v>45513</v>
      </c>
      <c r="C42" s="16" t="s">
        <v>285</v>
      </c>
      <c r="D42" s="17" t="s">
        <v>286</v>
      </c>
      <c r="E42" s="18"/>
      <c r="F42" s="19"/>
      <c r="G42" s="20">
        <v>1500</v>
      </c>
      <c r="H42" s="20"/>
      <c r="I42" s="20"/>
      <c r="J42" s="20"/>
      <c r="K42" s="20"/>
      <c r="L42" s="20"/>
      <c r="M42" s="20"/>
      <c r="N42" s="34">
        <v>1500</v>
      </c>
      <c r="O42" s="18"/>
      <c r="P42" s="24" t="s">
        <v>245</v>
      </c>
      <c r="Q42" s="134"/>
      <c r="X42" s="54"/>
    </row>
    <row r="43" s="2" customFormat="1" ht="12" customHeight="1" spans="1:24">
      <c r="A43" s="21">
        <v>45510</v>
      </c>
      <c r="B43" s="21">
        <v>45513</v>
      </c>
      <c r="C43" s="16" t="s">
        <v>287</v>
      </c>
      <c r="D43" s="17" t="s">
        <v>286</v>
      </c>
      <c r="E43" s="18"/>
      <c r="F43" s="19"/>
      <c r="G43" s="20">
        <v>800</v>
      </c>
      <c r="H43" s="20"/>
      <c r="I43" s="20"/>
      <c r="J43" s="20"/>
      <c r="K43" s="20"/>
      <c r="L43" s="20"/>
      <c r="M43" s="20"/>
      <c r="N43" s="34">
        <v>800</v>
      </c>
      <c r="O43" s="18"/>
      <c r="P43" s="24" t="s">
        <v>245</v>
      </c>
      <c r="Q43" s="134"/>
      <c r="X43" s="54"/>
    </row>
    <row r="44" s="2" customFormat="1" ht="12" customHeight="1" spans="1:24">
      <c r="A44" s="21">
        <v>45510</v>
      </c>
      <c r="B44" s="21">
        <v>45514</v>
      </c>
      <c r="C44" s="16" t="s">
        <v>288</v>
      </c>
      <c r="D44" s="17" t="s">
        <v>254</v>
      </c>
      <c r="E44" s="18"/>
      <c r="F44" s="19"/>
      <c r="G44" s="20"/>
      <c r="H44" s="20">
        <v>250</v>
      </c>
      <c r="I44" s="20"/>
      <c r="J44" s="20"/>
      <c r="K44" s="20"/>
      <c r="L44" s="20"/>
      <c r="M44" s="20">
        <v>1250</v>
      </c>
      <c r="N44" s="34">
        <v>1500</v>
      </c>
      <c r="O44" s="18"/>
      <c r="P44" s="24" t="s">
        <v>245</v>
      </c>
      <c r="Q44" s="134"/>
      <c r="X44" s="54"/>
    </row>
    <row r="45" s="2" customFormat="1" ht="12" customHeight="1" spans="1:24">
      <c r="A45" s="21">
        <v>45510</v>
      </c>
      <c r="B45" s="21">
        <v>45514</v>
      </c>
      <c r="C45" s="16" t="s">
        <v>289</v>
      </c>
      <c r="D45" s="17" t="s">
        <v>254</v>
      </c>
      <c r="E45" s="18"/>
      <c r="F45" s="19"/>
      <c r="G45" s="20"/>
      <c r="H45" s="20">
        <v>800</v>
      </c>
      <c r="I45" s="20"/>
      <c r="J45" s="20"/>
      <c r="K45" s="20"/>
      <c r="L45" s="20"/>
      <c r="M45" s="20">
        <v>1250</v>
      </c>
      <c r="N45" s="34">
        <v>2050</v>
      </c>
      <c r="O45" s="18"/>
      <c r="P45" s="24" t="s">
        <v>245</v>
      </c>
      <c r="Q45" s="134"/>
      <c r="X45" s="54"/>
    </row>
    <row r="46" s="2" customFormat="1" ht="12" customHeight="1" spans="1:24">
      <c r="A46" s="21">
        <v>45514</v>
      </c>
      <c r="B46" s="21">
        <v>45516</v>
      </c>
      <c r="C46" s="16" t="s">
        <v>290</v>
      </c>
      <c r="D46" s="17" t="s">
        <v>271</v>
      </c>
      <c r="E46" s="18"/>
      <c r="F46" s="19"/>
      <c r="G46" s="20">
        <v>1500</v>
      </c>
      <c r="H46" s="20"/>
      <c r="I46" s="20"/>
      <c r="J46" s="20"/>
      <c r="K46" s="20"/>
      <c r="L46" s="20"/>
      <c r="M46" s="20"/>
      <c r="N46" s="34">
        <v>1500</v>
      </c>
      <c r="O46" s="18"/>
      <c r="P46" s="24" t="s">
        <v>903</v>
      </c>
      <c r="Q46" s="134"/>
      <c r="X46" s="54"/>
    </row>
    <row r="47" s="2" customFormat="1" ht="12" customHeight="1" spans="1:24">
      <c r="A47" s="21">
        <v>45514</v>
      </c>
      <c r="B47" s="21">
        <v>45516</v>
      </c>
      <c r="C47" s="16" t="s">
        <v>291</v>
      </c>
      <c r="D47" s="17" t="s">
        <v>271</v>
      </c>
      <c r="E47" s="18"/>
      <c r="F47" s="19"/>
      <c r="G47" s="20">
        <v>1500</v>
      </c>
      <c r="H47" s="20"/>
      <c r="I47" s="20"/>
      <c r="J47" s="20"/>
      <c r="K47" s="20"/>
      <c r="L47" s="20"/>
      <c r="M47" s="20"/>
      <c r="N47" s="34">
        <v>1500</v>
      </c>
      <c r="O47" s="18"/>
      <c r="P47" s="24" t="s">
        <v>903</v>
      </c>
      <c r="Q47" s="134"/>
      <c r="X47" s="54"/>
    </row>
    <row r="48" s="2" customFormat="1" ht="12" customHeight="1" spans="1:24">
      <c r="A48" s="21">
        <v>45514</v>
      </c>
      <c r="B48" s="21">
        <v>45516</v>
      </c>
      <c r="C48" s="16" t="s">
        <v>292</v>
      </c>
      <c r="D48" s="17" t="s">
        <v>271</v>
      </c>
      <c r="E48" s="18"/>
      <c r="F48" s="19"/>
      <c r="G48" s="20">
        <v>1500</v>
      </c>
      <c r="H48" s="20"/>
      <c r="I48" s="20"/>
      <c r="J48" s="20"/>
      <c r="K48" s="20"/>
      <c r="L48" s="20"/>
      <c r="M48" s="20"/>
      <c r="N48" s="34">
        <v>1500</v>
      </c>
      <c r="O48" s="18"/>
      <c r="P48" s="24" t="s">
        <v>245</v>
      </c>
      <c r="Q48" s="134"/>
      <c r="X48" s="54"/>
    </row>
    <row r="49" s="2" customFormat="1" ht="12" customHeight="1" spans="1:24">
      <c r="A49" s="21">
        <v>45514</v>
      </c>
      <c r="B49" s="21">
        <v>45516</v>
      </c>
      <c r="C49" s="16" t="s">
        <v>293</v>
      </c>
      <c r="D49" s="17" t="s">
        <v>271</v>
      </c>
      <c r="E49" s="18"/>
      <c r="F49" s="19"/>
      <c r="G49" s="20">
        <v>600</v>
      </c>
      <c r="H49" s="20"/>
      <c r="I49" s="20"/>
      <c r="J49" s="20"/>
      <c r="K49" s="20"/>
      <c r="L49" s="20">
        <v>1650</v>
      </c>
      <c r="M49" s="20"/>
      <c r="N49" s="34">
        <v>2250</v>
      </c>
      <c r="O49" s="18"/>
      <c r="P49" s="24" t="s">
        <v>245</v>
      </c>
      <c r="Q49" s="134"/>
      <c r="X49" s="54"/>
    </row>
    <row r="50" s="2" customFormat="1" ht="12" customHeight="1" spans="1:24">
      <c r="A50" s="21">
        <v>45514</v>
      </c>
      <c r="B50" s="21">
        <v>45516</v>
      </c>
      <c r="C50" s="16" t="s">
        <v>294</v>
      </c>
      <c r="D50" s="17" t="s">
        <v>271</v>
      </c>
      <c r="E50" s="18"/>
      <c r="F50" s="19"/>
      <c r="G50" s="20">
        <v>600</v>
      </c>
      <c r="H50" s="20"/>
      <c r="I50" s="20"/>
      <c r="J50" s="20"/>
      <c r="K50" s="20"/>
      <c r="L50" s="20">
        <v>1100</v>
      </c>
      <c r="M50" s="20"/>
      <c r="N50" s="34">
        <v>1700</v>
      </c>
      <c r="O50" s="18"/>
      <c r="P50" s="24" t="s">
        <v>245</v>
      </c>
      <c r="Q50" s="134"/>
      <c r="X50" s="54"/>
    </row>
    <row r="51" s="2" customFormat="1" ht="12" customHeight="1" spans="1:24">
      <c r="A51" s="21">
        <v>45514</v>
      </c>
      <c r="B51" s="21">
        <v>45517</v>
      </c>
      <c r="C51" s="16" t="s">
        <v>295</v>
      </c>
      <c r="D51" s="17" t="s">
        <v>296</v>
      </c>
      <c r="E51" s="18"/>
      <c r="F51" s="19"/>
      <c r="G51" s="20"/>
      <c r="H51" s="20"/>
      <c r="I51" s="20"/>
      <c r="J51" s="20"/>
      <c r="K51" s="20"/>
      <c r="L51" s="20"/>
      <c r="M51" s="20">
        <v>450</v>
      </c>
      <c r="N51" s="34">
        <v>450</v>
      </c>
      <c r="O51" s="18"/>
      <c r="P51" s="24" t="s">
        <v>245</v>
      </c>
      <c r="Q51" s="134"/>
      <c r="X51" s="54"/>
    </row>
    <row r="52" s="2" customFormat="1" ht="12" customHeight="1" spans="1:24">
      <c r="A52" s="21">
        <v>45511</v>
      </c>
      <c r="B52" s="21">
        <v>45517</v>
      </c>
      <c r="C52" s="16" t="s">
        <v>297</v>
      </c>
      <c r="D52" s="17" t="s">
        <v>298</v>
      </c>
      <c r="E52" s="18"/>
      <c r="F52" s="19"/>
      <c r="G52" s="20"/>
      <c r="H52" s="20"/>
      <c r="I52" s="20"/>
      <c r="J52" s="20"/>
      <c r="K52" s="20"/>
      <c r="L52" s="20"/>
      <c r="M52" s="20">
        <v>450</v>
      </c>
      <c r="N52" s="34">
        <v>450</v>
      </c>
      <c r="O52" s="18"/>
      <c r="P52" s="24" t="s">
        <v>904</v>
      </c>
      <c r="Q52" s="134"/>
      <c r="X52" s="54"/>
    </row>
    <row r="53" s="2" customFormat="1" ht="12" customHeight="1" spans="1:24">
      <c r="A53" s="21">
        <v>45516</v>
      </c>
      <c r="B53" s="21">
        <v>45518</v>
      </c>
      <c r="C53" s="16" t="s">
        <v>300</v>
      </c>
      <c r="D53" s="17" t="s">
        <v>271</v>
      </c>
      <c r="E53" s="18"/>
      <c r="F53" s="19"/>
      <c r="G53" s="20">
        <v>600</v>
      </c>
      <c r="H53" s="20"/>
      <c r="I53" s="20"/>
      <c r="J53" s="20"/>
      <c r="K53" s="20"/>
      <c r="L53" s="20">
        <v>1650</v>
      </c>
      <c r="M53" s="20"/>
      <c r="N53" s="34">
        <v>2250</v>
      </c>
      <c r="O53" s="18"/>
      <c r="P53" s="24" t="s">
        <v>245</v>
      </c>
      <c r="Q53" s="134"/>
      <c r="X53" s="54"/>
    </row>
    <row r="54" s="2" customFormat="1" ht="12" customHeight="1" spans="1:24">
      <c r="A54" s="21">
        <v>45516</v>
      </c>
      <c r="B54" s="21">
        <v>45518</v>
      </c>
      <c r="C54" s="16" t="s">
        <v>301</v>
      </c>
      <c r="D54" s="17" t="s">
        <v>271</v>
      </c>
      <c r="E54" s="18"/>
      <c r="F54" s="19"/>
      <c r="G54" s="20">
        <v>600</v>
      </c>
      <c r="H54" s="20"/>
      <c r="I54" s="20"/>
      <c r="J54" s="20"/>
      <c r="K54" s="20"/>
      <c r="L54" s="20">
        <v>2200</v>
      </c>
      <c r="M54" s="20"/>
      <c r="N54" s="34">
        <v>2800</v>
      </c>
      <c r="O54" s="18"/>
      <c r="P54" s="24" t="s">
        <v>245</v>
      </c>
      <c r="Q54" s="134"/>
      <c r="X54" s="54"/>
    </row>
    <row r="55" s="2" customFormat="1" ht="12" customHeight="1" spans="1:24">
      <c r="A55" s="21">
        <v>45519</v>
      </c>
      <c r="B55" s="21">
        <v>45523</v>
      </c>
      <c r="C55" s="16" t="s">
        <v>302</v>
      </c>
      <c r="D55" s="17" t="s">
        <v>303</v>
      </c>
      <c r="E55" s="18"/>
      <c r="F55" s="19"/>
      <c r="G55" s="20"/>
      <c r="H55" s="20"/>
      <c r="I55" s="20"/>
      <c r="J55" s="20"/>
      <c r="K55" s="20"/>
      <c r="L55" s="20"/>
      <c r="M55" s="20">
        <v>2300</v>
      </c>
      <c r="N55" s="34">
        <v>2300</v>
      </c>
      <c r="O55" s="18"/>
      <c r="P55" s="24" t="s">
        <v>245</v>
      </c>
      <c r="Q55" s="134"/>
      <c r="X55" s="54"/>
    </row>
    <row r="56" s="2" customFormat="1" ht="12" customHeight="1" spans="1:24">
      <c r="A56" s="21">
        <v>45518</v>
      </c>
      <c r="B56" s="21">
        <v>45524</v>
      </c>
      <c r="C56" s="16" t="s">
        <v>304</v>
      </c>
      <c r="D56" s="17" t="s">
        <v>305</v>
      </c>
      <c r="E56" s="18"/>
      <c r="F56" s="19"/>
      <c r="G56" s="20"/>
      <c r="H56" s="20"/>
      <c r="I56" s="20"/>
      <c r="J56" s="20"/>
      <c r="K56" s="20"/>
      <c r="L56" s="20"/>
      <c r="M56" s="20">
        <v>1800</v>
      </c>
      <c r="N56" s="34">
        <v>1800</v>
      </c>
      <c r="O56" s="18"/>
      <c r="P56" s="24" t="s">
        <v>245</v>
      </c>
      <c r="Q56" s="134"/>
      <c r="X56" s="54"/>
    </row>
    <row r="57" s="2" customFormat="1" ht="12" customHeight="1" spans="1:24">
      <c r="A57" s="21">
        <v>45520</v>
      </c>
      <c r="B57" s="21">
        <v>45524</v>
      </c>
      <c r="C57" s="16" t="s">
        <v>306</v>
      </c>
      <c r="D57" s="17" t="s">
        <v>307</v>
      </c>
      <c r="E57" s="18"/>
      <c r="F57" s="19"/>
      <c r="G57" s="20"/>
      <c r="H57" s="20"/>
      <c r="I57" s="20"/>
      <c r="J57" s="20"/>
      <c r="K57" s="20"/>
      <c r="L57" s="20">
        <v>3520</v>
      </c>
      <c r="M57" s="20"/>
      <c r="N57" s="34">
        <v>3520</v>
      </c>
      <c r="O57" s="18"/>
      <c r="P57" s="24" t="s">
        <v>308</v>
      </c>
      <c r="Q57" s="134"/>
      <c r="X57" s="54"/>
    </row>
    <row r="58" s="2" customFormat="1" ht="12" customHeight="1" spans="1:24">
      <c r="A58" s="21">
        <v>45520</v>
      </c>
      <c r="B58" s="21">
        <v>45525</v>
      </c>
      <c r="C58" s="16" t="s">
        <v>309</v>
      </c>
      <c r="D58" s="17" t="s">
        <v>298</v>
      </c>
      <c r="E58" s="18"/>
      <c r="F58" s="19"/>
      <c r="G58" s="20">
        <v>1500</v>
      </c>
      <c r="H58" s="20"/>
      <c r="I58" s="20"/>
      <c r="J58" s="20"/>
      <c r="K58" s="20"/>
      <c r="L58" s="20"/>
      <c r="M58" s="20"/>
      <c r="N58" s="34">
        <v>1500</v>
      </c>
      <c r="O58" s="18"/>
      <c r="P58" s="24" t="s">
        <v>245</v>
      </c>
      <c r="Q58" s="134"/>
      <c r="X58" s="54"/>
    </row>
    <row r="59" s="2" customFormat="1" ht="12" customHeight="1" spans="1:24">
      <c r="A59" s="21">
        <v>45520</v>
      </c>
      <c r="B59" s="21">
        <v>45525</v>
      </c>
      <c r="C59" s="16" t="s">
        <v>310</v>
      </c>
      <c r="D59" s="17" t="s">
        <v>298</v>
      </c>
      <c r="E59" s="18"/>
      <c r="F59" s="19"/>
      <c r="G59" s="20">
        <v>1500</v>
      </c>
      <c r="H59" s="20"/>
      <c r="I59" s="20"/>
      <c r="J59" s="20"/>
      <c r="K59" s="20"/>
      <c r="L59" s="20"/>
      <c r="M59" s="20"/>
      <c r="N59" s="34">
        <v>1500</v>
      </c>
      <c r="O59" s="18"/>
      <c r="P59" s="24" t="s">
        <v>245</v>
      </c>
      <c r="Q59" s="134"/>
      <c r="X59" s="54"/>
    </row>
    <row r="60" s="2" customFormat="1" ht="12" customHeight="1" spans="1:24">
      <c r="A60" s="21">
        <v>45520</v>
      </c>
      <c r="B60" s="21">
        <v>45525</v>
      </c>
      <c r="C60" s="16" t="s">
        <v>311</v>
      </c>
      <c r="D60" s="17" t="s">
        <v>298</v>
      </c>
      <c r="E60" s="18"/>
      <c r="F60" s="19"/>
      <c r="G60" s="20">
        <v>2000</v>
      </c>
      <c r="H60" s="20"/>
      <c r="I60" s="20"/>
      <c r="J60" s="20"/>
      <c r="K60" s="20"/>
      <c r="L60" s="20"/>
      <c r="M60" s="20"/>
      <c r="N60" s="34">
        <v>2000</v>
      </c>
      <c r="O60" s="18"/>
      <c r="P60" s="24" t="s">
        <v>245</v>
      </c>
      <c r="Q60" s="134"/>
      <c r="X60" s="54"/>
    </row>
    <row r="61" s="2" customFormat="1" ht="12" customHeight="1" spans="1:24">
      <c r="A61" s="21">
        <v>45521</v>
      </c>
      <c r="B61" s="21">
        <v>45526</v>
      </c>
      <c r="C61" s="16" t="s">
        <v>312</v>
      </c>
      <c r="D61" s="17" t="s">
        <v>254</v>
      </c>
      <c r="E61" s="18"/>
      <c r="F61" s="19"/>
      <c r="G61" s="20"/>
      <c r="H61" s="20"/>
      <c r="I61" s="20"/>
      <c r="J61" s="20"/>
      <c r="K61" s="20"/>
      <c r="L61" s="20"/>
      <c r="M61" s="20">
        <v>1800</v>
      </c>
      <c r="N61" s="34">
        <v>1800</v>
      </c>
      <c r="O61" s="18"/>
      <c r="P61" s="24" t="s">
        <v>245</v>
      </c>
      <c r="Q61" s="134"/>
      <c r="X61" s="54"/>
    </row>
    <row r="62" s="2" customFormat="1" ht="12" customHeight="1" spans="1:24">
      <c r="A62" s="21">
        <v>45523</v>
      </c>
      <c r="B62" s="21">
        <v>45526</v>
      </c>
      <c r="C62" s="16" t="s">
        <v>313</v>
      </c>
      <c r="D62" s="17" t="s">
        <v>314</v>
      </c>
      <c r="E62" s="18"/>
      <c r="F62" s="19"/>
      <c r="G62" s="20">
        <v>1500</v>
      </c>
      <c r="H62" s="20"/>
      <c r="I62" s="20"/>
      <c r="J62" s="20"/>
      <c r="K62" s="20"/>
      <c r="L62" s="20"/>
      <c r="M62" s="20"/>
      <c r="N62" s="34">
        <v>1500</v>
      </c>
      <c r="O62" s="18"/>
      <c r="P62" s="24" t="s">
        <v>245</v>
      </c>
      <c r="Q62" s="134"/>
      <c r="X62" s="54"/>
    </row>
    <row r="63" s="2" customFormat="1" ht="12" customHeight="1" spans="1:24">
      <c r="A63" s="21">
        <v>45525</v>
      </c>
      <c r="B63" s="21">
        <v>45531</v>
      </c>
      <c r="C63" s="16" t="s">
        <v>315</v>
      </c>
      <c r="D63" s="17" t="s">
        <v>316</v>
      </c>
      <c r="E63" s="18"/>
      <c r="F63" s="19"/>
      <c r="G63" s="20"/>
      <c r="H63" s="20"/>
      <c r="I63" s="20"/>
      <c r="J63" s="20"/>
      <c r="K63" s="20"/>
      <c r="L63" s="20">
        <v>1100</v>
      </c>
      <c r="M63" s="20">
        <v>1800</v>
      </c>
      <c r="N63" s="34">
        <v>2900</v>
      </c>
      <c r="O63" s="18"/>
      <c r="P63" s="24" t="s">
        <v>245</v>
      </c>
      <c r="Q63" s="134"/>
      <c r="X63" s="54"/>
    </row>
    <row r="64" s="2" customFormat="1" ht="12" customHeight="1" spans="1:24">
      <c r="A64" s="21">
        <v>45525</v>
      </c>
      <c r="B64" s="21">
        <v>45531</v>
      </c>
      <c r="C64" s="16" t="s">
        <v>317</v>
      </c>
      <c r="D64" s="17" t="s">
        <v>318</v>
      </c>
      <c r="E64" s="18"/>
      <c r="F64" s="19"/>
      <c r="G64" s="20"/>
      <c r="H64" s="20"/>
      <c r="I64" s="20">
        <v>500</v>
      </c>
      <c r="J64" s="20"/>
      <c r="K64" s="20"/>
      <c r="L64" s="20"/>
      <c r="M64" s="20"/>
      <c r="N64" s="34">
        <v>500</v>
      </c>
      <c r="O64" s="18"/>
      <c r="P64" s="24" t="s">
        <v>245</v>
      </c>
      <c r="Q64" s="134"/>
      <c r="X64" s="54"/>
    </row>
    <row r="65" s="2" customFormat="1" ht="12" customHeight="1" spans="1:24">
      <c r="A65" s="21">
        <v>45526</v>
      </c>
      <c r="B65" s="21">
        <v>45532</v>
      </c>
      <c r="C65" s="16" t="s">
        <v>319</v>
      </c>
      <c r="D65" s="17" t="s">
        <v>320</v>
      </c>
      <c r="E65" s="18"/>
      <c r="F65" s="19"/>
      <c r="G65" s="20">
        <v>720</v>
      </c>
      <c r="H65" s="20"/>
      <c r="I65" s="20"/>
      <c r="J65" s="20"/>
      <c r="K65" s="20"/>
      <c r="L65" s="20"/>
      <c r="M65" s="20"/>
      <c r="N65" s="34">
        <v>720</v>
      </c>
      <c r="O65" s="18"/>
      <c r="P65" s="24" t="s">
        <v>245</v>
      </c>
      <c r="Q65" s="134"/>
      <c r="X65" s="54"/>
    </row>
    <row r="66" s="2" customFormat="1" ht="12" customHeight="1" spans="1:24">
      <c r="A66" s="21">
        <v>45526</v>
      </c>
      <c r="B66" s="21">
        <v>45532</v>
      </c>
      <c r="C66" s="16" t="s">
        <v>321</v>
      </c>
      <c r="D66" s="17" t="s">
        <v>320</v>
      </c>
      <c r="E66" s="18"/>
      <c r="F66" s="19"/>
      <c r="G66" s="20">
        <v>720</v>
      </c>
      <c r="H66" s="20"/>
      <c r="I66" s="20"/>
      <c r="J66" s="20"/>
      <c r="K66" s="20"/>
      <c r="L66" s="20"/>
      <c r="M66" s="20"/>
      <c r="N66" s="34">
        <v>720</v>
      </c>
      <c r="O66" s="18"/>
      <c r="P66" s="24" t="s">
        <v>245</v>
      </c>
      <c r="Q66" s="134"/>
      <c r="X66" s="54"/>
    </row>
    <row r="67" s="2" customFormat="1" ht="12" customHeight="1" spans="1:24">
      <c r="A67" s="21">
        <v>45526</v>
      </c>
      <c r="B67" s="21">
        <v>45532</v>
      </c>
      <c r="C67" s="16" t="s">
        <v>322</v>
      </c>
      <c r="D67" s="17" t="s">
        <v>320</v>
      </c>
      <c r="E67" s="18"/>
      <c r="F67" s="19"/>
      <c r="G67" s="20">
        <v>720</v>
      </c>
      <c r="H67" s="20"/>
      <c r="I67" s="20"/>
      <c r="J67" s="20"/>
      <c r="K67" s="20"/>
      <c r="L67" s="20"/>
      <c r="M67" s="20"/>
      <c r="N67" s="34">
        <v>720</v>
      </c>
      <c r="O67" s="18"/>
      <c r="P67" s="24" t="s">
        <v>245</v>
      </c>
      <c r="Q67" s="134"/>
      <c r="X67" s="54"/>
    </row>
    <row r="68" s="2" customFormat="1" ht="12" customHeight="1" spans="1:24">
      <c r="A68" s="21">
        <v>45526</v>
      </c>
      <c r="B68" s="21">
        <v>45532</v>
      </c>
      <c r="C68" s="16" t="s">
        <v>323</v>
      </c>
      <c r="D68" s="17" t="s">
        <v>320</v>
      </c>
      <c r="E68" s="18"/>
      <c r="F68" s="19"/>
      <c r="G68" s="20">
        <v>720</v>
      </c>
      <c r="H68" s="20"/>
      <c r="I68" s="20"/>
      <c r="J68" s="20"/>
      <c r="K68" s="20"/>
      <c r="L68" s="20"/>
      <c r="M68" s="20"/>
      <c r="N68" s="34">
        <v>720</v>
      </c>
      <c r="O68" s="18"/>
      <c r="P68" s="24" t="s">
        <v>245</v>
      </c>
      <c r="Q68" s="134"/>
      <c r="X68" s="54"/>
    </row>
    <row r="69" s="2" customFormat="1" ht="12" customHeight="1" spans="1:24">
      <c r="A69" s="21">
        <v>45526</v>
      </c>
      <c r="B69" s="21">
        <v>45532</v>
      </c>
      <c r="C69" s="16" t="s">
        <v>324</v>
      </c>
      <c r="D69" s="17" t="s">
        <v>320</v>
      </c>
      <c r="E69" s="18"/>
      <c r="F69" s="19"/>
      <c r="G69" s="20">
        <v>720</v>
      </c>
      <c r="H69" s="20"/>
      <c r="I69" s="20"/>
      <c r="J69" s="20"/>
      <c r="K69" s="20"/>
      <c r="L69" s="20"/>
      <c r="M69" s="20"/>
      <c r="N69" s="34">
        <v>720</v>
      </c>
      <c r="O69" s="18"/>
      <c r="P69" s="24" t="s">
        <v>245</v>
      </c>
      <c r="Q69" s="134"/>
      <c r="X69" s="54"/>
    </row>
    <row r="70" s="2" customFormat="1" ht="12" customHeight="1" spans="1:24">
      <c r="A70" s="21">
        <v>45526</v>
      </c>
      <c r="B70" s="21">
        <v>45532</v>
      </c>
      <c r="C70" s="16" t="s">
        <v>325</v>
      </c>
      <c r="D70" s="17" t="s">
        <v>320</v>
      </c>
      <c r="E70" s="18"/>
      <c r="F70" s="19"/>
      <c r="G70" s="20">
        <v>720</v>
      </c>
      <c r="H70" s="20"/>
      <c r="I70" s="20"/>
      <c r="J70" s="20"/>
      <c r="K70" s="20"/>
      <c r="L70" s="20"/>
      <c r="M70" s="20"/>
      <c r="N70" s="34">
        <v>720</v>
      </c>
      <c r="O70" s="18"/>
      <c r="P70" s="24" t="s">
        <v>245</v>
      </c>
      <c r="Q70" s="134"/>
      <c r="X70" s="54"/>
    </row>
    <row r="71" s="2" customFormat="1" ht="12" customHeight="1" spans="1:24">
      <c r="A71" s="21">
        <v>45531</v>
      </c>
      <c r="B71" s="21">
        <v>45533</v>
      </c>
      <c r="C71" s="16" t="s">
        <v>326</v>
      </c>
      <c r="D71" s="17" t="s">
        <v>327</v>
      </c>
      <c r="E71" s="18"/>
      <c r="F71" s="19"/>
      <c r="G71" s="20"/>
      <c r="H71" s="20"/>
      <c r="I71" s="20"/>
      <c r="J71" s="20"/>
      <c r="K71" s="20"/>
      <c r="L71" s="20">
        <v>2900</v>
      </c>
      <c r="M71" s="20">
        <v>1800</v>
      </c>
      <c r="N71" s="34">
        <v>4700</v>
      </c>
      <c r="O71" s="18"/>
      <c r="P71" s="24" t="s">
        <v>245</v>
      </c>
      <c r="Q71" s="134"/>
      <c r="X71" s="54"/>
    </row>
    <row r="72" s="2" customFormat="1" ht="12" customHeight="1" spans="1:24">
      <c r="A72" s="21">
        <v>45519</v>
      </c>
      <c r="B72" s="21">
        <v>45535</v>
      </c>
      <c r="C72" s="16" t="s">
        <v>328</v>
      </c>
      <c r="D72" s="17" t="s">
        <v>329</v>
      </c>
      <c r="E72" s="18"/>
      <c r="F72" s="19"/>
      <c r="G72" s="20">
        <v>1350</v>
      </c>
      <c r="H72" s="20"/>
      <c r="I72" s="20"/>
      <c r="J72" s="20"/>
      <c r="K72" s="20"/>
      <c r="L72" s="20"/>
      <c r="M72" s="20"/>
      <c r="N72" s="34">
        <v>1350</v>
      </c>
      <c r="O72" s="18"/>
      <c r="P72" s="24" t="s">
        <v>330</v>
      </c>
      <c r="Q72" s="134"/>
      <c r="X72" s="54"/>
    </row>
    <row r="73" s="2" customFormat="1" ht="12" customHeight="1" spans="1:24">
      <c r="A73" s="21">
        <v>45519</v>
      </c>
      <c r="B73" s="21">
        <v>45535</v>
      </c>
      <c r="C73" s="16" t="s">
        <v>331</v>
      </c>
      <c r="D73" s="17" t="s">
        <v>329</v>
      </c>
      <c r="E73" s="18"/>
      <c r="F73" s="19"/>
      <c r="G73" s="20">
        <v>1350</v>
      </c>
      <c r="H73" s="20"/>
      <c r="I73" s="20"/>
      <c r="J73" s="20"/>
      <c r="K73" s="20"/>
      <c r="L73" s="20"/>
      <c r="M73" s="20"/>
      <c r="N73" s="34">
        <v>1350</v>
      </c>
      <c r="O73" s="18"/>
      <c r="P73" s="24" t="s">
        <v>330</v>
      </c>
      <c r="Q73" s="134"/>
      <c r="X73" s="54"/>
    </row>
    <row r="74" s="2" customFormat="1" ht="12" customHeight="1" spans="1:24">
      <c r="A74" s="21">
        <v>45519</v>
      </c>
      <c r="B74" s="21">
        <v>45535</v>
      </c>
      <c r="C74" s="16" t="s">
        <v>332</v>
      </c>
      <c r="D74" s="17" t="s">
        <v>329</v>
      </c>
      <c r="E74" s="18"/>
      <c r="F74" s="19"/>
      <c r="G74" s="20">
        <v>1350</v>
      </c>
      <c r="H74" s="20"/>
      <c r="I74" s="20"/>
      <c r="J74" s="20"/>
      <c r="K74" s="20"/>
      <c r="L74" s="20"/>
      <c r="M74" s="20"/>
      <c r="N74" s="34">
        <v>1350</v>
      </c>
      <c r="O74" s="18"/>
      <c r="P74" s="24" t="s">
        <v>330</v>
      </c>
      <c r="Q74" s="134"/>
      <c r="X74" s="54"/>
    </row>
    <row r="75" s="2" customFormat="1" ht="12" customHeight="1" spans="1:24">
      <c r="A75" s="21">
        <v>45526</v>
      </c>
      <c r="B75" s="21">
        <v>45535</v>
      </c>
      <c r="C75" s="16" t="s">
        <v>333</v>
      </c>
      <c r="D75" s="17" t="s">
        <v>320</v>
      </c>
      <c r="E75" s="18"/>
      <c r="F75" s="19"/>
      <c r="G75" s="20">
        <v>720</v>
      </c>
      <c r="H75" s="20"/>
      <c r="I75" s="20"/>
      <c r="J75" s="20"/>
      <c r="K75" s="20"/>
      <c r="L75" s="20"/>
      <c r="M75" s="20"/>
      <c r="N75" s="34">
        <v>720</v>
      </c>
      <c r="O75" s="18"/>
      <c r="P75" s="24" t="s">
        <v>245</v>
      </c>
      <c r="Q75" s="134"/>
      <c r="X75" s="54"/>
    </row>
    <row r="76" s="2" customFormat="1" ht="12" customHeight="1" spans="1:24">
      <c r="A76" s="21">
        <v>45526</v>
      </c>
      <c r="B76" s="21">
        <v>45535</v>
      </c>
      <c r="C76" s="16" t="s">
        <v>334</v>
      </c>
      <c r="D76" s="17" t="s">
        <v>320</v>
      </c>
      <c r="E76" s="18"/>
      <c r="F76" s="19"/>
      <c r="G76" s="20">
        <v>720</v>
      </c>
      <c r="H76" s="20"/>
      <c r="I76" s="20"/>
      <c r="J76" s="20"/>
      <c r="K76" s="20"/>
      <c r="L76" s="20"/>
      <c r="M76" s="20"/>
      <c r="N76" s="34">
        <v>720</v>
      </c>
      <c r="O76" s="18"/>
      <c r="P76" s="24" t="s">
        <v>245</v>
      </c>
      <c r="Q76" s="134"/>
      <c r="X76" s="54"/>
    </row>
    <row r="77" s="2" customFormat="1" ht="12" customHeight="1" spans="1:24">
      <c r="A77" s="21">
        <v>45526</v>
      </c>
      <c r="B77" s="21">
        <v>45535</v>
      </c>
      <c r="C77" s="16" t="s">
        <v>335</v>
      </c>
      <c r="D77" s="17" t="s">
        <v>320</v>
      </c>
      <c r="E77" s="18"/>
      <c r="F77" s="19"/>
      <c r="G77" s="20">
        <v>720</v>
      </c>
      <c r="H77" s="20"/>
      <c r="I77" s="20"/>
      <c r="J77" s="20"/>
      <c r="K77" s="20"/>
      <c r="L77" s="20"/>
      <c r="M77" s="20"/>
      <c r="N77" s="34">
        <v>720</v>
      </c>
      <c r="O77" s="18"/>
      <c r="P77" s="24" t="s">
        <v>245</v>
      </c>
      <c r="Q77" s="134"/>
      <c r="X77" s="54"/>
    </row>
    <row r="78" s="2" customFormat="1" ht="12" customHeight="1" spans="1:24">
      <c r="A78" s="21">
        <v>45526</v>
      </c>
      <c r="B78" s="21">
        <v>45535</v>
      </c>
      <c r="C78" s="16" t="s">
        <v>336</v>
      </c>
      <c r="D78" s="17" t="s">
        <v>320</v>
      </c>
      <c r="E78" s="18"/>
      <c r="F78" s="19"/>
      <c r="G78" s="20">
        <v>1350</v>
      </c>
      <c r="H78" s="20"/>
      <c r="I78" s="20"/>
      <c r="J78" s="20"/>
      <c r="K78" s="20"/>
      <c r="L78" s="20"/>
      <c r="M78" s="20"/>
      <c r="N78" s="34">
        <v>1350</v>
      </c>
      <c r="O78" s="18"/>
      <c r="P78" s="24" t="s">
        <v>245</v>
      </c>
      <c r="Q78" s="134"/>
      <c r="X78" s="54"/>
    </row>
    <row r="79" spans="1:17">
      <c r="A79" s="135" t="s">
        <v>241</v>
      </c>
      <c r="B79" s="136"/>
      <c r="C79" s="136"/>
      <c r="D79" s="136"/>
      <c r="E79" s="136"/>
      <c r="F79" s="136"/>
      <c r="G79" s="137">
        <f t="shared" ref="G79:N79" si="0">SUM(G9:G78)</f>
        <v>60080</v>
      </c>
      <c r="H79" s="137">
        <f t="shared" si="0"/>
        <v>16245</v>
      </c>
      <c r="I79" s="137">
        <f t="shared" si="0"/>
        <v>28330</v>
      </c>
      <c r="J79" s="137">
        <f t="shared" si="0"/>
        <v>0</v>
      </c>
      <c r="K79" s="137">
        <f t="shared" si="0"/>
        <v>0</v>
      </c>
      <c r="L79" s="137">
        <f t="shared" si="0"/>
        <v>15770</v>
      </c>
      <c r="M79" s="137">
        <f t="shared" si="0"/>
        <v>15510</v>
      </c>
      <c r="N79" s="137">
        <f t="shared" si="0"/>
        <v>135935</v>
      </c>
      <c r="O79" s="160"/>
      <c r="P79" s="161"/>
      <c r="Q79" s="173"/>
    </row>
    <row r="80" spans="1:17">
      <c r="A80" s="138"/>
      <c r="B80" s="138"/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74"/>
    </row>
    <row r="81" ht="15.75" spans="1:17">
      <c r="A81" s="122" t="s">
        <v>905</v>
      </c>
      <c r="B81" s="139"/>
      <c r="C81" s="139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74"/>
    </row>
    <row r="82" spans="1:17">
      <c r="A82" s="140" t="s">
        <v>906</v>
      </c>
      <c r="B82" s="140"/>
      <c r="C82" s="140"/>
      <c r="D82" s="124"/>
      <c r="E82" s="124"/>
      <c r="F82" s="141"/>
      <c r="G82" s="124"/>
      <c r="H82" s="124"/>
      <c r="I82" s="124"/>
      <c r="J82" s="124"/>
      <c r="K82" s="124"/>
      <c r="L82" s="124"/>
      <c r="M82" s="124"/>
      <c r="N82" s="124"/>
      <c r="O82" s="162"/>
      <c r="P82" s="163"/>
      <c r="Q82" s="174"/>
    </row>
    <row r="83" customHeight="1" spans="1:17">
      <c r="A83" s="142" t="s">
        <v>4</v>
      </c>
      <c r="B83" s="142" t="s">
        <v>5</v>
      </c>
      <c r="C83" s="143" t="s">
        <v>6</v>
      </c>
      <c r="D83" s="143" t="s">
        <v>7</v>
      </c>
      <c r="E83" s="143" t="s">
        <v>901</v>
      </c>
      <c r="F83" s="143" t="s">
        <v>9</v>
      </c>
      <c r="G83" s="143" t="s">
        <v>10</v>
      </c>
      <c r="H83" s="144" t="s">
        <v>11</v>
      </c>
      <c r="I83" s="144"/>
      <c r="J83" s="143" t="s">
        <v>12</v>
      </c>
      <c r="K83" s="143" t="s">
        <v>13</v>
      </c>
      <c r="L83" s="144" t="s">
        <v>14</v>
      </c>
      <c r="M83" s="144"/>
      <c r="N83" s="143" t="s">
        <v>15</v>
      </c>
      <c r="O83" s="143" t="s">
        <v>16</v>
      </c>
      <c r="P83" s="164" t="s">
        <v>17</v>
      </c>
      <c r="Q83" s="174"/>
    </row>
    <row r="84" ht="13.5" spans="1:17">
      <c r="A84" s="145"/>
      <c r="B84" s="145"/>
      <c r="C84" s="146"/>
      <c r="D84" s="146"/>
      <c r="E84" s="146" t="s">
        <v>902</v>
      </c>
      <c r="F84" s="146"/>
      <c r="G84" s="146"/>
      <c r="H84" s="147" t="s">
        <v>18</v>
      </c>
      <c r="I84" s="147" t="s">
        <v>19</v>
      </c>
      <c r="J84" s="146"/>
      <c r="K84" s="146"/>
      <c r="L84" s="147" t="s">
        <v>18</v>
      </c>
      <c r="M84" s="147" t="s">
        <v>19</v>
      </c>
      <c r="N84" s="146"/>
      <c r="O84" s="146"/>
      <c r="P84" s="165"/>
      <c r="Q84" s="174"/>
    </row>
    <row r="85" ht="13.5" spans="1:17">
      <c r="A85" s="148">
        <v>45483</v>
      </c>
      <c r="B85" s="148">
        <v>45512</v>
      </c>
      <c r="C85" s="149" t="s">
        <v>907</v>
      </c>
      <c r="D85" s="150" t="s">
        <v>908</v>
      </c>
      <c r="E85" s="151"/>
      <c r="F85" s="149"/>
      <c r="G85" s="152"/>
      <c r="H85" s="152"/>
      <c r="I85" s="152"/>
      <c r="J85" s="152"/>
      <c r="K85" s="152"/>
      <c r="L85" s="152">
        <v>9460</v>
      </c>
      <c r="M85" s="152">
        <v>4229</v>
      </c>
      <c r="N85" s="34">
        <f t="shared" ref="N85:N92" si="1">L85+M85</f>
        <v>13689</v>
      </c>
      <c r="O85" s="166"/>
      <c r="P85" s="167" t="s">
        <v>909</v>
      </c>
      <c r="Q85" s="174"/>
    </row>
    <row r="86" spans="1:17">
      <c r="A86" s="148">
        <v>45483</v>
      </c>
      <c r="B86" s="148">
        <v>45512</v>
      </c>
      <c r="C86" s="149" t="s">
        <v>910</v>
      </c>
      <c r="D86" s="150" t="s">
        <v>908</v>
      </c>
      <c r="E86" s="151"/>
      <c r="F86" s="149"/>
      <c r="G86" s="152"/>
      <c r="H86" s="152"/>
      <c r="I86" s="152"/>
      <c r="J86" s="152"/>
      <c r="K86" s="152"/>
      <c r="L86" s="152">
        <v>0</v>
      </c>
      <c r="M86" s="152">
        <v>900</v>
      </c>
      <c r="N86" s="34">
        <f t="shared" si="1"/>
        <v>900</v>
      </c>
      <c r="O86" s="166"/>
      <c r="P86" s="167" t="s">
        <v>909</v>
      </c>
      <c r="Q86" s="174"/>
    </row>
    <row r="87" spans="1:17">
      <c r="A87" s="148">
        <v>45517</v>
      </c>
      <c r="B87" s="148">
        <v>45523</v>
      </c>
      <c r="C87" s="149" t="s">
        <v>911</v>
      </c>
      <c r="D87" s="150" t="s">
        <v>912</v>
      </c>
      <c r="E87" s="151"/>
      <c r="F87" s="149"/>
      <c r="G87" s="152"/>
      <c r="H87" s="152"/>
      <c r="I87" s="152"/>
      <c r="J87" s="152"/>
      <c r="K87" s="152"/>
      <c r="L87" s="152">
        <v>3250</v>
      </c>
      <c r="M87" s="152">
        <v>2400</v>
      </c>
      <c r="N87" s="34">
        <f t="shared" si="1"/>
        <v>5650</v>
      </c>
      <c r="O87" s="166"/>
      <c r="P87" s="167" t="s">
        <v>909</v>
      </c>
      <c r="Q87" s="174"/>
    </row>
    <row r="88" spans="1:17">
      <c r="A88" s="148">
        <v>45517</v>
      </c>
      <c r="B88" s="148">
        <v>45523</v>
      </c>
      <c r="C88" s="149" t="s">
        <v>913</v>
      </c>
      <c r="D88" s="150" t="s">
        <v>912</v>
      </c>
      <c r="E88" s="151"/>
      <c r="F88" s="149"/>
      <c r="G88" s="152"/>
      <c r="H88" s="152"/>
      <c r="I88" s="152"/>
      <c r="J88" s="152"/>
      <c r="K88" s="152"/>
      <c r="L88" s="152">
        <v>3000</v>
      </c>
      <c r="M88" s="152">
        <v>2400</v>
      </c>
      <c r="N88" s="34">
        <f t="shared" si="1"/>
        <v>5400</v>
      </c>
      <c r="O88" s="166"/>
      <c r="P88" s="167" t="s">
        <v>909</v>
      </c>
      <c r="Q88" s="174"/>
    </row>
    <row r="89" spans="1:17">
      <c r="A89" s="148">
        <v>45517</v>
      </c>
      <c r="B89" s="148">
        <v>45523</v>
      </c>
      <c r="C89" s="149" t="s">
        <v>914</v>
      </c>
      <c r="D89" s="150" t="s">
        <v>912</v>
      </c>
      <c r="E89" s="151"/>
      <c r="F89" s="149"/>
      <c r="G89" s="152"/>
      <c r="H89" s="152"/>
      <c r="I89" s="152"/>
      <c r="J89" s="152"/>
      <c r="K89" s="152"/>
      <c r="L89" s="152">
        <v>4400</v>
      </c>
      <c r="M89" s="152">
        <v>2900</v>
      </c>
      <c r="N89" s="34">
        <f t="shared" si="1"/>
        <v>7300</v>
      </c>
      <c r="O89" s="166"/>
      <c r="P89" s="167" t="s">
        <v>909</v>
      </c>
      <c r="Q89" s="174"/>
    </row>
    <row r="90" spans="1:17">
      <c r="A90" s="148">
        <v>45526</v>
      </c>
      <c r="B90" s="148">
        <v>45533</v>
      </c>
      <c r="C90" s="149" t="s">
        <v>915</v>
      </c>
      <c r="D90" s="150" t="s">
        <v>916</v>
      </c>
      <c r="E90" s="151"/>
      <c r="F90" s="149"/>
      <c r="G90" s="152"/>
      <c r="H90" s="152"/>
      <c r="I90" s="152"/>
      <c r="J90" s="152"/>
      <c r="K90" s="152"/>
      <c r="L90" s="152">
        <v>0</v>
      </c>
      <c r="M90" s="152">
        <v>400</v>
      </c>
      <c r="N90" s="34">
        <f t="shared" si="1"/>
        <v>400</v>
      </c>
      <c r="O90" s="166"/>
      <c r="P90" s="167" t="s">
        <v>917</v>
      </c>
      <c r="Q90" s="174"/>
    </row>
    <row r="91" spans="1:17">
      <c r="A91" s="148">
        <v>45526</v>
      </c>
      <c r="B91" s="148">
        <v>45533</v>
      </c>
      <c r="C91" s="149" t="s">
        <v>918</v>
      </c>
      <c r="D91" s="150" t="s">
        <v>916</v>
      </c>
      <c r="E91" s="151"/>
      <c r="F91" s="149"/>
      <c r="G91" s="152"/>
      <c r="H91" s="152"/>
      <c r="I91" s="152"/>
      <c r="J91" s="152"/>
      <c r="K91" s="152"/>
      <c r="L91" s="152">
        <v>0</v>
      </c>
      <c r="M91" s="152">
        <v>400</v>
      </c>
      <c r="N91" s="34">
        <f t="shared" si="1"/>
        <v>400</v>
      </c>
      <c r="O91" s="166"/>
      <c r="P91" s="167" t="s">
        <v>917</v>
      </c>
      <c r="Q91" s="174"/>
    </row>
    <row r="92" spans="1:17">
      <c r="A92" s="148">
        <v>45532</v>
      </c>
      <c r="B92" s="148">
        <v>45534</v>
      </c>
      <c r="C92" s="149" t="s">
        <v>919</v>
      </c>
      <c r="D92" s="150" t="s">
        <v>920</v>
      </c>
      <c r="E92" s="151"/>
      <c r="F92" s="149"/>
      <c r="G92" s="152"/>
      <c r="H92" s="152"/>
      <c r="I92" s="152"/>
      <c r="J92" s="152"/>
      <c r="K92" s="152"/>
      <c r="L92" s="152">
        <v>0</v>
      </c>
      <c r="M92" s="152">
        <v>1441.5</v>
      </c>
      <c r="N92" s="34">
        <f t="shared" si="1"/>
        <v>1441.5</v>
      </c>
      <c r="O92" s="166"/>
      <c r="P92" s="167" t="s">
        <v>921</v>
      </c>
      <c r="Q92" s="174"/>
    </row>
    <row r="93" spans="1:17">
      <c r="A93" s="135" t="s">
        <v>241</v>
      </c>
      <c r="B93" s="153"/>
      <c r="C93" s="136"/>
      <c r="D93" s="136"/>
      <c r="E93" s="136"/>
      <c r="F93" s="154"/>
      <c r="G93" s="155">
        <f t="shared" ref="G93:N93" si="2">SUM(G85:G92)</f>
        <v>0</v>
      </c>
      <c r="H93" s="155">
        <f t="shared" si="2"/>
        <v>0</v>
      </c>
      <c r="I93" s="155">
        <f t="shared" si="2"/>
        <v>0</v>
      </c>
      <c r="J93" s="155">
        <f t="shared" si="2"/>
        <v>0</v>
      </c>
      <c r="K93" s="155">
        <f t="shared" si="2"/>
        <v>0</v>
      </c>
      <c r="L93" s="155">
        <f t="shared" si="2"/>
        <v>20110</v>
      </c>
      <c r="M93" s="155">
        <f t="shared" si="2"/>
        <v>15070.5</v>
      </c>
      <c r="N93" s="155">
        <f t="shared" si="2"/>
        <v>35180.5</v>
      </c>
      <c r="O93" s="168"/>
      <c r="P93" s="169"/>
      <c r="Q93" s="174"/>
    </row>
    <row r="94" spans="1:17">
      <c r="A94" s="138"/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74"/>
    </row>
    <row r="95" ht="15.75" spans="1:17">
      <c r="A95" s="122" t="s">
        <v>12</v>
      </c>
      <c r="B95" s="139"/>
      <c r="C95" s="139"/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74"/>
    </row>
    <row r="96" spans="1:17">
      <c r="A96" s="125" t="s">
        <v>906</v>
      </c>
      <c r="B96" s="125"/>
      <c r="C96" s="125"/>
      <c r="D96" s="156"/>
      <c r="E96" s="156"/>
      <c r="F96" s="156"/>
      <c r="G96" s="156"/>
      <c r="H96" s="156"/>
      <c r="I96" s="156"/>
      <c r="J96" s="156"/>
      <c r="K96" s="156"/>
      <c r="L96" s="156"/>
      <c r="M96" s="156"/>
      <c r="N96" s="156"/>
      <c r="O96" s="156"/>
      <c r="P96" s="170"/>
      <c r="Q96" s="173"/>
    </row>
    <row r="97" customHeight="1" spans="1:17">
      <c r="A97" s="157" t="s">
        <v>4</v>
      </c>
      <c r="B97" s="157" t="s">
        <v>5</v>
      </c>
      <c r="C97" s="143" t="s">
        <v>6</v>
      </c>
      <c r="D97" s="143" t="s">
        <v>7</v>
      </c>
      <c r="E97" s="143" t="s">
        <v>922</v>
      </c>
      <c r="F97" s="143" t="s">
        <v>923</v>
      </c>
      <c r="G97" s="143" t="s">
        <v>10</v>
      </c>
      <c r="H97" s="144" t="s">
        <v>11</v>
      </c>
      <c r="I97" s="144"/>
      <c r="J97" s="143" t="s">
        <v>12</v>
      </c>
      <c r="K97" s="143" t="s">
        <v>13</v>
      </c>
      <c r="L97" s="144" t="s">
        <v>14</v>
      </c>
      <c r="M97" s="144"/>
      <c r="N97" s="143" t="s">
        <v>15</v>
      </c>
      <c r="O97" s="143" t="s">
        <v>16</v>
      </c>
      <c r="P97" s="143" t="s">
        <v>924</v>
      </c>
      <c r="Q97" s="143" t="s">
        <v>925</v>
      </c>
    </row>
    <row r="98" ht="13.5" spans="1:17">
      <c r="A98" s="158"/>
      <c r="B98" s="158"/>
      <c r="C98" s="146"/>
      <c r="D98" s="146"/>
      <c r="E98" s="146" t="s">
        <v>902</v>
      </c>
      <c r="F98" s="146"/>
      <c r="G98" s="146"/>
      <c r="H98" s="147" t="s">
        <v>18</v>
      </c>
      <c r="I98" s="147" t="s">
        <v>19</v>
      </c>
      <c r="J98" s="146"/>
      <c r="K98" s="146"/>
      <c r="L98" s="147" t="s">
        <v>18</v>
      </c>
      <c r="M98" s="147" t="s">
        <v>19</v>
      </c>
      <c r="N98" s="146"/>
      <c r="O98" s="146"/>
      <c r="P98" s="146"/>
      <c r="Q98" s="146"/>
    </row>
    <row r="99" s="1" customFormat="1" ht="13.5" spans="1:17">
      <c r="A99" s="27">
        <v>45449</v>
      </c>
      <c r="B99" s="27">
        <v>45505</v>
      </c>
      <c r="C99" s="37" t="s">
        <v>926</v>
      </c>
      <c r="D99" s="38" t="s">
        <v>927</v>
      </c>
      <c r="E99" s="27"/>
      <c r="F99" s="37" t="s">
        <v>928</v>
      </c>
      <c r="G99" s="159"/>
      <c r="H99" s="159"/>
      <c r="I99" s="159"/>
      <c r="J99" s="159">
        <v>5280</v>
      </c>
      <c r="K99" s="159"/>
      <c r="L99" s="159"/>
      <c r="M99" s="159"/>
      <c r="N99" s="34">
        <v>5280</v>
      </c>
      <c r="O99" s="171"/>
      <c r="P99" s="109" t="s">
        <v>372</v>
      </c>
      <c r="Q99" s="175"/>
    </row>
    <row r="100" s="1" customFormat="1" spans="1:17">
      <c r="A100" s="27">
        <v>45486</v>
      </c>
      <c r="B100" s="27">
        <v>45505</v>
      </c>
      <c r="C100" s="37" t="s">
        <v>929</v>
      </c>
      <c r="D100" s="38" t="s">
        <v>930</v>
      </c>
      <c r="E100" s="27"/>
      <c r="F100" s="37" t="s">
        <v>928</v>
      </c>
      <c r="G100" s="159"/>
      <c r="H100" s="159"/>
      <c r="I100" s="159"/>
      <c r="J100" s="159">
        <v>1760</v>
      </c>
      <c r="K100" s="159"/>
      <c r="L100" s="159"/>
      <c r="M100" s="159"/>
      <c r="N100" s="34">
        <v>1760</v>
      </c>
      <c r="O100" s="171"/>
      <c r="P100" s="109" t="s">
        <v>372</v>
      </c>
      <c r="Q100" s="175"/>
    </row>
    <row r="101" s="1" customFormat="1" spans="1:17">
      <c r="A101" s="27">
        <v>45488</v>
      </c>
      <c r="B101" s="27">
        <v>45505</v>
      </c>
      <c r="C101" s="37" t="s">
        <v>931</v>
      </c>
      <c r="D101" s="38" t="s">
        <v>932</v>
      </c>
      <c r="E101" s="27"/>
      <c r="F101" s="37" t="s">
        <v>928</v>
      </c>
      <c r="G101" s="159"/>
      <c r="H101" s="159"/>
      <c r="I101" s="159"/>
      <c r="J101" s="159">
        <v>2640</v>
      </c>
      <c r="K101" s="159"/>
      <c r="L101" s="159"/>
      <c r="M101" s="159"/>
      <c r="N101" s="34">
        <v>2640</v>
      </c>
      <c r="O101" s="171"/>
      <c r="P101" s="109" t="s">
        <v>372</v>
      </c>
      <c r="Q101" s="175"/>
    </row>
    <row r="102" s="1" customFormat="1" spans="1:17">
      <c r="A102" s="27">
        <v>45457</v>
      </c>
      <c r="B102" s="27">
        <v>45505</v>
      </c>
      <c r="C102" s="37" t="s">
        <v>933</v>
      </c>
      <c r="D102" s="38" t="s">
        <v>934</v>
      </c>
      <c r="E102" s="27"/>
      <c r="F102" s="37" t="s">
        <v>928</v>
      </c>
      <c r="G102" s="159"/>
      <c r="H102" s="159"/>
      <c r="I102" s="159"/>
      <c r="J102" s="159">
        <v>4880</v>
      </c>
      <c r="K102" s="159"/>
      <c r="L102" s="159"/>
      <c r="M102" s="159"/>
      <c r="N102" s="34">
        <v>4880</v>
      </c>
      <c r="O102" s="171"/>
      <c r="P102" s="109" t="s">
        <v>372</v>
      </c>
      <c r="Q102" s="175"/>
    </row>
    <row r="103" s="1" customFormat="1" spans="1:17">
      <c r="A103" s="27">
        <v>45449</v>
      </c>
      <c r="B103" s="27">
        <v>45505</v>
      </c>
      <c r="C103" s="37" t="s">
        <v>935</v>
      </c>
      <c r="D103" s="38" t="s">
        <v>936</v>
      </c>
      <c r="E103" s="27"/>
      <c r="F103" s="37" t="s">
        <v>928</v>
      </c>
      <c r="G103" s="159"/>
      <c r="H103" s="159"/>
      <c r="I103" s="159"/>
      <c r="J103" s="159">
        <v>2640</v>
      </c>
      <c r="K103" s="159"/>
      <c r="L103" s="159"/>
      <c r="M103" s="159"/>
      <c r="N103" s="34">
        <v>2640</v>
      </c>
      <c r="O103" s="171"/>
      <c r="P103" s="109" t="s">
        <v>372</v>
      </c>
      <c r="Q103" s="175"/>
    </row>
    <row r="104" s="1" customFormat="1" ht="13.5" customHeight="1" spans="1:17">
      <c r="A104" s="27">
        <v>45483</v>
      </c>
      <c r="B104" s="27">
        <v>45505</v>
      </c>
      <c r="C104" s="37" t="s">
        <v>937</v>
      </c>
      <c r="D104" s="38" t="s">
        <v>938</v>
      </c>
      <c r="E104" s="27"/>
      <c r="F104" s="37" t="s">
        <v>928</v>
      </c>
      <c r="G104" s="159"/>
      <c r="H104" s="159"/>
      <c r="I104" s="159"/>
      <c r="J104" s="159">
        <v>528</v>
      </c>
      <c r="K104" s="159"/>
      <c r="L104" s="159"/>
      <c r="M104" s="172"/>
      <c r="N104" s="34">
        <v>528</v>
      </c>
      <c r="O104" s="171"/>
      <c r="P104" s="109" t="s">
        <v>372</v>
      </c>
      <c r="Q104" s="175"/>
    </row>
    <row r="105" s="1" customFormat="1" ht="13.5" customHeight="1" spans="1:17">
      <c r="A105" s="27">
        <v>45476</v>
      </c>
      <c r="B105" s="27">
        <v>45505</v>
      </c>
      <c r="C105" s="37" t="s">
        <v>939</v>
      </c>
      <c r="D105" s="38" t="s">
        <v>940</v>
      </c>
      <c r="E105" s="27"/>
      <c r="F105" s="37" t="s">
        <v>928</v>
      </c>
      <c r="G105" s="159"/>
      <c r="H105" s="159"/>
      <c r="I105" s="159"/>
      <c r="J105" s="159">
        <v>5720</v>
      </c>
      <c r="K105" s="159"/>
      <c r="L105" s="159"/>
      <c r="M105" s="172"/>
      <c r="N105" s="34">
        <v>5720</v>
      </c>
      <c r="O105" s="171"/>
      <c r="P105" s="109" t="s">
        <v>372</v>
      </c>
      <c r="Q105" s="175"/>
    </row>
    <row r="106" s="1" customFormat="1" spans="1:17">
      <c r="A106" s="27">
        <v>45411</v>
      </c>
      <c r="B106" s="27">
        <v>45505</v>
      </c>
      <c r="C106" s="37" t="s">
        <v>941</v>
      </c>
      <c r="D106" s="38" t="s">
        <v>942</v>
      </c>
      <c r="E106" s="27"/>
      <c r="F106" s="37" t="s">
        <v>928</v>
      </c>
      <c r="G106" s="36"/>
      <c r="H106" s="36"/>
      <c r="I106" s="36"/>
      <c r="J106" s="36">
        <v>5720</v>
      </c>
      <c r="K106" s="36"/>
      <c r="L106" s="36"/>
      <c r="M106" s="36"/>
      <c r="N106" s="34">
        <v>5720</v>
      </c>
      <c r="O106" s="171"/>
      <c r="P106" s="109" t="s">
        <v>372</v>
      </c>
      <c r="Q106" s="175"/>
    </row>
    <row r="107" s="1" customFormat="1" spans="1:17">
      <c r="A107" s="27">
        <v>45448</v>
      </c>
      <c r="B107" s="27">
        <v>45505</v>
      </c>
      <c r="C107" s="37" t="s">
        <v>943</v>
      </c>
      <c r="D107" s="38" t="s">
        <v>944</v>
      </c>
      <c r="E107" s="27"/>
      <c r="F107" s="37" t="s">
        <v>928</v>
      </c>
      <c r="G107" s="159"/>
      <c r="H107" s="159"/>
      <c r="I107" s="159"/>
      <c r="J107" s="159">
        <v>1760</v>
      </c>
      <c r="K107" s="159"/>
      <c r="L107" s="159"/>
      <c r="M107" s="159"/>
      <c r="N107" s="34">
        <v>1760</v>
      </c>
      <c r="O107" s="171"/>
      <c r="P107" s="109" t="s">
        <v>372</v>
      </c>
      <c r="Q107" s="175"/>
    </row>
    <row r="108" s="1" customFormat="1" ht="13.5" customHeight="1" spans="1:17">
      <c r="A108" s="27">
        <v>45476</v>
      </c>
      <c r="B108" s="27">
        <v>45505</v>
      </c>
      <c r="C108" s="37" t="s">
        <v>945</v>
      </c>
      <c r="D108" s="38" t="s">
        <v>946</v>
      </c>
      <c r="E108" s="27"/>
      <c r="F108" s="37" t="s">
        <v>928</v>
      </c>
      <c r="G108" s="159"/>
      <c r="H108" s="159"/>
      <c r="I108" s="159"/>
      <c r="J108" s="159">
        <v>1848</v>
      </c>
      <c r="K108" s="159"/>
      <c r="L108" s="159"/>
      <c r="M108" s="172"/>
      <c r="N108" s="34">
        <v>1848</v>
      </c>
      <c r="O108" s="171"/>
      <c r="P108" s="109" t="s">
        <v>372</v>
      </c>
      <c r="Q108" s="175"/>
    </row>
    <row r="109" s="1" customFormat="1" spans="1:17">
      <c r="A109" s="27">
        <v>45465</v>
      </c>
      <c r="B109" s="27">
        <v>45505</v>
      </c>
      <c r="C109" s="37" t="s">
        <v>947</v>
      </c>
      <c r="D109" s="38" t="s">
        <v>948</v>
      </c>
      <c r="E109" s="27"/>
      <c r="F109" s="37" t="s">
        <v>928</v>
      </c>
      <c r="G109" s="36"/>
      <c r="H109" s="36"/>
      <c r="I109" s="36"/>
      <c r="J109" s="36">
        <v>5368</v>
      </c>
      <c r="K109" s="36"/>
      <c r="L109" s="36"/>
      <c r="M109" s="36"/>
      <c r="N109" s="34">
        <v>5368</v>
      </c>
      <c r="O109" s="171"/>
      <c r="P109" s="109" t="s">
        <v>372</v>
      </c>
      <c r="Q109" s="175"/>
    </row>
    <row r="110" s="1" customFormat="1" spans="1:17">
      <c r="A110" s="27">
        <v>45461</v>
      </c>
      <c r="B110" s="27">
        <v>45505</v>
      </c>
      <c r="C110" s="37" t="s">
        <v>949</v>
      </c>
      <c r="D110" s="38" t="s">
        <v>950</v>
      </c>
      <c r="E110" s="27"/>
      <c r="F110" s="37" t="s">
        <v>928</v>
      </c>
      <c r="G110" s="159"/>
      <c r="H110" s="159"/>
      <c r="I110" s="159"/>
      <c r="J110" s="159">
        <v>3960</v>
      </c>
      <c r="K110" s="159"/>
      <c r="L110" s="159"/>
      <c r="M110" s="159"/>
      <c r="N110" s="34">
        <v>3960</v>
      </c>
      <c r="O110" s="171"/>
      <c r="P110" s="109" t="s">
        <v>372</v>
      </c>
      <c r="Q110" s="175"/>
    </row>
    <row r="111" s="1" customFormat="1" ht="13.5" customHeight="1" spans="1:17">
      <c r="A111" s="27">
        <v>45435</v>
      </c>
      <c r="B111" s="27">
        <v>45505</v>
      </c>
      <c r="C111" s="37" t="s">
        <v>951</v>
      </c>
      <c r="D111" s="38" t="s">
        <v>952</v>
      </c>
      <c r="E111" s="27"/>
      <c r="F111" s="37" t="s">
        <v>928</v>
      </c>
      <c r="G111" s="159"/>
      <c r="H111" s="159"/>
      <c r="I111" s="159"/>
      <c r="J111" s="159">
        <v>480</v>
      </c>
      <c r="K111" s="159"/>
      <c r="L111" s="159"/>
      <c r="M111" s="172"/>
      <c r="N111" s="34">
        <v>480</v>
      </c>
      <c r="O111" s="171"/>
      <c r="P111" s="109" t="s">
        <v>372</v>
      </c>
      <c r="Q111" s="175"/>
    </row>
    <row r="112" s="1" customFormat="1" ht="13.5" customHeight="1" spans="1:17">
      <c r="A112" s="27">
        <v>45478</v>
      </c>
      <c r="B112" s="27">
        <v>45505</v>
      </c>
      <c r="C112" s="37" t="s">
        <v>953</v>
      </c>
      <c r="D112" s="38" t="s">
        <v>954</v>
      </c>
      <c r="E112" s="27"/>
      <c r="F112" s="37" t="s">
        <v>928</v>
      </c>
      <c r="G112" s="159"/>
      <c r="H112" s="159"/>
      <c r="I112" s="159"/>
      <c r="J112" s="159">
        <v>4400</v>
      </c>
      <c r="K112" s="159"/>
      <c r="L112" s="159"/>
      <c r="M112" s="172"/>
      <c r="N112" s="34">
        <v>4400</v>
      </c>
      <c r="O112" s="171"/>
      <c r="P112" s="109" t="s">
        <v>372</v>
      </c>
      <c r="Q112" s="175"/>
    </row>
    <row r="113" s="1" customFormat="1" spans="1:17">
      <c r="A113" s="27">
        <v>45486</v>
      </c>
      <c r="B113" s="27">
        <v>45505</v>
      </c>
      <c r="C113" s="37" t="s">
        <v>955</v>
      </c>
      <c r="D113" s="38" t="s">
        <v>956</v>
      </c>
      <c r="E113" s="27"/>
      <c r="F113" s="37" t="s">
        <v>928</v>
      </c>
      <c r="G113" s="36"/>
      <c r="H113" s="36"/>
      <c r="I113" s="36"/>
      <c r="J113" s="36">
        <v>4400</v>
      </c>
      <c r="K113" s="36"/>
      <c r="L113" s="36"/>
      <c r="M113" s="36"/>
      <c r="N113" s="34">
        <v>4400</v>
      </c>
      <c r="O113" s="171"/>
      <c r="P113" s="109" t="s">
        <v>372</v>
      </c>
      <c r="Q113" s="175"/>
    </row>
    <row r="114" s="1" customFormat="1" spans="1:17">
      <c r="A114" s="27">
        <v>45467</v>
      </c>
      <c r="B114" s="27">
        <v>45505</v>
      </c>
      <c r="C114" s="37" t="s">
        <v>957</v>
      </c>
      <c r="D114" s="38" t="s">
        <v>958</v>
      </c>
      <c r="E114" s="27"/>
      <c r="F114" s="37" t="s">
        <v>928</v>
      </c>
      <c r="G114" s="159"/>
      <c r="H114" s="159"/>
      <c r="I114" s="159"/>
      <c r="J114" s="159">
        <v>5473</v>
      </c>
      <c r="K114" s="159"/>
      <c r="L114" s="159"/>
      <c r="M114" s="159"/>
      <c r="N114" s="34">
        <v>5473</v>
      </c>
      <c r="O114" s="171"/>
      <c r="P114" s="109" t="s">
        <v>372</v>
      </c>
      <c r="Q114" s="175"/>
    </row>
    <row r="115" s="1" customFormat="1" ht="13.5" customHeight="1" spans="1:17">
      <c r="A115" s="27">
        <v>45478</v>
      </c>
      <c r="B115" s="27">
        <v>45505</v>
      </c>
      <c r="C115" s="37" t="s">
        <v>959</v>
      </c>
      <c r="D115" s="38" t="s">
        <v>960</v>
      </c>
      <c r="E115" s="27"/>
      <c r="F115" s="37" t="s">
        <v>928</v>
      </c>
      <c r="G115" s="159"/>
      <c r="H115" s="159"/>
      <c r="I115" s="159"/>
      <c r="J115" s="159">
        <v>1320</v>
      </c>
      <c r="K115" s="159"/>
      <c r="L115" s="159"/>
      <c r="M115" s="172"/>
      <c r="N115" s="34">
        <v>1320</v>
      </c>
      <c r="O115" s="171"/>
      <c r="P115" s="109" t="s">
        <v>372</v>
      </c>
      <c r="Q115" s="175"/>
    </row>
    <row r="116" s="1" customFormat="1" ht="13.5" customHeight="1" spans="1:17">
      <c r="A116" s="27">
        <v>45478</v>
      </c>
      <c r="B116" s="27">
        <v>45505</v>
      </c>
      <c r="C116" s="37" t="s">
        <v>961</v>
      </c>
      <c r="D116" s="38" t="s">
        <v>962</v>
      </c>
      <c r="E116" s="27"/>
      <c r="F116" s="37" t="s">
        <v>928</v>
      </c>
      <c r="G116" s="159"/>
      <c r="H116" s="159"/>
      <c r="I116" s="159"/>
      <c r="J116" s="159">
        <v>528</v>
      </c>
      <c r="K116" s="159"/>
      <c r="L116" s="159"/>
      <c r="M116" s="172"/>
      <c r="N116" s="34">
        <v>528</v>
      </c>
      <c r="O116" s="171"/>
      <c r="P116" s="109" t="s">
        <v>372</v>
      </c>
      <c r="Q116" s="175"/>
    </row>
    <row r="117" s="1" customFormat="1" spans="1:17">
      <c r="A117" s="27">
        <v>45483</v>
      </c>
      <c r="B117" s="27">
        <v>45505</v>
      </c>
      <c r="C117" s="37" t="s">
        <v>963</v>
      </c>
      <c r="D117" s="38" t="s">
        <v>964</v>
      </c>
      <c r="E117" s="27">
        <v>45534</v>
      </c>
      <c r="F117" s="37">
        <v>46947</v>
      </c>
      <c r="G117" s="36"/>
      <c r="H117" s="36"/>
      <c r="I117" s="36"/>
      <c r="J117" s="36">
        <v>3960</v>
      </c>
      <c r="K117" s="36"/>
      <c r="L117" s="36"/>
      <c r="M117" s="36"/>
      <c r="N117" s="34">
        <v>3960</v>
      </c>
      <c r="O117" s="171"/>
      <c r="P117" s="27" t="s">
        <v>965</v>
      </c>
      <c r="Q117" s="175">
        <v>45537</v>
      </c>
    </row>
    <row r="118" s="1" customFormat="1" spans="1:17">
      <c r="A118" s="27">
        <v>45481</v>
      </c>
      <c r="B118" s="27">
        <v>45505</v>
      </c>
      <c r="C118" s="37" t="s">
        <v>966</v>
      </c>
      <c r="D118" s="38" t="s">
        <v>967</v>
      </c>
      <c r="E118" s="27">
        <v>45534</v>
      </c>
      <c r="F118" s="37">
        <v>46947</v>
      </c>
      <c r="G118" s="159"/>
      <c r="H118" s="159"/>
      <c r="I118" s="159"/>
      <c r="J118" s="159">
        <v>12285</v>
      </c>
      <c r="K118" s="159"/>
      <c r="L118" s="159"/>
      <c r="M118" s="159"/>
      <c r="N118" s="34">
        <v>12285</v>
      </c>
      <c r="O118" s="171"/>
      <c r="P118" s="27" t="s">
        <v>965</v>
      </c>
      <c r="Q118" s="175">
        <v>45537</v>
      </c>
    </row>
    <row r="119" s="1" customFormat="1" ht="13.5" customHeight="1" spans="1:17">
      <c r="A119" s="27">
        <v>45481</v>
      </c>
      <c r="B119" s="27">
        <v>45505</v>
      </c>
      <c r="C119" s="37" t="s">
        <v>966</v>
      </c>
      <c r="D119" s="38" t="s">
        <v>967</v>
      </c>
      <c r="E119" s="27"/>
      <c r="F119" s="37" t="s">
        <v>928</v>
      </c>
      <c r="G119" s="159"/>
      <c r="H119" s="159"/>
      <c r="I119" s="159"/>
      <c r="J119" s="159">
        <v>915</v>
      </c>
      <c r="K119" s="159"/>
      <c r="L119" s="159"/>
      <c r="M119" s="172"/>
      <c r="N119" s="34">
        <v>915</v>
      </c>
      <c r="O119" s="171"/>
      <c r="P119" s="109" t="s">
        <v>372</v>
      </c>
      <c r="Q119" s="175"/>
    </row>
    <row r="120" s="1" customFormat="1" ht="13.5" customHeight="1" spans="1:17">
      <c r="A120" s="27">
        <v>45454</v>
      </c>
      <c r="B120" s="27">
        <v>45505</v>
      </c>
      <c r="C120" s="37" t="s">
        <v>968</v>
      </c>
      <c r="D120" s="38" t="s">
        <v>969</v>
      </c>
      <c r="E120" s="27"/>
      <c r="F120" s="37" t="s">
        <v>928</v>
      </c>
      <c r="G120" s="159"/>
      <c r="H120" s="159"/>
      <c r="I120" s="159"/>
      <c r="J120" s="159">
        <v>2200</v>
      </c>
      <c r="K120" s="159"/>
      <c r="L120" s="159"/>
      <c r="M120" s="172"/>
      <c r="N120" s="34">
        <v>2200</v>
      </c>
      <c r="O120" s="171"/>
      <c r="P120" s="109" t="s">
        <v>372</v>
      </c>
      <c r="Q120" s="175"/>
    </row>
    <row r="121" s="1" customFormat="1" spans="1:17">
      <c r="A121" s="27">
        <v>45449</v>
      </c>
      <c r="B121" s="27">
        <v>45505</v>
      </c>
      <c r="C121" s="37" t="s">
        <v>970</v>
      </c>
      <c r="D121" s="38" t="s">
        <v>971</v>
      </c>
      <c r="E121" s="27"/>
      <c r="F121" s="37" t="s">
        <v>928</v>
      </c>
      <c r="G121" s="36"/>
      <c r="H121" s="36"/>
      <c r="I121" s="36"/>
      <c r="J121" s="36">
        <v>5280</v>
      </c>
      <c r="K121" s="36"/>
      <c r="L121" s="36"/>
      <c r="M121" s="36"/>
      <c r="N121" s="34">
        <v>5280</v>
      </c>
      <c r="O121" s="171"/>
      <c r="P121" s="109" t="s">
        <v>372</v>
      </c>
      <c r="Q121" s="175"/>
    </row>
    <row r="122" s="1" customFormat="1" spans="1:17">
      <c r="A122" s="27">
        <v>45485</v>
      </c>
      <c r="B122" s="27">
        <v>45505</v>
      </c>
      <c r="C122" s="37" t="s">
        <v>972</v>
      </c>
      <c r="D122" s="38" t="s">
        <v>973</v>
      </c>
      <c r="E122" s="27"/>
      <c r="F122" s="37" t="s">
        <v>928</v>
      </c>
      <c r="G122" s="36"/>
      <c r="H122" s="36"/>
      <c r="I122" s="36"/>
      <c r="J122" s="36">
        <v>5680</v>
      </c>
      <c r="K122" s="36"/>
      <c r="L122" s="36"/>
      <c r="M122" s="36"/>
      <c r="N122" s="34">
        <v>5680</v>
      </c>
      <c r="O122" s="171"/>
      <c r="P122" s="109" t="s">
        <v>372</v>
      </c>
      <c r="Q122" s="175"/>
    </row>
    <row r="123" s="1" customFormat="1" spans="1:17">
      <c r="A123" s="27">
        <v>45470</v>
      </c>
      <c r="B123" s="27">
        <v>45505</v>
      </c>
      <c r="C123" s="37" t="s">
        <v>974</v>
      </c>
      <c r="D123" s="38" t="s">
        <v>975</v>
      </c>
      <c r="E123" s="27"/>
      <c r="F123" s="37" t="s">
        <v>928</v>
      </c>
      <c r="G123" s="159"/>
      <c r="H123" s="159"/>
      <c r="I123" s="159"/>
      <c r="J123" s="159">
        <v>4000</v>
      </c>
      <c r="K123" s="159"/>
      <c r="L123" s="159"/>
      <c r="M123" s="159"/>
      <c r="N123" s="34">
        <v>4000</v>
      </c>
      <c r="O123" s="171"/>
      <c r="P123" s="109" t="s">
        <v>372</v>
      </c>
      <c r="Q123" s="175"/>
    </row>
    <row r="124" s="1" customFormat="1" ht="13.5" customHeight="1" spans="1:17">
      <c r="A124" s="27">
        <v>45483</v>
      </c>
      <c r="B124" s="27">
        <v>45505</v>
      </c>
      <c r="C124" s="37" t="s">
        <v>976</v>
      </c>
      <c r="D124" s="38" t="s">
        <v>977</v>
      </c>
      <c r="E124" s="27"/>
      <c r="F124" s="37" t="s">
        <v>928</v>
      </c>
      <c r="G124" s="159"/>
      <c r="H124" s="159"/>
      <c r="I124" s="159"/>
      <c r="J124" s="159">
        <v>3520</v>
      </c>
      <c r="K124" s="159"/>
      <c r="L124" s="159"/>
      <c r="M124" s="172"/>
      <c r="N124" s="34">
        <v>3520</v>
      </c>
      <c r="O124" s="171"/>
      <c r="P124" s="109" t="s">
        <v>372</v>
      </c>
      <c r="Q124" s="175"/>
    </row>
    <row r="125" s="1" customFormat="1" ht="13.5" customHeight="1" spans="1:17">
      <c r="A125" s="27">
        <v>45484</v>
      </c>
      <c r="B125" s="27">
        <v>45505</v>
      </c>
      <c r="C125" s="37" t="s">
        <v>978</v>
      </c>
      <c r="D125" s="38" t="s">
        <v>979</v>
      </c>
      <c r="E125" s="27"/>
      <c r="F125" s="37" t="s">
        <v>928</v>
      </c>
      <c r="G125" s="159"/>
      <c r="H125" s="159"/>
      <c r="I125" s="159"/>
      <c r="J125" s="159">
        <v>5280</v>
      </c>
      <c r="K125" s="159"/>
      <c r="L125" s="159"/>
      <c r="M125" s="172"/>
      <c r="N125" s="34">
        <v>5280</v>
      </c>
      <c r="O125" s="171"/>
      <c r="P125" s="109" t="s">
        <v>372</v>
      </c>
      <c r="Q125" s="175"/>
    </row>
    <row r="126" s="1" customFormat="1" spans="1:17">
      <c r="A126" s="27">
        <v>45464</v>
      </c>
      <c r="B126" s="27">
        <v>45505</v>
      </c>
      <c r="C126" s="37" t="s">
        <v>980</v>
      </c>
      <c r="D126" s="38" t="s">
        <v>981</v>
      </c>
      <c r="E126" s="27"/>
      <c r="F126" s="37" t="s">
        <v>928</v>
      </c>
      <c r="G126" s="36"/>
      <c r="H126" s="36"/>
      <c r="I126" s="36"/>
      <c r="J126" s="36">
        <v>3520</v>
      </c>
      <c r="K126" s="36"/>
      <c r="L126" s="36"/>
      <c r="M126" s="36"/>
      <c r="N126" s="34">
        <v>3520</v>
      </c>
      <c r="O126" s="171"/>
      <c r="P126" s="109" t="s">
        <v>372</v>
      </c>
      <c r="Q126" s="175"/>
    </row>
    <row r="127" s="1" customFormat="1" spans="1:17">
      <c r="A127" s="27">
        <v>45453</v>
      </c>
      <c r="B127" s="27">
        <v>45505</v>
      </c>
      <c r="C127" s="37" t="s">
        <v>982</v>
      </c>
      <c r="D127" s="38" t="s">
        <v>983</v>
      </c>
      <c r="E127" s="27"/>
      <c r="F127" s="37" t="s">
        <v>928</v>
      </c>
      <c r="G127" s="159"/>
      <c r="H127" s="159"/>
      <c r="I127" s="159"/>
      <c r="J127" s="159">
        <v>880</v>
      </c>
      <c r="K127" s="159"/>
      <c r="L127" s="159"/>
      <c r="M127" s="159"/>
      <c r="N127" s="34">
        <v>880</v>
      </c>
      <c r="O127" s="171"/>
      <c r="P127" s="109" t="s">
        <v>372</v>
      </c>
      <c r="Q127" s="175"/>
    </row>
    <row r="128" s="1" customFormat="1" spans="1:17">
      <c r="A128" s="27">
        <v>45453</v>
      </c>
      <c r="B128" s="27">
        <v>45505</v>
      </c>
      <c r="C128" s="37" t="s">
        <v>984</v>
      </c>
      <c r="D128" s="38" t="s">
        <v>985</v>
      </c>
      <c r="E128" s="27"/>
      <c r="F128" s="37" t="s">
        <v>928</v>
      </c>
      <c r="G128" s="36"/>
      <c r="H128" s="36"/>
      <c r="I128" s="36"/>
      <c r="J128" s="36">
        <v>2640</v>
      </c>
      <c r="K128" s="36"/>
      <c r="L128" s="36"/>
      <c r="M128" s="36"/>
      <c r="N128" s="34">
        <v>2640</v>
      </c>
      <c r="O128" s="171"/>
      <c r="P128" s="109" t="s">
        <v>372</v>
      </c>
      <c r="Q128" s="175"/>
    </row>
    <row r="129" s="1" customFormat="1" spans="1:17">
      <c r="A129" s="27">
        <v>45476</v>
      </c>
      <c r="B129" s="27">
        <v>45505</v>
      </c>
      <c r="C129" s="37" t="s">
        <v>986</v>
      </c>
      <c r="D129" s="38" t="s">
        <v>987</v>
      </c>
      <c r="E129" s="27"/>
      <c r="F129" s="37" t="s">
        <v>928</v>
      </c>
      <c r="G129" s="36"/>
      <c r="H129" s="36"/>
      <c r="I129" s="36"/>
      <c r="J129" s="36">
        <v>4000</v>
      </c>
      <c r="K129" s="36"/>
      <c r="L129" s="36"/>
      <c r="M129" s="36"/>
      <c r="N129" s="34">
        <v>4000</v>
      </c>
      <c r="O129" s="171"/>
      <c r="P129" s="109" t="s">
        <v>372</v>
      </c>
      <c r="Q129" s="175"/>
    </row>
    <row r="130" s="1" customFormat="1" spans="1:17">
      <c r="A130" s="27">
        <v>45465</v>
      </c>
      <c r="B130" s="27">
        <v>45505</v>
      </c>
      <c r="C130" s="37" t="s">
        <v>988</v>
      </c>
      <c r="D130" s="38" t="s">
        <v>989</v>
      </c>
      <c r="E130" s="27"/>
      <c r="F130" s="37" t="s">
        <v>928</v>
      </c>
      <c r="G130" s="159"/>
      <c r="H130" s="159"/>
      <c r="I130" s="159"/>
      <c r="J130" s="159">
        <v>1440</v>
      </c>
      <c r="K130" s="159"/>
      <c r="L130" s="159"/>
      <c r="M130" s="159"/>
      <c r="N130" s="34">
        <v>1440</v>
      </c>
      <c r="O130" s="171"/>
      <c r="P130" s="109" t="s">
        <v>372</v>
      </c>
      <c r="Q130" s="175"/>
    </row>
    <row r="131" s="1" customFormat="1" ht="13.5" customHeight="1" spans="1:17">
      <c r="A131" s="27">
        <v>45474</v>
      </c>
      <c r="B131" s="27">
        <v>45505</v>
      </c>
      <c r="C131" s="37" t="s">
        <v>990</v>
      </c>
      <c r="D131" s="38" t="s">
        <v>991</v>
      </c>
      <c r="E131" s="27"/>
      <c r="F131" s="37" t="s">
        <v>928</v>
      </c>
      <c r="G131" s="159"/>
      <c r="H131" s="159"/>
      <c r="I131" s="159"/>
      <c r="J131" s="159">
        <v>1320</v>
      </c>
      <c r="K131" s="159"/>
      <c r="L131" s="159"/>
      <c r="M131" s="172"/>
      <c r="N131" s="34">
        <v>1320</v>
      </c>
      <c r="O131" s="171"/>
      <c r="P131" s="109" t="s">
        <v>372</v>
      </c>
      <c r="Q131" s="175"/>
    </row>
    <row r="132" s="1" customFormat="1" ht="13.5" customHeight="1" spans="1:17">
      <c r="A132" s="27">
        <v>45486</v>
      </c>
      <c r="B132" s="27">
        <v>45505</v>
      </c>
      <c r="C132" s="37" t="s">
        <v>992</v>
      </c>
      <c r="D132" s="38" t="s">
        <v>993</v>
      </c>
      <c r="E132" s="27"/>
      <c r="F132" s="37" t="s">
        <v>928</v>
      </c>
      <c r="G132" s="159"/>
      <c r="H132" s="159"/>
      <c r="I132" s="159"/>
      <c r="J132" s="159">
        <v>176</v>
      </c>
      <c r="K132" s="159"/>
      <c r="L132" s="159"/>
      <c r="M132" s="172"/>
      <c r="N132" s="34">
        <v>176</v>
      </c>
      <c r="O132" s="171"/>
      <c r="P132" s="109" t="s">
        <v>372</v>
      </c>
      <c r="Q132" s="175"/>
    </row>
    <row r="133" s="1" customFormat="1" spans="1:17">
      <c r="A133" s="27">
        <v>45439</v>
      </c>
      <c r="B133" s="27">
        <v>45505</v>
      </c>
      <c r="C133" s="37" t="s">
        <v>994</v>
      </c>
      <c r="D133" s="38" t="s">
        <v>995</v>
      </c>
      <c r="E133" s="27"/>
      <c r="F133" s="37" t="s">
        <v>928</v>
      </c>
      <c r="G133" s="36"/>
      <c r="H133" s="36"/>
      <c r="I133" s="36"/>
      <c r="J133" s="36">
        <v>880</v>
      </c>
      <c r="K133" s="36"/>
      <c r="L133" s="36"/>
      <c r="M133" s="36"/>
      <c r="N133" s="34">
        <v>880</v>
      </c>
      <c r="O133" s="171"/>
      <c r="P133" s="109" t="s">
        <v>372</v>
      </c>
      <c r="Q133" s="175"/>
    </row>
    <row r="134" s="1" customFormat="1" spans="1:17">
      <c r="A134" s="27">
        <v>45439</v>
      </c>
      <c r="B134" s="27">
        <v>45505</v>
      </c>
      <c r="C134" s="37" t="s">
        <v>996</v>
      </c>
      <c r="D134" s="38" t="s">
        <v>997</v>
      </c>
      <c r="E134" s="27"/>
      <c r="F134" s="37" t="s">
        <v>928</v>
      </c>
      <c r="G134" s="36"/>
      <c r="H134" s="36"/>
      <c r="I134" s="36"/>
      <c r="J134" s="36">
        <v>2464</v>
      </c>
      <c r="K134" s="36"/>
      <c r="L134" s="36"/>
      <c r="M134" s="36"/>
      <c r="N134" s="34">
        <v>2464</v>
      </c>
      <c r="O134" s="171"/>
      <c r="P134" s="109" t="s">
        <v>372</v>
      </c>
      <c r="Q134" s="175"/>
    </row>
    <row r="135" s="1" customFormat="1" spans="1:17">
      <c r="A135" s="27">
        <v>45467</v>
      </c>
      <c r="B135" s="27">
        <v>45505</v>
      </c>
      <c r="C135" s="37" t="s">
        <v>998</v>
      </c>
      <c r="D135" s="38" t="s">
        <v>999</v>
      </c>
      <c r="E135" s="27"/>
      <c r="F135" s="37" t="s">
        <v>928</v>
      </c>
      <c r="G135" s="159"/>
      <c r="H135" s="159"/>
      <c r="I135" s="159"/>
      <c r="J135" s="159">
        <v>6800</v>
      </c>
      <c r="K135" s="159"/>
      <c r="L135" s="159"/>
      <c r="M135" s="159"/>
      <c r="N135" s="34">
        <v>6800</v>
      </c>
      <c r="O135" s="171"/>
      <c r="P135" s="109" t="s">
        <v>372</v>
      </c>
      <c r="Q135" s="175"/>
    </row>
    <row r="136" s="1" customFormat="1" ht="13.5" customHeight="1" spans="1:17">
      <c r="A136" s="27">
        <v>45483</v>
      </c>
      <c r="B136" s="27">
        <v>45505</v>
      </c>
      <c r="C136" s="37" t="s">
        <v>1000</v>
      </c>
      <c r="D136" s="38" t="s">
        <v>1001</v>
      </c>
      <c r="E136" s="27"/>
      <c r="F136" s="37" t="s">
        <v>928</v>
      </c>
      <c r="G136" s="159"/>
      <c r="H136" s="159"/>
      <c r="I136" s="159"/>
      <c r="J136" s="159">
        <v>5632</v>
      </c>
      <c r="K136" s="159"/>
      <c r="L136" s="159"/>
      <c r="M136" s="172"/>
      <c r="N136" s="34">
        <v>5632</v>
      </c>
      <c r="O136" s="171"/>
      <c r="P136" s="109" t="s">
        <v>372</v>
      </c>
      <c r="Q136" s="175"/>
    </row>
    <row r="137" s="1" customFormat="1" spans="1:17">
      <c r="A137" s="27">
        <v>45453</v>
      </c>
      <c r="B137" s="27">
        <v>45505</v>
      </c>
      <c r="C137" s="37" t="s">
        <v>1002</v>
      </c>
      <c r="D137" s="38" t="s">
        <v>997</v>
      </c>
      <c r="E137" s="27"/>
      <c r="F137" s="37" t="s">
        <v>928</v>
      </c>
      <c r="G137" s="36"/>
      <c r="H137" s="36"/>
      <c r="I137" s="36"/>
      <c r="J137" s="36">
        <v>400</v>
      </c>
      <c r="K137" s="36"/>
      <c r="L137" s="36"/>
      <c r="M137" s="36"/>
      <c r="N137" s="34">
        <v>400</v>
      </c>
      <c r="O137" s="171"/>
      <c r="P137" s="109" t="s">
        <v>372</v>
      </c>
      <c r="Q137" s="175"/>
    </row>
    <row r="138" s="1" customFormat="1" spans="1:17">
      <c r="A138" s="27">
        <v>45448</v>
      </c>
      <c r="B138" s="27">
        <v>45505</v>
      </c>
      <c r="C138" s="37" t="s">
        <v>1003</v>
      </c>
      <c r="D138" s="38" t="s">
        <v>1004</v>
      </c>
      <c r="E138" s="27"/>
      <c r="F138" s="37" t="s">
        <v>928</v>
      </c>
      <c r="G138" s="159"/>
      <c r="H138" s="159"/>
      <c r="I138" s="159"/>
      <c r="J138" s="159">
        <v>2640</v>
      </c>
      <c r="K138" s="159"/>
      <c r="L138" s="159"/>
      <c r="M138" s="159"/>
      <c r="N138" s="34">
        <v>2640</v>
      </c>
      <c r="O138" s="171"/>
      <c r="P138" s="109" t="s">
        <v>372</v>
      </c>
      <c r="Q138" s="175"/>
    </row>
    <row r="139" s="1" customFormat="1" spans="1:17">
      <c r="A139" s="27">
        <v>45484</v>
      </c>
      <c r="B139" s="27">
        <v>45505</v>
      </c>
      <c r="C139" s="37" t="s">
        <v>1005</v>
      </c>
      <c r="D139" s="38" t="s">
        <v>1006</v>
      </c>
      <c r="E139" s="27"/>
      <c r="F139" s="37" t="s">
        <v>928</v>
      </c>
      <c r="G139" s="36"/>
      <c r="H139" s="36"/>
      <c r="I139" s="36"/>
      <c r="J139" s="36">
        <v>4000</v>
      </c>
      <c r="K139" s="36"/>
      <c r="L139" s="36"/>
      <c r="M139" s="36"/>
      <c r="N139" s="34">
        <v>4000</v>
      </c>
      <c r="O139" s="171"/>
      <c r="P139" s="109" t="s">
        <v>372</v>
      </c>
      <c r="Q139" s="175"/>
    </row>
    <row r="140" s="1" customFormat="1" spans="1:17">
      <c r="A140" s="27">
        <v>45475</v>
      </c>
      <c r="B140" s="27">
        <v>45505</v>
      </c>
      <c r="C140" s="37" t="s">
        <v>1007</v>
      </c>
      <c r="D140" s="38" t="s">
        <v>1008</v>
      </c>
      <c r="E140" s="27"/>
      <c r="F140" s="37" t="s">
        <v>928</v>
      </c>
      <c r="G140" s="36"/>
      <c r="H140" s="36"/>
      <c r="I140" s="36"/>
      <c r="J140" s="36">
        <v>1772</v>
      </c>
      <c r="K140" s="36"/>
      <c r="L140" s="36"/>
      <c r="M140" s="36"/>
      <c r="N140" s="34">
        <v>1772</v>
      </c>
      <c r="O140" s="171"/>
      <c r="P140" s="109" t="s">
        <v>372</v>
      </c>
      <c r="Q140" s="175"/>
    </row>
    <row r="141" s="1" customFormat="1" spans="1:17">
      <c r="A141" s="27">
        <v>45477</v>
      </c>
      <c r="B141" s="27">
        <v>45505</v>
      </c>
      <c r="C141" s="37" t="s">
        <v>1009</v>
      </c>
      <c r="D141" s="38" t="s">
        <v>1010</v>
      </c>
      <c r="E141" s="27"/>
      <c r="F141" s="37" t="s">
        <v>928</v>
      </c>
      <c r="G141" s="159"/>
      <c r="H141" s="159"/>
      <c r="I141" s="159"/>
      <c r="J141" s="159">
        <v>2200</v>
      </c>
      <c r="K141" s="159"/>
      <c r="L141" s="159"/>
      <c r="M141" s="159"/>
      <c r="N141" s="34">
        <v>2200</v>
      </c>
      <c r="O141" s="171"/>
      <c r="P141" s="109" t="s">
        <v>372</v>
      </c>
      <c r="Q141" s="175"/>
    </row>
    <row r="142" s="1" customFormat="1" ht="13.5" customHeight="1" spans="1:17">
      <c r="A142" s="27">
        <v>45470</v>
      </c>
      <c r="B142" s="27">
        <v>45505</v>
      </c>
      <c r="C142" s="37" t="s">
        <v>1011</v>
      </c>
      <c r="D142" s="38" t="s">
        <v>1012</v>
      </c>
      <c r="E142" s="27"/>
      <c r="F142" s="37" t="s">
        <v>928</v>
      </c>
      <c r="G142" s="159"/>
      <c r="H142" s="159"/>
      <c r="I142" s="159"/>
      <c r="J142" s="159">
        <v>4400</v>
      </c>
      <c r="K142" s="159"/>
      <c r="L142" s="159"/>
      <c r="M142" s="172"/>
      <c r="N142" s="34">
        <v>4400</v>
      </c>
      <c r="O142" s="171"/>
      <c r="P142" s="109" t="s">
        <v>372</v>
      </c>
      <c r="Q142" s="175"/>
    </row>
    <row r="143" s="1" customFormat="1" spans="1:18">
      <c r="A143" s="27">
        <v>45484</v>
      </c>
      <c r="B143" s="27">
        <v>45505</v>
      </c>
      <c r="C143" s="37" t="s">
        <v>1013</v>
      </c>
      <c r="D143" s="38" t="s">
        <v>1014</v>
      </c>
      <c r="E143" s="27"/>
      <c r="F143" s="37" t="s">
        <v>928</v>
      </c>
      <c r="G143" s="159"/>
      <c r="H143" s="159"/>
      <c r="I143" s="159"/>
      <c r="J143" s="159">
        <v>3920</v>
      </c>
      <c r="K143" s="159"/>
      <c r="L143" s="159"/>
      <c r="M143" s="159"/>
      <c r="N143" s="34">
        <v>3920</v>
      </c>
      <c r="O143" s="171"/>
      <c r="P143" s="109" t="s">
        <v>372</v>
      </c>
      <c r="Q143" s="175"/>
      <c r="R143" s="37"/>
    </row>
    <row r="144" s="1" customFormat="1" ht="13.5" customHeight="1" spans="1:17">
      <c r="A144" s="27">
        <v>45461</v>
      </c>
      <c r="B144" s="27">
        <v>45505</v>
      </c>
      <c r="C144" s="37" t="s">
        <v>1015</v>
      </c>
      <c r="D144" s="38" t="s">
        <v>1016</v>
      </c>
      <c r="E144" s="27"/>
      <c r="F144" s="37" t="s">
        <v>928</v>
      </c>
      <c r="G144" s="159"/>
      <c r="H144" s="159"/>
      <c r="I144" s="159"/>
      <c r="J144" s="159">
        <v>264</v>
      </c>
      <c r="K144" s="159"/>
      <c r="L144" s="159"/>
      <c r="M144" s="172"/>
      <c r="N144" s="34">
        <v>264</v>
      </c>
      <c r="O144" s="171"/>
      <c r="P144" s="109" t="s">
        <v>372</v>
      </c>
      <c r="Q144" s="175"/>
    </row>
    <row r="145" s="1" customFormat="1" spans="1:17">
      <c r="A145" s="27">
        <v>45454</v>
      </c>
      <c r="B145" s="27">
        <v>45505</v>
      </c>
      <c r="C145" s="37" t="s">
        <v>1017</v>
      </c>
      <c r="D145" s="38" t="s">
        <v>1018</v>
      </c>
      <c r="E145" s="27"/>
      <c r="F145" s="37" t="s">
        <v>928</v>
      </c>
      <c r="G145" s="159"/>
      <c r="H145" s="159"/>
      <c r="I145" s="159"/>
      <c r="J145" s="159">
        <v>572</v>
      </c>
      <c r="K145" s="159"/>
      <c r="L145" s="159"/>
      <c r="M145" s="159"/>
      <c r="N145" s="34">
        <v>572</v>
      </c>
      <c r="O145" s="171"/>
      <c r="P145" s="109" t="s">
        <v>372</v>
      </c>
      <c r="Q145" s="175"/>
    </row>
    <row r="146" s="1" customFormat="1" ht="13.5" customHeight="1" spans="1:17">
      <c r="A146" s="27">
        <v>45457</v>
      </c>
      <c r="B146" s="27">
        <v>45505</v>
      </c>
      <c r="C146" s="37" t="s">
        <v>1019</v>
      </c>
      <c r="D146" s="38" t="s">
        <v>1020</v>
      </c>
      <c r="E146" s="27"/>
      <c r="F146" s="37" t="s">
        <v>928</v>
      </c>
      <c r="G146" s="159"/>
      <c r="H146" s="159"/>
      <c r="I146" s="159"/>
      <c r="J146" s="159">
        <v>1496</v>
      </c>
      <c r="K146" s="159"/>
      <c r="L146" s="159"/>
      <c r="M146" s="172"/>
      <c r="N146" s="34">
        <v>1496</v>
      </c>
      <c r="O146" s="171"/>
      <c r="P146" s="109" t="s">
        <v>372</v>
      </c>
      <c r="Q146" s="175"/>
    </row>
    <row r="147" s="1" customFormat="1" spans="1:17">
      <c r="A147" s="27">
        <v>45451</v>
      </c>
      <c r="B147" s="27">
        <v>45505</v>
      </c>
      <c r="C147" s="37" t="s">
        <v>1021</v>
      </c>
      <c r="D147" s="38" t="s">
        <v>1022</v>
      </c>
      <c r="E147" s="27"/>
      <c r="F147" s="37" t="s">
        <v>928</v>
      </c>
      <c r="G147" s="36"/>
      <c r="H147" s="36"/>
      <c r="I147" s="36"/>
      <c r="J147" s="36">
        <v>5280</v>
      </c>
      <c r="K147" s="36"/>
      <c r="L147" s="36"/>
      <c r="M147" s="36"/>
      <c r="N147" s="34">
        <v>5280</v>
      </c>
      <c r="O147" s="171"/>
      <c r="P147" s="109" t="s">
        <v>372</v>
      </c>
      <c r="Q147" s="175"/>
    </row>
    <row r="148" s="1" customFormat="1" spans="1:17">
      <c r="A148" s="27">
        <v>45453</v>
      </c>
      <c r="B148" s="27">
        <v>45505</v>
      </c>
      <c r="C148" s="37" t="s">
        <v>1023</v>
      </c>
      <c r="D148" s="38" t="s">
        <v>1024</v>
      </c>
      <c r="E148" s="27"/>
      <c r="F148" s="37" t="s">
        <v>928</v>
      </c>
      <c r="G148" s="36"/>
      <c r="H148" s="36"/>
      <c r="I148" s="36"/>
      <c r="J148" s="36">
        <v>240</v>
      </c>
      <c r="K148" s="36"/>
      <c r="L148" s="36"/>
      <c r="M148" s="36"/>
      <c r="N148" s="34">
        <v>240</v>
      </c>
      <c r="O148" s="171"/>
      <c r="P148" s="109" t="s">
        <v>372</v>
      </c>
      <c r="Q148" s="175"/>
    </row>
    <row r="149" s="1" customFormat="1" spans="1:17">
      <c r="A149" s="27">
        <v>45450</v>
      </c>
      <c r="B149" s="27">
        <v>45505</v>
      </c>
      <c r="C149" s="37" t="s">
        <v>1025</v>
      </c>
      <c r="D149" s="38" t="s">
        <v>1026</v>
      </c>
      <c r="E149" s="27"/>
      <c r="F149" s="37" t="s">
        <v>928</v>
      </c>
      <c r="G149" s="159"/>
      <c r="H149" s="159"/>
      <c r="I149" s="159"/>
      <c r="J149" s="159">
        <v>4000</v>
      </c>
      <c r="K149" s="159"/>
      <c r="L149" s="159"/>
      <c r="M149" s="159"/>
      <c r="N149" s="34">
        <v>4000</v>
      </c>
      <c r="O149" s="171"/>
      <c r="P149" s="109" t="s">
        <v>372</v>
      </c>
      <c r="Q149" s="175"/>
    </row>
    <row r="150" s="1" customFormat="1" ht="13.5" customHeight="1" spans="1:17">
      <c r="A150" s="27">
        <v>45464</v>
      </c>
      <c r="B150" s="27">
        <v>45505</v>
      </c>
      <c r="C150" s="37" t="s">
        <v>1027</v>
      </c>
      <c r="D150" s="38" t="s">
        <v>1016</v>
      </c>
      <c r="E150" s="27"/>
      <c r="F150" s="37" t="s">
        <v>928</v>
      </c>
      <c r="G150" s="159"/>
      <c r="H150" s="159"/>
      <c r="I150" s="159"/>
      <c r="J150" s="159">
        <v>880</v>
      </c>
      <c r="K150" s="159"/>
      <c r="L150" s="159"/>
      <c r="M150" s="172"/>
      <c r="N150" s="34">
        <v>880</v>
      </c>
      <c r="O150" s="171"/>
      <c r="P150" s="109" t="s">
        <v>372</v>
      </c>
      <c r="Q150" s="175"/>
    </row>
    <row r="151" s="1" customFormat="1" ht="13.5" customHeight="1" spans="1:17">
      <c r="A151" s="27">
        <v>45465</v>
      </c>
      <c r="B151" s="27">
        <v>45505</v>
      </c>
      <c r="C151" s="37" t="s">
        <v>1028</v>
      </c>
      <c r="D151" s="38" t="s">
        <v>1029</v>
      </c>
      <c r="E151" s="27"/>
      <c r="F151" s="37" t="s">
        <v>928</v>
      </c>
      <c r="G151" s="159"/>
      <c r="H151" s="159"/>
      <c r="I151" s="159"/>
      <c r="J151" s="159">
        <v>480</v>
      </c>
      <c r="K151" s="159"/>
      <c r="L151" s="159"/>
      <c r="M151" s="172"/>
      <c r="N151" s="34">
        <v>480</v>
      </c>
      <c r="O151" s="171"/>
      <c r="P151" s="109" t="s">
        <v>372</v>
      </c>
      <c r="Q151" s="175"/>
    </row>
    <row r="152" s="1" customFormat="1" ht="13.5" customHeight="1" spans="1:17">
      <c r="A152" s="27">
        <v>45489</v>
      </c>
      <c r="B152" s="27">
        <v>45505</v>
      </c>
      <c r="C152" s="37" t="s">
        <v>1030</v>
      </c>
      <c r="D152" s="38" t="s">
        <v>1031</v>
      </c>
      <c r="E152" s="27"/>
      <c r="F152" s="37" t="s">
        <v>928</v>
      </c>
      <c r="G152" s="159"/>
      <c r="H152" s="159"/>
      <c r="I152" s="159"/>
      <c r="J152" s="159">
        <v>2640</v>
      </c>
      <c r="K152" s="159"/>
      <c r="L152" s="159"/>
      <c r="M152" s="172"/>
      <c r="N152" s="34">
        <v>2640</v>
      </c>
      <c r="O152" s="171"/>
      <c r="P152" s="109" t="s">
        <v>372</v>
      </c>
      <c r="Q152" s="175"/>
    </row>
    <row r="153" s="1" customFormat="1" ht="13.5" customHeight="1" spans="1:17">
      <c r="A153" s="27">
        <v>45483</v>
      </c>
      <c r="B153" s="27">
        <v>45505</v>
      </c>
      <c r="C153" s="37" t="s">
        <v>1032</v>
      </c>
      <c r="D153" s="38" t="s">
        <v>1033</v>
      </c>
      <c r="E153" s="27"/>
      <c r="F153" s="37" t="s">
        <v>928</v>
      </c>
      <c r="G153" s="159"/>
      <c r="H153" s="159"/>
      <c r="I153" s="159"/>
      <c r="J153" s="159">
        <v>2640</v>
      </c>
      <c r="K153" s="159"/>
      <c r="L153" s="159"/>
      <c r="M153" s="172"/>
      <c r="N153" s="34">
        <v>2640</v>
      </c>
      <c r="O153" s="171"/>
      <c r="P153" s="109" t="s">
        <v>372</v>
      </c>
      <c r="Q153" s="175"/>
    </row>
    <row r="154" s="1" customFormat="1" spans="1:17">
      <c r="A154" s="27">
        <v>45483</v>
      </c>
      <c r="B154" s="27">
        <v>45505</v>
      </c>
      <c r="C154" s="37" t="s">
        <v>1034</v>
      </c>
      <c r="D154" s="38" t="s">
        <v>1035</v>
      </c>
      <c r="E154" s="27"/>
      <c r="F154" s="37" t="s">
        <v>928</v>
      </c>
      <c r="G154" s="36"/>
      <c r="H154" s="36"/>
      <c r="I154" s="36"/>
      <c r="J154" s="36">
        <v>5368</v>
      </c>
      <c r="K154" s="36"/>
      <c r="L154" s="36"/>
      <c r="M154" s="36"/>
      <c r="N154" s="34">
        <v>5368</v>
      </c>
      <c r="O154" s="171"/>
      <c r="P154" s="109" t="s">
        <v>372</v>
      </c>
      <c r="Q154" s="175"/>
    </row>
    <row r="155" s="1" customFormat="1" spans="1:17">
      <c r="A155" s="27">
        <v>45506</v>
      </c>
      <c r="B155" s="27">
        <v>45506</v>
      </c>
      <c r="C155" s="37" t="s">
        <v>1036</v>
      </c>
      <c r="D155" s="38" t="s">
        <v>359</v>
      </c>
      <c r="E155" s="27">
        <v>45506</v>
      </c>
      <c r="F155" s="37">
        <v>46929</v>
      </c>
      <c r="G155" s="36"/>
      <c r="H155" s="36"/>
      <c r="I155" s="36"/>
      <c r="J155" s="36"/>
      <c r="K155" s="36">
        <v>69000</v>
      </c>
      <c r="L155" s="36"/>
      <c r="M155" s="36"/>
      <c r="N155" s="34">
        <v>69000</v>
      </c>
      <c r="O155" s="171"/>
      <c r="P155" s="27" t="s">
        <v>965</v>
      </c>
      <c r="Q155" s="175">
        <v>45537</v>
      </c>
    </row>
    <row r="156" s="1" customFormat="1" spans="1:17">
      <c r="A156" s="27">
        <v>45506</v>
      </c>
      <c r="B156" s="27">
        <v>45506</v>
      </c>
      <c r="C156" s="37" t="s">
        <v>1037</v>
      </c>
      <c r="D156" s="38" t="s">
        <v>359</v>
      </c>
      <c r="E156" s="27">
        <v>45506</v>
      </c>
      <c r="F156" s="37">
        <v>46930</v>
      </c>
      <c r="G156" s="159"/>
      <c r="H156" s="159"/>
      <c r="I156" s="159"/>
      <c r="J156" s="159">
        <v>6920</v>
      </c>
      <c r="K156" s="159"/>
      <c r="L156" s="159"/>
      <c r="M156" s="159"/>
      <c r="N156" s="34">
        <v>6920</v>
      </c>
      <c r="O156" s="171"/>
      <c r="P156" s="27" t="s">
        <v>965</v>
      </c>
      <c r="Q156" s="175">
        <v>45537</v>
      </c>
    </row>
    <row r="157" s="1" customFormat="1" ht="13.5" customHeight="1" spans="1:17">
      <c r="A157" s="27">
        <v>45509</v>
      </c>
      <c r="B157" s="27">
        <v>45509</v>
      </c>
      <c r="C157" s="37" t="s">
        <v>1038</v>
      </c>
      <c r="D157" s="38" t="s">
        <v>668</v>
      </c>
      <c r="E157" s="27"/>
      <c r="F157" s="37" t="s">
        <v>928</v>
      </c>
      <c r="G157" s="159"/>
      <c r="H157" s="159"/>
      <c r="I157" s="159"/>
      <c r="J157" s="159">
        <v>5792</v>
      </c>
      <c r="K157" s="159"/>
      <c r="L157" s="159"/>
      <c r="M157" s="172"/>
      <c r="N157" s="34">
        <v>5792</v>
      </c>
      <c r="O157" s="171"/>
      <c r="P157" s="109" t="s">
        <v>341</v>
      </c>
      <c r="Q157" s="175"/>
    </row>
    <row r="158" s="1" customFormat="1" ht="13.5" customHeight="1" spans="1:17">
      <c r="A158" s="27">
        <v>45510</v>
      </c>
      <c r="B158" s="27">
        <v>45510</v>
      </c>
      <c r="C158" s="37" t="s">
        <v>1039</v>
      </c>
      <c r="D158" s="38" t="s">
        <v>668</v>
      </c>
      <c r="E158" s="27"/>
      <c r="F158" s="37" t="s">
        <v>928</v>
      </c>
      <c r="G158" s="159"/>
      <c r="H158" s="159"/>
      <c r="I158" s="159"/>
      <c r="J158" s="159">
        <v>17600</v>
      </c>
      <c r="K158" s="159"/>
      <c r="L158" s="159"/>
      <c r="M158" s="172"/>
      <c r="N158" s="34">
        <v>17600</v>
      </c>
      <c r="O158" s="171"/>
      <c r="P158" s="109" t="s">
        <v>341</v>
      </c>
      <c r="Q158" s="175"/>
    </row>
    <row r="159" s="1" customFormat="1" spans="1:17">
      <c r="A159" s="27">
        <v>45507</v>
      </c>
      <c r="B159" s="27">
        <v>45510</v>
      </c>
      <c r="C159" s="37" t="s">
        <v>1040</v>
      </c>
      <c r="D159" s="38" t="s">
        <v>668</v>
      </c>
      <c r="E159" s="27"/>
      <c r="F159" s="37" t="s">
        <v>928</v>
      </c>
      <c r="G159" s="36"/>
      <c r="H159" s="36"/>
      <c r="I159" s="36"/>
      <c r="J159" s="36">
        <v>2984</v>
      </c>
      <c r="K159" s="36"/>
      <c r="L159" s="36"/>
      <c r="M159" s="36"/>
      <c r="N159" s="34">
        <v>2984</v>
      </c>
      <c r="O159" s="171"/>
      <c r="P159" s="109" t="s">
        <v>341</v>
      </c>
      <c r="Q159" s="175"/>
    </row>
    <row r="160" s="1" customFormat="1" ht="13.5" customHeight="1" spans="1:17">
      <c r="A160" s="27">
        <v>45510</v>
      </c>
      <c r="B160" s="27">
        <v>45510</v>
      </c>
      <c r="C160" s="37" t="s">
        <v>1041</v>
      </c>
      <c r="D160" s="38" t="s">
        <v>359</v>
      </c>
      <c r="E160" s="27">
        <v>45519</v>
      </c>
      <c r="F160" s="37">
        <v>46935</v>
      </c>
      <c r="G160" s="159"/>
      <c r="H160" s="159"/>
      <c r="I160" s="159"/>
      <c r="J160" s="159">
        <v>8800</v>
      </c>
      <c r="K160" s="159"/>
      <c r="L160" s="159"/>
      <c r="M160" s="172"/>
      <c r="N160" s="34">
        <v>8800</v>
      </c>
      <c r="O160" s="171"/>
      <c r="P160" s="27" t="s">
        <v>1042</v>
      </c>
      <c r="Q160" s="175">
        <v>45542</v>
      </c>
    </row>
    <row r="161" s="1" customFormat="1" spans="1:17">
      <c r="A161" s="27">
        <v>45510</v>
      </c>
      <c r="B161" s="27">
        <v>45510</v>
      </c>
      <c r="C161" s="37" t="s">
        <v>1043</v>
      </c>
      <c r="D161" s="38" t="s">
        <v>1044</v>
      </c>
      <c r="E161" s="27"/>
      <c r="F161" s="37" t="s">
        <v>928</v>
      </c>
      <c r="G161" s="159"/>
      <c r="H161" s="159"/>
      <c r="I161" s="159"/>
      <c r="J161" s="159">
        <v>1740</v>
      </c>
      <c r="K161" s="159"/>
      <c r="L161" s="159"/>
      <c r="M161" s="159"/>
      <c r="N161" s="34">
        <v>1740</v>
      </c>
      <c r="O161" s="171"/>
      <c r="P161" s="109" t="s">
        <v>341</v>
      </c>
      <c r="Q161" s="175"/>
    </row>
    <row r="162" s="1" customFormat="1" ht="13.5" customHeight="1" spans="1:17">
      <c r="A162" s="27">
        <v>45495</v>
      </c>
      <c r="B162" s="27">
        <v>45511</v>
      </c>
      <c r="C162" s="37" t="s">
        <v>1045</v>
      </c>
      <c r="D162" s="38" t="s">
        <v>1046</v>
      </c>
      <c r="E162" s="27"/>
      <c r="F162" s="37" t="s">
        <v>928</v>
      </c>
      <c r="G162" s="159"/>
      <c r="H162" s="159"/>
      <c r="I162" s="159"/>
      <c r="J162" s="159">
        <v>2376</v>
      </c>
      <c r="K162" s="159"/>
      <c r="L162" s="159"/>
      <c r="M162" s="172"/>
      <c r="N162" s="34">
        <v>2376</v>
      </c>
      <c r="O162" s="171"/>
      <c r="P162" s="109" t="s">
        <v>372</v>
      </c>
      <c r="Q162" s="175"/>
    </row>
    <row r="163" s="1" customFormat="1" ht="13.5" customHeight="1" spans="1:17">
      <c r="A163" s="27">
        <v>45492</v>
      </c>
      <c r="B163" s="27">
        <v>45511</v>
      </c>
      <c r="C163" s="37" t="s">
        <v>1047</v>
      </c>
      <c r="D163" s="38" t="s">
        <v>1048</v>
      </c>
      <c r="E163" s="27"/>
      <c r="F163" s="37" t="s">
        <v>928</v>
      </c>
      <c r="G163" s="159"/>
      <c r="H163" s="159"/>
      <c r="I163" s="159"/>
      <c r="J163" s="159">
        <v>880</v>
      </c>
      <c r="K163" s="159"/>
      <c r="L163" s="159"/>
      <c r="M163" s="172"/>
      <c r="N163" s="34">
        <v>880</v>
      </c>
      <c r="O163" s="171"/>
      <c r="P163" s="109" t="s">
        <v>372</v>
      </c>
      <c r="Q163" s="175"/>
    </row>
    <row r="164" s="1" customFormat="1" spans="1:17">
      <c r="A164" s="27">
        <v>45492</v>
      </c>
      <c r="B164" s="27">
        <v>45511</v>
      </c>
      <c r="C164" s="37" t="s">
        <v>1049</v>
      </c>
      <c r="D164" s="38" t="s">
        <v>1048</v>
      </c>
      <c r="E164" s="27"/>
      <c r="F164" s="37" t="s">
        <v>928</v>
      </c>
      <c r="G164" s="36"/>
      <c r="H164" s="36"/>
      <c r="I164" s="36"/>
      <c r="J164" s="36">
        <v>880</v>
      </c>
      <c r="K164" s="36"/>
      <c r="L164" s="36"/>
      <c r="M164" s="36"/>
      <c r="N164" s="34">
        <v>880</v>
      </c>
      <c r="O164" s="171"/>
      <c r="P164" s="109" t="s">
        <v>372</v>
      </c>
      <c r="Q164" s="175"/>
    </row>
    <row r="165" s="1" customFormat="1" spans="1:17">
      <c r="A165" s="27">
        <v>45492</v>
      </c>
      <c r="B165" s="27">
        <v>45511</v>
      </c>
      <c r="C165" s="37" t="s">
        <v>1050</v>
      </c>
      <c r="D165" s="38" t="s">
        <v>1048</v>
      </c>
      <c r="E165" s="27"/>
      <c r="F165" s="37" t="s">
        <v>928</v>
      </c>
      <c r="G165" s="159"/>
      <c r="H165" s="159"/>
      <c r="I165" s="159"/>
      <c r="J165" s="159">
        <v>880</v>
      </c>
      <c r="K165" s="159"/>
      <c r="L165" s="159"/>
      <c r="M165" s="159"/>
      <c r="N165" s="34">
        <v>880</v>
      </c>
      <c r="O165" s="171"/>
      <c r="P165" s="109" t="s">
        <v>372</v>
      </c>
      <c r="Q165" s="175"/>
    </row>
    <row r="166" s="1" customFormat="1" spans="1:17">
      <c r="A166" s="27">
        <v>45481</v>
      </c>
      <c r="B166" s="27">
        <v>45511</v>
      </c>
      <c r="C166" s="37" t="s">
        <v>1051</v>
      </c>
      <c r="D166" s="38" t="s">
        <v>1048</v>
      </c>
      <c r="E166" s="27"/>
      <c r="F166" s="37" t="s">
        <v>928</v>
      </c>
      <c r="G166" s="36"/>
      <c r="H166" s="36"/>
      <c r="I166" s="36"/>
      <c r="J166" s="36">
        <v>1320</v>
      </c>
      <c r="K166" s="36"/>
      <c r="L166" s="36"/>
      <c r="M166" s="36"/>
      <c r="N166" s="34">
        <v>1320</v>
      </c>
      <c r="O166" s="171"/>
      <c r="P166" s="109" t="s">
        <v>372</v>
      </c>
      <c r="Q166" s="175"/>
    </row>
    <row r="167" s="1" customFormat="1" spans="1:17">
      <c r="A167" s="27">
        <v>45489</v>
      </c>
      <c r="B167" s="27">
        <v>45511</v>
      </c>
      <c r="C167" s="37" t="s">
        <v>1052</v>
      </c>
      <c r="D167" s="38" t="s">
        <v>1048</v>
      </c>
      <c r="E167" s="27"/>
      <c r="F167" s="37" t="s">
        <v>928</v>
      </c>
      <c r="G167" s="36"/>
      <c r="H167" s="36"/>
      <c r="I167" s="36"/>
      <c r="J167" s="36">
        <v>1320</v>
      </c>
      <c r="K167" s="36"/>
      <c r="L167" s="36"/>
      <c r="M167" s="36"/>
      <c r="N167" s="34">
        <v>1320</v>
      </c>
      <c r="O167" s="171"/>
      <c r="P167" s="109" t="s">
        <v>372</v>
      </c>
      <c r="Q167" s="175"/>
    </row>
    <row r="168" s="1" customFormat="1" spans="1:17">
      <c r="A168" s="27">
        <v>45491</v>
      </c>
      <c r="B168" s="27">
        <v>45511</v>
      </c>
      <c r="C168" s="37" t="s">
        <v>1053</v>
      </c>
      <c r="D168" s="38" t="s">
        <v>1054</v>
      </c>
      <c r="E168" s="27"/>
      <c r="F168" s="37" t="s">
        <v>928</v>
      </c>
      <c r="G168" s="159"/>
      <c r="H168" s="159"/>
      <c r="I168" s="159"/>
      <c r="J168" s="159">
        <v>4400</v>
      </c>
      <c r="K168" s="159"/>
      <c r="L168" s="159"/>
      <c r="M168" s="159"/>
      <c r="N168" s="34">
        <v>4400</v>
      </c>
      <c r="O168" s="171"/>
      <c r="P168" s="109" t="s">
        <v>372</v>
      </c>
      <c r="Q168" s="175"/>
    </row>
    <row r="169" s="1" customFormat="1" ht="13.5" customHeight="1" spans="1:17">
      <c r="A169" s="27">
        <v>45489</v>
      </c>
      <c r="B169" s="27">
        <v>45511</v>
      </c>
      <c r="C169" s="37" t="s">
        <v>1055</v>
      </c>
      <c r="D169" s="38" t="s">
        <v>1048</v>
      </c>
      <c r="E169" s="27"/>
      <c r="F169" s="37" t="s">
        <v>928</v>
      </c>
      <c r="G169" s="159"/>
      <c r="H169" s="159"/>
      <c r="I169" s="159"/>
      <c r="J169" s="159">
        <v>1320</v>
      </c>
      <c r="K169" s="159"/>
      <c r="L169" s="159"/>
      <c r="M169" s="172"/>
      <c r="N169" s="34">
        <v>1320</v>
      </c>
      <c r="O169" s="171"/>
      <c r="P169" s="109" t="s">
        <v>372</v>
      </c>
      <c r="Q169" s="175"/>
    </row>
    <row r="170" s="1" customFormat="1" ht="13.5" customHeight="1" spans="1:17">
      <c r="A170" s="27">
        <v>45489</v>
      </c>
      <c r="B170" s="27">
        <v>45511</v>
      </c>
      <c r="C170" s="37" t="s">
        <v>1056</v>
      </c>
      <c r="D170" s="38" t="s">
        <v>1048</v>
      </c>
      <c r="E170" s="27"/>
      <c r="F170" s="37" t="s">
        <v>928</v>
      </c>
      <c r="G170" s="159"/>
      <c r="H170" s="159"/>
      <c r="I170" s="159"/>
      <c r="J170" s="159">
        <v>1320</v>
      </c>
      <c r="K170" s="159"/>
      <c r="L170" s="159"/>
      <c r="M170" s="172"/>
      <c r="N170" s="34">
        <v>1320</v>
      </c>
      <c r="O170" s="171"/>
      <c r="P170" s="109" t="s">
        <v>372</v>
      </c>
      <c r="Q170" s="175"/>
    </row>
    <row r="171" s="1" customFormat="1" spans="1:17">
      <c r="A171" s="27">
        <v>45497</v>
      </c>
      <c r="B171" s="27">
        <v>45511</v>
      </c>
      <c r="C171" s="37" t="s">
        <v>1057</v>
      </c>
      <c r="D171" s="38" t="s">
        <v>1058</v>
      </c>
      <c r="E171" s="27"/>
      <c r="F171" s="37" t="s">
        <v>928</v>
      </c>
      <c r="G171" s="36"/>
      <c r="H171" s="36"/>
      <c r="I171" s="36"/>
      <c r="J171" s="36">
        <v>2640</v>
      </c>
      <c r="K171" s="36"/>
      <c r="L171" s="36"/>
      <c r="M171" s="36"/>
      <c r="N171" s="34">
        <v>2640</v>
      </c>
      <c r="O171" s="171"/>
      <c r="P171" s="109" t="s">
        <v>372</v>
      </c>
      <c r="Q171" s="175"/>
    </row>
    <row r="172" s="1" customFormat="1" spans="1:17">
      <c r="A172" s="27">
        <v>45495</v>
      </c>
      <c r="B172" s="27">
        <v>45511</v>
      </c>
      <c r="C172" s="37" t="s">
        <v>1059</v>
      </c>
      <c r="D172" s="38" t="s">
        <v>1060</v>
      </c>
      <c r="E172" s="27"/>
      <c r="F172" s="37" t="s">
        <v>928</v>
      </c>
      <c r="G172" s="36"/>
      <c r="H172" s="36"/>
      <c r="I172" s="36"/>
      <c r="J172" s="36">
        <v>2376</v>
      </c>
      <c r="K172" s="36"/>
      <c r="L172" s="36"/>
      <c r="M172" s="36"/>
      <c r="N172" s="34">
        <v>2376</v>
      </c>
      <c r="O172" s="171"/>
      <c r="P172" s="109" t="s">
        <v>372</v>
      </c>
      <c r="Q172" s="175"/>
    </row>
    <row r="173" s="1" customFormat="1" spans="1:17">
      <c r="A173" s="27">
        <v>45492</v>
      </c>
      <c r="B173" s="27">
        <v>45511</v>
      </c>
      <c r="C173" s="37" t="s">
        <v>1061</v>
      </c>
      <c r="D173" s="38" t="s">
        <v>1062</v>
      </c>
      <c r="E173" s="27"/>
      <c r="F173" s="37" t="s">
        <v>928</v>
      </c>
      <c r="G173" s="159"/>
      <c r="H173" s="159"/>
      <c r="I173" s="159"/>
      <c r="J173" s="159">
        <v>480</v>
      </c>
      <c r="K173" s="159"/>
      <c r="L173" s="159"/>
      <c r="M173" s="159"/>
      <c r="N173" s="34">
        <v>480</v>
      </c>
      <c r="O173" s="171"/>
      <c r="P173" s="109" t="s">
        <v>372</v>
      </c>
      <c r="Q173" s="175"/>
    </row>
    <row r="174" s="1" customFormat="1" ht="13.5" customHeight="1" spans="1:17">
      <c r="A174" s="27">
        <v>45493</v>
      </c>
      <c r="B174" s="27">
        <v>45511</v>
      </c>
      <c r="C174" s="37" t="s">
        <v>1063</v>
      </c>
      <c r="D174" s="38" t="s">
        <v>1064</v>
      </c>
      <c r="E174" s="27"/>
      <c r="F174" s="37" t="s">
        <v>928</v>
      </c>
      <c r="G174" s="159"/>
      <c r="H174" s="159"/>
      <c r="I174" s="159"/>
      <c r="J174" s="159">
        <v>4400</v>
      </c>
      <c r="K174" s="159"/>
      <c r="L174" s="159"/>
      <c r="M174" s="172"/>
      <c r="N174" s="34">
        <v>4400</v>
      </c>
      <c r="O174" s="171"/>
      <c r="P174" s="109" t="s">
        <v>372</v>
      </c>
      <c r="Q174" s="175"/>
    </row>
    <row r="175" s="1" customFormat="1" ht="13.5" customHeight="1" spans="1:17">
      <c r="A175" s="27">
        <v>45470</v>
      </c>
      <c r="B175" s="27">
        <v>45511</v>
      </c>
      <c r="C175" s="37" t="s">
        <v>1065</v>
      </c>
      <c r="D175" s="38" t="s">
        <v>1066</v>
      </c>
      <c r="E175" s="27"/>
      <c r="F175" s="37" t="s">
        <v>928</v>
      </c>
      <c r="G175" s="159"/>
      <c r="H175" s="159"/>
      <c r="I175" s="159"/>
      <c r="J175" s="159">
        <v>3520</v>
      </c>
      <c r="K175" s="159"/>
      <c r="L175" s="159"/>
      <c r="M175" s="172"/>
      <c r="N175" s="34">
        <v>3520</v>
      </c>
      <c r="O175" s="171"/>
      <c r="P175" s="109" t="s">
        <v>372</v>
      </c>
      <c r="Q175" s="175"/>
    </row>
    <row r="176" s="1" customFormat="1" spans="1:17">
      <c r="A176" s="27">
        <v>45489</v>
      </c>
      <c r="B176" s="27">
        <v>45511</v>
      </c>
      <c r="C176" s="37" t="s">
        <v>1067</v>
      </c>
      <c r="D176" s="38" t="s">
        <v>1068</v>
      </c>
      <c r="E176" s="27"/>
      <c r="F176" s="37" t="s">
        <v>928</v>
      </c>
      <c r="G176" s="36"/>
      <c r="H176" s="36"/>
      <c r="I176" s="36"/>
      <c r="J176" s="36">
        <v>3520</v>
      </c>
      <c r="K176" s="36"/>
      <c r="L176" s="36"/>
      <c r="M176" s="36"/>
      <c r="N176" s="34">
        <v>3520</v>
      </c>
      <c r="O176" s="171"/>
      <c r="P176" s="109" t="s">
        <v>372</v>
      </c>
      <c r="Q176" s="175"/>
    </row>
    <row r="177" s="1" customFormat="1" spans="1:17">
      <c r="A177" s="27">
        <v>45512</v>
      </c>
      <c r="B177" s="27">
        <v>45512</v>
      </c>
      <c r="C177" s="37" t="s">
        <v>1069</v>
      </c>
      <c r="D177" s="38" t="s">
        <v>1070</v>
      </c>
      <c r="E177" s="27"/>
      <c r="F177" s="37" t="s">
        <v>928</v>
      </c>
      <c r="G177" s="159"/>
      <c r="H177" s="159"/>
      <c r="I177" s="159"/>
      <c r="J177" s="159">
        <v>5280</v>
      </c>
      <c r="K177" s="159"/>
      <c r="L177" s="159"/>
      <c r="M177" s="159"/>
      <c r="N177" s="34">
        <v>5280</v>
      </c>
      <c r="O177" s="171"/>
      <c r="P177" s="109" t="s">
        <v>341</v>
      </c>
      <c r="Q177" s="175"/>
    </row>
    <row r="178" s="1" customFormat="1" spans="1:17">
      <c r="A178" s="27">
        <v>45512</v>
      </c>
      <c r="B178" s="27">
        <v>45512</v>
      </c>
      <c r="C178" s="37" t="s">
        <v>1071</v>
      </c>
      <c r="D178" s="38" t="s">
        <v>1072</v>
      </c>
      <c r="E178" s="27"/>
      <c r="F178" s="37" t="s">
        <v>928</v>
      </c>
      <c r="G178" s="36"/>
      <c r="H178" s="36"/>
      <c r="I178" s="36"/>
      <c r="J178" s="36">
        <v>880</v>
      </c>
      <c r="K178" s="36"/>
      <c r="L178" s="36"/>
      <c r="M178" s="36"/>
      <c r="N178" s="34">
        <v>880</v>
      </c>
      <c r="O178" s="171"/>
      <c r="P178" s="109" t="s">
        <v>341</v>
      </c>
      <c r="Q178" s="175"/>
    </row>
    <row r="179" s="1" customFormat="1" spans="1:17">
      <c r="A179" s="27">
        <v>45513</v>
      </c>
      <c r="B179" s="27">
        <v>45513</v>
      </c>
      <c r="C179" s="37" t="s">
        <v>1073</v>
      </c>
      <c r="D179" s="38" t="s">
        <v>356</v>
      </c>
      <c r="E179" s="27">
        <v>45513</v>
      </c>
      <c r="F179" s="37">
        <v>46934</v>
      </c>
      <c r="G179" s="159"/>
      <c r="H179" s="159"/>
      <c r="I179" s="159"/>
      <c r="J179" s="159"/>
      <c r="K179" s="159">
        <v>52350</v>
      </c>
      <c r="L179" s="159"/>
      <c r="M179" s="159"/>
      <c r="N179" s="34">
        <v>52350</v>
      </c>
      <c r="O179" s="171"/>
      <c r="P179" s="27" t="s">
        <v>1074</v>
      </c>
      <c r="Q179" s="175">
        <v>45544</v>
      </c>
    </row>
    <row r="180" s="1" customFormat="1" ht="13.5" customHeight="1" spans="1:17">
      <c r="A180" s="27">
        <v>45513</v>
      </c>
      <c r="B180" s="27">
        <v>45513</v>
      </c>
      <c r="C180" s="37" t="s">
        <v>1075</v>
      </c>
      <c r="D180" s="38" t="s">
        <v>1076</v>
      </c>
      <c r="E180" s="27"/>
      <c r="F180" s="37" t="s">
        <v>928</v>
      </c>
      <c r="G180" s="159"/>
      <c r="H180" s="159"/>
      <c r="I180" s="159"/>
      <c r="J180" s="159">
        <v>98</v>
      </c>
      <c r="K180" s="159"/>
      <c r="L180" s="159"/>
      <c r="M180" s="172"/>
      <c r="N180" s="34">
        <v>98</v>
      </c>
      <c r="O180" s="171"/>
      <c r="P180" s="109" t="s">
        <v>341</v>
      </c>
      <c r="Q180" s="175"/>
    </row>
    <row r="181" s="1" customFormat="1" spans="1:17">
      <c r="A181" s="27">
        <v>45514</v>
      </c>
      <c r="B181" s="27">
        <v>45516</v>
      </c>
      <c r="C181" s="37" t="s">
        <v>1077</v>
      </c>
      <c r="D181" s="38" t="s">
        <v>668</v>
      </c>
      <c r="E181" s="27"/>
      <c r="F181" s="37" t="s">
        <v>928</v>
      </c>
      <c r="G181" s="36"/>
      <c r="H181" s="36"/>
      <c r="I181" s="36"/>
      <c r="J181" s="36">
        <v>3080</v>
      </c>
      <c r="K181" s="36"/>
      <c r="L181" s="36"/>
      <c r="M181" s="36"/>
      <c r="N181" s="34">
        <v>3080</v>
      </c>
      <c r="O181" s="171"/>
      <c r="P181" s="109" t="s">
        <v>341</v>
      </c>
      <c r="Q181" s="175"/>
    </row>
    <row r="182" s="1" customFormat="1" spans="1:17">
      <c r="A182" s="27">
        <v>45516</v>
      </c>
      <c r="B182" s="27">
        <v>45516</v>
      </c>
      <c r="C182" s="37" t="s">
        <v>1078</v>
      </c>
      <c r="D182" s="38" t="s">
        <v>668</v>
      </c>
      <c r="E182" s="27"/>
      <c r="F182" s="37" t="s">
        <v>928</v>
      </c>
      <c r="G182" s="159"/>
      <c r="H182" s="159"/>
      <c r="I182" s="159"/>
      <c r="J182" s="159">
        <v>3520</v>
      </c>
      <c r="K182" s="159"/>
      <c r="L182" s="159"/>
      <c r="M182" s="159"/>
      <c r="N182" s="34">
        <v>3520</v>
      </c>
      <c r="O182" s="171"/>
      <c r="P182" s="109" t="s">
        <v>341</v>
      </c>
      <c r="Q182" s="175"/>
    </row>
    <row r="183" s="1" customFormat="1" ht="13.5" customHeight="1" spans="1:17">
      <c r="A183" s="27">
        <v>45516</v>
      </c>
      <c r="B183" s="27">
        <v>45516</v>
      </c>
      <c r="C183" s="37" t="s">
        <v>1079</v>
      </c>
      <c r="D183" s="38" t="s">
        <v>668</v>
      </c>
      <c r="E183" s="27"/>
      <c r="F183" s="37" t="s">
        <v>928</v>
      </c>
      <c r="G183" s="159"/>
      <c r="H183" s="159"/>
      <c r="I183" s="159"/>
      <c r="J183" s="159">
        <v>520</v>
      </c>
      <c r="K183" s="159"/>
      <c r="L183" s="159"/>
      <c r="M183" s="172"/>
      <c r="N183" s="34">
        <v>520</v>
      </c>
      <c r="O183" s="171"/>
      <c r="P183" s="109" t="s">
        <v>341</v>
      </c>
      <c r="Q183" s="175"/>
    </row>
    <row r="184" s="1" customFormat="1" spans="1:17">
      <c r="A184" s="27">
        <v>45474</v>
      </c>
      <c r="B184" s="27">
        <v>45517</v>
      </c>
      <c r="C184" s="37" t="s">
        <v>1080</v>
      </c>
      <c r="D184" s="38" t="s">
        <v>1081</v>
      </c>
      <c r="E184" s="27"/>
      <c r="F184" s="37" t="s">
        <v>928</v>
      </c>
      <c r="G184" s="159"/>
      <c r="H184" s="159"/>
      <c r="I184" s="159"/>
      <c r="J184" s="159">
        <v>7920</v>
      </c>
      <c r="K184" s="159"/>
      <c r="L184" s="159"/>
      <c r="M184" s="159"/>
      <c r="N184" s="34">
        <v>7920</v>
      </c>
      <c r="O184" s="171"/>
      <c r="P184" s="109" t="s">
        <v>372</v>
      </c>
      <c r="Q184" s="175"/>
    </row>
    <row r="185" s="1" customFormat="1" ht="13.5" customHeight="1" spans="1:17">
      <c r="A185" s="27">
        <v>45484</v>
      </c>
      <c r="B185" s="27">
        <v>45517</v>
      </c>
      <c r="C185" s="37" t="s">
        <v>1082</v>
      </c>
      <c r="D185" s="38" t="s">
        <v>1083</v>
      </c>
      <c r="E185" s="27"/>
      <c r="F185" s="37" t="s">
        <v>928</v>
      </c>
      <c r="G185" s="159"/>
      <c r="H185" s="159"/>
      <c r="I185" s="159"/>
      <c r="J185" s="159">
        <v>2640</v>
      </c>
      <c r="K185" s="159"/>
      <c r="L185" s="159"/>
      <c r="M185" s="172"/>
      <c r="N185" s="34">
        <v>2640</v>
      </c>
      <c r="O185" s="171"/>
      <c r="P185" s="109" t="s">
        <v>372</v>
      </c>
      <c r="Q185" s="175"/>
    </row>
    <row r="186" s="1" customFormat="1" ht="13.5" customHeight="1" spans="1:17">
      <c r="A186" s="27">
        <v>45499</v>
      </c>
      <c r="B186" s="27">
        <v>45517</v>
      </c>
      <c r="C186" s="37" t="s">
        <v>1084</v>
      </c>
      <c r="D186" s="38" t="s">
        <v>1085</v>
      </c>
      <c r="E186" s="27"/>
      <c r="F186" s="37" t="s">
        <v>928</v>
      </c>
      <c r="G186" s="159"/>
      <c r="H186" s="159"/>
      <c r="I186" s="159"/>
      <c r="J186" s="159">
        <v>5280</v>
      </c>
      <c r="K186" s="159"/>
      <c r="L186" s="159"/>
      <c r="M186" s="172"/>
      <c r="N186" s="34">
        <v>5280</v>
      </c>
      <c r="O186" s="171"/>
      <c r="P186" s="109" t="s">
        <v>372</v>
      </c>
      <c r="Q186" s="175"/>
    </row>
    <row r="187" s="1" customFormat="1" spans="1:17">
      <c r="A187" s="27">
        <v>45495</v>
      </c>
      <c r="B187" s="27">
        <v>45517</v>
      </c>
      <c r="C187" s="37" t="s">
        <v>1086</v>
      </c>
      <c r="D187" s="38" t="s">
        <v>1087</v>
      </c>
      <c r="E187" s="27"/>
      <c r="F187" s="37" t="s">
        <v>928</v>
      </c>
      <c r="G187" s="159"/>
      <c r="H187" s="159"/>
      <c r="I187" s="159"/>
      <c r="J187" s="159">
        <v>1200</v>
      </c>
      <c r="K187" s="159"/>
      <c r="L187" s="159"/>
      <c r="M187" s="159"/>
      <c r="N187" s="34">
        <v>1200</v>
      </c>
      <c r="O187" s="171"/>
      <c r="P187" s="109" t="s">
        <v>372</v>
      </c>
      <c r="Q187" s="175"/>
    </row>
    <row r="188" s="1" customFormat="1" ht="13.5" customHeight="1" spans="1:17">
      <c r="A188" s="27">
        <v>45502</v>
      </c>
      <c r="B188" s="27">
        <v>45517</v>
      </c>
      <c r="C188" s="37" t="s">
        <v>1088</v>
      </c>
      <c r="D188" s="38" t="s">
        <v>1089</v>
      </c>
      <c r="E188" s="27"/>
      <c r="F188" s="37" t="s">
        <v>928</v>
      </c>
      <c r="G188" s="159"/>
      <c r="H188" s="159"/>
      <c r="I188" s="159"/>
      <c r="J188" s="159">
        <v>160</v>
      </c>
      <c r="K188" s="159"/>
      <c r="L188" s="159"/>
      <c r="M188" s="172"/>
      <c r="N188" s="34">
        <v>160</v>
      </c>
      <c r="O188" s="171"/>
      <c r="P188" s="109" t="s">
        <v>372</v>
      </c>
      <c r="Q188" s="175"/>
    </row>
    <row r="189" s="1" customFormat="1" ht="13.5" customHeight="1" spans="1:17">
      <c r="A189" s="27">
        <v>45504</v>
      </c>
      <c r="B189" s="27">
        <v>45517</v>
      </c>
      <c r="C189" s="37" t="s">
        <v>1090</v>
      </c>
      <c r="D189" s="38" t="s">
        <v>991</v>
      </c>
      <c r="E189" s="27"/>
      <c r="F189" s="37" t="s">
        <v>928</v>
      </c>
      <c r="G189" s="159"/>
      <c r="H189" s="159"/>
      <c r="I189" s="159"/>
      <c r="J189" s="159">
        <v>4400</v>
      </c>
      <c r="K189" s="159"/>
      <c r="L189" s="159"/>
      <c r="M189" s="172"/>
      <c r="N189" s="34">
        <v>4400</v>
      </c>
      <c r="O189" s="171"/>
      <c r="P189" s="109" t="s">
        <v>372</v>
      </c>
      <c r="Q189" s="175"/>
    </row>
    <row r="190" s="1" customFormat="1" spans="1:17">
      <c r="A190" s="27">
        <v>45458</v>
      </c>
      <c r="B190" s="27">
        <v>45517</v>
      </c>
      <c r="C190" s="37" t="s">
        <v>1091</v>
      </c>
      <c r="D190" s="38" t="s">
        <v>1092</v>
      </c>
      <c r="E190" s="27"/>
      <c r="F190" s="37" t="s">
        <v>928</v>
      </c>
      <c r="G190" s="159"/>
      <c r="H190" s="159"/>
      <c r="I190" s="159"/>
      <c r="J190" s="159">
        <v>10960</v>
      </c>
      <c r="K190" s="159"/>
      <c r="L190" s="159"/>
      <c r="M190" s="159"/>
      <c r="N190" s="34">
        <v>10960</v>
      </c>
      <c r="O190" s="171"/>
      <c r="P190" s="109" t="s">
        <v>372</v>
      </c>
      <c r="Q190" s="175"/>
    </row>
    <row r="191" s="1" customFormat="1" ht="13.5" customHeight="1" spans="1:17">
      <c r="A191" s="27">
        <v>45477</v>
      </c>
      <c r="B191" s="27">
        <v>45517</v>
      </c>
      <c r="C191" s="37" t="s">
        <v>1093</v>
      </c>
      <c r="D191" s="38" t="s">
        <v>1094</v>
      </c>
      <c r="E191" s="27"/>
      <c r="F191" s="37" t="s">
        <v>928</v>
      </c>
      <c r="G191" s="159"/>
      <c r="H191" s="159"/>
      <c r="I191" s="159"/>
      <c r="J191" s="159">
        <v>2904</v>
      </c>
      <c r="K191" s="159"/>
      <c r="L191" s="159"/>
      <c r="M191" s="172"/>
      <c r="N191" s="34">
        <v>2904</v>
      </c>
      <c r="O191" s="171"/>
      <c r="P191" s="109" t="s">
        <v>372</v>
      </c>
      <c r="Q191" s="175"/>
    </row>
    <row r="192" s="1" customFormat="1" spans="1:17">
      <c r="A192" s="27">
        <v>45479</v>
      </c>
      <c r="B192" s="27">
        <v>45517</v>
      </c>
      <c r="C192" s="37" t="s">
        <v>1095</v>
      </c>
      <c r="D192" s="38" t="s">
        <v>1096</v>
      </c>
      <c r="E192" s="27"/>
      <c r="F192" s="37" t="s">
        <v>928</v>
      </c>
      <c r="G192" s="159"/>
      <c r="H192" s="159"/>
      <c r="I192" s="159"/>
      <c r="J192" s="159">
        <v>5280</v>
      </c>
      <c r="K192" s="159"/>
      <c r="L192" s="159"/>
      <c r="M192" s="159"/>
      <c r="N192" s="34">
        <v>5280</v>
      </c>
      <c r="O192" s="171"/>
      <c r="P192" s="109" t="s">
        <v>372</v>
      </c>
      <c r="Q192" s="175"/>
    </row>
    <row r="193" s="1" customFormat="1" ht="13.5" customHeight="1" spans="1:17">
      <c r="A193" s="27">
        <v>45483</v>
      </c>
      <c r="B193" s="27">
        <v>45517</v>
      </c>
      <c r="C193" s="37" t="s">
        <v>1097</v>
      </c>
      <c r="D193" s="38" t="s">
        <v>1094</v>
      </c>
      <c r="E193" s="27"/>
      <c r="F193" s="37" t="s">
        <v>928</v>
      </c>
      <c r="G193" s="159"/>
      <c r="H193" s="159"/>
      <c r="I193" s="159"/>
      <c r="J193" s="159">
        <v>5280</v>
      </c>
      <c r="K193" s="159"/>
      <c r="L193" s="159"/>
      <c r="M193" s="172"/>
      <c r="N193" s="34">
        <v>5280</v>
      </c>
      <c r="O193" s="171"/>
      <c r="P193" s="109" t="s">
        <v>372</v>
      </c>
      <c r="Q193" s="175"/>
    </row>
    <row r="194" s="1" customFormat="1" ht="13.5" customHeight="1" spans="1:17">
      <c r="A194" s="27">
        <v>45499</v>
      </c>
      <c r="B194" s="27">
        <v>45517</v>
      </c>
      <c r="C194" s="37" t="s">
        <v>1098</v>
      </c>
      <c r="D194" s="38" t="s">
        <v>1099</v>
      </c>
      <c r="E194" s="27"/>
      <c r="F194" s="37" t="s">
        <v>928</v>
      </c>
      <c r="G194" s="159"/>
      <c r="H194" s="159"/>
      <c r="I194" s="159"/>
      <c r="J194" s="159">
        <v>5280</v>
      </c>
      <c r="K194" s="159"/>
      <c r="L194" s="159"/>
      <c r="M194" s="172"/>
      <c r="N194" s="34">
        <v>5280</v>
      </c>
      <c r="O194" s="171"/>
      <c r="P194" s="109" t="s">
        <v>372</v>
      </c>
      <c r="Q194" s="175"/>
    </row>
    <row r="195" s="1" customFormat="1" spans="1:17">
      <c r="A195" s="27">
        <v>45517</v>
      </c>
      <c r="B195" s="27">
        <v>45517</v>
      </c>
      <c r="C195" s="37" t="s">
        <v>1100</v>
      </c>
      <c r="D195" s="38" t="s">
        <v>359</v>
      </c>
      <c r="E195" s="27">
        <v>45519</v>
      </c>
      <c r="F195" s="37">
        <v>46937</v>
      </c>
      <c r="G195" s="36"/>
      <c r="H195" s="36"/>
      <c r="I195" s="36"/>
      <c r="J195" s="36">
        <v>264</v>
      </c>
      <c r="K195" s="36"/>
      <c r="L195" s="36"/>
      <c r="M195" s="36"/>
      <c r="N195" s="34">
        <v>264</v>
      </c>
      <c r="O195" s="171"/>
      <c r="P195" s="27" t="s">
        <v>1101</v>
      </c>
      <c r="Q195" s="175">
        <v>45550</v>
      </c>
    </row>
    <row r="196" s="1" customFormat="1" ht="13.5" customHeight="1" spans="1:17">
      <c r="A196" s="27">
        <v>45517</v>
      </c>
      <c r="B196" s="27">
        <v>45517</v>
      </c>
      <c r="C196" s="37" t="s">
        <v>1102</v>
      </c>
      <c r="D196" s="38" t="s">
        <v>359</v>
      </c>
      <c r="E196" s="27">
        <v>45519</v>
      </c>
      <c r="F196" s="37">
        <v>46937</v>
      </c>
      <c r="G196" s="159"/>
      <c r="H196" s="159"/>
      <c r="I196" s="159"/>
      <c r="J196" s="159">
        <v>4840</v>
      </c>
      <c r="K196" s="159"/>
      <c r="L196" s="159"/>
      <c r="M196" s="172"/>
      <c r="N196" s="34">
        <v>4840</v>
      </c>
      <c r="O196" s="171"/>
      <c r="P196" s="27" t="s">
        <v>1101</v>
      </c>
      <c r="Q196" s="175">
        <v>45550</v>
      </c>
    </row>
    <row r="197" s="1" customFormat="1" spans="1:17">
      <c r="A197" s="27">
        <v>45517</v>
      </c>
      <c r="B197" s="27">
        <v>45517</v>
      </c>
      <c r="C197" s="37" t="s">
        <v>1103</v>
      </c>
      <c r="D197" s="38" t="s">
        <v>359</v>
      </c>
      <c r="E197" s="27">
        <v>45519</v>
      </c>
      <c r="F197" s="37">
        <v>46937</v>
      </c>
      <c r="G197" s="36"/>
      <c r="H197" s="36"/>
      <c r="I197" s="36"/>
      <c r="J197" s="36">
        <v>2640</v>
      </c>
      <c r="K197" s="36"/>
      <c r="L197" s="36"/>
      <c r="M197" s="36"/>
      <c r="N197" s="34">
        <v>2640</v>
      </c>
      <c r="O197" s="171"/>
      <c r="P197" s="27" t="s">
        <v>1101</v>
      </c>
      <c r="Q197" s="175">
        <v>45550</v>
      </c>
    </row>
    <row r="198" s="1" customFormat="1" spans="1:17">
      <c r="A198" s="27">
        <v>45517</v>
      </c>
      <c r="B198" s="27">
        <v>45517</v>
      </c>
      <c r="C198" s="37" t="s">
        <v>1104</v>
      </c>
      <c r="D198" s="38" t="s">
        <v>1105</v>
      </c>
      <c r="E198" s="27"/>
      <c r="F198" s="37" t="s">
        <v>928</v>
      </c>
      <c r="G198" s="36"/>
      <c r="H198" s="36"/>
      <c r="I198" s="36"/>
      <c r="J198" s="36">
        <v>7064</v>
      </c>
      <c r="K198" s="36"/>
      <c r="L198" s="36"/>
      <c r="M198" s="36"/>
      <c r="N198" s="34">
        <v>7064</v>
      </c>
      <c r="O198" s="171"/>
      <c r="P198" s="109" t="s">
        <v>341</v>
      </c>
      <c r="Q198" s="175"/>
    </row>
    <row r="199" s="1" customFormat="1" spans="1:17">
      <c r="A199" s="27">
        <v>45518</v>
      </c>
      <c r="B199" s="27">
        <v>45518</v>
      </c>
      <c r="C199" s="37" t="s">
        <v>1106</v>
      </c>
      <c r="D199" s="38" t="s">
        <v>668</v>
      </c>
      <c r="E199" s="27"/>
      <c r="F199" s="37" t="s">
        <v>928</v>
      </c>
      <c r="G199" s="159"/>
      <c r="H199" s="159"/>
      <c r="I199" s="159"/>
      <c r="J199" s="159">
        <v>264</v>
      </c>
      <c r="K199" s="159"/>
      <c r="L199" s="159"/>
      <c r="M199" s="159"/>
      <c r="N199" s="34">
        <v>264</v>
      </c>
      <c r="O199" s="171"/>
      <c r="P199" s="109" t="s">
        <v>341</v>
      </c>
      <c r="Q199" s="175"/>
    </row>
    <row r="200" s="1" customFormat="1" ht="13.5" customHeight="1" spans="1:17">
      <c r="A200" s="27">
        <v>45519</v>
      </c>
      <c r="B200" s="27">
        <v>45519</v>
      </c>
      <c r="C200" s="37" t="s">
        <v>1107</v>
      </c>
      <c r="D200" s="38" t="s">
        <v>1105</v>
      </c>
      <c r="E200" s="27"/>
      <c r="F200" s="37" t="s">
        <v>928</v>
      </c>
      <c r="G200" s="159"/>
      <c r="H200" s="159"/>
      <c r="I200" s="159"/>
      <c r="J200" s="159">
        <v>2532</v>
      </c>
      <c r="K200" s="159"/>
      <c r="L200" s="159"/>
      <c r="M200" s="172"/>
      <c r="N200" s="34">
        <v>2532</v>
      </c>
      <c r="O200" s="171"/>
      <c r="P200" s="109" t="s">
        <v>341</v>
      </c>
      <c r="Q200" s="175"/>
    </row>
    <row r="201" s="1" customFormat="1" ht="13.5" customHeight="1" spans="1:17">
      <c r="A201" s="27">
        <v>45520</v>
      </c>
      <c r="B201" s="27">
        <v>45520</v>
      </c>
      <c r="C201" s="37" t="s">
        <v>1108</v>
      </c>
      <c r="D201" s="38" t="s">
        <v>1109</v>
      </c>
      <c r="E201" s="27"/>
      <c r="F201" s="37" t="s">
        <v>928</v>
      </c>
      <c r="G201" s="159"/>
      <c r="H201" s="159"/>
      <c r="I201" s="159"/>
      <c r="J201" s="159">
        <v>200</v>
      </c>
      <c r="K201" s="159"/>
      <c r="L201" s="159"/>
      <c r="M201" s="172"/>
      <c r="N201" s="34">
        <v>200</v>
      </c>
      <c r="O201" s="171"/>
      <c r="P201" s="27" t="s">
        <v>1110</v>
      </c>
      <c r="Q201" s="175"/>
    </row>
    <row r="202" s="1" customFormat="1" spans="1:17">
      <c r="A202" s="27">
        <v>45521</v>
      </c>
      <c r="B202" s="27">
        <v>45523</v>
      </c>
      <c r="C202" s="37" t="s">
        <v>1111</v>
      </c>
      <c r="D202" s="38" t="s">
        <v>359</v>
      </c>
      <c r="E202" s="27">
        <v>45524</v>
      </c>
      <c r="F202" s="37">
        <v>46942</v>
      </c>
      <c r="G202" s="36"/>
      <c r="H202" s="36"/>
      <c r="I202" s="36"/>
      <c r="J202" s="36">
        <v>7920</v>
      </c>
      <c r="K202" s="36"/>
      <c r="L202" s="36"/>
      <c r="M202" s="36"/>
      <c r="N202" s="34">
        <v>7920</v>
      </c>
      <c r="O202" s="171"/>
      <c r="P202" s="27" t="s">
        <v>1112</v>
      </c>
      <c r="Q202" s="175">
        <v>45554</v>
      </c>
    </row>
    <row r="203" s="1" customFormat="1" spans="1:17">
      <c r="A203" s="27">
        <v>45523</v>
      </c>
      <c r="B203" s="27">
        <v>45523</v>
      </c>
      <c r="C203" s="37" t="s">
        <v>1113</v>
      </c>
      <c r="D203" s="38" t="s">
        <v>1114</v>
      </c>
      <c r="E203" s="27"/>
      <c r="F203" s="37" t="s">
        <v>928</v>
      </c>
      <c r="G203" s="36"/>
      <c r="H203" s="36"/>
      <c r="I203" s="36"/>
      <c r="J203" s="36">
        <v>1100</v>
      </c>
      <c r="K203" s="36"/>
      <c r="L203" s="36"/>
      <c r="M203" s="36"/>
      <c r="N203" s="34">
        <v>1100</v>
      </c>
      <c r="O203" s="171"/>
      <c r="P203" s="27" t="s">
        <v>1110</v>
      </c>
      <c r="Q203" s="175"/>
    </row>
    <row r="204" s="1" customFormat="1" spans="1:17">
      <c r="A204" s="27">
        <v>45523</v>
      </c>
      <c r="B204" s="27">
        <v>45523</v>
      </c>
      <c r="C204" s="37" t="s">
        <v>1115</v>
      </c>
      <c r="D204" s="38" t="s">
        <v>356</v>
      </c>
      <c r="E204" s="27">
        <v>45523</v>
      </c>
      <c r="F204" s="37">
        <v>46940</v>
      </c>
      <c r="G204" s="159"/>
      <c r="H204" s="159"/>
      <c r="I204" s="159"/>
      <c r="J204" s="159"/>
      <c r="K204" s="159">
        <v>32675</v>
      </c>
      <c r="L204" s="159"/>
      <c r="M204" s="159"/>
      <c r="N204" s="34">
        <v>32675</v>
      </c>
      <c r="O204" s="171"/>
      <c r="P204" s="27" t="s">
        <v>1112</v>
      </c>
      <c r="Q204" s="175">
        <v>45554</v>
      </c>
    </row>
    <row r="205" s="1" customFormat="1" ht="13.5" customHeight="1" spans="1:17">
      <c r="A205" s="27">
        <v>45503</v>
      </c>
      <c r="B205" s="27">
        <v>45523</v>
      </c>
      <c r="C205" s="37" t="s">
        <v>1116</v>
      </c>
      <c r="D205" s="38" t="s">
        <v>1117</v>
      </c>
      <c r="E205" s="27"/>
      <c r="F205" s="37" t="s">
        <v>928</v>
      </c>
      <c r="G205" s="159"/>
      <c r="H205" s="159"/>
      <c r="I205" s="159"/>
      <c r="J205" s="159">
        <v>2200</v>
      </c>
      <c r="K205" s="159"/>
      <c r="L205" s="159"/>
      <c r="M205" s="172"/>
      <c r="N205" s="34">
        <v>2200</v>
      </c>
      <c r="O205" s="171"/>
      <c r="P205" s="109" t="s">
        <v>372</v>
      </c>
      <c r="Q205" s="175"/>
    </row>
    <row r="206" s="1" customFormat="1" ht="13.5" customHeight="1" spans="1:17">
      <c r="A206" s="27">
        <v>45503</v>
      </c>
      <c r="B206" s="27">
        <v>45523</v>
      </c>
      <c r="C206" s="37" t="s">
        <v>1118</v>
      </c>
      <c r="D206" s="38" t="s">
        <v>1119</v>
      </c>
      <c r="E206" s="27"/>
      <c r="F206" s="37" t="s">
        <v>928</v>
      </c>
      <c r="G206" s="159"/>
      <c r="H206" s="159"/>
      <c r="I206" s="159"/>
      <c r="J206" s="159">
        <v>3600</v>
      </c>
      <c r="K206" s="159"/>
      <c r="L206" s="159"/>
      <c r="M206" s="172"/>
      <c r="N206" s="34">
        <v>3600</v>
      </c>
      <c r="O206" s="171"/>
      <c r="P206" s="109" t="s">
        <v>372</v>
      </c>
      <c r="Q206" s="175"/>
    </row>
    <row r="207" s="1" customFormat="1" spans="1:17">
      <c r="A207" s="27">
        <v>45503</v>
      </c>
      <c r="B207" s="27">
        <v>45523</v>
      </c>
      <c r="C207" s="37" t="s">
        <v>1120</v>
      </c>
      <c r="D207" s="38" t="s">
        <v>1121</v>
      </c>
      <c r="E207" s="27"/>
      <c r="F207" s="37" t="s">
        <v>928</v>
      </c>
      <c r="G207" s="159"/>
      <c r="H207" s="159"/>
      <c r="I207" s="159"/>
      <c r="J207" s="159">
        <v>2640</v>
      </c>
      <c r="K207" s="159"/>
      <c r="L207" s="159"/>
      <c r="M207" s="159"/>
      <c r="N207" s="34">
        <v>2640</v>
      </c>
      <c r="O207" s="171"/>
      <c r="P207" s="109" t="s">
        <v>372</v>
      </c>
      <c r="Q207" s="175"/>
    </row>
    <row r="208" s="1" customFormat="1" ht="13.5" customHeight="1" spans="1:17">
      <c r="A208" s="27">
        <v>45504</v>
      </c>
      <c r="B208" s="27">
        <v>45523</v>
      </c>
      <c r="C208" s="37" t="s">
        <v>1122</v>
      </c>
      <c r="D208" s="38" t="s">
        <v>1123</v>
      </c>
      <c r="E208" s="27"/>
      <c r="F208" s="37" t="s">
        <v>928</v>
      </c>
      <c r="G208" s="159"/>
      <c r="H208" s="159"/>
      <c r="I208" s="159"/>
      <c r="J208" s="159">
        <v>2640</v>
      </c>
      <c r="K208" s="159"/>
      <c r="L208" s="159"/>
      <c r="M208" s="172"/>
      <c r="N208" s="34">
        <v>2640</v>
      </c>
      <c r="O208" s="171"/>
      <c r="P208" s="109" t="s">
        <v>372</v>
      </c>
      <c r="Q208" s="175"/>
    </row>
    <row r="209" s="1" customFormat="1" ht="13.5" customHeight="1" spans="1:17">
      <c r="A209" s="27">
        <v>45511</v>
      </c>
      <c r="B209" s="27">
        <v>45523</v>
      </c>
      <c r="C209" s="37" t="s">
        <v>1124</v>
      </c>
      <c r="D209" s="38" t="s">
        <v>1125</v>
      </c>
      <c r="E209" s="27"/>
      <c r="F209" s="37" t="s">
        <v>928</v>
      </c>
      <c r="G209" s="159"/>
      <c r="H209" s="159"/>
      <c r="I209" s="159"/>
      <c r="J209" s="159">
        <v>9992</v>
      </c>
      <c r="K209" s="159"/>
      <c r="L209" s="159"/>
      <c r="M209" s="172"/>
      <c r="N209" s="34">
        <v>9992</v>
      </c>
      <c r="O209" s="171"/>
      <c r="P209" s="109" t="s">
        <v>372</v>
      </c>
      <c r="Q209" s="175"/>
    </row>
    <row r="210" s="1" customFormat="1" spans="1:17">
      <c r="A210" s="27">
        <v>45502</v>
      </c>
      <c r="B210" s="27">
        <v>45523</v>
      </c>
      <c r="C210" s="37" t="s">
        <v>1126</v>
      </c>
      <c r="D210" s="38" t="s">
        <v>1048</v>
      </c>
      <c r="E210" s="27"/>
      <c r="F210" s="37" t="s">
        <v>928</v>
      </c>
      <c r="G210" s="36"/>
      <c r="H210" s="36"/>
      <c r="I210" s="36"/>
      <c r="J210" s="36">
        <v>880</v>
      </c>
      <c r="K210" s="36"/>
      <c r="L210" s="36"/>
      <c r="M210" s="36"/>
      <c r="N210" s="34">
        <v>880</v>
      </c>
      <c r="O210" s="171"/>
      <c r="P210" s="109" t="s">
        <v>372</v>
      </c>
      <c r="Q210" s="175"/>
    </row>
    <row r="211" s="1" customFormat="1" spans="1:17">
      <c r="A211" s="27">
        <v>45523</v>
      </c>
      <c r="B211" s="27">
        <v>45523</v>
      </c>
      <c r="C211" s="37" t="s">
        <v>1127</v>
      </c>
      <c r="D211" s="38" t="s">
        <v>1128</v>
      </c>
      <c r="E211" s="27"/>
      <c r="F211" s="37" t="s">
        <v>928</v>
      </c>
      <c r="G211" s="159"/>
      <c r="H211" s="159"/>
      <c r="I211" s="159"/>
      <c r="J211" s="159">
        <v>2024</v>
      </c>
      <c r="K211" s="159"/>
      <c r="L211" s="159"/>
      <c r="M211" s="159"/>
      <c r="N211" s="34">
        <v>2024</v>
      </c>
      <c r="O211" s="171"/>
      <c r="P211" s="109" t="s">
        <v>341</v>
      </c>
      <c r="Q211" s="175"/>
    </row>
    <row r="212" s="1" customFormat="1" ht="13.5" customHeight="1" spans="1:17">
      <c r="A212" s="27">
        <v>45511</v>
      </c>
      <c r="B212" s="27">
        <v>45523</v>
      </c>
      <c r="C212" s="37" t="s">
        <v>1129</v>
      </c>
      <c r="D212" s="38" t="s">
        <v>1130</v>
      </c>
      <c r="E212" s="27"/>
      <c r="F212" s="37" t="s">
        <v>928</v>
      </c>
      <c r="G212" s="159"/>
      <c r="H212" s="159"/>
      <c r="I212" s="159"/>
      <c r="J212" s="159">
        <v>1496</v>
      </c>
      <c r="K212" s="159"/>
      <c r="L212" s="159"/>
      <c r="M212" s="172"/>
      <c r="N212" s="34">
        <v>1496</v>
      </c>
      <c r="O212" s="171"/>
      <c r="P212" s="109" t="s">
        <v>372</v>
      </c>
      <c r="Q212" s="175"/>
    </row>
    <row r="213" s="1" customFormat="1" ht="13.5" customHeight="1" spans="1:17">
      <c r="A213" s="27">
        <v>45503</v>
      </c>
      <c r="B213" s="27">
        <v>45523</v>
      </c>
      <c r="C213" s="37" t="s">
        <v>1131</v>
      </c>
      <c r="D213" s="38" t="s">
        <v>1132</v>
      </c>
      <c r="E213" s="27"/>
      <c r="F213" s="37" t="s">
        <v>928</v>
      </c>
      <c r="G213" s="159"/>
      <c r="H213" s="159"/>
      <c r="I213" s="159"/>
      <c r="J213" s="159">
        <v>5280</v>
      </c>
      <c r="K213" s="159"/>
      <c r="L213" s="159"/>
      <c r="M213" s="172"/>
      <c r="N213" s="34">
        <v>5280</v>
      </c>
      <c r="O213" s="171"/>
      <c r="P213" s="109" t="s">
        <v>372</v>
      </c>
      <c r="Q213" s="175"/>
    </row>
    <row r="214" s="1" customFormat="1" spans="1:17">
      <c r="A214" s="27">
        <v>45503</v>
      </c>
      <c r="B214" s="27">
        <v>45523</v>
      </c>
      <c r="C214" s="37" t="s">
        <v>1133</v>
      </c>
      <c r="D214" s="38" t="s">
        <v>1134</v>
      </c>
      <c r="E214" s="27"/>
      <c r="F214" s="37" t="s">
        <v>928</v>
      </c>
      <c r="G214" s="36"/>
      <c r="H214" s="36"/>
      <c r="I214" s="36"/>
      <c r="J214" s="36">
        <v>4400</v>
      </c>
      <c r="K214" s="36"/>
      <c r="L214" s="36"/>
      <c r="M214" s="36"/>
      <c r="N214" s="34">
        <v>4400</v>
      </c>
      <c r="O214" s="171"/>
      <c r="P214" s="109" t="s">
        <v>372</v>
      </c>
      <c r="Q214" s="175"/>
    </row>
    <row r="215" s="1" customFormat="1" spans="1:17">
      <c r="A215" s="27">
        <v>45505</v>
      </c>
      <c r="B215" s="27">
        <v>45523</v>
      </c>
      <c r="C215" s="37" t="s">
        <v>1135</v>
      </c>
      <c r="D215" s="38" t="s">
        <v>1136</v>
      </c>
      <c r="E215" s="27"/>
      <c r="F215" s="37" t="s">
        <v>928</v>
      </c>
      <c r="G215" s="36"/>
      <c r="H215" s="36"/>
      <c r="I215" s="36"/>
      <c r="J215" s="36">
        <v>5368</v>
      </c>
      <c r="K215" s="36"/>
      <c r="L215" s="36"/>
      <c r="M215" s="36"/>
      <c r="N215" s="34">
        <v>5368</v>
      </c>
      <c r="O215" s="171"/>
      <c r="P215" s="109" t="s">
        <v>372</v>
      </c>
      <c r="Q215" s="175"/>
    </row>
    <row r="216" s="1" customFormat="1" spans="1:17">
      <c r="A216" s="27">
        <v>45505</v>
      </c>
      <c r="B216" s="27">
        <v>45523</v>
      </c>
      <c r="C216" s="37" t="s">
        <v>1137</v>
      </c>
      <c r="D216" s="38" t="s">
        <v>1089</v>
      </c>
      <c r="E216" s="27"/>
      <c r="F216" s="37" t="s">
        <v>928</v>
      </c>
      <c r="G216" s="159"/>
      <c r="H216" s="159"/>
      <c r="I216" s="159"/>
      <c r="J216" s="159">
        <v>800</v>
      </c>
      <c r="K216" s="159"/>
      <c r="L216" s="159"/>
      <c r="M216" s="159"/>
      <c r="N216" s="34">
        <v>800</v>
      </c>
      <c r="O216" s="171"/>
      <c r="P216" s="109" t="s">
        <v>372</v>
      </c>
      <c r="Q216" s="175"/>
    </row>
    <row r="217" s="1" customFormat="1" ht="13.5" customHeight="1" spans="1:17">
      <c r="A217" s="27">
        <v>45505</v>
      </c>
      <c r="B217" s="27">
        <v>45523</v>
      </c>
      <c r="C217" s="37" t="s">
        <v>1138</v>
      </c>
      <c r="D217" s="38" t="s">
        <v>1139</v>
      </c>
      <c r="E217" s="27"/>
      <c r="F217" s="37" t="s">
        <v>928</v>
      </c>
      <c r="G217" s="159"/>
      <c r="H217" s="159"/>
      <c r="I217" s="159"/>
      <c r="J217" s="159">
        <v>2640</v>
      </c>
      <c r="K217" s="159"/>
      <c r="L217" s="159"/>
      <c r="M217" s="172"/>
      <c r="N217" s="34">
        <v>2640</v>
      </c>
      <c r="O217" s="171"/>
      <c r="P217" s="109" t="s">
        <v>372</v>
      </c>
      <c r="Q217" s="175"/>
    </row>
    <row r="218" s="1" customFormat="1" ht="13.5" customHeight="1" spans="1:17">
      <c r="A218" s="27">
        <v>45506</v>
      </c>
      <c r="B218" s="27">
        <v>45523</v>
      </c>
      <c r="C218" s="37" t="s">
        <v>1140</v>
      </c>
      <c r="D218" s="38" t="s">
        <v>1132</v>
      </c>
      <c r="E218" s="27"/>
      <c r="F218" s="37" t="s">
        <v>928</v>
      </c>
      <c r="G218" s="159"/>
      <c r="H218" s="159"/>
      <c r="I218" s="159"/>
      <c r="J218" s="159">
        <v>2640</v>
      </c>
      <c r="K218" s="159"/>
      <c r="L218" s="159"/>
      <c r="M218" s="172"/>
      <c r="N218" s="34">
        <v>2640</v>
      </c>
      <c r="O218" s="171"/>
      <c r="P218" s="109" t="s">
        <v>372</v>
      </c>
      <c r="Q218" s="175"/>
    </row>
    <row r="219" s="1" customFormat="1" spans="1:17">
      <c r="A219" s="27">
        <v>45502</v>
      </c>
      <c r="B219" s="27">
        <v>45523</v>
      </c>
      <c r="C219" s="37" t="s">
        <v>1141</v>
      </c>
      <c r="D219" s="38" t="s">
        <v>1142</v>
      </c>
      <c r="E219" s="27"/>
      <c r="F219" s="37" t="s">
        <v>928</v>
      </c>
      <c r="G219" s="36"/>
      <c r="H219" s="36"/>
      <c r="I219" s="36"/>
      <c r="J219" s="36">
        <v>3520</v>
      </c>
      <c r="K219" s="36"/>
      <c r="L219" s="36"/>
      <c r="M219" s="36"/>
      <c r="N219" s="34">
        <v>3520</v>
      </c>
      <c r="O219" s="171"/>
      <c r="P219" s="109" t="s">
        <v>372</v>
      </c>
      <c r="Q219" s="175"/>
    </row>
    <row r="220" s="1" customFormat="1" spans="1:17">
      <c r="A220" s="27">
        <v>45502</v>
      </c>
      <c r="B220" s="27">
        <v>45523</v>
      </c>
      <c r="C220" s="37" t="s">
        <v>1143</v>
      </c>
      <c r="D220" s="38" t="s">
        <v>1144</v>
      </c>
      <c r="E220" s="27"/>
      <c r="F220" s="37" t="s">
        <v>928</v>
      </c>
      <c r="G220" s="159"/>
      <c r="H220" s="159"/>
      <c r="I220" s="159"/>
      <c r="J220" s="159">
        <v>1600</v>
      </c>
      <c r="K220" s="159"/>
      <c r="L220" s="159"/>
      <c r="M220" s="159"/>
      <c r="N220" s="34">
        <v>1600</v>
      </c>
      <c r="O220" s="171"/>
      <c r="P220" s="109" t="s">
        <v>372</v>
      </c>
      <c r="Q220" s="175"/>
    </row>
    <row r="221" s="1" customFormat="1" ht="13.5" customHeight="1" spans="1:17">
      <c r="A221" s="27">
        <v>45505</v>
      </c>
      <c r="B221" s="27">
        <v>45523</v>
      </c>
      <c r="C221" s="37" t="s">
        <v>1145</v>
      </c>
      <c r="D221" s="38" t="s">
        <v>1146</v>
      </c>
      <c r="E221" s="27"/>
      <c r="F221" s="37" t="s">
        <v>928</v>
      </c>
      <c r="G221" s="159"/>
      <c r="H221" s="159"/>
      <c r="I221" s="159"/>
      <c r="J221" s="159">
        <v>240</v>
      </c>
      <c r="K221" s="159"/>
      <c r="L221" s="159"/>
      <c r="M221" s="172"/>
      <c r="N221" s="34">
        <v>240</v>
      </c>
      <c r="O221" s="171"/>
      <c r="P221" s="109" t="s">
        <v>372</v>
      </c>
      <c r="Q221" s="175"/>
    </row>
    <row r="222" s="1" customFormat="1" spans="1:17">
      <c r="A222" s="27">
        <v>45505</v>
      </c>
      <c r="B222" s="27">
        <v>45523</v>
      </c>
      <c r="C222" s="37" t="s">
        <v>1147</v>
      </c>
      <c r="D222" s="38" t="s">
        <v>1148</v>
      </c>
      <c r="E222" s="27"/>
      <c r="F222" s="37" t="s">
        <v>928</v>
      </c>
      <c r="G222" s="36"/>
      <c r="H222" s="36"/>
      <c r="I222" s="36"/>
      <c r="J222" s="36">
        <v>4000</v>
      </c>
      <c r="K222" s="36"/>
      <c r="L222" s="36"/>
      <c r="M222" s="36"/>
      <c r="N222" s="34">
        <v>4000</v>
      </c>
      <c r="O222" s="171"/>
      <c r="P222" s="109" t="s">
        <v>372</v>
      </c>
      <c r="Q222" s="175"/>
    </row>
    <row r="223" s="1" customFormat="1" spans="1:17">
      <c r="A223" s="27">
        <v>45503</v>
      </c>
      <c r="B223" s="27">
        <v>45523</v>
      </c>
      <c r="C223" s="37" t="s">
        <v>1149</v>
      </c>
      <c r="D223" s="38" t="s">
        <v>1150</v>
      </c>
      <c r="E223" s="27"/>
      <c r="F223" s="37" t="s">
        <v>928</v>
      </c>
      <c r="G223" s="36"/>
      <c r="H223" s="36"/>
      <c r="I223" s="36"/>
      <c r="J223" s="36">
        <v>3080</v>
      </c>
      <c r="K223" s="36"/>
      <c r="L223" s="36"/>
      <c r="M223" s="36"/>
      <c r="N223" s="34">
        <v>3080</v>
      </c>
      <c r="O223" s="171"/>
      <c r="P223" s="109" t="s">
        <v>372</v>
      </c>
      <c r="Q223" s="175"/>
    </row>
    <row r="224" s="1" customFormat="1" spans="1:17">
      <c r="A224" s="27">
        <v>45491</v>
      </c>
      <c r="B224" s="27">
        <v>45523</v>
      </c>
      <c r="C224" s="37" t="s">
        <v>1151</v>
      </c>
      <c r="D224" s="38" t="s">
        <v>1152</v>
      </c>
      <c r="E224" s="27"/>
      <c r="F224" s="37" t="s">
        <v>928</v>
      </c>
      <c r="G224" s="159"/>
      <c r="H224" s="159"/>
      <c r="I224" s="159"/>
      <c r="J224" s="159">
        <v>4000</v>
      </c>
      <c r="K224" s="159"/>
      <c r="L224" s="159"/>
      <c r="M224" s="159"/>
      <c r="N224" s="34">
        <v>4000</v>
      </c>
      <c r="O224" s="171"/>
      <c r="P224" s="109" t="s">
        <v>372</v>
      </c>
      <c r="Q224" s="175"/>
    </row>
    <row r="225" s="1" customFormat="1" ht="13.5" customHeight="1" spans="1:17">
      <c r="A225" s="27">
        <v>45493</v>
      </c>
      <c r="B225" s="27">
        <v>45523</v>
      </c>
      <c r="C225" s="37" t="s">
        <v>1153</v>
      </c>
      <c r="D225" s="38" t="s">
        <v>1154</v>
      </c>
      <c r="E225" s="27"/>
      <c r="F225" s="37" t="s">
        <v>928</v>
      </c>
      <c r="G225" s="159"/>
      <c r="H225" s="159"/>
      <c r="I225" s="159"/>
      <c r="J225" s="159">
        <v>1056</v>
      </c>
      <c r="K225" s="159"/>
      <c r="L225" s="159"/>
      <c r="M225" s="172"/>
      <c r="N225" s="34">
        <v>1056</v>
      </c>
      <c r="O225" s="171"/>
      <c r="P225" s="109" t="s">
        <v>372</v>
      </c>
      <c r="Q225" s="175"/>
    </row>
    <row r="226" s="1" customFormat="1" ht="13.5" customHeight="1" spans="1:17">
      <c r="A226" s="27">
        <v>45495</v>
      </c>
      <c r="B226" s="27">
        <v>45523</v>
      </c>
      <c r="C226" s="37" t="s">
        <v>1155</v>
      </c>
      <c r="D226" s="38" t="s">
        <v>1146</v>
      </c>
      <c r="E226" s="27"/>
      <c r="F226" s="37" t="s">
        <v>928</v>
      </c>
      <c r="G226" s="159"/>
      <c r="H226" s="159"/>
      <c r="I226" s="159"/>
      <c r="J226" s="159">
        <v>3960</v>
      </c>
      <c r="K226" s="159"/>
      <c r="L226" s="159"/>
      <c r="M226" s="172"/>
      <c r="N226" s="34">
        <v>3960</v>
      </c>
      <c r="O226" s="171"/>
      <c r="P226" s="109" t="s">
        <v>372</v>
      </c>
      <c r="Q226" s="175"/>
    </row>
    <row r="227" s="1" customFormat="1" spans="1:17">
      <c r="A227" s="27">
        <v>45488</v>
      </c>
      <c r="B227" s="27">
        <v>45523</v>
      </c>
      <c r="C227" s="37" t="s">
        <v>1156</v>
      </c>
      <c r="D227" s="38" t="s">
        <v>1157</v>
      </c>
      <c r="E227" s="27"/>
      <c r="F227" s="37" t="s">
        <v>928</v>
      </c>
      <c r="G227" s="36"/>
      <c r="H227" s="36"/>
      <c r="I227" s="36"/>
      <c r="J227" s="36">
        <v>5280</v>
      </c>
      <c r="K227" s="36"/>
      <c r="L227" s="36"/>
      <c r="M227" s="36"/>
      <c r="N227" s="34">
        <v>5280</v>
      </c>
      <c r="O227" s="171"/>
      <c r="P227" s="109" t="s">
        <v>372</v>
      </c>
      <c r="Q227" s="175"/>
    </row>
    <row r="228" s="1" customFormat="1" spans="1:17">
      <c r="A228" s="27">
        <v>45523</v>
      </c>
      <c r="B228" s="27">
        <v>45523</v>
      </c>
      <c r="C228" s="37" t="s">
        <v>1158</v>
      </c>
      <c r="D228" s="38" t="s">
        <v>356</v>
      </c>
      <c r="E228" s="27">
        <v>45523</v>
      </c>
      <c r="F228" s="37">
        <v>46940</v>
      </c>
      <c r="G228" s="159"/>
      <c r="H228" s="159"/>
      <c r="I228" s="159"/>
      <c r="J228" s="159">
        <v>1760</v>
      </c>
      <c r="K228" s="159"/>
      <c r="L228" s="159"/>
      <c r="M228" s="159"/>
      <c r="N228" s="34">
        <v>1760</v>
      </c>
      <c r="O228" s="171"/>
      <c r="P228" s="27" t="s">
        <v>1112</v>
      </c>
      <c r="Q228" s="175">
        <v>45554</v>
      </c>
    </row>
    <row r="229" s="1" customFormat="1" spans="1:17">
      <c r="A229" s="27">
        <v>45523</v>
      </c>
      <c r="B229" s="27">
        <v>45523</v>
      </c>
      <c r="C229" s="37" t="s">
        <v>1159</v>
      </c>
      <c r="D229" s="38" t="s">
        <v>1160</v>
      </c>
      <c r="E229" s="27"/>
      <c r="F229" s="37" t="s">
        <v>928</v>
      </c>
      <c r="G229" s="36"/>
      <c r="H229" s="36"/>
      <c r="I229" s="36"/>
      <c r="J229" s="36">
        <v>9600</v>
      </c>
      <c r="K229" s="36"/>
      <c r="L229" s="36"/>
      <c r="M229" s="36"/>
      <c r="N229" s="34">
        <v>9600</v>
      </c>
      <c r="O229" s="171"/>
      <c r="P229" s="109" t="s">
        <v>341</v>
      </c>
      <c r="Q229" s="175"/>
    </row>
    <row r="230" s="1" customFormat="1" spans="1:17">
      <c r="A230" s="27">
        <v>45523</v>
      </c>
      <c r="B230" s="27">
        <v>45524</v>
      </c>
      <c r="C230" s="37" t="s">
        <v>1161</v>
      </c>
      <c r="D230" s="38" t="s">
        <v>1105</v>
      </c>
      <c r="E230" s="27"/>
      <c r="F230" s="37" t="s">
        <v>928</v>
      </c>
      <c r="G230" s="36"/>
      <c r="H230" s="36"/>
      <c r="I230" s="36"/>
      <c r="J230" s="36">
        <v>124</v>
      </c>
      <c r="K230" s="36"/>
      <c r="L230" s="36"/>
      <c r="M230" s="36"/>
      <c r="N230" s="34">
        <v>124</v>
      </c>
      <c r="O230" s="171"/>
      <c r="P230" s="109" t="s">
        <v>341</v>
      </c>
      <c r="Q230" s="175"/>
    </row>
    <row r="231" s="1" customFormat="1" spans="1:17">
      <c r="A231" s="27">
        <v>45524</v>
      </c>
      <c r="B231" s="27">
        <v>45524</v>
      </c>
      <c r="C231" s="37" t="s">
        <v>1162</v>
      </c>
      <c r="D231" s="38" t="s">
        <v>1105</v>
      </c>
      <c r="E231" s="27"/>
      <c r="F231" s="37" t="s">
        <v>928</v>
      </c>
      <c r="G231" s="159"/>
      <c r="H231" s="159"/>
      <c r="I231" s="159"/>
      <c r="J231" s="159">
        <v>5280</v>
      </c>
      <c r="K231" s="159"/>
      <c r="L231" s="159"/>
      <c r="M231" s="159"/>
      <c r="N231" s="34">
        <v>5280</v>
      </c>
      <c r="O231" s="171"/>
      <c r="P231" s="109" t="s">
        <v>341</v>
      </c>
      <c r="Q231" s="175"/>
    </row>
    <row r="232" s="1" customFormat="1" ht="13.5" customHeight="1" spans="1:17">
      <c r="A232" s="27">
        <v>45524</v>
      </c>
      <c r="B232" s="27">
        <v>45524</v>
      </c>
      <c r="C232" s="37" t="s">
        <v>1163</v>
      </c>
      <c r="D232" s="38" t="s">
        <v>1076</v>
      </c>
      <c r="E232" s="27">
        <v>45524</v>
      </c>
      <c r="F232" s="37">
        <v>46943</v>
      </c>
      <c r="G232" s="159"/>
      <c r="H232" s="159"/>
      <c r="I232" s="159"/>
      <c r="J232" s="159"/>
      <c r="K232" s="159">
        <v>9300</v>
      </c>
      <c r="L232" s="159"/>
      <c r="M232" s="172"/>
      <c r="N232" s="34">
        <v>9300</v>
      </c>
      <c r="O232" s="171"/>
      <c r="P232" s="27" t="s">
        <v>1164</v>
      </c>
      <c r="Q232" s="175">
        <v>45555</v>
      </c>
    </row>
    <row r="233" s="1" customFormat="1" ht="13.5" customHeight="1" spans="1:17">
      <c r="A233" s="27">
        <v>45524</v>
      </c>
      <c r="B233" s="27">
        <v>45524</v>
      </c>
      <c r="C233" s="37" t="s">
        <v>1165</v>
      </c>
      <c r="D233" s="38" t="s">
        <v>631</v>
      </c>
      <c r="E233" s="27">
        <v>45526</v>
      </c>
      <c r="F233" s="37">
        <v>46944</v>
      </c>
      <c r="G233" s="159"/>
      <c r="H233" s="159"/>
      <c r="I233" s="159"/>
      <c r="J233" s="159"/>
      <c r="K233" s="159">
        <v>59700</v>
      </c>
      <c r="L233" s="159"/>
      <c r="M233" s="172"/>
      <c r="N233" s="34">
        <v>59700</v>
      </c>
      <c r="O233" s="171"/>
      <c r="P233" s="27" t="s">
        <v>1042</v>
      </c>
      <c r="Q233" s="175">
        <v>45542</v>
      </c>
    </row>
    <row r="234" s="1" customFormat="1" spans="1:17">
      <c r="A234" s="27">
        <v>45525</v>
      </c>
      <c r="B234" s="27">
        <v>45525</v>
      </c>
      <c r="C234" s="37" t="s">
        <v>1166</v>
      </c>
      <c r="D234" s="38" t="s">
        <v>1167</v>
      </c>
      <c r="E234" s="27"/>
      <c r="F234" s="37" t="s">
        <v>928</v>
      </c>
      <c r="G234" s="36"/>
      <c r="H234" s="36"/>
      <c r="I234" s="36"/>
      <c r="J234" s="36">
        <v>656</v>
      </c>
      <c r="K234" s="36"/>
      <c r="L234" s="36"/>
      <c r="M234" s="36"/>
      <c r="N234" s="34">
        <v>656</v>
      </c>
      <c r="O234" s="171"/>
      <c r="P234" s="109" t="s">
        <v>341</v>
      </c>
      <c r="Q234" s="175"/>
    </row>
    <row r="235" s="1" customFormat="1" spans="1:17">
      <c r="A235" s="27">
        <v>45525</v>
      </c>
      <c r="B235" s="27">
        <v>45525</v>
      </c>
      <c r="C235" s="37" t="s">
        <v>1168</v>
      </c>
      <c r="D235" s="38" t="s">
        <v>1128</v>
      </c>
      <c r="E235" s="27"/>
      <c r="F235" s="37" t="s">
        <v>928</v>
      </c>
      <c r="G235" s="36"/>
      <c r="H235" s="36"/>
      <c r="I235" s="36"/>
      <c r="J235" s="36">
        <v>880</v>
      </c>
      <c r="K235" s="36"/>
      <c r="L235" s="36"/>
      <c r="M235" s="36"/>
      <c r="N235" s="34">
        <v>880</v>
      </c>
      <c r="O235" s="171"/>
      <c r="P235" s="109" t="s">
        <v>341</v>
      </c>
      <c r="Q235" s="175"/>
    </row>
    <row r="236" s="1" customFormat="1" spans="1:17">
      <c r="A236" s="27">
        <v>45525</v>
      </c>
      <c r="B236" s="27">
        <v>45525</v>
      </c>
      <c r="C236" s="37" t="s">
        <v>1169</v>
      </c>
      <c r="D236" s="38" t="s">
        <v>1170</v>
      </c>
      <c r="E236" s="27"/>
      <c r="F236" s="37" t="s">
        <v>928</v>
      </c>
      <c r="G236" s="159"/>
      <c r="H236" s="159"/>
      <c r="I236" s="159"/>
      <c r="J236" s="159">
        <v>4485</v>
      </c>
      <c r="K236" s="159"/>
      <c r="L236" s="159"/>
      <c r="M236" s="159"/>
      <c r="N236" s="34">
        <v>4485</v>
      </c>
      <c r="O236" s="171"/>
      <c r="P236" s="27" t="s">
        <v>1110</v>
      </c>
      <c r="Q236" s="175"/>
    </row>
    <row r="237" s="1" customFormat="1" ht="13.5" customHeight="1" spans="1:17">
      <c r="A237" s="27">
        <v>45525</v>
      </c>
      <c r="B237" s="27">
        <v>45525</v>
      </c>
      <c r="C237" s="37" t="s">
        <v>1171</v>
      </c>
      <c r="D237" s="38" t="s">
        <v>1172</v>
      </c>
      <c r="E237" s="27"/>
      <c r="F237" s="37" t="s">
        <v>928</v>
      </c>
      <c r="G237" s="159"/>
      <c r="H237" s="159"/>
      <c r="I237" s="159"/>
      <c r="J237" s="159">
        <v>1100</v>
      </c>
      <c r="K237" s="159"/>
      <c r="L237" s="159"/>
      <c r="M237" s="172"/>
      <c r="N237" s="34">
        <v>1100</v>
      </c>
      <c r="O237" s="171"/>
      <c r="P237" s="27" t="s">
        <v>1110</v>
      </c>
      <c r="Q237" s="175"/>
    </row>
    <row r="238" s="1" customFormat="1" spans="1:17">
      <c r="A238" s="27">
        <v>45525</v>
      </c>
      <c r="B238" s="27">
        <v>45525</v>
      </c>
      <c r="C238" s="37" t="s">
        <v>1173</v>
      </c>
      <c r="D238" s="38" t="s">
        <v>359</v>
      </c>
      <c r="E238" s="27">
        <v>45534</v>
      </c>
      <c r="F238" s="37">
        <v>46949</v>
      </c>
      <c r="G238" s="36"/>
      <c r="H238" s="36"/>
      <c r="I238" s="36"/>
      <c r="J238" s="36"/>
      <c r="K238" s="36">
        <v>93000</v>
      </c>
      <c r="L238" s="36"/>
      <c r="M238" s="36"/>
      <c r="N238" s="34">
        <v>93000</v>
      </c>
      <c r="O238" s="171"/>
      <c r="P238" s="27" t="s">
        <v>1174</v>
      </c>
      <c r="Q238" s="175">
        <v>45562</v>
      </c>
    </row>
    <row r="239" s="1" customFormat="1" spans="1:17">
      <c r="A239" s="27">
        <v>45526</v>
      </c>
      <c r="B239" s="27">
        <v>45526</v>
      </c>
      <c r="C239" s="37" t="s">
        <v>1175</v>
      </c>
      <c r="D239" s="38" t="s">
        <v>1176</v>
      </c>
      <c r="E239" s="27"/>
      <c r="F239" s="37" t="s">
        <v>928</v>
      </c>
      <c r="G239" s="159"/>
      <c r="H239" s="159"/>
      <c r="I239" s="159"/>
      <c r="J239" s="159">
        <v>400</v>
      </c>
      <c r="K239" s="159"/>
      <c r="L239" s="159"/>
      <c r="M239" s="159"/>
      <c r="N239" s="34">
        <v>400</v>
      </c>
      <c r="O239" s="171"/>
      <c r="P239" s="27" t="s">
        <v>1110</v>
      </c>
      <c r="Q239" s="175"/>
    </row>
    <row r="240" s="1" customFormat="1" spans="1:17">
      <c r="A240" s="27">
        <v>45526</v>
      </c>
      <c r="B240" s="27">
        <v>45526</v>
      </c>
      <c r="C240" s="37" t="s">
        <v>1177</v>
      </c>
      <c r="D240" s="38" t="s">
        <v>1178</v>
      </c>
      <c r="E240" s="27"/>
      <c r="F240" s="37" t="s">
        <v>928</v>
      </c>
      <c r="G240" s="36"/>
      <c r="H240" s="36"/>
      <c r="I240" s="36"/>
      <c r="J240" s="36">
        <v>350</v>
      </c>
      <c r="K240" s="36"/>
      <c r="L240" s="36"/>
      <c r="M240" s="36"/>
      <c r="N240" s="34">
        <v>350</v>
      </c>
      <c r="O240" s="171"/>
      <c r="P240" s="27" t="s">
        <v>1110</v>
      </c>
      <c r="Q240" s="175"/>
    </row>
    <row r="241" s="1" customFormat="1" spans="1:17">
      <c r="A241" s="27">
        <v>45526</v>
      </c>
      <c r="B241" s="27">
        <v>45526</v>
      </c>
      <c r="C241" s="37" t="s">
        <v>1179</v>
      </c>
      <c r="D241" s="38" t="s">
        <v>1180</v>
      </c>
      <c r="E241" s="27"/>
      <c r="F241" s="37" t="s">
        <v>928</v>
      </c>
      <c r="G241" s="36"/>
      <c r="H241" s="36"/>
      <c r="I241" s="36"/>
      <c r="J241" s="36">
        <v>200</v>
      </c>
      <c r="K241" s="36"/>
      <c r="L241" s="36"/>
      <c r="M241" s="36"/>
      <c r="N241" s="34">
        <v>200</v>
      </c>
      <c r="O241" s="171"/>
      <c r="P241" s="27" t="s">
        <v>1110</v>
      </c>
      <c r="Q241" s="175"/>
    </row>
    <row r="242" s="1" customFormat="1" spans="1:17">
      <c r="A242" s="27">
        <v>45526</v>
      </c>
      <c r="B242" s="27">
        <v>45526</v>
      </c>
      <c r="C242" s="37" t="s">
        <v>1181</v>
      </c>
      <c r="D242" s="38" t="s">
        <v>1128</v>
      </c>
      <c r="E242" s="27"/>
      <c r="F242" s="37" t="s">
        <v>928</v>
      </c>
      <c r="G242" s="159"/>
      <c r="H242" s="159"/>
      <c r="I242" s="159"/>
      <c r="J242" s="159">
        <v>520</v>
      </c>
      <c r="K242" s="159"/>
      <c r="L242" s="159"/>
      <c r="M242" s="159"/>
      <c r="N242" s="34">
        <v>520</v>
      </c>
      <c r="O242" s="171"/>
      <c r="P242" s="109" t="s">
        <v>341</v>
      </c>
      <c r="Q242" s="175"/>
    </row>
    <row r="243" s="1" customFormat="1" ht="13.5" customHeight="1" spans="1:17">
      <c r="A243" s="27">
        <v>45525</v>
      </c>
      <c r="B243" s="27">
        <v>45526</v>
      </c>
      <c r="C243" s="37" t="s">
        <v>1182</v>
      </c>
      <c r="D243" s="38" t="s">
        <v>631</v>
      </c>
      <c r="E243" s="27">
        <v>45526</v>
      </c>
      <c r="F243" s="37">
        <v>46944</v>
      </c>
      <c r="G243" s="159"/>
      <c r="H243" s="159"/>
      <c r="I243" s="159"/>
      <c r="J243" s="159"/>
      <c r="K243" s="159">
        <v>13200</v>
      </c>
      <c r="L243" s="159"/>
      <c r="M243" s="172"/>
      <c r="N243" s="34">
        <v>13200</v>
      </c>
      <c r="O243" s="171"/>
      <c r="P243" s="27" t="s">
        <v>1042</v>
      </c>
      <c r="Q243" s="175">
        <v>45542</v>
      </c>
    </row>
    <row r="244" s="1" customFormat="1" ht="13.5" customHeight="1" spans="1:17">
      <c r="A244" s="27">
        <v>45531</v>
      </c>
      <c r="B244" s="27">
        <v>45531</v>
      </c>
      <c r="C244" s="37" t="s">
        <v>1183</v>
      </c>
      <c r="D244" s="38" t="s">
        <v>356</v>
      </c>
      <c r="E244" s="27">
        <v>45531</v>
      </c>
      <c r="F244" s="37">
        <v>46945</v>
      </c>
      <c r="G244" s="159"/>
      <c r="H244" s="159"/>
      <c r="I244" s="159"/>
      <c r="J244" s="159"/>
      <c r="K244" s="159">
        <v>54975</v>
      </c>
      <c r="L244" s="159"/>
      <c r="M244" s="172"/>
      <c r="N244" s="34">
        <v>54975</v>
      </c>
      <c r="O244" s="171"/>
      <c r="P244" s="27" t="s">
        <v>1174</v>
      </c>
      <c r="Q244" s="175">
        <v>45562</v>
      </c>
    </row>
    <row r="245" s="1" customFormat="1" spans="1:17">
      <c r="A245" s="27">
        <v>45526</v>
      </c>
      <c r="B245" s="27">
        <v>45531</v>
      </c>
      <c r="C245" s="37" t="s">
        <v>1184</v>
      </c>
      <c r="D245" s="38" t="s">
        <v>359</v>
      </c>
      <c r="E245" s="27">
        <v>45534</v>
      </c>
      <c r="F245" s="37">
        <v>46948</v>
      </c>
      <c r="G245" s="36"/>
      <c r="H245" s="36"/>
      <c r="I245" s="36"/>
      <c r="J245" s="36">
        <v>5280</v>
      </c>
      <c r="K245" s="36"/>
      <c r="L245" s="36"/>
      <c r="M245" s="36"/>
      <c r="N245" s="34">
        <v>5280</v>
      </c>
      <c r="O245" s="171"/>
      <c r="P245" s="27" t="s">
        <v>1174</v>
      </c>
      <c r="Q245" s="175">
        <v>45562</v>
      </c>
    </row>
    <row r="246" s="1" customFormat="1" spans="1:17">
      <c r="A246" s="27">
        <v>45532</v>
      </c>
      <c r="B246" s="27">
        <v>45532</v>
      </c>
      <c r="C246" s="37" t="s">
        <v>1185</v>
      </c>
      <c r="D246" s="38" t="s">
        <v>668</v>
      </c>
      <c r="E246" s="27"/>
      <c r="F246" s="37" t="s">
        <v>928</v>
      </c>
      <c r="G246" s="159"/>
      <c r="H246" s="159"/>
      <c r="I246" s="159"/>
      <c r="J246" s="159">
        <v>35152</v>
      </c>
      <c r="K246" s="159"/>
      <c r="L246" s="159"/>
      <c r="M246" s="159"/>
      <c r="N246" s="34">
        <v>35152</v>
      </c>
      <c r="O246" s="171"/>
      <c r="P246" s="109" t="s">
        <v>341</v>
      </c>
      <c r="Q246" s="175"/>
    </row>
    <row r="247" s="1" customFormat="1" ht="13.5" customHeight="1" spans="1:17">
      <c r="A247" s="27">
        <v>45532</v>
      </c>
      <c r="B247" s="27">
        <v>45532</v>
      </c>
      <c r="C247" s="37" t="s">
        <v>1186</v>
      </c>
      <c r="D247" s="38" t="s">
        <v>1187</v>
      </c>
      <c r="E247" s="27"/>
      <c r="F247" s="37" t="s">
        <v>928</v>
      </c>
      <c r="G247" s="159"/>
      <c r="H247" s="159"/>
      <c r="I247" s="159"/>
      <c r="J247" s="159">
        <v>350</v>
      </c>
      <c r="K247" s="159"/>
      <c r="L247" s="159"/>
      <c r="M247" s="172"/>
      <c r="N247" s="34">
        <v>350</v>
      </c>
      <c r="O247" s="171"/>
      <c r="P247" s="27" t="s">
        <v>1110</v>
      </c>
      <c r="Q247" s="175"/>
    </row>
    <row r="248" s="1" customFormat="1" spans="1:17">
      <c r="A248" s="27">
        <v>45532</v>
      </c>
      <c r="B248" s="27">
        <v>45532</v>
      </c>
      <c r="C248" s="37" t="s">
        <v>1188</v>
      </c>
      <c r="D248" s="38" t="s">
        <v>1189</v>
      </c>
      <c r="E248" s="27"/>
      <c r="F248" s="37" t="s">
        <v>928</v>
      </c>
      <c r="G248" s="159"/>
      <c r="H248" s="159"/>
      <c r="I248" s="159"/>
      <c r="J248" s="159">
        <v>1400</v>
      </c>
      <c r="K248" s="159"/>
      <c r="L248" s="159"/>
      <c r="M248" s="159"/>
      <c r="N248" s="34">
        <v>1400</v>
      </c>
      <c r="O248" s="171"/>
      <c r="P248" s="27" t="s">
        <v>1110</v>
      </c>
      <c r="Q248" s="175"/>
    </row>
    <row r="249" s="1" customFormat="1" ht="13.5" customHeight="1" spans="1:17">
      <c r="A249" s="27">
        <v>45532</v>
      </c>
      <c r="B249" s="27">
        <v>45532</v>
      </c>
      <c r="C249" s="37" t="s">
        <v>1190</v>
      </c>
      <c r="D249" s="38" t="s">
        <v>1191</v>
      </c>
      <c r="E249" s="27"/>
      <c r="F249" s="37" t="s">
        <v>928</v>
      </c>
      <c r="G249" s="159"/>
      <c r="H249" s="159"/>
      <c r="I249" s="159"/>
      <c r="J249" s="159">
        <v>1100</v>
      </c>
      <c r="K249" s="159"/>
      <c r="L249" s="159"/>
      <c r="M249" s="172"/>
      <c r="N249" s="34">
        <v>1100</v>
      </c>
      <c r="O249" s="171"/>
      <c r="P249" s="27" t="s">
        <v>1110</v>
      </c>
      <c r="Q249" s="175"/>
    </row>
    <row r="250" s="1" customFormat="1" ht="13.5" customHeight="1" spans="1:17">
      <c r="A250" s="27">
        <v>45532</v>
      </c>
      <c r="B250" s="27">
        <v>45532</v>
      </c>
      <c r="C250" s="37" t="s">
        <v>1192</v>
      </c>
      <c r="D250" s="38" t="s">
        <v>1193</v>
      </c>
      <c r="E250" s="27"/>
      <c r="F250" s="37" t="s">
        <v>928</v>
      </c>
      <c r="G250" s="159"/>
      <c r="H250" s="159"/>
      <c r="I250" s="159"/>
      <c r="J250" s="159">
        <v>1100</v>
      </c>
      <c r="K250" s="159"/>
      <c r="L250" s="159"/>
      <c r="M250" s="172"/>
      <c r="N250" s="34">
        <v>1100</v>
      </c>
      <c r="O250" s="171"/>
      <c r="P250" s="27" t="s">
        <v>1110</v>
      </c>
      <c r="Q250" s="175"/>
    </row>
    <row r="251" s="1" customFormat="1" spans="1:17">
      <c r="A251" s="27">
        <v>45532</v>
      </c>
      <c r="B251" s="27">
        <v>45532</v>
      </c>
      <c r="C251" s="37" t="s">
        <v>1194</v>
      </c>
      <c r="D251" s="38" t="s">
        <v>1195</v>
      </c>
      <c r="E251" s="27"/>
      <c r="F251" s="37" t="s">
        <v>928</v>
      </c>
      <c r="G251" s="36"/>
      <c r="H251" s="36"/>
      <c r="I251" s="36"/>
      <c r="J251" s="36">
        <v>1100</v>
      </c>
      <c r="K251" s="36"/>
      <c r="L251" s="36"/>
      <c r="M251" s="36"/>
      <c r="N251" s="34">
        <v>1100</v>
      </c>
      <c r="O251" s="171"/>
      <c r="P251" s="27" t="s">
        <v>1110</v>
      </c>
      <c r="Q251" s="175"/>
    </row>
    <row r="252" s="1" customFormat="1" spans="1:17">
      <c r="A252" s="27">
        <v>45532</v>
      </c>
      <c r="B252" s="27">
        <v>45532</v>
      </c>
      <c r="C252" s="37" t="s">
        <v>1196</v>
      </c>
      <c r="D252" s="38" t="s">
        <v>1197</v>
      </c>
      <c r="E252" s="27"/>
      <c r="F252" s="37" t="s">
        <v>928</v>
      </c>
      <c r="G252" s="36"/>
      <c r="H252" s="36"/>
      <c r="I252" s="36"/>
      <c r="J252" s="36">
        <v>1100</v>
      </c>
      <c r="K252" s="36"/>
      <c r="L252" s="36"/>
      <c r="M252" s="36"/>
      <c r="N252" s="34">
        <v>1100</v>
      </c>
      <c r="O252" s="171"/>
      <c r="P252" s="27" t="s">
        <v>1110</v>
      </c>
      <c r="Q252" s="175"/>
    </row>
    <row r="253" s="1" customFormat="1" spans="1:17">
      <c r="A253" s="27">
        <v>45532</v>
      </c>
      <c r="B253" s="27">
        <v>45532</v>
      </c>
      <c r="C253" s="37" t="s">
        <v>1198</v>
      </c>
      <c r="D253" s="38" t="s">
        <v>1199</v>
      </c>
      <c r="E253" s="27"/>
      <c r="F253" s="37" t="s">
        <v>928</v>
      </c>
      <c r="G253" s="159"/>
      <c r="H253" s="159"/>
      <c r="I253" s="159"/>
      <c r="J253" s="159">
        <v>1100</v>
      </c>
      <c r="K253" s="159"/>
      <c r="L253" s="159"/>
      <c r="M253" s="159"/>
      <c r="N253" s="34">
        <v>1100</v>
      </c>
      <c r="O253" s="171"/>
      <c r="P253" s="27" t="s">
        <v>1110</v>
      </c>
      <c r="Q253" s="175"/>
    </row>
    <row r="254" s="1" customFormat="1" ht="13.5" customHeight="1" spans="1:17">
      <c r="A254" s="27">
        <v>45532</v>
      </c>
      <c r="B254" s="27">
        <v>45532</v>
      </c>
      <c r="C254" s="37" t="s">
        <v>1200</v>
      </c>
      <c r="D254" s="38" t="s">
        <v>1201</v>
      </c>
      <c r="E254" s="27"/>
      <c r="F254" s="37" t="s">
        <v>928</v>
      </c>
      <c r="G254" s="159"/>
      <c r="H254" s="159"/>
      <c r="I254" s="159"/>
      <c r="J254" s="159">
        <v>1100</v>
      </c>
      <c r="K254" s="159"/>
      <c r="L254" s="159"/>
      <c r="M254" s="172"/>
      <c r="N254" s="34">
        <v>1100</v>
      </c>
      <c r="O254" s="171"/>
      <c r="P254" s="27" t="s">
        <v>1110</v>
      </c>
      <c r="Q254" s="175"/>
    </row>
    <row r="255" s="1" customFormat="1" ht="13.5" customHeight="1" spans="1:17">
      <c r="A255" s="27">
        <v>45532</v>
      </c>
      <c r="B255" s="27">
        <v>45532</v>
      </c>
      <c r="C255" s="37" t="s">
        <v>1202</v>
      </c>
      <c r="D255" s="38" t="s">
        <v>1203</v>
      </c>
      <c r="E255" s="27"/>
      <c r="F255" s="37" t="s">
        <v>928</v>
      </c>
      <c r="G255" s="159"/>
      <c r="H255" s="159"/>
      <c r="I255" s="159"/>
      <c r="J255" s="159">
        <v>1100</v>
      </c>
      <c r="K255" s="159"/>
      <c r="L255" s="159"/>
      <c r="M255" s="172"/>
      <c r="N255" s="34">
        <v>1100</v>
      </c>
      <c r="O255" s="171"/>
      <c r="P255" s="27" t="s">
        <v>1110</v>
      </c>
      <c r="Q255" s="175"/>
    </row>
    <row r="256" s="1" customFormat="1" spans="1:17">
      <c r="A256" s="27">
        <v>45532</v>
      </c>
      <c r="B256" s="27">
        <v>45532</v>
      </c>
      <c r="C256" s="37" t="s">
        <v>1204</v>
      </c>
      <c r="D256" s="38" t="s">
        <v>1205</v>
      </c>
      <c r="E256" s="27"/>
      <c r="F256" s="37" t="s">
        <v>928</v>
      </c>
      <c r="G256" s="36"/>
      <c r="H256" s="36"/>
      <c r="I256" s="36"/>
      <c r="J256" s="36">
        <v>200</v>
      </c>
      <c r="K256" s="36"/>
      <c r="L256" s="36"/>
      <c r="M256" s="36"/>
      <c r="N256" s="34">
        <v>200</v>
      </c>
      <c r="O256" s="171"/>
      <c r="P256" s="27" t="s">
        <v>1110</v>
      </c>
      <c r="Q256" s="175"/>
    </row>
    <row r="257" s="1" customFormat="1" spans="1:17">
      <c r="A257" s="27">
        <v>45532</v>
      </c>
      <c r="B257" s="27">
        <v>45532</v>
      </c>
      <c r="C257" s="37" t="s">
        <v>1206</v>
      </c>
      <c r="D257" s="38" t="s">
        <v>1207</v>
      </c>
      <c r="E257" s="27"/>
      <c r="F257" s="37" t="s">
        <v>928</v>
      </c>
      <c r="G257" s="159"/>
      <c r="H257" s="159"/>
      <c r="I257" s="159"/>
      <c r="J257" s="159">
        <v>200</v>
      </c>
      <c r="K257" s="159"/>
      <c r="L257" s="159"/>
      <c r="M257" s="159"/>
      <c r="N257" s="34">
        <v>200</v>
      </c>
      <c r="O257" s="171"/>
      <c r="P257" s="27" t="s">
        <v>1110</v>
      </c>
      <c r="Q257" s="175"/>
    </row>
    <row r="258" s="1" customFormat="1" ht="13.5" customHeight="1" spans="1:17">
      <c r="A258" s="27">
        <v>45532</v>
      </c>
      <c r="B258" s="27">
        <v>45532</v>
      </c>
      <c r="C258" s="37" t="s">
        <v>1208</v>
      </c>
      <c r="D258" s="38" t="s">
        <v>1209</v>
      </c>
      <c r="E258" s="27"/>
      <c r="F258" s="37" t="s">
        <v>928</v>
      </c>
      <c r="G258" s="159"/>
      <c r="H258" s="159"/>
      <c r="I258" s="159"/>
      <c r="J258" s="159">
        <v>200</v>
      </c>
      <c r="K258" s="159"/>
      <c r="L258" s="159"/>
      <c r="M258" s="172"/>
      <c r="N258" s="34">
        <v>200</v>
      </c>
      <c r="O258" s="171"/>
      <c r="P258" s="27" t="s">
        <v>1110</v>
      </c>
      <c r="Q258" s="175"/>
    </row>
    <row r="259" s="1" customFormat="1" spans="1:17">
      <c r="A259" s="27">
        <v>45532</v>
      </c>
      <c r="B259" s="27">
        <v>45532</v>
      </c>
      <c r="C259" s="37" t="s">
        <v>1210</v>
      </c>
      <c r="D259" s="38" t="s">
        <v>1211</v>
      </c>
      <c r="E259" s="27"/>
      <c r="F259" s="37" t="s">
        <v>928</v>
      </c>
      <c r="G259" s="159"/>
      <c r="H259" s="159"/>
      <c r="I259" s="159"/>
      <c r="J259" s="159">
        <v>200</v>
      </c>
      <c r="K259" s="159"/>
      <c r="L259" s="159"/>
      <c r="M259" s="159"/>
      <c r="N259" s="34">
        <v>200</v>
      </c>
      <c r="O259" s="171"/>
      <c r="P259" s="27" t="s">
        <v>1110</v>
      </c>
      <c r="Q259" s="175"/>
    </row>
    <row r="260" s="1" customFormat="1" ht="13.5" customHeight="1" spans="1:17">
      <c r="A260" s="27">
        <v>45532</v>
      </c>
      <c r="B260" s="27">
        <v>45532</v>
      </c>
      <c r="C260" s="37" t="s">
        <v>1212</v>
      </c>
      <c r="D260" s="38" t="s">
        <v>1213</v>
      </c>
      <c r="E260" s="27"/>
      <c r="F260" s="37" t="s">
        <v>928</v>
      </c>
      <c r="G260" s="159"/>
      <c r="H260" s="159"/>
      <c r="I260" s="159"/>
      <c r="J260" s="159">
        <v>200</v>
      </c>
      <c r="K260" s="159"/>
      <c r="L260" s="159"/>
      <c r="M260" s="172"/>
      <c r="N260" s="34">
        <v>200</v>
      </c>
      <c r="O260" s="171"/>
      <c r="P260" s="27" t="s">
        <v>1110</v>
      </c>
      <c r="Q260" s="175"/>
    </row>
    <row r="261" s="1" customFormat="1" ht="13.5" customHeight="1" spans="1:17">
      <c r="A261" s="27">
        <v>45532</v>
      </c>
      <c r="B261" s="27">
        <v>45532</v>
      </c>
      <c r="C261" s="37" t="s">
        <v>1214</v>
      </c>
      <c r="D261" s="38" t="s">
        <v>1215</v>
      </c>
      <c r="E261" s="27"/>
      <c r="F261" s="37" t="s">
        <v>928</v>
      </c>
      <c r="G261" s="159"/>
      <c r="H261" s="159"/>
      <c r="I261" s="159"/>
      <c r="J261" s="159">
        <v>400</v>
      </c>
      <c r="K261" s="159"/>
      <c r="L261" s="159"/>
      <c r="M261" s="172"/>
      <c r="N261" s="34">
        <v>400</v>
      </c>
      <c r="O261" s="171"/>
      <c r="P261" s="27" t="s">
        <v>1110</v>
      </c>
      <c r="Q261" s="175"/>
    </row>
    <row r="262" s="1" customFormat="1" spans="1:17">
      <c r="A262" s="27">
        <v>45532</v>
      </c>
      <c r="B262" s="27">
        <v>45532</v>
      </c>
      <c r="C262" s="37" t="s">
        <v>1216</v>
      </c>
      <c r="D262" s="38" t="s">
        <v>1217</v>
      </c>
      <c r="E262" s="27"/>
      <c r="F262" s="37" t="s">
        <v>928</v>
      </c>
      <c r="G262" s="36"/>
      <c r="H262" s="36"/>
      <c r="I262" s="36"/>
      <c r="J262" s="36">
        <v>400</v>
      </c>
      <c r="K262" s="36"/>
      <c r="L262" s="36"/>
      <c r="M262" s="36"/>
      <c r="N262" s="34">
        <v>400</v>
      </c>
      <c r="O262" s="171"/>
      <c r="P262" s="27" t="s">
        <v>1110</v>
      </c>
      <c r="Q262" s="175"/>
    </row>
    <row r="263" s="1" customFormat="1" spans="1:17">
      <c r="A263" s="27">
        <v>45532</v>
      </c>
      <c r="B263" s="27">
        <v>45532</v>
      </c>
      <c r="C263" s="37" t="s">
        <v>1218</v>
      </c>
      <c r="D263" s="38" t="s">
        <v>1219</v>
      </c>
      <c r="E263" s="27"/>
      <c r="F263" s="37" t="s">
        <v>928</v>
      </c>
      <c r="G263" s="159"/>
      <c r="H263" s="159"/>
      <c r="I263" s="159"/>
      <c r="J263" s="159">
        <v>400</v>
      </c>
      <c r="K263" s="159"/>
      <c r="L263" s="159"/>
      <c r="M263" s="159"/>
      <c r="N263" s="34">
        <v>400</v>
      </c>
      <c r="O263" s="171"/>
      <c r="P263" s="27" t="s">
        <v>1110</v>
      </c>
      <c r="Q263" s="175"/>
    </row>
    <row r="264" s="1" customFormat="1" ht="13.5" customHeight="1" spans="1:17">
      <c r="A264" s="27">
        <v>45532</v>
      </c>
      <c r="B264" s="27">
        <v>45532</v>
      </c>
      <c r="C264" s="37" t="s">
        <v>1220</v>
      </c>
      <c r="D264" s="38" t="s">
        <v>359</v>
      </c>
      <c r="E264" s="27"/>
      <c r="F264" s="37" t="s">
        <v>928</v>
      </c>
      <c r="G264" s="159"/>
      <c r="H264" s="159"/>
      <c r="I264" s="159"/>
      <c r="J264" s="159"/>
      <c r="K264" s="159">
        <v>29600</v>
      </c>
      <c r="L264" s="159"/>
      <c r="M264" s="172"/>
      <c r="N264" s="34">
        <v>29600</v>
      </c>
      <c r="O264" s="171"/>
      <c r="P264" s="109" t="s">
        <v>341</v>
      </c>
      <c r="Q264" s="175"/>
    </row>
    <row r="265" s="1" customFormat="1" ht="13.5" customHeight="1" spans="1:17">
      <c r="A265" s="27">
        <v>45532</v>
      </c>
      <c r="B265" s="27">
        <v>45532</v>
      </c>
      <c r="C265" s="37" t="s">
        <v>1221</v>
      </c>
      <c r="D265" s="38" t="s">
        <v>1222</v>
      </c>
      <c r="E265" s="27"/>
      <c r="F265" s="37" t="s">
        <v>928</v>
      </c>
      <c r="G265" s="159"/>
      <c r="H265" s="159"/>
      <c r="I265" s="159"/>
      <c r="J265" s="159">
        <v>1540</v>
      </c>
      <c r="K265" s="159"/>
      <c r="L265" s="159"/>
      <c r="M265" s="172"/>
      <c r="N265" s="34">
        <v>1540</v>
      </c>
      <c r="O265" s="171"/>
      <c r="P265" s="109" t="s">
        <v>341</v>
      </c>
      <c r="Q265" s="175"/>
    </row>
    <row r="266" s="1" customFormat="1" spans="1:17">
      <c r="A266" s="27">
        <v>45532</v>
      </c>
      <c r="B266" s="27">
        <v>45532</v>
      </c>
      <c r="C266" s="37" t="s">
        <v>1223</v>
      </c>
      <c r="D266" s="38" t="s">
        <v>1224</v>
      </c>
      <c r="E266" s="27"/>
      <c r="F266" s="37" t="s">
        <v>928</v>
      </c>
      <c r="G266" s="36"/>
      <c r="H266" s="36"/>
      <c r="I266" s="36"/>
      <c r="J266" s="36">
        <v>5280</v>
      </c>
      <c r="K266" s="36"/>
      <c r="L266" s="36"/>
      <c r="M266" s="36"/>
      <c r="N266" s="34">
        <v>5280</v>
      </c>
      <c r="O266" s="171"/>
      <c r="P266" s="109" t="s">
        <v>341</v>
      </c>
      <c r="Q266" s="175"/>
    </row>
    <row r="267" s="1" customFormat="1" spans="1:17">
      <c r="A267" s="27">
        <v>45532</v>
      </c>
      <c r="B267" s="27">
        <v>45532</v>
      </c>
      <c r="C267" s="37" t="s">
        <v>1225</v>
      </c>
      <c r="D267" s="38" t="s">
        <v>1105</v>
      </c>
      <c r="E267" s="27"/>
      <c r="F267" s="37" t="s">
        <v>928</v>
      </c>
      <c r="G267" s="36"/>
      <c r="H267" s="36"/>
      <c r="I267" s="36"/>
      <c r="J267" s="36">
        <v>23492</v>
      </c>
      <c r="K267" s="36"/>
      <c r="L267" s="36"/>
      <c r="M267" s="36"/>
      <c r="N267" s="34">
        <v>23492</v>
      </c>
      <c r="O267" s="171"/>
      <c r="P267" s="109" t="s">
        <v>341</v>
      </c>
      <c r="Q267" s="175"/>
    </row>
    <row r="268" s="1" customFormat="1" spans="1:17">
      <c r="A268" s="27">
        <v>45533</v>
      </c>
      <c r="B268" s="27">
        <v>45533</v>
      </c>
      <c r="C268" s="37" t="s">
        <v>1226</v>
      </c>
      <c r="D268" s="38" t="s">
        <v>1227</v>
      </c>
      <c r="E268" s="27"/>
      <c r="F268" s="37" t="s">
        <v>928</v>
      </c>
      <c r="G268" s="159"/>
      <c r="H268" s="159"/>
      <c r="I268" s="159"/>
      <c r="J268" s="159">
        <v>400</v>
      </c>
      <c r="K268" s="159"/>
      <c r="L268" s="159"/>
      <c r="M268" s="159"/>
      <c r="N268" s="34">
        <v>400</v>
      </c>
      <c r="O268" s="171"/>
      <c r="P268" s="27" t="s">
        <v>1110</v>
      </c>
      <c r="Q268" s="175"/>
    </row>
    <row r="269" s="1" customFormat="1" ht="13.5" customHeight="1" spans="1:17">
      <c r="A269" s="27">
        <v>45533</v>
      </c>
      <c r="B269" s="27">
        <v>45533</v>
      </c>
      <c r="C269" s="37" t="s">
        <v>1228</v>
      </c>
      <c r="D269" s="38" t="s">
        <v>1229</v>
      </c>
      <c r="E269" s="27"/>
      <c r="F269" s="37" t="s">
        <v>928</v>
      </c>
      <c r="G269" s="159"/>
      <c r="H269" s="159"/>
      <c r="I269" s="159"/>
      <c r="J269" s="159">
        <v>200</v>
      </c>
      <c r="K269" s="159"/>
      <c r="L269" s="159"/>
      <c r="M269" s="172"/>
      <c r="N269" s="34">
        <v>200</v>
      </c>
      <c r="O269" s="171"/>
      <c r="P269" s="27" t="s">
        <v>1110</v>
      </c>
      <c r="Q269" s="175"/>
    </row>
    <row r="270" s="1" customFormat="1" spans="1:17">
      <c r="A270" s="27">
        <v>45533</v>
      </c>
      <c r="B270" s="27">
        <v>45533</v>
      </c>
      <c r="C270" s="37" t="s">
        <v>1230</v>
      </c>
      <c r="D270" s="38" t="s">
        <v>1231</v>
      </c>
      <c r="E270" s="27"/>
      <c r="F270" s="37" t="s">
        <v>928</v>
      </c>
      <c r="G270" s="159"/>
      <c r="H270" s="159"/>
      <c r="I270" s="159"/>
      <c r="J270" s="159">
        <v>200</v>
      </c>
      <c r="K270" s="159"/>
      <c r="L270" s="159"/>
      <c r="M270" s="159"/>
      <c r="N270" s="34">
        <v>200</v>
      </c>
      <c r="O270" s="171"/>
      <c r="P270" s="27" t="s">
        <v>1110</v>
      </c>
      <c r="Q270" s="175"/>
    </row>
    <row r="271" s="1" customFormat="1" spans="1:17">
      <c r="A271" s="27">
        <v>45533</v>
      </c>
      <c r="B271" s="27">
        <v>45533</v>
      </c>
      <c r="C271" s="37" t="s">
        <v>1232</v>
      </c>
      <c r="D271" s="38" t="s">
        <v>1233</v>
      </c>
      <c r="E271" s="27"/>
      <c r="F271" s="37" t="s">
        <v>928</v>
      </c>
      <c r="G271" s="159"/>
      <c r="H271" s="159"/>
      <c r="I271" s="159"/>
      <c r="J271" s="159">
        <v>550</v>
      </c>
      <c r="K271" s="159"/>
      <c r="L271" s="159"/>
      <c r="M271" s="159"/>
      <c r="N271" s="34">
        <v>550</v>
      </c>
      <c r="O271" s="171"/>
      <c r="P271" s="27" t="s">
        <v>1110</v>
      </c>
      <c r="Q271" s="175"/>
    </row>
    <row r="272" s="1" customFormat="1" spans="1:17">
      <c r="A272" s="27">
        <v>45533</v>
      </c>
      <c r="B272" s="27">
        <v>45533</v>
      </c>
      <c r="C272" s="37" t="s">
        <v>1234</v>
      </c>
      <c r="D272" s="38" t="s">
        <v>1235</v>
      </c>
      <c r="E272" s="27"/>
      <c r="F272" s="37" t="s">
        <v>928</v>
      </c>
      <c r="G272" s="159"/>
      <c r="H272" s="159"/>
      <c r="I272" s="159"/>
      <c r="J272" s="159">
        <v>1500</v>
      </c>
      <c r="K272" s="159"/>
      <c r="L272" s="159"/>
      <c r="M272" s="159"/>
      <c r="N272" s="34">
        <v>1500</v>
      </c>
      <c r="O272" s="171"/>
      <c r="P272" s="27" t="s">
        <v>1110</v>
      </c>
      <c r="Q272" s="175"/>
    </row>
    <row r="273" s="1" customFormat="1" spans="1:17">
      <c r="A273" s="27">
        <v>45533</v>
      </c>
      <c r="B273" s="27">
        <v>45533</v>
      </c>
      <c r="C273" s="37" t="s">
        <v>1236</v>
      </c>
      <c r="D273" s="38" t="s">
        <v>1237</v>
      </c>
      <c r="E273" s="27"/>
      <c r="F273" s="37" t="s">
        <v>928</v>
      </c>
      <c r="G273" s="159"/>
      <c r="H273" s="159"/>
      <c r="I273" s="159"/>
      <c r="J273" s="159">
        <v>1100</v>
      </c>
      <c r="K273" s="159"/>
      <c r="L273" s="159"/>
      <c r="M273" s="159"/>
      <c r="N273" s="34">
        <v>1100</v>
      </c>
      <c r="O273" s="171"/>
      <c r="P273" s="27" t="s">
        <v>1110</v>
      </c>
      <c r="Q273" s="175"/>
    </row>
    <row r="274" s="1" customFormat="1" spans="1:17">
      <c r="A274" s="27">
        <v>45533</v>
      </c>
      <c r="B274" s="27">
        <v>45533</v>
      </c>
      <c r="C274" s="37" t="s">
        <v>1238</v>
      </c>
      <c r="D274" s="38" t="s">
        <v>1239</v>
      </c>
      <c r="E274" s="27"/>
      <c r="F274" s="37" t="s">
        <v>928</v>
      </c>
      <c r="G274" s="159"/>
      <c r="H274" s="159"/>
      <c r="I274" s="159"/>
      <c r="J274" s="159">
        <v>200</v>
      </c>
      <c r="K274" s="159"/>
      <c r="L274" s="159"/>
      <c r="M274" s="159"/>
      <c r="N274" s="34">
        <v>200</v>
      </c>
      <c r="O274" s="171"/>
      <c r="P274" s="27" t="s">
        <v>1110</v>
      </c>
      <c r="Q274" s="175"/>
    </row>
    <row r="275" s="1" customFormat="1" ht="13.5" customHeight="1" spans="1:17">
      <c r="A275" s="27">
        <v>45533</v>
      </c>
      <c r="B275" s="27">
        <v>45533</v>
      </c>
      <c r="C275" s="37" t="s">
        <v>1240</v>
      </c>
      <c r="D275" s="38" t="s">
        <v>1241</v>
      </c>
      <c r="E275" s="27"/>
      <c r="F275" s="37" t="s">
        <v>928</v>
      </c>
      <c r="G275" s="159"/>
      <c r="H275" s="159"/>
      <c r="I275" s="159"/>
      <c r="J275" s="159">
        <v>280</v>
      </c>
      <c r="K275" s="159"/>
      <c r="L275" s="159"/>
      <c r="M275" s="172"/>
      <c r="N275" s="34">
        <v>280</v>
      </c>
      <c r="O275" s="171"/>
      <c r="P275" s="109" t="s">
        <v>341</v>
      </c>
      <c r="Q275" s="175"/>
    </row>
    <row r="276" s="1" customFormat="1" ht="13.5" customHeight="1" spans="1:17">
      <c r="A276" s="27">
        <v>45533</v>
      </c>
      <c r="B276" s="27">
        <v>45533</v>
      </c>
      <c r="C276" s="37" t="s">
        <v>1242</v>
      </c>
      <c r="D276" s="38" t="s">
        <v>359</v>
      </c>
      <c r="E276" s="27"/>
      <c r="F276" s="37" t="s">
        <v>928</v>
      </c>
      <c r="G276" s="159"/>
      <c r="H276" s="159"/>
      <c r="I276" s="159"/>
      <c r="J276" s="159">
        <v>5544</v>
      </c>
      <c r="K276" s="159"/>
      <c r="L276" s="159"/>
      <c r="M276" s="172"/>
      <c r="N276" s="34">
        <v>5544</v>
      </c>
      <c r="O276" s="171"/>
      <c r="P276" s="109" t="s">
        <v>341</v>
      </c>
      <c r="Q276" s="175"/>
    </row>
    <row r="277" s="1" customFormat="1" spans="1:17">
      <c r="A277" s="27">
        <v>45533</v>
      </c>
      <c r="B277" s="27">
        <v>45533</v>
      </c>
      <c r="C277" s="37" t="s">
        <v>1243</v>
      </c>
      <c r="D277" s="38" t="s">
        <v>359</v>
      </c>
      <c r="E277" s="27"/>
      <c r="F277" s="37" t="s">
        <v>928</v>
      </c>
      <c r="G277" s="36"/>
      <c r="H277" s="36"/>
      <c r="I277" s="36"/>
      <c r="J277" s="36">
        <v>3520</v>
      </c>
      <c r="K277" s="36"/>
      <c r="L277" s="36"/>
      <c r="M277" s="36"/>
      <c r="N277" s="34">
        <v>3520</v>
      </c>
      <c r="O277" s="171"/>
      <c r="P277" s="109" t="s">
        <v>341</v>
      </c>
      <c r="Q277" s="175"/>
    </row>
    <row r="278" s="1" customFormat="1" spans="1:17">
      <c r="A278" s="27">
        <v>45533</v>
      </c>
      <c r="B278" s="27">
        <v>45533</v>
      </c>
      <c r="C278" s="37" t="s">
        <v>1244</v>
      </c>
      <c r="D278" s="38" t="s">
        <v>712</v>
      </c>
      <c r="E278" s="27"/>
      <c r="F278" s="37" t="s">
        <v>928</v>
      </c>
      <c r="G278" s="159"/>
      <c r="H278" s="159"/>
      <c r="I278" s="159"/>
      <c r="J278" s="159"/>
      <c r="K278" s="159">
        <v>9715</v>
      </c>
      <c r="L278" s="159"/>
      <c r="M278" s="159"/>
      <c r="N278" s="34">
        <v>9715</v>
      </c>
      <c r="O278" s="171"/>
      <c r="P278" s="109" t="s">
        <v>341</v>
      </c>
      <c r="Q278" s="175"/>
    </row>
    <row r="279" s="1" customFormat="1" ht="13.5" customHeight="1" spans="1:17">
      <c r="A279" s="27">
        <v>45533</v>
      </c>
      <c r="B279" s="27">
        <v>45533</v>
      </c>
      <c r="C279" s="37" t="s">
        <v>1245</v>
      </c>
      <c r="D279" s="38" t="s">
        <v>712</v>
      </c>
      <c r="E279" s="27"/>
      <c r="F279" s="37" t="s">
        <v>928</v>
      </c>
      <c r="G279" s="159"/>
      <c r="H279" s="159"/>
      <c r="I279" s="159"/>
      <c r="J279" s="159"/>
      <c r="K279" s="159">
        <v>35595</v>
      </c>
      <c r="L279" s="159"/>
      <c r="M279" s="172"/>
      <c r="N279" s="34">
        <v>35595</v>
      </c>
      <c r="O279" s="171"/>
      <c r="P279" s="109" t="s">
        <v>341</v>
      </c>
      <c r="Q279" s="175"/>
    </row>
    <row r="280" s="1" customFormat="1" spans="1:17">
      <c r="A280" s="27">
        <v>45534</v>
      </c>
      <c r="B280" s="27">
        <v>45534</v>
      </c>
      <c r="C280" s="37" t="s">
        <v>1246</v>
      </c>
      <c r="D280" s="38" t="s">
        <v>392</v>
      </c>
      <c r="E280" s="27"/>
      <c r="F280" s="37" t="s">
        <v>928</v>
      </c>
      <c r="G280" s="36"/>
      <c r="H280" s="36"/>
      <c r="I280" s="36"/>
      <c r="J280" s="36">
        <v>1144</v>
      </c>
      <c r="K280" s="36"/>
      <c r="L280" s="36"/>
      <c r="M280" s="36"/>
      <c r="N280" s="34">
        <v>1144</v>
      </c>
      <c r="O280" s="171"/>
      <c r="P280" s="109" t="s">
        <v>341</v>
      </c>
      <c r="Q280" s="175"/>
    </row>
    <row r="281" s="1" customFormat="1" spans="1:17">
      <c r="A281" s="27">
        <v>45534</v>
      </c>
      <c r="B281" s="27">
        <v>45534</v>
      </c>
      <c r="C281" s="37" t="s">
        <v>1247</v>
      </c>
      <c r="D281" s="38" t="s">
        <v>1248</v>
      </c>
      <c r="E281" s="27"/>
      <c r="F281" s="37" t="s">
        <v>928</v>
      </c>
      <c r="G281" s="159"/>
      <c r="H281" s="159"/>
      <c r="I281" s="159"/>
      <c r="J281" s="159">
        <v>4840</v>
      </c>
      <c r="K281" s="159"/>
      <c r="L281" s="159"/>
      <c r="M281" s="159"/>
      <c r="N281" s="34">
        <v>4840</v>
      </c>
      <c r="O281" s="171"/>
      <c r="P281" s="109" t="s">
        <v>341</v>
      </c>
      <c r="Q281" s="175"/>
    </row>
    <row r="282" s="1" customFormat="1" ht="13.5" customHeight="1" spans="1:17">
      <c r="A282" s="27">
        <v>45534</v>
      </c>
      <c r="B282" s="27">
        <v>45534</v>
      </c>
      <c r="C282" s="37" t="s">
        <v>1249</v>
      </c>
      <c r="D282" s="38" t="s">
        <v>1070</v>
      </c>
      <c r="E282" s="27"/>
      <c r="F282" s="37" t="s">
        <v>928</v>
      </c>
      <c r="G282" s="159"/>
      <c r="H282" s="159"/>
      <c r="I282" s="159"/>
      <c r="J282" s="159"/>
      <c r="K282" s="159">
        <v>2250</v>
      </c>
      <c r="L282" s="159"/>
      <c r="M282" s="172"/>
      <c r="N282" s="34">
        <v>2250</v>
      </c>
      <c r="O282" s="171"/>
      <c r="P282" s="109" t="s">
        <v>341</v>
      </c>
      <c r="Q282" s="175"/>
    </row>
    <row r="283" s="1" customFormat="1" ht="13.5" customHeight="1" spans="1:17">
      <c r="A283" s="27">
        <v>45534</v>
      </c>
      <c r="B283" s="27">
        <v>45534</v>
      </c>
      <c r="C283" s="37" t="s">
        <v>1250</v>
      </c>
      <c r="D283" s="38" t="s">
        <v>1251</v>
      </c>
      <c r="E283" s="27"/>
      <c r="F283" s="37" t="s">
        <v>928</v>
      </c>
      <c r="G283" s="159"/>
      <c r="H283" s="159"/>
      <c r="I283" s="159"/>
      <c r="J283" s="159"/>
      <c r="K283" s="159">
        <v>4664</v>
      </c>
      <c r="L283" s="159"/>
      <c r="M283" s="172"/>
      <c r="N283" s="34">
        <v>4664</v>
      </c>
      <c r="O283" s="171"/>
      <c r="P283" s="109" t="s">
        <v>341</v>
      </c>
      <c r="Q283" s="175"/>
    </row>
    <row r="284" s="1" customFormat="1" spans="1:17">
      <c r="A284" s="27">
        <v>45534</v>
      </c>
      <c r="B284" s="27">
        <v>45534</v>
      </c>
      <c r="C284" s="37" t="s">
        <v>1252</v>
      </c>
      <c r="D284" s="38" t="s">
        <v>1253</v>
      </c>
      <c r="E284" s="27"/>
      <c r="F284" s="37" t="s">
        <v>928</v>
      </c>
      <c r="G284" s="36"/>
      <c r="H284" s="36"/>
      <c r="I284" s="36"/>
      <c r="J284" s="36"/>
      <c r="K284" s="36">
        <v>11600</v>
      </c>
      <c r="L284" s="36"/>
      <c r="M284" s="36"/>
      <c r="N284" s="34">
        <v>11600</v>
      </c>
      <c r="O284" s="171"/>
      <c r="P284" s="109" t="s">
        <v>341</v>
      </c>
      <c r="Q284" s="175"/>
    </row>
    <row r="285" s="1" customFormat="1" spans="1:17">
      <c r="A285" s="27">
        <v>45534</v>
      </c>
      <c r="B285" s="27">
        <v>45534</v>
      </c>
      <c r="C285" s="37" t="s">
        <v>1254</v>
      </c>
      <c r="D285" s="38" t="s">
        <v>1105</v>
      </c>
      <c r="E285" s="27"/>
      <c r="F285" s="37" t="s">
        <v>928</v>
      </c>
      <c r="G285" s="159"/>
      <c r="H285" s="159"/>
      <c r="I285" s="159"/>
      <c r="J285" s="159">
        <v>3960</v>
      </c>
      <c r="K285" s="159"/>
      <c r="L285" s="159"/>
      <c r="M285" s="159"/>
      <c r="N285" s="34">
        <v>3960</v>
      </c>
      <c r="O285" s="171"/>
      <c r="P285" s="109" t="s">
        <v>341</v>
      </c>
      <c r="Q285" s="175"/>
    </row>
    <row r="286" s="1" customFormat="1" ht="13.5" customHeight="1" spans="1:17">
      <c r="A286" s="27">
        <v>45534</v>
      </c>
      <c r="B286" s="27">
        <v>45534</v>
      </c>
      <c r="C286" s="37" t="s">
        <v>1255</v>
      </c>
      <c r="D286" s="38" t="s">
        <v>1256</v>
      </c>
      <c r="E286" s="27"/>
      <c r="F286" s="37" t="s">
        <v>928</v>
      </c>
      <c r="G286" s="159"/>
      <c r="H286" s="159"/>
      <c r="I286" s="159"/>
      <c r="J286" s="159">
        <v>350</v>
      </c>
      <c r="K286" s="159"/>
      <c r="L286" s="159"/>
      <c r="M286" s="172"/>
      <c r="N286" s="34">
        <v>350</v>
      </c>
      <c r="O286" s="171"/>
      <c r="P286" s="27" t="s">
        <v>1110</v>
      </c>
      <c r="Q286" s="175"/>
    </row>
    <row r="287" s="1" customFormat="1" ht="13.5" customHeight="1" spans="1:17">
      <c r="A287" s="27">
        <v>45534</v>
      </c>
      <c r="B287" s="27">
        <v>45534</v>
      </c>
      <c r="C287" s="37" t="s">
        <v>1257</v>
      </c>
      <c r="D287" s="38" t="s">
        <v>1258</v>
      </c>
      <c r="E287" s="27"/>
      <c r="F287" s="37" t="s">
        <v>928</v>
      </c>
      <c r="G287" s="159"/>
      <c r="H287" s="159"/>
      <c r="I287" s="159"/>
      <c r="J287" s="159">
        <v>200</v>
      </c>
      <c r="K287" s="159"/>
      <c r="L287" s="159"/>
      <c r="M287" s="172"/>
      <c r="N287" s="34">
        <v>200</v>
      </c>
      <c r="O287" s="171"/>
      <c r="P287" s="27" t="s">
        <v>1110</v>
      </c>
      <c r="Q287" s="175"/>
    </row>
    <row r="288" s="1" customFormat="1" spans="1:17">
      <c r="A288" s="27">
        <v>45534</v>
      </c>
      <c r="B288" s="27">
        <v>45534</v>
      </c>
      <c r="C288" s="37" t="s">
        <v>1259</v>
      </c>
      <c r="D288" s="38" t="s">
        <v>1260</v>
      </c>
      <c r="E288" s="27"/>
      <c r="F288" s="37" t="s">
        <v>928</v>
      </c>
      <c r="G288" s="36"/>
      <c r="H288" s="36"/>
      <c r="I288" s="36"/>
      <c r="J288" s="36">
        <v>400</v>
      </c>
      <c r="K288" s="36"/>
      <c r="L288" s="36"/>
      <c r="M288" s="36"/>
      <c r="N288" s="34">
        <v>400</v>
      </c>
      <c r="O288" s="171"/>
      <c r="P288" s="27" t="s">
        <v>1110</v>
      </c>
      <c r="Q288" s="175"/>
    </row>
    <row r="289" s="1" customFormat="1" spans="1:17">
      <c r="A289" s="27">
        <v>45534</v>
      </c>
      <c r="B289" s="27">
        <v>45534</v>
      </c>
      <c r="C289" s="37" t="s">
        <v>1261</v>
      </c>
      <c r="D289" s="38" t="s">
        <v>1262</v>
      </c>
      <c r="E289" s="27"/>
      <c r="F289" s="37" t="s">
        <v>928</v>
      </c>
      <c r="G289" s="159"/>
      <c r="H289" s="159"/>
      <c r="I289" s="159"/>
      <c r="J289" s="159">
        <v>350</v>
      </c>
      <c r="K289" s="159"/>
      <c r="L289" s="159"/>
      <c r="M289" s="159"/>
      <c r="N289" s="34">
        <v>350</v>
      </c>
      <c r="O289" s="171"/>
      <c r="P289" s="27" t="s">
        <v>1110</v>
      </c>
      <c r="Q289" s="175"/>
    </row>
    <row r="290" s="1" customFormat="1" ht="13.5" customHeight="1" spans="1:17">
      <c r="A290" s="27">
        <v>45534</v>
      </c>
      <c r="B290" s="27">
        <v>45534</v>
      </c>
      <c r="C290" s="37" t="s">
        <v>1263</v>
      </c>
      <c r="D290" s="38" t="s">
        <v>1264</v>
      </c>
      <c r="E290" s="27"/>
      <c r="F290" s="37" t="s">
        <v>928</v>
      </c>
      <c r="G290" s="159"/>
      <c r="H290" s="159"/>
      <c r="I290" s="159"/>
      <c r="J290" s="159">
        <v>8970</v>
      </c>
      <c r="K290" s="159"/>
      <c r="L290" s="159"/>
      <c r="M290" s="172"/>
      <c r="N290" s="34">
        <v>8970</v>
      </c>
      <c r="O290" s="171"/>
      <c r="P290" s="27" t="s">
        <v>1110</v>
      </c>
      <c r="Q290" s="175"/>
    </row>
    <row r="291" spans="1:17">
      <c r="A291" s="135" t="s">
        <v>241</v>
      </c>
      <c r="B291" s="176"/>
      <c r="C291" s="176"/>
      <c r="D291" s="176"/>
      <c r="E291" s="176"/>
      <c r="F291" s="176"/>
      <c r="G291" s="177">
        <f t="shared" ref="G291:N291" si="3">SUM(G99:G290)</f>
        <v>0</v>
      </c>
      <c r="H291" s="177">
        <f t="shared" si="3"/>
        <v>0</v>
      </c>
      <c r="I291" s="177">
        <f t="shared" si="3"/>
        <v>0</v>
      </c>
      <c r="J291" s="177">
        <f t="shared" si="3"/>
        <v>556536</v>
      </c>
      <c r="K291" s="177">
        <f t="shared" si="3"/>
        <v>477624</v>
      </c>
      <c r="L291" s="177">
        <f t="shared" si="3"/>
        <v>0</v>
      </c>
      <c r="M291" s="177">
        <f t="shared" si="3"/>
        <v>0</v>
      </c>
      <c r="N291" s="177">
        <f t="shared" si="3"/>
        <v>1034160</v>
      </c>
      <c r="O291" s="176"/>
      <c r="P291" s="178"/>
      <c r="Q291" s="179"/>
    </row>
    <row r="292" spans="17:17">
      <c r="Q292"/>
    </row>
    <row r="293" spans="17:17">
      <c r="Q293"/>
    </row>
    <row r="294" spans="17:17">
      <c r="Q294"/>
    </row>
    <row r="295" spans="17:17">
      <c r="Q295"/>
    </row>
    <row r="296" spans="17:17">
      <c r="Q296"/>
    </row>
    <row r="297" spans="17:17">
      <c r="Q297"/>
    </row>
    <row r="298" spans="17:17">
      <c r="Q298"/>
    </row>
    <row r="299" spans="17:17">
      <c r="Q299"/>
    </row>
    <row r="300" spans="17:17">
      <c r="Q300"/>
    </row>
    <row r="301" spans="17:17">
      <c r="Q301"/>
    </row>
    <row r="302" spans="17:17">
      <c r="Q302"/>
    </row>
    <row r="303" spans="17:17">
      <c r="Q303"/>
    </row>
    <row r="304" spans="17:17">
      <c r="Q304"/>
    </row>
    <row r="305" spans="17:17">
      <c r="Q305"/>
    </row>
    <row r="306" spans="17:17">
      <c r="Q306"/>
    </row>
    <row r="307" spans="17:17">
      <c r="Q307"/>
    </row>
    <row r="308" spans="17:17">
      <c r="Q308"/>
    </row>
    <row r="309" spans="17:17">
      <c r="Q309"/>
    </row>
    <row r="310" spans="17:17">
      <c r="Q310"/>
    </row>
    <row r="311" spans="17:17">
      <c r="Q311"/>
    </row>
    <row r="312" spans="17:17">
      <c r="Q312"/>
    </row>
    <row r="313" spans="17:17">
      <c r="Q313"/>
    </row>
    <row r="314" spans="17:17">
      <c r="Q314"/>
    </row>
    <row r="315" spans="17:17">
      <c r="Q315"/>
    </row>
    <row r="316" spans="17:17">
      <c r="Q316"/>
    </row>
    <row r="317" spans="17:17">
      <c r="Q317"/>
    </row>
    <row r="318" spans="17:17">
      <c r="Q318"/>
    </row>
    <row r="319" spans="17:17">
      <c r="Q319"/>
    </row>
    <row r="320" spans="17:17">
      <c r="Q320"/>
    </row>
    <row r="321" spans="17:17">
      <c r="Q321"/>
    </row>
    <row r="322" spans="17:17">
      <c r="Q322"/>
    </row>
    <row r="323" spans="17:17">
      <c r="Q323"/>
    </row>
    <row r="324" spans="17:17">
      <c r="Q324"/>
    </row>
    <row r="325" spans="17:17">
      <c r="Q325"/>
    </row>
    <row r="326" spans="17:17">
      <c r="Q326"/>
    </row>
    <row r="327" spans="17:17">
      <c r="Q327"/>
    </row>
    <row r="328" spans="17:17">
      <c r="Q328"/>
    </row>
    <row r="329" spans="17:17">
      <c r="Q329"/>
    </row>
    <row r="330" spans="17:17">
      <c r="Q330"/>
    </row>
    <row r="331" spans="17:17">
      <c r="Q331"/>
    </row>
    <row r="332" spans="17:17">
      <c r="Q332"/>
    </row>
    <row r="333" spans="17:17">
      <c r="Q333"/>
    </row>
    <row r="334" spans="17:17">
      <c r="Q334"/>
    </row>
    <row r="335" spans="17:17">
      <c r="Q335"/>
    </row>
    <row r="336" spans="17:17">
      <c r="Q336"/>
    </row>
    <row r="337" spans="17:17">
      <c r="Q337"/>
    </row>
    <row r="338" spans="17:17">
      <c r="Q338"/>
    </row>
    <row r="339" spans="17:17">
      <c r="Q339"/>
    </row>
    <row r="340" spans="17:17">
      <c r="Q340"/>
    </row>
    <row r="341" spans="17:17">
      <c r="Q341"/>
    </row>
    <row r="342" spans="17:17">
      <c r="Q342"/>
    </row>
    <row r="343" spans="17:17">
      <c r="Q343"/>
    </row>
    <row r="344" spans="17:17">
      <c r="Q344"/>
    </row>
    <row r="345" spans="17:17">
      <c r="Q345"/>
    </row>
    <row r="346" spans="17:17">
      <c r="Q346"/>
    </row>
    <row r="347" spans="17:17">
      <c r="Q347"/>
    </row>
    <row r="348" spans="17:17">
      <c r="Q348"/>
    </row>
    <row r="349" spans="17:17">
      <c r="Q349"/>
    </row>
    <row r="350" spans="17:17">
      <c r="Q350"/>
    </row>
    <row r="351" spans="17:17">
      <c r="Q351"/>
    </row>
    <row r="352" spans="17:17">
      <c r="Q352"/>
    </row>
    <row r="353" spans="17:17">
      <c r="Q353"/>
    </row>
    <row r="354" spans="17:17">
      <c r="Q354"/>
    </row>
    <row r="355" spans="17:17">
      <c r="Q355"/>
    </row>
    <row r="356" spans="17:17">
      <c r="Q356"/>
    </row>
    <row r="357" spans="17:17">
      <c r="Q357"/>
    </row>
    <row r="358" spans="17:17">
      <c r="Q358"/>
    </row>
    <row r="359" spans="17:17">
      <c r="Q359"/>
    </row>
    <row r="360" spans="17:17">
      <c r="Q360"/>
    </row>
    <row r="361" spans="17:17">
      <c r="Q361"/>
    </row>
    <row r="362" spans="17:17">
      <c r="Q362"/>
    </row>
    <row r="363" spans="17:17">
      <c r="Q363"/>
    </row>
    <row r="364" spans="17:17">
      <c r="Q364"/>
    </row>
    <row r="365" spans="17:17">
      <c r="Q365"/>
    </row>
    <row r="366" spans="17:17">
      <c r="Q366"/>
    </row>
    <row r="367" spans="17:17">
      <c r="Q367"/>
    </row>
    <row r="368" spans="17:17">
      <c r="Q368"/>
    </row>
    <row r="369" spans="17:17">
      <c r="Q369"/>
    </row>
    <row r="370" spans="17:17">
      <c r="Q370"/>
    </row>
    <row r="371" spans="17:17">
      <c r="Q371"/>
    </row>
    <row r="372" spans="17:17">
      <c r="Q372"/>
    </row>
    <row r="373" spans="17:17">
      <c r="Q373"/>
    </row>
    <row r="374" spans="17:17">
      <c r="Q374"/>
    </row>
    <row r="375" spans="17:17">
      <c r="Q375"/>
    </row>
    <row r="376" spans="17:17">
      <c r="Q376"/>
    </row>
    <row r="377" spans="17:17">
      <c r="Q377"/>
    </row>
    <row r="378" spans="17:17">
      <c r="Q378"/>
    </row>
    <row r="379" spans="17:17">
      <c r="Q379"/>
    </row>
    <row r="380" spans="17:17">
      <c r="Q380"/>
    </row>
    <row r="381" spans="17:17">
      <c r="Q381"/>
    </row>
    <row r="382" spans="17:17">
      <c r="Q382"/>
    </row>
    <row r="383" spans="17:17">
      <c r="Q383"/>
    </row>
    <row r="384" spans="17:17">
      <c r="Q384"/>
    </row>
    <row r="385" spans="17:17">
      <c r="Q385"/>
    </row>
    <row r="386" spans="17:17">
      <c r="Q386"/>
    </row>
    <row r="387" spans="17:17">
      <c r="Q387"/>
    </row>
    <row r="388" spans="17:17">
      <c r="Q388"/>
    </row>
    <row r="389" spans="17:17">
      <c r="Q389"/>
    </row>
    <row r="390" spans="17:17">
      <c r="Q390"/>
    </row>
    <row r="391" spans="17:17">
      <c r="Q391"/>
    </row>
    <row r="392" spans="17:17">
      <c r="Q392"/>
    </row>
    <row r="393" spans="17:17">
      <c r="Q393"/>
    </row>
    <row r="394" spans="17:17">
      <c r="Q394"/>
    </row>
    <row r="395" spans="17:17">
      <c r="Q395"/>
    </row>
    <row r="396" spans="17:17">
      <c r="Q396"/>
    </row>
    <row r="397" spans="17:17">
      <c r="Q397"/>
    </row>
    <row r="398" spans="17:17">
      <c r="Q398"/>
    </row>
    <row r="399" spans="17:17">
      <c r="Q399"/>
    </row>
    <row r="400" spans="17:17">
      <c r="Q400"/>
    </row>
    <row r="401" spans="17:17">
      <c r="Q401"/>
    </row>
    <row r="402" spans="17:17">
      <c r="Q402"/>
    </row>
    <row r="403" spans="17:17">
      <c r="Q403"/>
    </row>
    <row r="404" spans="17:17">
      <c r="Q404"/>
    </row>
    <row r="405" spans="17:17">
      <c r="Q405"/>
    </row>
    <row r="406" spans="17:17">
      <c r="Q406"/>
    </row>
    <row r="407" spans="17:17">
      <c r="Q407"/>
    </row>
    <row r="408" spans="17:17">
      <c r="Q408"/>
    </row>
    <row r="409" spans="17:17">
      <c r="Q409"/>
    </row>
    <row r="410" spans="17:17">
      <c r="Q410"/>
    </row>
    <row r="411" spans="17:17">
      <c r="Q411"/>
    </row>
    <row r="412" spans="17:17">
      <c r="Q412"/>
    </row>
    <row r="413" spans="17:17">
      <c r="Q413"/>
    </row>
    <row r="414" spans="17:17">
      <c r="Q414"/>
    </row>
    <row r="415" spans="17:17">
      <c r="Q415"/>
    </row>
    <row r="416" spans="17:17">
      <c r="Q416"/>
    </row>
    <row r="417" spans="17:17">
      <c r="Q417"/>
    </row>
    <row r="418" spans="17:17">
      <c r="Q418"/>
    </row>
    <row r="419" spans="17:17">
      <c r="Q419"/>
    </row>
    <row r="420" spans="17:17">
      <c r="Q420"/>
    </row>
    <row r="421" spans="17:17">
      <c r="Q421"/>
    </row>
    <row r="422" spans="17:17">
      <c r="Q422"/>
    </row>
    <row r="423" spans="17:17">
      <c r="Q423"/>
    </row>
    <row r="424" spans="17:17">
      <c r="Q424"/>
    </row>
    <row r="425" spans="17:17">
      <c r="Q425"/>
    </row>
    <row r="426" spans="17:17">
      <c r="Q426"/>
    </row>
    <row r="427" spans="17:17">
      <c r="Q427"/>
    </row>
    <row r="428" spans="17:17">
      <c r="Q428"/>
    </row>
    <row r="429" spans="17:17">
      <c r="Q429"/>
    </row>
    <row r="430" spans="17:17">
      <c r="Q430"/>
    </row>
    <row r="431" spans="17:17">
      <c r="Q431"/>
    </row>
    <row r="432" spans="17:17">
      <c r="Q432"/>
    </row>
    <row r="433" spans="17:17">
      <c r="Q433"/>
    </row>
    <row r="434" spans="17:17">
      <c r="Q434"/>
    </row>
    <row r="435" spans="17:17">
      <c r="Q435"/>
    </row>
    <row r="436" spans="17:17">
      <c r="Q436"/>
    </row>
    <row r="437" spans="17:17">
      <c r="Q437"/>
    </row>
    <row r="438" spans="17:17">
      <c r="Q438"/>
    </row>
    <row r="439" spans="17:17">
      <c r="Q439"/>
    </row>
    <row r="440" spans="17:17">
      <c r="Q440"/>
    </row>
    <row r="441" spans="17:17">
      <c r="Q441"/>
    </row>
    <row r="442" spans="17:17">
      <c r="Q442"/>
    </row>
    <row r="443" spans="17:17">
      <c r="Q443"/>
    </row>
    <row r="444" spans="17:17">
      <c r="Q444"/>
    </row>
    <row r="445" spans="17:17">
      <c r="Q445"/>
    </row>
    <row r="446" spans="17:17">
      <c r="Q446"/>
    </row>
    <row r="447" spans="17:17">
      <c r="Q447"/>
    </row>
    <row r="448" spans="17:17">
      <c r="Q448"/>
    </row>
    <row r="449" spans="17:17">
      <c r="Q449"/>
    </row>
    <row r="450" spans="17:17">
      <c r="Q450"/>
    </row>
    <row r="451" spans="17:17">
      <c r="Q451"/>
    </row>
    <row r="452" spans="17:17">
      <c r="Q452"/>
    </row>
    <row r="453" spans="17:17">
      <c r="Q453"/>
    </row>
    <row r="454" spans="17:17">
      <c r="Q454"/>
    </row>
    <row r="455" spans="17:17">
      <c r="Q455"/>
    </row>
    <row r="456" spans="17:17">
      <c r="Q456"/>
    </row>
    <row r="457" spans="17:17">
      <c r="Q457"/>
    </row>
    <row r="458" spans="17:17">
      <c r="Q458"/>
    </row>
    <row r="459" spans="17:17">
      <c r="Q459"/>
    </row>
    <row r="460" spans="17:17">
      <c r="Q460"/>
    </row>
    <row r="461" spans="17:17">
      <c r="Q461"/>
    </row>
    <row r="462" spans="17:17">
      <c r="Q462"/>
    </row>
    <row r="463" spans="17:17">
      <c r="Q463"/>
    </row>
    <row r="464" spans="17:17">
      <c r="Q464"/>
    </row>
    <row r="465" spans="17:17">
      <c r="Q465"/>
    </row>
    <row r="466" spans="17:17">
      <c r="Q466"/>
    </row>
    <row r="467" spans="17:17">
      <c r="Q467"/>
    </row>
    <row r="468" spans="17:17">
      <c r="Q468"/>
    </row>
    <row r="469" spans="17:17">
      <c r="Q469"/>
    </row>
    <row r="470" spans="17:17">
      <c r="Q470"/>
    </row>
    <row r="471" spans="17:17">
      <c r="Q471"/>
    </row>
    <row r="472" spans="17:17">
      <c r="Q472"/>
    </row>
    <row r="473" spans="17:17">
      <c r="Q473"/>
    </row>
    <row r="474" spans="17:17">
      <c r="Q474"/>
    </row>
    <row r="475" spans="17:17">
      <c r="Q475"/>
    </row>
    <row r="476" spans="17:17">
      <c r="Q476"/>
    </row>
    <row r="477" spans="17:17">
      <c r="Q477"/>
    </row>
    <row r="478" spans="17:17">
      <c r="Q478"/>
    </row>
    <row r="479" spans="17:17">
      <c r="Q479"/>
    </row>
    <row r="480" spans="17:17">
      <c r="Q480"/>
    </row>
    <row r="481" spans="17:17">
      <c r="Q481"/>
    </row>
    <row r="482" spans="17:17">
      <c r="Q482"/>
    </row>
    <row r="483" spans="17:17">
      <c r="Q483"/>
    </row>
    <row r="484" spans="17:17">
      <c r="Q484"/>
    </row>
    <row r="485" spans="17:17">
      <c r="Q485"/>
    </row>
    <row r="486" spans="17:17">
      <c r="Q486"/>
    </row>
    <row r="487" spans="17:17">
      <c r="Q487"/>
    </row>
    <row r="488" spans="17:17">
      <c r="Q488"/>
    </row>
    <row r="489" spans="17:17">
      <c r="Q489"/>
    </row>
    <row r="490" spans="17:17">
      <c r="Q490"/>
    </row>
    <row r="491" spans="17:17">
      <c r="Q491"/>
    </row>
    <row r="492" spans="17:17">
      <c r="Q492"/>
    </row>
    <row r="493" spans="17:17">
      <c r="Q493"/>
    </row>
    <row r="494" spans="17:17">
      <c r="Q494"/>
    </row>
    <row r="495" spans="17:17">
      <c r="Q495"/>
    </row>
    <row r="496" spans="17:17">
      <c r="Q496"/>
    </row>
    <row r="497" spans="17:17">
      <c r="Q497"/>
    </row>
    <row r="498" spans="17:17">
      <c r="Q498"/>
    </row>
    <row r="499" spans="17:17">
      <c r="Q499"/>
    </row>
    <row r="500" spans="17:17">
      <c r="Q500"/>
    </row>
    <row r="501" spans="17:17">
      <c r="Q501"/>
    </row>
    <row r="502" spans="17:17">
      <c r="Q502"/>
    </row>
    <row r="503" spans="17:17">
      <c r="Q503"/>
    </row>
    <row r="504" spans="17:17">
      <c r="Q504"/>
    </row>
    <row r="505" spans="17:17">
      <c r="Q505"/>
    </row>
    <row r="506" spans="17:17">
      <c r="Q506"/>
    </row>
    <row r="507" spans="17:17">
      <c r="Q507"/>
    </row>
    <row r="508" spans="17:17">
      <c r="Q508"/>
    </row>
    <row r="509" spans="17:17">
      <c r="Q509"/>
    </row>
    <row r="510" spans="17:17">
      <c r="Q510"/>
    </row>
    <row r="511" spans="17:17">
      <c r="Q511"/>
    </row>
    <row r="512" spans="17:17">
      <c r="Q512"/>
    </row>
    <row r="513" spans="17:17">
      <c r="Q513"/>
    </row>
    <row r="514" spans="17:17">
      <c r="Q514"/>
    </row>
    <row r="515" spans="17:17">
      <c r="Q515"/>
    </row>
    <row r="516" spans="17:17">
      <c r="Q516"/>
    </row>
    <row r="517" spans="17:17">
      <c r="Q517"/>
    </row>
    <row r="518" spans="17:17">
      <c r="Q518"/>
    </row>
    <row r="519" spans="17:17">
      <c r="Q519"/>
    </row>
    <row r="520" spans="17:17">
      <c r="Q520"/>
    </row>
    <row r="521" spans="17:17">
      <c r="Q521"/>
    </row>
    <row r="522" spans="17:17">
      <c r="Q522"/>
    </row>
    <row r="523" spans="17:17">
      <c r="Q523"/>
    </row>
    <row r="524" spans="17:17">
      <c r="Q524"/>
    </row>
    <row r="525" spans="17:17">
      <c r="Q525"/>
    </row>
    <row r="526" spans="17:17">
      <c r="Q526"/>
    </row>
    <row r="527" spans="17:17">
      <c r="Q527"/>
    </row>
    <row r="528" spans="17:17">
      <c r="Q528"/>
    </row>
    <row r="529" spans="17:17">
      <c r="Q529"/>
    </row>
    <row r="530" spans="17:17">
      <c r="Q530"/>
    </row>
    <row r="531" spans="17:17">
      <c r="Q531"/>
    </row>
    <row r="532" spans="17:17">
      <c r="Q532"/>
    </row>
    <row r="533" spans="17:17">
      <c r="Q533"/>
    </row>
    <row r="534" spans="17:17">
      <c r="Q534"/>
    </row>
    <row r="535" spans="17:17">
      <c r="Q535"/>
    </row>
    <row r="536" spans="17:17">
      <c r="Q536"/>
    </row>
    <row r="537" spans="17:17">
      <c r="Q537"/>
    </row>
    <row r="538" spans="17:17">
      <c r="Q538"/>
    </row>
    <row r="539" spans="17:17">
      <c r="Q539"/>
    </row>
    <row r="540" spans="17:17">
      <c r="Q540"/>
    </row>
    <row r="541" spans="17:17">
      <c r="Q541"/>
    </row>
    <row r="542" spans="17:17">
      <c r="Q542"/>
    </row>
    <row r="543" spans="17:17">
      <c r="Q543"/>
    </row>
    <row r="544" spans="17:17">
      <c r="Q544"/>
    </row>
    <row r="545" spans="17:17">
      <c r="Q545"/>
    </row>
    <row r="546" spans="17:17">
      <c r="Q546"/>
    </row>
    <row r="547" spans="17:17">
      <c r="Q547"/>
    </row>
    <row r="548" spans="17:17">
      <c r="Q548"/>
    </row>
    <row r="549" spans="17:17">
      <c r="Q549"/>
    </row>
    <row r="550" spans="17:17">
      <c r="Q550"/>
    </row>
    <row r="551" spans="17:17">
      <c r="Q551"/>
    </row>
    <row r="552" spans="17:17">
      <c r="Q552"/>
    </row>
    <row r="553" spans="17:17">
      <c r="Q553"/>
    </row>
    <row r="554" spans="17:17">
      <c r="Q554"/>
    </row>
    <row r="555" spans="17:17">
      <c r="Q555"/>
    </row>
    <row r="556" spans="17:17">
      <c r="Q556"/>
    </row>
    <row r="557" spans="17:17">
      <c r="Q557"/>
    </row>
    <row r="558" spans="17:17">
      <c r="Q558"/>
    </row>
    <row r="559" spans="17:17">
      <c r="Q559"/>
    </row>
    <row r="560" spans="17:17">
      <c r="Q560"/>
    </row>
    <row r="561" spans="17:17">
      <c r="Q561"/>
    </row>
    <row r="562" spans="17:17">
      <c r="Q562"/>
    </row>
    <row r="563" spans="17:17">
      <c r="Q563"/>
    </row>
    <row r="564" spans="17:17">
      <c r="Q564"/>
    </row>
    <row r="565" spans="17:17">
      <c r="Q565"/>
    </row>
    <row r="566" spans="17:17">
      <c r="Q566"/>
    </row>
    <row r="567" spans="17:17">
      <c r="Q567"/>
    </row>
    <row r="568" spans="17:17">
      <c r="Q568"/>
    </row>
    <row r="569" spans="17:17">
      <c r="Q569"/>
    </row>
    <row r="570" spans="17:17">
      <c r="Q570"/>
    </row>
    <row r="571" spans="17:17">
      <c r="Q571"/>
    </row>
    <row r="572" spans="17:17">
      <c r="Q572"/>
    </row>
    <row r="573" spans="17:17">
      <c r="Q573"/>
    </row>
    <row r="574" spans="17:17">
      <c r="Q574"/>
    </row>
    <row r="575" spans="17:17">
      <c r="Q575"/>
    </row>
    <row r="576" spans="17:17">
      <c r="Q576"/>
    </row>
    <row r="577" spans="17:17">
      <c r="Q577"/>
    </row>
    <row r="578" spans="17:17">
      <c r="Q578"/>
    </row>
    <row r="579" spans="17:17">
      <c r="Q579"/>
    </row>
    <row r="580" spans="17:17">
      <c r="Q580"/>
    </row>
    <row r="581" spans="17:17">
      <c r="Q581"/>
    </row>
    <row r="582" spans="17:17">
      <c r="Q582"/>
    </row>
    <row r="583" spans="17:17">
      <c r="Q583"/>
    </row>
    <row r="584" spans="17:17">
      <c r="Q584"/>
    </row>
    <row r="585" spans="17:17">
      <c r="Q585"/>
    </row>
    <row r="586" spans="17:17">
      <c r="Q586"/>
    </row>
    <row r="587" spans="17:17">
      <c r="Q587"/>
    </row>
    <row r="588" spans="17:17">
      <c r="Q588"/>
    </row>
    <row r="589" spans="17:17">
      <c r="Q589"/>
    </row>
    <row r="590" spans="17:17">
      <c r="Q590"/>
    </row>
    <row r="591" spans="17:17">
      <c r="Q591"/>
    </row>
    <row r="592" spans="17:17">
      <c r="Q592"/>
    </row>
    <row r="593" spans="17:17">
      <c r="Q593"/>
    </row>
    <row r="594" spans="17:17">
      <c r="Q594"/>
    </row>
    <row r="595" spans="17:17">
      <c r="Q595"/>
    </row>
    <row r="596" spans="17:17">
      <c r="Q596"/>
    </row>
    <row r="597" spans="17:17">
      <c r="Q597"/>
    </row>
    <row r="598" spans="17:17">
      <c r="Q598"/>
    </row>
    <row r="599" spans="17:17">
      <c r="Q599"/>
    </row>
    <row r="600" spans="17:17">
      <c r="Q600"/>
    </row>
    <row r="601" spans="17:17">
      <c r="Q601"/>
    </row>
    <row r="602" spans="17:17">
      <c r="Q602"/>
    </row>
    <row r="603" spans="17:17">
      <c r="Q603"/>
    </row>
    <row r="604" spans="17:17">
      <c r="Q604"/>
    </row>
    <row r="605" spans="17:17">
      <c r="Q605"/>
    </row>
    <row r="606" spans="17:17">
      <c r="Q606"/>
    </row>
    <row r="607" spans="17:17">
      <c r="Q607"/>
    </row>
    <row r="608" spans="17:17">
      <c r="Q608"/>
    </row>
    <row r="609" spans="17:17">
      <c r="Q609"/>
    </row>
    <row r="610" spans="17:17">
      <c r="Q610"/>
    </row>
    <row r="611" spans="17:17">
      <c r="Q611"/>
    </row>
    <row r="612" spans="17:17">
      <c r="Q612"/>
    </row>
    <row r="613" spans="17:17">
      <c r="Q613"/>
    </row>
    <row r="614" spans="17:17">
      <c r="Q614"/>
    </row>
    <row r="615" spans="17:17">
      <c r="Q615"/>
    </row>
    <row r="616" spans="17:17">
      <c r="Q616"/>
    </row>
    <row r="617" spans="17:17">
      <c r="Q617"/>
    </row>
    <row r="618" spans="17:17">
      <c r="Q618"/>
    </row>
    <row r="619" spans="17:17">
      <c r="Q619"/>
    </row>
    <row r="620" spans="17:17">
      <c r="Q620"/>
    </row>
    <row r="621" spans="17:17">
      <c r="Q621"/>
    </row>
    <row r="622" spans="17:17">
      <c r="Q622"/>
    </row>
    <row r="623" spans="17:17">
      <c r="Q623"/>
    </row>
    <row r="624" spans="17:17">
      <c r="Q624"/>
    </row>
    <row r="625" spans="17:17">
      <c r="Q625"/>
    </row>
    <row r="626" spans="17:17">
      <c r="Q626"/>
    </row>
    <row r="627" spans="17:17">
      <c r="Q627"/>
    </row>
    <row r="628" spans="17:17">
      <c r="Q628"/>
    </row>
    <row r="629" spans="17:17">
      <c r="Q629"/>
    </row>
    <row r="630" spans="17:17">
      <c r="Q630"/>
    </row>
    <row r="631" spans="17:17">
      <c r="Q631"/>
    </row>
    <row r="632" spans="17:17">
      <c r="Q632"/>
    </row>
    <row r="633" spans="17:17">
      <c r="Q633"/>
    </row>
    <row r="634" spans="17:17">
      <c r="Q634"/>
    </row>
    <row r="635" spans="17:17">
      <c r="Q635"/>
    </row>
    <row r="636" spans="17:17">
      <c r="Q636"/>
    </row>
    <row r="637" spans="17:17">
      <c r="Q637"/>
    </row>
    <row r="638" spans="17:17">
      <c r="Q638"/>
    </row>
    <row r="639" spans="17:17">
      <c r="Q639"/>
    </row>
    <row r="640" spans="17:17">
      <c r="Q640"/>
    </row>
    <row r="641" spans="17:17">
      <c r="Q641"/>
    </row>
    <row r="642" spans="17:17">
      <c r="Q642"/>
    </row>
    <row r="643" spans="17:17">
      <c r="Q643"/>
    </row>
    <row r="644" spans="17:17">
      <c r="Q644"/>
    </row>
    <row r="645" spans="17:17">
      <c r="Q645"/>
    </row>
    <row r="646" spans="17:17">
      <c r="Q646"/>
    </row>
    <row r="647" spans="17:17">
      <c r="Q647"/>
    </row>
    <row r="648" spans="17:17">
      <c r="Q648"/>
    </row>
    <row r="649" spans="17:17">
      <c r="Q649"/>
    </row>
    <row r="650" spans="17:17">
      <c r="Q650"/>
    </row>
    <row r="651" spans="17:17">
      <c r="Q651"/>
    </row>
    <row r="652" spans="17:17">
      <c r="Q652"/>
    </row>
    <row r="653" spans="17:17">
      <c r="Q653"/>
    </row>
    <row r="654" spans="17:17">
      <c r="Q654"/>
    </row>
    <row r="655" spans="17:17">
      <c r="Q655"/>
    </row>
    <row r="656" spans="17:17">
      <c r="Q656"/>
    </row>
    <row r="657" spans="17:17">
      <c r="Q657"/>
    </row>
    <row r="658" spans="17:17">
      <c r="Q658"/>
    </row>
    <row r="659" spans="17:17">
      <c r="Q659"/>
    </row>
    <row r="660" spans="17:17">
      <c r="Q660"/>
    </row>
    <row r="661" spans="17:17">
      <c r="Q661"/>
    </row>
    <row r="662" spans="17:17">
      <c r="Q662"/>
    </row>
    <row r="663" spans="17:17">
      <c r="Q663"/>
    </row>
    <row r="664" spans="17:17">
      <c r="Q664"/>
    </row>
    <row r="665" spans="17:17">
      <c r="Q665"/>
    </row>
    <row r="666" spans="17:17">
      <c r="Q666"/>
    </row>
    <row r="667" spans="17:17">
      <c r="Q667"/>
    </row>
    <row r="668" spans="17:17">
      <c r="Q668"/>
    </row>
    <row r="669" spans="17:17">
      <c r="Q669"/>
    </row>
    <row r="670" spans="17:17">
      <c r="Q670"/>
    </row>
    <row r="671" spans="17:17">
      <c r="Q671"/>
    </row>
    <row r="672" spans="17:17">
      <c r="Q672"/>
    </row>
    <row r="673" spans="17:17">
      <c r="Q673"/>
    </row>
    <row r="674" spans="17:17">
      <c r="Q674"/>
    </row>
    <row r="675" spans="17:17">
      <c r="Q675"/>
    </row>
    <row r="676" spans="17:17">
      <c r="Q676"/>
    </row>
    <row r="677" spans="17:17">
      <c r="Q677"/>
    </row>
    <row r="678" spans="17:17">
      <c r="Q678"/>
    </row>
    <row r="679" spans="17:17">
      <c r="Q679"/>
    </row>
    <row r="680" spans="17:17">
      <c r="Q680"/>
    </row>
    <row r="681" spans="17:17">
      <c r="Q681"/>
    </row>
    <row r="682" spans="17:17">
      <c r="Q682"/>
    </row>
    <row r="683" spans="17:17">
      <c r="Q683"/>
    </row>
    <row r="684" spans="17:17">
      <c r="Q684"/>
    </row>
    <row r="685" spans="17:17">
      <c r="Q685"/>
    </row>
    <row r="686" spans="17:17">
      <c r="Q686"/>
    </row>
    <row r="687" spans="17:17">
      <c r="Q687"/>
    </row>
    <row r="688" spans="17:17">
      <c r="Q688"/>
    </row>
    <row r="689" spans="17:17">
      <c r="Q689"/>
    </row>
    <row r="690" spans="17:17">
      <c r="Q690"/>
    </row>
    <row r="691" spans="17:17">
      <c r="Q691"/>
    </row>
    <row r="692" spans="17:17">
      <c r="Q692"/>
    </row>
    <row r="693" spans="17:17">
      <c r="Q693"/>
    </row>
    <row r="694" spans="17:17">
      <c r="Q694"/>
    </row>
    <row r="695" spans="17:17">
      <c r="Q695"/>
    </row>
    <row r="696" spans="17:17">
      <c r="Q696"/>
    </row>
    <row r="697" spans="17:17">
      <c r="Q697"/>
    </row>
    <row r="698" spans="17:17">
      <c r="Q698"/>
    </row>
    <row r="699" spans="17:17">
      <c r="Q699"/>
    </row>
    <row r="700" spans="17:17">
      <c r="Q700"/>
    </row>
    <row r="701" spans="17:17">
      <c r="Q701"/>
    </row>
    <row r="702" spans="17:17">
      <c r="Q702"/>
    </row>
    <row r="703" spans="17:17">
      <c r="Q703"/>
    </row>
    <row r="704" spans="17:17">
      <c r="Q704"/>
    </row>
    <row r="705" spans="17:17">
      <c r="Q705"/>
    </row>
    <row r="706" spans="17:17">
      <c r="Q706"/>
    </row>
    <row r="707" spans="17:17">
      <c r="Q707"/>
    </row>
    <row r="708" spans="17:17">
      <c r="Q708"/>
    </row>
    <row r="709" spans="17:17">
      <c r="Q709"/>
    </row>
    <row r="710" spans="17:17">
      <c r="Q710"/>
    </row>
    <row r="711" spans="17:17">
      <c r="Q711"/>
    </row>
    <row r="712" spans="17:17">
      <c r="Q712"/>
    </row>
    <row r="713" spans="17:17">
      <c r="Q713"/>
    </row>
    <row r="714" spans="17:17">
      <c r="Q714"/>
    </row>
    <row r="715" spans="17:17">
      <c r="Q715"/>
    </row>
    <row r="716" spans="17:17">
      <c r="Q716"/>
    </row>
    <row r="717" spans="17:17">
      <c r="Q717"/>
    </row>
    <row r="718" spans="17:17">
      <c r="Q718"/>
    </row>
    <row r="719" spans="17:17">
      <c r="Q719"/>
    </row>
    <row r="720" spans="17:17">
      <c r="Q720"/>
    </row>
    <row r="721" spans="17:17">
      <c r="Q721"/>
    </row>
    <row r="722" spans="17:17">
      <c r="Q722"/>
    </row>
    <row r="723" spans="17:17">
      <c r="Q723"/>
    </row>
    <row r="724" spans="17:17">
      <c r="Q724"/>
    </row>
    <row r="725" spans="17:17">
      <c r="Q725"/>
    </row>
    <row r="726" spans="17:17">
      <c r="Q726"/>
    </row>
    <row r="727" spans="17:17">
      <c r="Q727"/>
    </row>
    <row r="728" spans="17:17">
      <c r="Q728"/>
    </row>
    <row r="729" spans="17:17">
      <c r="Q729"/>
    </row>
    <row r="730" spans="17:17">
      <c r="Q730"/>
    </row>
    <row r="731" spans="17:17">
      <c r="Q731"/>
    </row>
    <row r="732" spans="17:17">
      <c r="Q732"/>
    </row>
    <row r="733" spans="17:17">
      <c r="Q733"/>
    </row>
    <row r="734" spans="17:17">
      <c r="Q734"/>
    </row>
    <row r="735" spans="17:17">
      <c r="Q735"/>
    </row>
    <row r="736" spans="17:17">
      <c r="Q736"/>
    </row>
    <row r="737" spans="17:17">
      <c r="Q737"/>
    </row>
    <row r="738" spans="17:17">
      <c r="Q738"/>
    </row>
    <row r="739" spans="17:17">
      <c r="Q739"/>
    </row>
    <row r="740" spans="17:17">
      <c r="Q740"/>
    </row>
    <row r="741" spans="17:17">
      <c r="Q741"/>
    </row>
    <row r="742" spans="17:17">
      <c r="Q742"/>
    </row>
    <row r="743" spans="17:17">
      <c r="Q743"/>
    </row>
    <row r="744" spans="17:17">
      <c r="Q744"/>
    </row>
    <row r="745" spans="17:17">
      <c r="Q745"/>
    </row>
    <row r="746" spans="17:17">
      <c r="Q746"/>
    </row>
    <row r="747" spans="17:17">
      <c r="Q747"/>
    </row>
    <row r="748" spans="17:17">
      <c r="Q748"/>
    </row>
    <row r="749" spans="17:17">
      <c r="Q749"/>
    </row>
    <row r="750" spans="17:17">
      <c r="Q750"/>
    </row>
    <row r="751" spans="17:17">
      <c r="Q751"/>
    </row>
    <row r="752" spans="17:17">
      <c r="Q752"/>
    </row>
    <row r="753" spans="17:17">
      <c r="Q753"/>
    </row>
    <row r="754" spans="17:17">
      <c r="Q754"/>
    </row>
    <row r="755" spans="17:17">
      <c r="Q755"/>
    </row>
    <row r="756" spans="17:17">
      <c r="Q756"/>
    </row>
    <row r="757" spans="17:17">
      <c r="Q757"/>
    </row>
    <row r="758" spans="17:17">
      <c r="Q758"/>
    </row>
    <row r="759" spans="17:17">
      <c r="Q759"/>
    </row>
    <row r="760" spans="17:17">
      <c r="Q760"/>
    </row>
    <row r="761" spans="17:17">
      <c r="Q761"/>
    </row>
    <row r="762" spans="17:17">
      <c r="Q762"/>
    </row>
    <row r="763" spans="17:17">
      <c r="Q763"/>
    </row>
    <row r="764" spans="17:17">
      <c r="Q764"/>
    </row>
    <row r="765" spans="17:17">
      <c r="Q765"/>
    </row>
    <row r="766" spans="17:17">
      <c r="Q766"/>
    </row>
    <row r="767" spans="17:17">
      <c r="Q767"/>
    </row>
    <row r="768" spans="17:17">
      <c r="Q768"/>
    </row>
    <row r="769" spans="17:17">
      <c r="Q769"/>
    </row>
    <row r="770" spans="17:17">
      <c r="Q770"/>
    </row>
    <row r="771" spans="17:17">
      <c r="Q771"/>
    </row>
    <row r="772" spans="17:17">
      <c r="Q772"/>
    </row>
    <row r="773" spans="17:17">
      <c r="Q773"/>
    </row>
    <row r="774" spans="17:17">
      <c r="Q774"/>
    </row>
    <row r="775" spans="17:17">
      <c r="Q775"/>
    </row>
    <row r="776" spans="17:17">
      <c r="Q776"/>
    </row>
    <row r="777" spans="17:17">
      <c r="Q777"/>
    </row>
    <row r="778" spans="17:17">
      <c r="Q778"/>
    </row>
    <row r="779" spans="17:17">
      <c r="Q779"/>
    </row>
    <row r="780" spans="17:17">
      <c r="Q780"/>
    </row>
    <row r="781" spans="17:17">
      <c r="Q781"/>
    </row>
    <row r="782" spans="17:17">
      <c r="Q782"/>
    </row>
    <row r="783" spans="17:17">
      <c r="Q783"/>
    </row>
    <row r="784" spans="17:17">
      <c r="Q784"/>
    </row>
    <row r="785" spans="17:17">
      <c r="Q785"/>
    </row>
    <row r="786" spans="17:17">
      <c r="Q786"/>
    </row>
    <row r="787" spans="17:17">
      <c r="Q787"/>
    </row>
    <row r="788" spans="17:17">
      <c r="Q788"/>
    </row>
    <row r="789" spans="17:17">
      <c r="Q789"/>
    </row>
    <row r="790" spans="17:17">
      <c r="Q790"/>
    </row>
    <row r="791" spans="17:17">
      <c r="Q791"/>
    </row>
    <row r="792" spans="17:17">
      <c r="Q792"/>
    </row>
    <row r="793" spans="17:17">
      <c r="Q793"/>
    </row>
    <row r="794" spans="17:17">
      <c r="Q794"/>
    </row>
    <row r="795" spans="17:17">
      <c r="Q795"/>
    </row>
    <row r="796" spans="17:17">
      <c r="Q796"/>
    </row>
    <row r="797" spans="17:17">
      <c r="Q797"/>
    </row>
    <row r="798" spans="17:17">
      <c r="Q798"/>
    </row>
    <row r="799" spans="17:17">
      <c r="Q799"/>
    </row>
    <row r="800" spans="17:17">
      <c r="Q800"/>
    </row>
    <row r="801" spans="17:17">
      <c r="Q801"/>
    </row>
    <row r="802" spans="17:17">
      <c r="Q802"/>
    </row>
    <row r="803" spans="17:17">
      <c r="Q803"/>
    </row>
    <row r="804" spans="17:17">
      <c r="Q804"/>
    </row>
    <row r="805" spans="17:17">
      <c r="Q805"/>
    </row>
    <row r="806" spans="17:17">
      <c r="Q806"/>
    </row>
    <row r="807" spans="17:17">
      <c r="Q807"/>
    </row>
    <row r="808" spans="17:17">
      <c r="Q808"/>
    </row>
    <row r="809" spans="17:17">
      <c r="Q809"/>
    </row>
    <row r="810" spans="17:17">
      <c r="Q810"/>
    </row>
    <row r="811" spans="17:17">
      <c r="Q811"/>
    </row>
    <row r="812" spans="17:17">
      <c r="Q812"/>
    </row>
    <row r="813" spans="17:17">
      <c r="Q813"/>
    </row>
    <row r="814" spans="17:17">
      <c r="Q814"/>
    </row>
    <row r="815" spans="17:17">
      <c r="Q815"/>
    </row>
    <row r="816" spans="17:17">
      <c r="Q816"/>
    </row>
    <row r="817" spans="17:17">
      <c r="Q817"/>
    </row>
    <row r="818" spans="17:17">
      <c r="Q818"/>
    </row>
    <row r="819" spans="17:17">
      <c r="Q819"/>
    </row>
    <row r="820" spans="17:17">
      <c r="Q820"/>
    </row>
    <row r="821" spans="17:17">
      <c r="Q821"/>
    </row>
    <row r="822" spans="17:17">
      <c r="Q822"/>
    </row>
    <row r="823" spans="17:17">
      <c r="Q823"/>
    </row>
    <row r="824" spans="17:17">
      <c r="Q824"/>
    </row>
    <row r="825" spans="17:17">
      <c r="Q825"/>
    </row>
    <row r="826" spans="17:17">
      <c r="Q826"/>
    </row>
    <row r="827" spans="17:17">
      <c r="Q827"/>
    </row>
    <row r="828" spans="17:17">
      <c r="Q828"/>
    </row>
    <row r="829" spans="17:17">
      <c r="Q829"/>
    </row>
    <row r="830" spans="17:17">
      <c r="Q830"/>
    </row>
    <row r="831" spans="17:17">
      <c r="Q831"/>
    </row>
    <row r="832" spans="17:17">
      <c r="Q832"/>
    </row>
    <row r="833" spans="17:17">
      <c r="Q833"/>
    </row>
    <row r="834" spans="17:17">
      <c r="Q834"/>
    </row>
    <row r="835" spans="17:17">
      <c r="Q835"/>
    </row>
    <row r="836" spans="17:17">
      <c r="Q836"/>
    </row>
    <row r="837" spans="17:17">
      <c r="Q837"/>
    </row>
    <row r="838" spans="17:17">
      <c r="Q838"/>
    </row>
    <row r="839" spans="17:17">
      <c r="Q839"/>
    </row>
    <row r="840" spans="17:17">
      <c r="Q840"/>
    </row>
    <row r="841" spans="17:17">
      <c r="Q841"/>
    </row>
    <row r="842" spans="17:17">
      <c r="Q842"/>
    </row>
    <row r="843" spans="17:17">
      <c r="Q843"/>
    </row>
    <row r="844" spans="17:17">
      <c r="Q844"/>
    </row>
    <row r="845" spans="17:17">
      <c r="Q845"/>
    </row>
    <row r="846" spans="17:17">
      <c r="Q846"/>
    </row>
    <row r="847" spans="17:17">
      <c r="Q847"/>
    </row>
    <row r="848" spans="17:17">
      <c r="Q848"/>
    </row>
    <row r="849" spans="17:17">
      <c r="Q849"/>
    </row>
    <row r="850" spans="17:17">
      <c r="Q850"/>
    </row>
    <row r="851" spans="17:17">
      <c r="Q851"/>
    </row>
    <row r="852" spans="17:17">
      <c r="Q852"/>
    </row>
    <row r="853" spans="17:17">
      <c r="Q853"/>
    </row>
    <row r="854" spans="17:17">
      <c r="Q854"/>
    </row>
    <row r="855" spans="17:17">
      <c r="Q855"/>
    </row>
    <row r="856" spans="17:17">
      <c r="Q856"/>
    </row>
    <row r="857" spans="17:17">
      <c r="Q857"/>
    </row>
    <row r="858" spans="17:17">
      <c r="Q858"/>
    </row>
    <row r="859" spans="17:17">
      <c r="Q859"/>
    </row>
    <row r="860" spans="17:17">
      <c r="Q860"/>
    </row>
    <row r="861" spans="17:17">
      <c r="Q861"/>
    </row>
    <row r="862" spans="17:17">
      <c r="Q862"/>
    </row>
    <row r="863" spans="17:17">
      <c r="Q863"/>
    </row>
    <row r="864" spans="17:17">
      <c r="Q864"/>
    </row>
    <row r="865" spans="17:17">
      <c r="Q865"/>
    </row>
    <row r="866" spans="17:17">
      <c r="Q866"/>
    </row>
    <row r="867" spans="17:17">
      <c r="Q867"/>
    </row>
    <row r="868" spans="17:17">
      <c r="Q868"/>
    </row>
    <row r="869" spans="17:17">
      <c r="Q869"/>
    </row>
    <row r="870" spans="17:17">
      <c r="Q870"/>
    </row>
    <row r="871" spans="17:17">
      <c r="Q871"/>
    </row>
    <row r="872" spans="17:17">
      <c r="Q872"/>
    </row>
    <row r="873" spans="17:17">
      <c r="Q873"/>
    </row>
    <row r="874" spans="17:17">
      <c r="Q874"/>
    </row>
    <row r="875" spans="17:17">
      <c r="Q875"/>
    </row>
    <row r="876" spans="17:17">
      <c r="Q876"/>
    </row>
    <row r="877" spans="17:17">
      <c r="Q877"/>
    </row>
    <row r="878" spans="17:17">
      <c r="Q878"/>
    </row>
    <row r="879" spans="17:17">
      <c r="Q879"/>
    </row>
    <row r="880" spans="17:17">
      <c r="Q880"/>
    </row>
    <row r="881" spans="17:17">
      <c r="Q881"/>
    </row>
    <row r="882" spans="17:17">
      <c r="Q882"/>
    </row>
    <row r="883" spans="17:17">
      <c r="Q883"/>
    </row>
    <row r="884" spans="17:17">
      <c r="Q884"/>
    </row>
    <row r="885" spans="17:17">
      <c r="Q885"/>
    </row>
    <row r="886" spans="17:17">
      <c r="Q886"/>
    </row>
    <row r="887" spans="17:17">
      <c r="Q887"/>
    </row>
    <row r="888" spans="17:17">
      <c r="Q888"/>
    </row>
    <row r="889" spans="17:17">
      <c r="Q889"/>
    </row>
    <row r="890" spans="17:17">
      <c r="Q890"/>
    </row>
    <row r="891" spans="17:17">
      <c r="Q891"/>
    </row>
    <row r="892" spans="17:17">
      <c r="Q892"/>
    </row>
    <row r="893" spans="17:17">
      <c r="Q893"/>
    </row>
    <row r="894" spans="17:17">
      <c r="Q894"/>
    </row>
    <row r="895" spans="17:17">
      <c r="Q895"/>
    </row>
    <row r="896" spans="17:17">
      <c r="Q896"/>
    </row>
    <row r="897" spans="17:17">
      <c r="Q897"/>
    </row>
    <row r="898" spans="17:17">
      <c r="Q898"/>
    </row>
    <row r="899" spans="17:17">
      <c r="Q899"/>
    </row>
    <row r="900" spans="17:17">
      <c r="Q900"/>
    </row>
    <row r="901" spans="17:17">
      <c r="Q901"/>
    </row>
    <row r="902" spans="17:17">
      <c r="Q902"/>
    </row>
    <row r="903" spans="17:17">
      <c r="Q903"/>
    </row>
    <row r="904" spans="17:17">
      <c r="Q904"/>
    </row>
    <row r="905" spans="17:17">
      <c r="Q905"/>
    </row>
    <row r="906" spans="17:17">
      <c r="Q906"/>
    </row>
    <row r="907" spans="17:17">
      <c r="Q907"/>
    </row>
    <row r="908" spans="17:17">
      <c r="Q908"/>
    </row>
    <row r="909" spans="17:17">
      <c r="Q909"/>
    </row>
    <row r="910" spans="17:17">
      <c r="Q910"/>
    </row>
    <row r="911" spans="17:17">
      <c r="Q911"/>
    </row>
    <row r="912" spans="17:17">
      <c r="Q912"/>
    </row>
    <row r="913" spans="17:17">
      <c r="Q913"/>
    </row>
    <row r="914" spans="17:17">
      <c r="Q914"/>
    </row>
    <row r="915" spans="17:17">
      <c r="Q915"/>
    </row>
    <row r="916" spans="17:17">
      <c r="Q916"/>
    </row>
    <row r="917" spans="17:17">
      <c r="Q917"/>
    </row>
    <row r="918" spans="17:17">
      <c r="Q918"/>
    </row>
    <row r="919" spans="17:17">
      <c r="Q919"/>
    </row>
    <row r="920" spans="17:17">
      <c r="Q920"/>
    </row>
    <row r="921" spans="17:17">
      <c r="Q921"/>
    </row>
    <row r="922" spans="17:17">
      <c r="Q922"/>
    </row>
    <row r="923" spans="17:17">
      <c r="Q923"/>
    </row>
    <row r="924" spans="17:17">
      <c r="Q924"/>
    </row>
    <row r="925" spans="17:17">
      <c r="Q925"/>
    </row>
    <row r="926" spans="17:17">
      <c r="Q926"/>
    </row>
    <row r="927" spans="17:17">
      <c r="Q927"/>
    </row>
    <row r="928" spans="17:17">
      <c r="Q928"/>
    </row>
    <row r="929" spans="17:17">
      <c r="Q929"/>
    </row>
    <row r="930" spans="17:17">
      <c r="Q930"/>
    </row>
    <row r="931" spans="17:17">
      <c r="Q931"/>
    </row>
    <row r="932" spans="17:17">
      <c r="Q932"/>
    </row>
    <row r="933" spans="17:17">
      <c r="Q933"/>
    </row>
    <row r="934" spans="17:17">
      <c r="Q934"/>
    </row>
    <row r="935" spans="17:17">
      <c r="Q935"/>
    </row>
    <row r="936" spans="17:17">
      <c r="Q936"/>
    </row>
    <row r="937" spans="17:17">
      <c r="Q937"/>
    </row>
    <row r="938" spans="17:17">
      <c r="Q938"/>
    </row>
    <row r="939" spans="17:17">
      <c r="Q939"/>
    </row>
    <row r="940" spans="17:17">
      <c r="Q940"/>
    </row>
    <row r="941" spans="17:17">
      <c r="Q941"/>
    </row>
    <row r="942" spans="17:17">
      <c r="Q942"/>
    </row>
    <row r="943" spans="17:17">
      <c r="Q943"/>
    </row>
    <row r="944" spans="17:17">
      <c r="Q944"/>
    </row>
    <row r="945" spans="17:17">
      <c r="Q945"/>
    </row>
    <row r="946" spans="17:17">
      <c r="Q946"/>
    </row>
    <row r="947" spans="17:17">
      <c r="Q947"/>
    </row>
    <row r="948" spans="17:17">
      <c r="Q948"/>
    </row>
    <row r="949" spans="17:17">
      <c r="Q949"/>
    </row>
    <row r="950" spans="17:17">
      <c r="Q950"/>
    </row>
    <row r="951" spans="17:17">
      <c r="Q951"/>
    </row>
    <row r="952" spans="17:17">
      <c r="Q952"/>
    </row>
    <row r="953" spans="17:17">
      <c r="Q953"/>
    </row>
    <row r="954" spans="17:17">
      <c r="Q954"/>
    </row>
    <row r="955" spans="17:17">
      <c r="Q955"/>
    </row>
    <row r="956" spans="17:17">
      <c r="Q956"/>
    </row>
    <row r="957" spans="17:17">
      <c r="Q957"/>
    </row>
    <row r="958" spans="17:17">
      <c r="Q958"/>
    </row>
    <row r="959" spans="17:17">
      <c r="Q959"/>
    </row>
    <row r="960" spans="17:17">
      <c r="Q960"/>
    </row>
    <row r="961" spans="17:17">
      <c r="Q961"/>
    </row>
    <row r="962" spans="17:17">
      <c r="Q962"/>
    </row>
    <row r="963" spans="17:17">
      <c r="Q963"/>
    </row>
    <row r="964" spans="17:17">
      <c r="Q964"/>
    </row>
    <row r="965" spans="17:17">
      <c r="Q965"/>
    </row>
    <row r="966" spans="17:17">
      <c r="Q966"/>
    </row>
    <row r="967" spans="17:17">
      <c r="Q967"/>
    </row>
    <row r="968" spans="17:17">
      <c r="Q968"/>
    </row>
    <row r="969" spans="17:17">
      <c r="Q969"/>
    </row>
    <row r="970" spans="17:17">
      <c r="Q970"/>
    </row>
    <row r="971" spans="17:17">
      <c r="Q971"/>
    </row>
    <row r="972" spans="17:17">
      <c r="Q972"/>
    </row>
    <row r="973" spans="17:17">
      <c r="Q973"/>
    </row>
    <row r="974" spans="17:17">
      <c r="Q974"/>
    </row>
    <row r="975" spans="17:17">
      <c r="Q975"/>
    </row>
    <row r="976" spans="17:17">
      <c r="Q976"/>
    </row>
    <row r="977" spans="17:17">
      <c r="Q977"/>
    </row>
    <row r="978" spans="17:17">
      <c r="Q978"/>
    </row>
    <row r="979" spans="17:17">
      <c r="Q979"/>
    </row>
    <row r="980" spans="17:17">
      <c r="Q980"/>
    </row>
    <row r="981" spans="17:17">
      <c r="Q981"/>
    </row>
    <row r="982" spans="17:17">
      <c r="Q982"/>
    </row>
    <row r="983" spans="17:17">
      <c r="Q983"/>
    </row>
    <row r="984" spans="17:17">
      <c r="Q984"/>
    </row>
    <row r="985" spans="17:17">
      <c r="Q985"/>
    </row>
    <row r="986" spans="17:17">
      <c r="Q986"/>
    </row>
    <row r="987" spans="17:17">
      <c r="Q987"/>
    </row>
    <row r="988" spans="17:17">
      <c r="Q988"/>
    </row>
    <row r="989" spans="17:17">
      <c r="Q989"/>
    </row>
    <row r="990" spans="17:17">
      <c r="Q990"/>
    </row>
    <row r="991" spans="17:17">
      <c r="Q991"/>
    </row>
    <row r="992" spans="17:17">
      <c r="Q992"/>
    </row>
    <row r="993" spans="17:17">
      <c r="Q993"/>
    </row>
    <row r="994" spans="17:17">
      <c r="Q994"/>
    </row>
    <row r="995" spans="17:17">
      <c r="Q995"/>
    </row>
    <row r="996" spans="17:17">
      <c r="Q996"/>
    </row>
    <row r="997" spans="17:17">
      <c r="Q997"/>
    </row>
    <row r="998" spans="17:17">
      <c r="Q998"/>
    </row>
    <row r="999" spans="17:17">
      <c r="Q999"/>
    </row>
    <row r="1000" spans="17:17">
      <c r="Q1000"/>
    </row>
    <row r="1001" spans="17:17">
      <c r="Q1001"/>
    </row>
    <row r="1002" spans="17:17">
      <c r="Q1002"/>
    </row>
    <row r="1003" spans="17:17">
      <c r="Q1003"/>
    </row>
    <row r="1004" spans="17:17">
      <c r="Q1004"/>
    </row>
    <row r="1005" spans="17:17">
      <c r="Q1005"/>
    </row>
    <row r="1006" spans="17:17">
      <c r="Q1006"/>
    </row>
    <row r="1007" spans="17:17">
      <c r="Q1007"/>
    </row>
    <row r="1008" spans="17:17">
      <c r="Q1008"/>
    </row>
    <row r="1009" spans="17:17">
      <c r="Q1009"/>
    </row>
    <row r="1010" spans="17:17">
      <c r="Q1010"/>
    </row>
    <row r="1011" spans="17:17">
      <c r="Q1011"/>
    </row>
    <row r="1012" spans="17:17">
      <c r="Q1012"/>
    </row>
    <row r="1013" spans="17:17">
      <c r="Q1013"/>
    </row>
    <row r="1014" spans="17:17">
      <c r="Q1014"/>
    </row>
    <row r="1015" spans="17:17">
      <c r="Q1015"/>
    </row>
    <row r="1016" spans="17:17">
      <c r="Q1016"/>
    </row>
    <row r="1017" spans="17:17">
      <c r="Q1017"/>
    </row>
    <row r="1018" spans="17:17">
      <c r="Q1018"/>
    </row>
    <row r="1019" spans="17:17">
      <c r="Q1019"/>
    </row>
    <row r="1020" spans="17:17">
      <c r="Q1020"/>
    </row>
    <row r="1021" spans="17:17">
      <c r="Q1021"/>
    </row>
    <row r="1022" spans="17:17">
      <c r="Q1022"/>
    </row>
    <row r="1023" spans="17:17">
      <c r="Q1023"/>
    </row>
    <row r="1024" spans="17:17">
      <c r="Q1024"/>
    </row>
    <row r="1025" spans="17:17">
      <c r="Q1025"/>
    </row>
    <row r="1026" spans="17:17">
      <c r="Q1026"/>
    </row>
    <row r="1027" spans="17:17">
      <c r="Q1027"/>
    </row>
    <row r="1028" spans="17:17">
      <c r="Q1028"/>
    </row>
    <row r="1029" spans="17:17">
      <c r="Q1029"/>
    </row>
    <row r="1030" spans="17:17">
      <c r="Q1030"/>
    </row>
    <row r="1031" spans="17:17">
      <c r="Q1031"/>
    </row>
    <row r="1032" spans="17:17">
      <c r="Q1032"/>
    </row>
    <row r="1033" spans="17:17">
      <c r="Q1033"/>
    </row>
    <row r="1034" spans="17:17">
      <c r="Q1034"/>
    </row>
    <row r="1035" spans="17:17">
      <c r="Q1035"/>
    </row>
    <row r="1036" spans="17:17">
      <c r="Q1036"/>
    </row>
    <row r="1037" spans="17:17">
      <c r="Q1037"/>
    </row>
    <row r="1038" spans="17:17">
      <c r="Q1038"/>
    </row>
    <row r="1039" spans="17:17">
      <c r="Q1039"/>
    </row>
    <row r="1040" spans="17:17">
      <c r="Q1040"/>
    </row>
    <row r="1041" spans="17:17">
      <c r="Q1041"/>
    </row>
    <row r="1042" spans="17:17">
      <c r="Q1042"/>
    </row>
    <row r="1043" spans="17:17">
      <c r="Q1043"/>
    </row>
    <row r="1044" spans="17:17">
      <c r="Q1044"/>
    </row>
    <row r="1045" spans="17:17">
      <c r="Q1045"/>
    </row>
    <row r="1046" spans="17:17">
      <c r="Q1046"/>
    </row>
    <row r="1047" spans="17:17">
      <c r="Q1047"/>
    </row>
    <row r="1048" spans="17:17">
      <c r="Q1048"/>
    </row>
    <row r="1049" spans="17:17">
      <c r="Q1049"/>
    </row>
    <row r="1050" spans="17:17">
      <c r="Q1050"/>
    </row>
    <row r="1051" spans="17:17">
      <c r="Q1051"/>
    </row>
    <row r="1052" spans="17:17">
      <c r="Q1052"/>
    </row>
    <row r="1053" spans="17:17">
      <c r="Q1053"/>
    </row>
    <row r="1054" spans="17:17">
      <c r="Q1054"/>
    </row>
    <row r="1055" spans="17:17">
      <c r="Q1055"/>
    </row>
    <row r="1056" spans="17:17">
      <c r="Q1056"/>
    </row>
    <row r="1057" spans="17:17">
      <c r="Q1057"/>
    </row>
    <row r="1058" spans="17:17">
      <c r="Q1058"/>
    </row>
    <row r="1059" spans="17:17">
      <c r="Q1059"/>
    </row>
    <row r="1060" spans="17:17">
      <c r="Q1060"/>
    </row>
    <row r="1061" spans="17:17">
      <c r="Q1061"/>
    </row>
    <row r="1062" spans="17:17">
      <c r="Q1062"/>
    </row>
    <row r="1063" spans="17:17">
      <c r="Q1063"/>
    </row>
    <row r="1064" spans="17:17">
      <c r="Q1064"/>
    </row>
    <row r="1065" spans="17:17">
      <c r="Q1065"/>
    </row>
    <row r="1066" spans="17:17">
      <c r="Q1066"/>
    </row>
    <row r="1067" spans="17:17">
      <c r="Q1067"/>
    </row>
    <row r="1068" spans="17:17">
      <c r="Q1068"/>
    </row>
    <row r="1069" spans="17:17">
      <c r="Q1069"/>
    </row>
    <row r="1070" spans="17:17">
      <c r="Q1070"/>
    </row>
    <row r="1071" spans="17:17">
      <c r="Q1071"/>
    </row>
    <row r="1072" spans="17:17">
      <c r="Q1072"/>
    </row>
    <row r="1073" spans="17:17">
      <c r="Q1073"/>
    </row>
    <row r="1074" spans="17:17">
      <c r="Q1074"/>
    </row>
    <row r="1075" spans="17:17">
      <c r="Q1075"/>
    </row>
    <row r="1076" spans="17:17">
      <c r="Q1076"/>
    </row>
    <row r="1077" spans="17:17">
      <c r="Q1077"/>
    </row>
    <row r="1078" spans="17:17">
      <c r="Q1078"/>
    </row>
    <row r="1079" spans="17:17">
      <c r="Q1079"/>
    </row>
    <row r="1080" spans="17:17">
      <c r="Q1080"/>
    </row>
    <row r="1081" spans="17:17">
      <c r="Q1081"/>
    </row>
    <row r="1082" spans="17:17">
      <c r="Q1082"/>
    </row>
    <row r="1083" spans="17:17">
      <c r="Q1083"/>
    </row>
    <row r="1084" spans="17:17">
      <c r="Q1084"/>
    </row>
    <row r="1085" spans="17:17">
      <c r="Q1085"/>
    </row>
    <row r="1086" spans="17:17">
      <c r="Q1086"/>
    </row>
    <row r="1087" spans="17:17">
      <c r="Q1087"/>
    </row>
    <row r="1088" spans="17:17">
      <c r="Q1088"/>
    </row>
    <row r="1089" spans="17:17">
      <c r="Q1089"/>
    </row>
    <row r="1090" spans="17:17">
      <c r="Q1090"/>
    </row>
    <row r="1091" spans="17:17">
      <c r="Q1091"/>
    </row>
    <row r="1092" spans="17:17">
      <c r="Q1092"/>
    </row>
    <row r="1093" spans="17:17">
      <c r="Q1093"/>
    </row>
    <row r="1094" spans="17:17">
      <c r="Q1094"/>
    </row>
    <row r="1095" spans="17:17">
      <c r="Q1095"/>
    </row>
    <row r="1096" spans="17:17">
      <c r="Q1096"/>
    </row>
    <row r="1097" spans="17:17">
      <c r="Q1097"/>
    </row>
    <row r="1098" spans="17:17">
      <c r="Q1098"/>
    </row>
    <row r="1099" spans="17:17">
      <c r="Q1099"/>
    </row>
    <row r="1100" spans="17:17">
      <c r="Q1100"/>
    </row>
    <row r="1101" spans="17:17">
      <c r="Q1101"/>
    </row>
    <row r="1102" spans="17:17">
      <c r="Q1102"/>
    </row>
    <row r="1103" spans="17:17">
      <c r="Q1103"/>
    </row>
    <row r="1104" spans="17:17">
      <c r="Q1104"/>
    </row>
    <row r="1105" spans="17:17">
      <c r="Q1105"/>
    </row>
    <row r="1106" spans="17:17">
      <c r="Q1106"/>
    </row>
    <row r="1107" spans="17:17">
      <c r="Q1107"/>
    </row>
    <row r="1108" spans="17:17">
      <c r="Q1108"/>
    </row>
    <row r="1109" spans="17:17">
      <c r="Q1109"/>
    </row>
    <row r="1110" spans="17:17">
      <c r="Q1110"/>
    </row>
    <row r="1111" spans="17:17">
      <c r="Q1111"/>
    </row>
    <row r="1112" spans="17:17">
      <c r="Q1112"/>
    </row>
    <row r="1113" spans="17:17">
      <c r="Q1113"/>
    </row>
    <row r="1114" spans="17:17">
      <c r="Q1114"/>
    </row>
    <row r="1115" spans="17:17">
      <c r="Q1115"/>
    </row>
    <row r="1116" spans="17:17">
      <c r="Q1116"/>
    </row>
    <row r="1117" spans="17:17">
      <c r="Q1117"/>
    </row>
    <row r="1118" spans="17:17">
      <c r="Q1118"/>
    </row>
    <row r="1119" spans="17:17">
      <c r="Q1119"/>
    </row>
    <row r="1120" spans="17:17">
      <c r="Q1120"/>
    </row>
    <row r="1121" spans="17:17">
      <c r="Q1121"/>
    </row>
    <row r="1122" spans="17:17">
      <c r="Q1122"/>
    </row>
    <row r="1123" spans="17:17">
      <c r="Q1123"/>
    </row>
    <row r="1124" spans="17:17">
      <c r="Q1124"/>
    </row>
    <row r="1125" spans="17:17">
      <c r="Q1125"/>
    </row>
    <row r="1126" spans="17:17">
      <c r="Q1126"/>
    </row>
    <row r="1127" spans="17:17">
      <c r="Q1127"/>
    </row>
    <row r="1128" spans="17:17">
      <c r="Q1128"/>
    </row>
    <row r="1129" spans="17:17">
      <c r="Q1129"/>
    </row>
    <row r="1130" spans="17:17">
      <c r="Q1130"/>
    </row>
    <row r="1131" spans="17:17">
      <c r="Q1131"/>
    </row>
    <row r="1132" spans="17:17">
      <c r="Q1132"/>
    </row>
    <row r="1133" spans="17:17">
      <c r="Q1133"/>
    </row>
    <row r="1134" spans="17:17">
      <c r="Q1134"/>
    </row>
    <row r="1135" spans="17:17">
      <c r="Q1135"/>
    </row>
    <row r="1136" spans="17:17">
      <c r="Q1136"/>
    </row>
    <row r="1137" spans="17:17">
      <c r="Q1137"/>
    </row>
    <row r="1138" spans="17:17">
      <c r="Q1138"/>
    </row>
    <row r="1139" spans="17:17">
      <c r="Q1139"/>
    </row>
    <row r="1140" spans="17:17">
      <c r="Q1140"/>
    </row>
    <row r="1141" spans="17:17">
      <c r="Q1141"/>
    </row>
    <row r="1142" spans="17:17">
      <c r="Q1142"/>
    </row>
    <row r="1143" spans="17:17">
      <c r="Q1143"/>
    </row>
    <row r="1144" spans="17:17">
      <c r="Q1144"/>
    </row>
    <row r="1145" spans="17:17">
      <c r="Q1145"/>
    </row>
    <row r="1146" spans="17:17">
      <c r="Q1146"/>
    </row>
    <row r="1147" spans="17:17">
      <c r="Q1147"/>
    </row>
    <row r="1148" spans="17:17">
      <c r="Q1148"/>
    </row>
    <row r="1149" spans="17:17">
      <c r="Q1149"/>
    </row>
    <row r="1150" spans="17:17">
      <c r="Q1150"/>
    </row>
    <row r="1151" spans="17:17">
      <c r="Q1151"/>
    </row>
    <row r="1152" spans="17:17">
      <c r="Q1152"/>
    </row>
    <row r="1153" spans="17:17">
      <c r="Q1153"/>
    </row>
    <row r="1154" spans="17:17">
      <c r="Q1154"/>
    </row>
    <row r="1155" spans="17:17">
      <c r="Q1155"/>
    </row>
    <row r="1156" spans="17:17">
      <c r="Q1156"/>
    </row>
    <row r="1157" spans="17:17">
      <c r="Q1157"/>
    </row>
    <row r="1158" spans="17:17">
      <c r="Q1158"/>
    </row>
    <row r="1159" spans="17:17">
      <c r="Q1159"/>
    </row>
    <row r="1160" spans="17:17">
      <c r="Q1160"/>
    </row>
    <row r="1161" spans="17:17">
      <c r="Q1161"/>
    </row>
    <row r="1162" spans="17:17">
      <c r="Q1162"/>
    </row>
    <row r="1163" spans="17:17">
      <c r="Q1163"/>
    </row>
    <row r="1164" spans="17:17">
      <c r="Q1164"/>
    </row>
    <row r="1165" spans="17:17">
      <c r="Q1165"/>
    </row>
    <row r="1166" spans="17:17">
      <c r="Q1166"/>
    </row>
    <row r="1167" spans="17:17">
      <c r="Q1167"/>
    </row>
    <row r="1168" spans="17:17">
      <c r="Q1168"/>
    </row>
    <row r="1169" spans="17:17">
      <c r="Q1169"/>
    </row>
    <row r="1170" spans="17:17">
      <c r="Q1170"/>
    </row>
    <row r="1171" spans="17:17">
      <c r="Q1171"/>
    </row>
    <row r="1172" spans="17:17">
      <c r="Q1172"/>
    </row>
    <row r="1173" spans="17:17">
      <c r="Q1173"/>
    </row>
    <row r="1174" spans="17:17">
      <c r="Q1174"/>
    </row>
    <row r="1175" spans="17:17">
      <c r="Q1175"/>
    </row>
    <row r="1176" spans="17:17">
      <c r="Q1176"/>
    </row>
    <row r="1177" spans="17:17">
      <c r="Q1177"/>
    </row>
    <row r="1178" spans="17:17">
      <c r="Q1178"/>
    </row>
    <row r="1179" spans="17:17">
      <c r="Q1179"/>
    </row>
    <row r="1180" spans="17:17">
      <c r="Q1180"/>
    </row>
    <row r="1181" spans="17:17">
      <c r="Q1181"/>
    </row>
    <row r="1182" spans="17:17">
      <c r="Q1182"/>
    </row>
    <row r="1183" spans="17:17">
      <c r="Q1183"/>
    </row>
    <row r="1184" spans="17:17">
      <c r="Q1184"/>
    </row>
    <row r="1185" spans="17:17">
      <c r="Q1185"/>
    </row>
    <row r="1186" spans="17:17">
      <c r="Q1186"/>
    </row>
    <row r="1187" spans="17:17">
      <c r="Q1187"/>
    </row>
    <row r="1188" spans="17:17">
      <c r="Q1188"/>
    </row>
    <row r="1189" spans="17:17">
      <c r="Q1189"/>
    </row>
    <row r="1190" spans="17:17">
      <c r="Q1190"/>
    </row>
    <row r="1191" spans="17:17">
      <c r="Q1191"/>
    </row>
    <row r="1192" spans="17:17">
      <c r="Q1192"/>
    </row>
    <row r="1193" spans="17:17">
      <c r="Q1193"/>
    </row>
    <row r="1194" spans="17:17">
      <c r="Q1194"/>
    </row>
    <row r="1195" spans="17:17">
      <c r="Q1195"/>
    </row>
    <row r="1196" spans="17:17">
      <c r="Q1196"/>
    </row>
    <row r="1197" spans="17:17">
      <c r="Q1197"/>
    </row>
    <row r="1198" spans="17:17">
      <c r="Q1198"/>
    </row>
    <row r="1199" spans="17:17">
      <c r="Q1199"/>
    </row>
    <row r="1200" spans="17:17">
      <c r="Q1200"/>
    </row>
    <row r="1201" spans="17:17">
      <c r="Q1201"/>
    </row>
    <row r="1202" spans="17:17">
      <c r="Q1202"/>
    </row>
    <row r="1203" spans="17:17">
      <c r="Q1203"/>
    </row>
    <row r="1204" spans="17:17">
      <c r="Q1204"/>
    </row>
    <row r="1205" spans="17:17">
      <c r="Q1205"/>
    </row>
    <row r="1206" spans="17:17">
      <c r="Q1206"/>
    </row>
    <row r="1207" spans="17:17">
      <c r="Q1207"/>
    </row>
    <row r="1208" spans="17:17">
      <c r="Q1208"/>
    </row>
    <row r="1209" spans="17:17">
      <c r="Q1209"/>
    </row>
    <row r="1210" spans="17:17">
      <c r="Q1210"/>
    </row>
    <row r="1211" spans="17:17">
      <c r="Q1211"/>
    </row>
    <row r="1212" spans="17:17">
      <c r="Q1212"/>
    </row>
    <row r="1213" spans="17:17">
      <c r="Q1213"/>
    </row>
    <row r="1214" spans="17:17">
      <c r="Q1214"/>
    </row>
    <row r="1215" spans="17:17">
      <c r="Q1215"/>
    </row>
    <row r="1216" spans="17:17">
      <c r="Q1216"/>
    </row>
    <row r="1217" spans="17:17">
      <c r="Q1217"/>
    </row>
    <row r="1218" spans="17:17">
      <c r="Q1218"/>
    </row>
    <row r="1219" spans="17:17">
      <c r="Q1219"/>
    </row>
    <row r="1220" spans="17:17">
      <c r="Q1220"/>
    </row>
    <row r="1221" spans="17:17">
      <c r="Q1221"/>
    </row>
    <row r="1222" spans="17:17">
      <c r="Q1222"/>
    </row>
    <row r="1223" spans="17:17">
      <c r="Q1223"/>
    </row>
    <row r="1224" spans="17:17">
      <c r="Q1224"/>
    </row>
    <row r="1225" spans="17:17">
      <c r="Q1225"/>
    </row>
    <row r="1226" spans="17:17">
      <c r="Q1226"/>
    </row>
    <row r="1227" spans="17:17">
      <c r="Q1227"/>
    </row>
    <row r="1228" spans="17:17">
      <c r="Q1228"/>
    </row>
    <row r="1229" spans="17:17">
      <c r="Q1229"/>
    </row>
    <row r="1230" spans="17:17">
      <c r="Q1230"/>
    </row>
    <row r="1231" spans="17:17">
      <c r="Q1231"/>
    </row>
    <row r="1232" spans="17:17">
      <c r="Q1232"/>
    </row>
    <row r="1233" spans="17:17">
      <c r="Q1233"/>
    </row>
    <row r="1234" spans="17:17">
      <c r="Q1234"/>
    </row>
    <row r="1235" spans="17:17">
      <c r="Q1235"/>
    </row>
    <row r="1236" spans="17:17">
      <c r="Q1236"/>
    </row>
    <row r="1237" spans="17:17">
      <c r="Q1237"/>
    </row>
    <row r="1238" spans="17:17">
      <c r="Q1238"/>
    </row>
    <row r="1239" spans="17:17">
      <c r="Q1239"/>
    </row>
    <row r="1240" spans="17:17">
      <c r="Q1240"/>
    </row>
    <row r="1241" spans="17:17">
      <c r="Q1241"/>
    </row>
    <row r="1242" spans="17:17">
      <c r="Q1242"/>
    </row>
    <row r="1243" spans="17:17">
      <c r="Q1243"/>
    </row>
    <row r="1244" spans="17:17">
      <c r="Q1244"/>
    </row>
    <row r="1245" spans="17:17">
      <c r="Q1245"/>
    </row>
    <row r="1246" spans="17:17">
      <c r="Q1246"/>
    </row>
    <row r="1247" spans="17:17">
      <c r="Q1247"/>
    </row>
    <row r="1248" spans="17:17">
      <c r="Q1248"/>
    </row>
    <row r="1249" spans="17:17">
      <c r="Q1249"/>
    </row>
    <row r="1250" spans="17:17">
      <c r="Q1250"/>
    </row>
    <row r="1251" spans="17:17">
      <c r="Q1251"/>
    </row>
    <row r="1252" spans="17:17">
      <c r="Q1252"/>
    </row>
    <row r="1253" spans="17:17">
      <c r="Q1253"/>
    </row>
    <row r="1254" spans="17:17">
      <c r="Q1254"/>
    </row>
    <row r="1255" spans="17:17">
      <c r="Q1255"/>
    </row>
    <row r="1256" spans="17:17">
      <c r="Q1256"/>
    </row>
    <row r="1257" spans="17:17">
      <c r="Q1257"/>
    </row>
    <row r="1258" spans="17:17">
      <c r="Q1258"/>
    </row>
    <row r="1259" spans="17:17">
      <c r="Q1259"/>
    </row>
    <row r="1260" spans="17:17">
      <c r="Q1260"/>
    </row>
    <row r="1261" spans="17:17">
      <c r="Q1261"/>
    </row>
    <row r="1262" spans="17:17">
      <c r="Q1262"/>
    </row>
    <row r="1263" spans="17:17">
      <c r="Q1263"/>
    </row>
    <row r="1264" spans="17:17">
      <c r="Q1264"/>
    </row>
    <row r="1265" spans="17:17">
      <c r="Q1265"/>
    </row>
    <row r="1266" spans="17:17">
      <c r="Q1266"/>
    </row>
    <row r="1267" spans="17:17">
      <c r="Q1267"/>
    </row>
    <row r="1268" spans="17:17">
      <c r="Q1268"/>
    </row>
    <row r="1269" spans="17:17">
      <c r="Q1269"/>
    </row>
    <row r="1270" spans="17:17">
      <c r="Q1270"/>
    </row>
    <row r="1271" spans="17:17">
      <c r="Q1271"/>
    </row>
    <row r="1272" spans="17:17">
      <c r="Q1272"/>
    </row>
    <row r="1273" spans="17:17">
      <c r="Q1273"/>
    </row>
    <row r="1274" spans="17:17">
      <c r="Q1274"/>
    </row>
    <row r="1275" spans="17:17">
      <c r="Q1275"/>
    </row>
    <row r="1276" spans="17:17">
      <c r="Q1276"/>
    </row>
    <row r="1277" spans="17:17">
      <c r="Q1277"/>
    </row>
    <row r="1278" spans="17:17">
      <c r="Q1278"/>
    </row>
    <row r="1279" spans="17:17">
      <c r="Q1279"/>
    </row>
    <row r="1280" spans="17:17">
      <c r="Q1280"/>
    </row>
    <row r="1281" spans="17:17">
      <c r="Q1281"/>
    </row>
    <row r="1282" spans="17:17">
      <c r="Q1282"/>
    </row>
    <row r="1283" spans="17:17">
      <c r="Q1283"/>
    </row>
    <row r="1284" spans="17:17">
      <c r="Q1284"/>
    </row>
    <row r="1285" spans="17:17">
      <c r="Q1285"/>
    </row>
    <row r="1286" spans="17:17">
      <c r="Q1286"/>
    </row>
    <row r="1287" spans="17:17">
      <c r="Q1287"/>
    </row>
    <row r="1288" spans="17:17">
      <c r="Q1288"/>
    </row>
    <row r="1289" spans="17:17">
      <c r="Q1289"/>
    </row>
    <row r="1290" spans="17:17">
      <c r="Q1290"/>
    </row>
    <row r="1291" spans="17:17">
      <c r="Q1291"/>
    </row>
    <row r="1292" spans="17:17">
      <c r="Q1292"/>
    </row>
    <row r="1293" spans="17:17">
      <c r="Q1293"/>
    </row>
    <row r="1294" spans="17:17">
      <c r="Q1294"/>
    </row>
    <row r="1295" spans="17:17">
      <c r="Q1295"/>
    </row>
    <row r="1296" spans="17:17">
      <c r="Q1296"/>
    </row>
    <row r="1297" spans="17:17">
      <c r="Q1297"/>
    </row>
    <row r="1298" spans="17:17">
      <c r="Q1298"/>
    </row>
    <row r="1299" spans="17:17">
      <c r="Q1299"/>
    </row>
    <row r="1300" spans="17:17">
      <c r="Q1300"/>
    </row>
    <row r="1301" spans="17:17">
      <c r="Q1301"/>
    </row>
    <row r="1302" spans="17:17">
      <c r="Q1302"/>
    </row>
    <row r="1303" spans="17:17">
      <c r="Q1303"/>
    </row>
    <row r="1304" spans="17:17">
      <c r="Q1304"/>
    </row>
    <row r="1305" spans="17:17">
      <c r="Q1305"/>
    </row>
    <row r="1306" spans="17:17">
      <c r="Q1306"/>
    </row>
    <row r="1307" spans="17:17">
      <c r="Q1307"/>
    </row>
    <row r="1308" spans="17:17">
      <c r="Q1308"/>
    </row>
    <row r="1309" spans="17:17">
      <c r="Q1309"/>
    </row>
    <row r="1310" spans="17:17">
      <c r="Q1310"/>
    </row>
    <row r="1311" spans="17:17">
      <c r="Q1311"/>
    </row>
    <row r="1312" spans="17:17">
      <c r="Q1312"/>
    </row>
    <row r="1313" spans="17:17">
      <c r="Q1313"/>
    </row>
    <row r="1314" spans="17:17">
      <c r="Q1314"/>
    </row>
    <row r="1315" spans="17:17">
      <c r="Q1315"/>
    </row>
    <row r="1316" spans="17:17">
      <c r="Q1316"/>
    </row>
    <row r="1317" spans="17:17">
      <c r="Q1317"/>
    </row>
    <row r="1318" spans="17:17">
      <c r="Q1318"/>
    </row>
    <row r="1319" spans="17:17">
      <c r="Q1319"/>
    </row>
    <row r="1320" spans="17:17">
      <c r="Q1320"/>
    </row>
    <row r="1321" spans="17:17">
      <c r="Q1321"/>
    </row>
    <row r="1322" spans="17:17">
      <c r="Q1322"/>
    </row>
    <row r="1323" spans="17:17">
      <c r="Q1323"/>
    </row>
    <row r="1324" spans="17:17">
      <c r="Q1324"/>
    </row>
    <row r="1325" spans="17:17">
      <c r="Q1325"/>
    </row>
    <row r="1326" spans="17:17">
      <c r="Q1326"/>
    </row>
    <row r="1327" spans="17:17">
      <c r="Q1327"/>
    </row>
    <row r="1328" spans="17:17">
      <c r="Q1328"/>
    </row>
    <row r="1329" spans="17:17">
      <c r="Q1329"/>
    </row>
    <row r="1330" spans="17:17">
      <c r="Q1330"/>
    </row>
    <row r="1331" spans="17:17">
      <c r="Q1331"/>
    </row>
    <row r="1332" spans="17:17">
      <c r="Q1332"/>
    </row>
    <row r="1333" spans="17:17">
      <c r="Q1333"/>
    </row>
    <row r="1334" spans="17:17">
      <c r="Q1334"/>
    </row>
    <row r="1335" spans="17:17">
      <c r="Q1335"/>
    </row>
    <row r="1336" spans="17:17">
      <c r="Q1336"/>
    </row>
    <row r="1337" spans="17:17">
      <c r="Q1337"/>
    </row>
    <row r="1338" spans="17:17">
      <c r="Q1338"/>
    </row>
    <row r="1339" spans="17:17">
      <c r="Q1339"/>
    </row>
    <row r="1340" spans="17:17">
      <c r="Q1340"/>
    </row>
    <row r="1341" spans="17:17">
      <c r="Q1341"/>
    </row>
    <row r="1342" spans="17:17">
      <c r="Q1342"/>
    </row>
    <row r="1343" spans="17:17">
      <c r="Q1343"/>
    </row>
    <row r="1344" spans="17:17">
      <c r="Q1344"/>
    </row>
    <row r="1345" spans="17:17">
      <c r="Q1345"/>
    </row>
    <row r="1346" spans="17:17">
      <c r="Q1346"/>
    </row>
    <row r="1347" spans="17:17">
      <c r="Q1347"/>
    </row>
    <row r="1348" spans="17:17">
      <c r="Q1348"/>
    </row>
    <row r="1349" spans="17:17">
      <c r="Q1349"/>
    </row>
    <row r="1350" spans="17:17">
      <c r="Q1350"/>
    </row>
    <row r="1351" spans="17:17">
      <c r="Q1351"/>
    </row>
    <row r="1352" spans="17:17">
      <c r="Q1352"/>
    </row>
    <row r="1353" spans="17:17">
      <c r="Q1353"/>
    </row>
    <row r="1354" spans="17:17">
      <c r="Q1354"/>
    </row>
    <row r="1355" spans="17:17">
      <c r="Q1355"/>
    </row>
    <row r="1356" spans="17:17">
      <c r="Q1356"/>
    </row>
    <row r="1357" spans="17:17">
      <c r="Q1357"/>
    </row>
    <row r="1358" spans="17:17">
      <c r="Q1358"/>
    </row>
    <row r="1359" spans="17:17">
      <c r="Q1359"/>
    </row>
    <row r="1360" spans="17:17">
      <c r="Q1360"/>
    </row>
    <row r="1361" spans="17:17">
      <c r="Q1361"/>
    </row>
    <row r="1362" spans="17:17">
      <c r="Q1362"/>
    </row>
    <row r="1363" spans="17:17">
      <c r="Q1363"/>
    </row>
    <row r="1364" spans="17:17">
      <c r="Q1364"/>
    </row>
    <row r="1365" spans="17:17">
      <c r="Q1365"/>
    </row>
    <row r="1366" spans="17:17">
      <c r="Q1366"/>
    </row>
    <row r="1367" spans="17:17">
      <c r="Q1367"/>
    </row>
    <row r="1368" spans="17:17">
      <c r="Q1368"/>
    </row>
    <row r="1369" spans="17:17">
      <c r="Q1369"/>
    </row>
    <row r="1370" spans="17:17">
      <c r="Q1370"/>
    </row>
    <row r="1371" spans="17:17">
      <c r="Q1371"/>
    </row>
    <row r="1372" spans="17:17">
      <c r="Q1372"/>
    </row>
    <row r="1373" spans="17:17">
      <c r="Q1373"/>
    </row>
    <row r="1374" spans="17:17">
      <c r="Q1374"/>
    </row>
    <row r="1375" spans="17:17">
      <c r="Q1375"/>
    </row>
    <row r="1376" spans="17:17">
      <c r="Q1376"/>
    </row>
    <row r="1377" spans="17:17">
      <c r="Q1377"/>
    </row>
    <row r="1378" spans="17:17">
      <c r="Q1378"/>
    </row>
    <row r="1379" spans="17:17">
      <c r="Q1379"/>
    </row>
    <row r="1380" spans="17:17">
      <c r="Q1380"/>
    </row>
    <row r="1381" spans="17:17">
      <c r="Q1381"/>
    </row>
    <row r="1382" spans="17:17">
      <c r="Q1382"/>
    </row>
    <row r="1383" spans="17:17">
      <c r="Q1383"/>
    </row>
    <row r="1384" spans="17:17">
      <c r="Q1384"/>
    </row>
    <row r="1385" spans="17:17">
      <c r="Q1385"/>
    </row>
    <row r="1386" spans="17:17">
      <c r="Q1386"/>
    </row>
    <row r="1387" spans="17:17">
      <c r="Q1387"/>
    </row>
    <row r="1388" spans="17:17">
      <c r="Q1388"/>
    </row>
    <row r="1389" spans="17:17">
      <c r="Q1389"/>
    </row>
    <row r="1390" spans="17:17">
      <c r="Q1390"/>
    </row>
    <row r="1391" spans="17:17">
      <c r="Q1391"/>
    </row>
    <row r="1392" spans="17:17">
      <c r="Q1392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7:17">
      <c r="Q1729"/>
    </row>
    <row r="1730" spans="17:17">
      <c r="Q1730"/>
    </row>
    <row r="1731" spans="17:17">
      <c r="Q1731"/>
    </row>
    <row r="1732" spans="17:17">
      <c r="Q1732"/>
    </row>
    <row r="1733" spans="17:17">
      <c r="Q1733"/>
    </row>
    <row r="1734" spans="17:17">
      <c r="Q1734"/>
    </row>
    <row r="1735" spans="17:17">
      <c r="Q1735"/>
    </row>
    <row r="1736" spans="17:17">
      <c r="Q1736"/>
    </row>
    <row r="1737" spans="17:17">
      <c r="Q1737"/>
    </row>
    <row r="1738" spans="17:17">
      <c r="Q1738"/>
    </row>
    <row r="1739" spans="17:17">
      <c r="Q1739"/>
    </row>
    <row r="1740" spans="17:17">
      <c r="Q1740"/>
    </row>
    <row r="1741" spans="17:17">
      <c r="Q1741"/>
    </row>
    <row r="1742" spans="17:17">
      <c r="Q1742"/>
    </row>
    <row r="1743" spans="17:17">
      <c r="Q1743"/>
    </row>
    <row r="1744" spans="17:17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7">
      <c r="Q1953"/>
    </row>
    <row r="1954" spans="17:17">
      <c r="Q1954"/>
    </row>
    <row r="1955" spans="17:17">
      <c r="Q1955"/>
    </row>
    <row r="1956" spans="17:17">
      <c r="Q1956"/>
    </row>
    <row r="1957" spans="17:17">
      <c r="Q1957"/>
    </row>
    <row r="1958" spans="17:17">
      <c r="Q1958"/>
    </row>
    <row r="1959" spans="17:17">
      <c r="Q1959"/>
    </row>
    <row r="1960" spans="17:17">
      <c r="Q1960"/>
    </row>
    <row r="1961" spans="17:17">
      <c r="Q1961"/>
    </row>
    <row r="1962" spans="17:17">
      <c r="Q1962"/>
    </row>
    <row r="1963" spans="17:17">
      <c r="Q1963"/>
    </row>
    <row r="1964" spans="17:17">
      <c r="Q1964"/>
    </row>
    <row r="1965" spans="17:17">
      <c r="Q1965"/>
    </row>
    <row r="1966" spans="17:17">
      <c r="Q1966"/>
    </row>
    <row r="1967" spans="17:17">
      <c r="Q1967"/>
    </row>
    <row r="1968" spans="17:17">
      <c r="Q1968"/>
    </row>
    <row r="1969" spans="17:17">
      <c r="Q1969"/>
    </row>
    <row r="1970" spans="17:17">
      <c r="Q1970"/>
    </row>
    <row r="1971" spans="17:17">
      <c r="Q1971"/>
    </row>
    <row r="1972" spans="17:17">
      <c r="Q1972"/>
    </row>
    <row r="1973" spans="17:17">
      <c r="Q1973"/>
    </row>
    <row r="1974" spans="17:17">
      <c r="Q1974"/>
    </row>
    <row r="1975" spans="17:17">
      <c r="Q1975"/>
    </row>
    <row r="1976" spans="17:17">
      <c r="Q1976"/>
    </row>
    <row r="1977" spans="17:17">
      <c r="Q1977"/>
    </row>
    <row r="1978" spans="17:17">
      <c r="Q1978"/>
    </row>
    <row r="1979" spans="17:17">
      <c r="Q1979"/>
    </row>
    <row r="1980" spans="17:17">
      <c r="Q1980"/>
    </row>
    <row r="1981" spans="17:17">
      <c r="Q1981"/>
    </row>
    <row r="1982" spans="17:17">
      <c r="Q1982"/>
    </row>
    <row r="1983" spans="17:17">
      <c r="Q1983"/>
    </row>
    <row r="1984" spans="17:17">
      <c r="Q1984"/>
    </row>
    <row r="1985" spans="17:17">
      <c r="Q1985"/>
    </row>
    <row r="1986" spans="17:17">
      <c r="Q1986"/>
    </row>
    <row r="1987" spans="17:17">
      <c r="Q1987"/>
    </row>
    <row r="1988" spans="17:17">
      <c r="Q1988"/>
    </row>
    <row r="1989" spans="17:17">
      <c r="Q1989"/>
    </row>
    <row r="1990" spans="17:17">
      <c r="Q1990"/>
    </row>
    <row r="1991" spans="17:17">
      <c r="Q1991"/>
    </row>
    <row r="1992" spans="17:17">
      <c r="Q1992"/>
    </row>
    <row r="1993" spans="17:17">
      <c r="Q1993"/>
    </row>
    <row r="1994" spans="17:17">
      <c r="Q1994"/>
    </row>
    <row r="1995" spans="17:17">
      <c r="Q1995"/>
    </row>
    <row r="1996" spans="17:17">
      <c r="Q1996"/>
    </row>
    <row r="1997" spans="17:17">
      <c r="Q1997"/>
    </row>
    <row r="1998" spans="17:17">
      <c r="Q1998"/>
    </row>
    <row r="1999" spans="17:17">
      <c r="Q1999"/>
    </row>
    <row r="2000" spans="17:17">
      <c r="Q2000"/>
    </row>
    <row r="2001" spans="17:17">
      <c r="Q2001"/>
    </row>
    <row r="2002" spans="17:17">
      <c r="Q2002"/>
    </row>
    <row r="2003" spans="17:17">
      <c r="Q2003"/>
    </row>
    <row r="2004" spans="17:17">
      <c r="Q2004"/>
    </row>
    <row r="2005" spans="17:17">
      <c r="Q2005"/>
    </row>
    <row r="2006" spans="17:17">
      <c r="Q2006"/>
    </row>
    <row r="2007" spans="17:17">
      <c r="Q2007"/>
    </row>
    <row r="2008" spans="17:17">
      <c r="Q2008"/>
    </row>
    <row r="2009" spans="17:17">
      <c r="Q2009"/>
    </row>
    <row r="2010" spans="17:17">
      <c r="Q2010"/>
    </row>
    <row r="2011" spans="17:17">
      <c r="Q2011"/>
    </row>
    <row r="2012" spans="17:17">
      <c r="Q2012"/>
    </row>
    <row r="2013" spans="17:17">
      <c r="Q2013"/>
    </row>
    <row r="2014" spans="17:17">
      <c r="Q2014"/>
    </row>
    <row r="2015" spans="17:17">
      <c r="Q2015"/>
    </row>
    <row r="2016" spans="17:17">
      <c r="Q2016"/>
    </row>
    <row r="2017" spans="17:17">
      <c r="Q2017"/>
    </row>
    <row r="2018" spans="17:17">
      <c r="Q2018"/>
    </row>
    <row r="2019" spans="17:17">
      <c r="Q2019"/>
    </row>
    <row r="2020" spans="17:17">
      <c r="Q2020"/>
    </row>
    <row r="2021" spans="17:17">
      <c r="Q2021"/>
    </row>
    <row r="2022" spans="17:17">
      <c r="Q2022"/>
    </row>
    <row r="2023" spans="17:17">
      <c r="Q2023"/>
    </row>
    <row r="2024" spans="17:17">
      <c r="Q2024"/>
    </row>
    <row r="2025" spans="17:17">
      <c r="Q2025"/>
    </row>
    <row r="2026" spans="17:17">
      <c r="Q2026"/>
    </row>
    <row r="2027" spans="17:17">
      <c r="Q2027"/>
    </row>
    <row r="2028" spans="17:17">
      <c r="Q2028"/>
    </row>
    <row r="2029" spans="17:17">
      <c r="Q2029"/>
    </row>
    <row r="2030" spans="17:17">
      <c r="Q2030"/>
    </row>
    <row r="2031" spans="17:17">
      <c r="Q2031"/>
    </row>
    <row r="2032" spans="17:17">
      <c r="Q2032"/>
    </row>
    <row r="2033" spans="17:17">
      <c r="Q2033"/>
    </row>
    <row r="2034" spans="17:17">
      <c r="Q2034"/>
    </row>
    <row r="2035" spans="17:17">
      <c r="Q2035"/>
    </row>
    <row r="2036" spans="17:17">
      <c r="Q2036"/>
    </row>
    <row r="2037" spans="17:17">
      <c r="Q2037"/>
    </row>
    <row r="2038" spans="17:17">
      <c r="Q2038"/>
    </row>
    <row r="2039" spans="17:17">
      <c r="Q2039"/>
    </row>
    <row r="2040" spans="17:17">
      <c r="Q2040"/>
    </row>
    <row r="2041" spans="17:17">
      <c r="Q2041"/>
    </row>
    <row r="2042" spans="17:17">
      <c r="Q2042"/>
    </row>
    <row r="2043" spans="17:17">
      <c r="Q2043"/>
    </row>
    <row r="2044" spans="17:17">
      <c r="Q2044"/>
    </row>
    <row r="2045" spans="17:17">
      <c r="Q2045"/>
    </row>
    <row r="2046" spans="17:17">
      <c r="Q2046"/>
    </row>
    <row r="2047" spans="17:17">
      <c r="Q2047"/>
    </row>
    <row r="2048" spans="17:17">
      <c r="Q2048"/>
    </row>
    <row r="2049" spans="17:17">
      <c r="Q2049"/>
    </row>
    <row r="2050" spans="17:17">
      <c r="Q2050"/>
    </row>
    <row r="2051" spans="17:17">
      <c r="Q2051"/>
    </row>
    <row r="2052" spans="17:17">
      <c r="Q2052"/>
    </row>
    <row r="2053" spans="17:17">
      <c r="Q2053"/>
    </row>
    <row r="2054" spans="17:17">
      <c r="Q2054"/>
    </row>
    <row r="2055" spans="17:17">
      <c r="Q2055"/>
    </row>
    <row r="2056" spans="17:17">
      <c r="Q2056"/>
    </row>
    <row r="2057" spans="17:17">
      <c r="Q2057"/>
    </row>
    <row r="2058" spans="17:17">
      <c r="Q2058"/>
    </row>
    <row r="2059" spans="17:17">
      <c r="Q2059"/>
    </row>
    <row r="2060" spans="17:17">
      <c r="Q2060"/>
    </row>
    <row r="2061" spans="17:17">
      <c r="Q2061"/>
    </row>
    <row r="2062" spans="17:17">
      <c r="Q2062"/>
    </row>
    <row r="2063" spans="17:17">
      <c r="Q2063"/>
    </row>
    <row r="2064" spans="17:17">
      <c r="Q2064"/>
    </row>
    <row r="2065" spans="17:17">
      <c r="Q2065"/>
    </row>
    <row r="2066" spans="17:17">
      <c r="Q2066"/>
    </row>
    <row r="2067" spans="17:17">
      <c r="Q2067"/>
    </row>
    <row r="2068" spans="17:17">
      <c r="Q2068"/>
    </row>
    <row r="2069" spans="17:17">
      <c r="Q2069"/>
    </row>
    <row r="2070" spans="17:17">
      <c r="Q2070"/>
    </row>
    <row r="2071" spans="17:17">
      <c r="Q2071"/>
    </row>
    <row r="2072" spans="17:17">
      <c r="Q2072"/>
    </row>
    <row r="2073" spans="17:17">
      <c r="Q2073"/>
    </row>
    <row r="2074" spans="17:17">
      <c r="Q2074"/>
    </row>
    <row r="2075" spans="17:17">
      <c r="Q2075"/>
    </row>
    <row r="2076" spans="17:17">
      <c r="Q2076"/>
    </row>
    <row r="2077" spans="17:17">
      <c r="Q2077"/>
    </row>
    <row r="2078" spans="17:17">
      <c r="Q2078"/>
    </row>
    <row r="2079" spans="17:17">
      <c r="Q2079"/>
    </row>
    <row r="2080" spans="17:17">
      <c r="Q2080"/>
    </row>
    <row r="2081" spans="17:17">
      <c r="Q2081"/>
    </row>
    <row r="2082" spans="17:17">
      <c r="Q2082"/>
    </row>
    <row r="2083" spans="17:17">
      <c r="Q2083"/>
    </row>
    <row r="2084" spans="17:17">
      <c r="Q2084"/>
    </row>
    <row r="2085" spans="17:17">
      <c r="Q2085"/>
    </row>
    <row r="2086" spans="17:17">
      <c r="Q2086"/>
    </row>
    <row r="2087" spans="17:17">
      <c r="Q2087"/>
    </row>
    <row r="2088" spans="17:17">
      <c r="Q2088"/>
    </row>
    <row r="2089" spans="17:17">
      <c r="Q2089"/>
    </row>
    <row r="2090" spans="17:17">
      <c r="Q2090"/>
    </row>
    <row r="2091" spans="17:17">
      <c r="Q2091"/>
    </row>
    <row r="2092" spans="17:17">
      <c r="Q2092"/>
    </row>
    <row r="2093" spans="17:17">
      <c r="Q2093"/>
    </row>
    <row r="2094" spans="17:17">
      <c r="Q2094"/>
    </row>
    <row r="2095" spans="17:17">
      <c r="Q2095"/>
    </row>
    <row r="2096" spans="17:17">
      <c r="Q2096"/>
    </row>
    <row r="2097" spans="17:17">
      <c r="Q2097"/>
    </row>
    <row r="2098" spans="17:17">
      <c r="Q2098"/>
    </row>
    <row r="2099" spans="17:17">
      <c r="Q2099"/>
    </row>
    <row r="2100" spans="17:17">
      <c r="Q2100"/>
    </row>
    <row r="2101" spans="17:17">
      <c r="Q2101"/>
    </row>
    <row r="2102" spans="17:17">
      <c r="Q2102"/>
    </row>
    <row r="2103" spans="17:17">
      <c r="Q2103"/>
    </row>
    <row r="2104" spans="17:17">
      <c r="Q2104"/>
    </row>
    <row r="2105" spans="17:17">
      <c r="Q2105"/>
    </row>
    <row r="2106" spans="17:17">
      <c r="Q2106"/>
    </row>
    <row r="2107" spans="17:17">
      <c r="Q2107"/>
    </row>
    <row r="2108" spans="17:17">
      <c r="Q2108"/>
    </row>
    <row r="2109" spans="17:17">
      <c r="Q2109"/>
    </row>
    <row r="2110" spans="17:17">
      <c r="Q2110"/>
    </row>
    <row r="2111" spans="17:17">
      <c r="Q2111"/>
    </row>
    <row r="2112" spans="17:17">
      <c r="Q2112"/>
    </row>
    <row r="2113" spans="17:17">
      <c r="Q2113"/>
    </row>
    <row r="2114" spans="17:17">
      <c r="Q2114"/>
    </row>
    <row r="2115" spans="17:17">
      <c r="Q2115"/>
    </row>
    <row r="2116" spans="17:17">
      <c r="Q2116"/>
    </row>
    <row r="2117" spans="17:17">
      <c r="Q2117"/>
    </row>
    <row r="2118" spans="17:17">
      <c r="Q2118"/>
    </row>
    <row r="2119" spans="17:17">
      <c r="Q2119"/>
    </row>
    <row r="2120" spans="17:17">
      <c r="Q2120"/>
    </row>
    <row r="2121" spans="17:17">
      <c r="Q2121"/>
    </row>
    <row r="2122" spans="17:17">
      <c r="Q2122"/>
    </row>
    <row r="2123" spans="17:17">
      <c r="Q2123"/>
    </row>
    <row r="2124" spans="17:17">
      <c r="Q2124"/>
    </row>
    <row r="2125" spans="17:17">
      <c r="Q2125"/>
    </row>
    <row r="2126" spans="17:17">
      <c r="Q2126"/>
    </row>
    <row r="2127" spans="17:17">
      <c r="Q2127"/>
    </row>
    <row r="2128" spans="17:17">
      <c r="Q2128"/>
    </row>
    <row r="2129" spans="17:17">
      <c r="Q2129"/>
    </row>
    <row r="2130" spans="17:17">
      <c r="Q2130"/>
    </row>
    <row r="2131" spans="17:17">
      <c r="Q2131"/>
    </row>
    <row r="2132" spans="17:17">
      <c r="Q2132"/>
    </row>
    <row r="2133" spans="17:17">
      <c r="Q2133"/>
    </row>
    <row r="2134" spans="17:17">
      <c r="Q2134"/>
    </row>
    <row r="2135" spans="17:17">
      <c r="Q2135"/>
    </row>
    <row r="2136" spans="17:17">
      <c r="Q2136"/>
    </row>
    <row r="2137" spans="17:17">
      <c r="Q2137"/>
    </row>
    <row r="2138" spans="17:17">
      <c r="Q2138"/>
    </row>
    <row r="2139" spans="17:17">
      <c r="Q2139"/>
    </row>
    <row r="2140" spans="17:17">
      <c r="Q2140"/>
    </row>
    <row r="2141" spans="17:17">
      <c r="Q2141"/>
    </row>
    <row r="2142" spans="17:17">
      <c r="Q2142"/>
    </row>
    <row r="2143" spans="17:17">
      <c r="Q2143"/>
    </row>
    <row r="2144" spans="17:17">
      <c r="Q2144"/>
    </row>
    <row r="2145" spans="17:17">
      <c r="Q2145"/>
    </row>
    <row r="2146" spans="17:17">
      <c r="Q2146"/>
    </row>
    <row r="2147" spans="17:17">
      <c r="Q2147"/>
    </row>
    <row r="2148" spans="17:17">
      <c r="Q2148"/>
    </row>
    <row r="2149" spans="17:17">
      <c r="Q2149"/>
    </row>
    <row r="2150" spans="17:17">
      <c r="Q2150"/>
    </row>
    <row r="2151" spans="17:17">
      <c r="Q2151"/>
    </row>
    <row r="2152" spans="17:17">
      <c r="Q2152"/>
    </row>
    <row r="2153" spans="17:17">
      <c r="Q2153"/>
    </row>
    <row r="2154" spans="17:17">
      <c r="Q2154"/>
    </row>
    <row r="2155" spans="17:17">
      <c r="Q2155"/>
    </row>
    <row r="2156" spans="17:17">
      <c r="Q2156"/>
    </row>
    <row r="2157" spans="17:17">
      <c r="Q2157"/>
    </row>
    <row r="2158" spans="17:17">
      <c r="Q2158"/>
    </row>
    <row r="2159" spans="17:17">
      <c r="Q2159"/>
    </row>
    <row r="2160" spans="17:17">
      <c r="Q2160"/>
    </row>
    <row r="2161" spans="17:17">
      <c r="Q2161"/>
    </row>
    <row r="2162" spans="17:17">
      <c r="Q2162"/>
    </row>
    <row r="2163" spans="17:17">
      <c r="Q2163"/>
    </row>
    <row r="2164" spans="17:17">
      <c r="Q2164"/>
    </row>
    <row r="2165" spans="17:17">
      <c r="Q2165"/>
    </row>
    <row r="2166" spans="17:17">
      <c r="Q2166"/>
    </row>
    <row r="2167" spans="17:17">
      <c r="Q2167"/>
    </row>
    <row r="2168" spans="17:17">
      <c r="Q2168"/>
    </row>
    <row r="2169" spans="17:17">
      <c r="Q2169"/>
    </row>
    <row r="2170" spans="17:17">
      <c r="Q2170"/>
    </row>
    <row r="2171" spans="17:17">
      <c r="Q2171"/>
    </row>
    <row r="2172" spans="17:17">
      <c r="Q2172"/>
    </row>
    <row r="2173" spans="17:17">
      <c r="Q2173"/>
    </row>
    <row r="2174" spans="17:17">
      <c r="Q2174"/>
    </row>
    <row r="2175" spans="17:17">
      <c r="Q2175"/>
    </row>
    <row r="2176" spans="17:17">
      <c r="Q2176"/>
    </row>
    <row r="2177" spans="17:17">
      <c r="Q2177"/>
    </row>
    <row r="2178" spans="17:17">
      <c r="Q2178"/>
    </row>
    <row r="2179" spans="17:17">
      <c r="Q2179"/>
    </row>
    <row r="2180" spans="17:17">
      <c r="Q2180"/>
    </row>
    <row r="2181" spans="17:17">
      <c r="Q2181"/>
    </row>
    <row r="2182" spans="17:17">
      <c r="Q2182"/>
    </row>
    <row r="2183" spans="17:17">
      <c r="Q2183"/>
    </row>
    <row r="2184" spans="17:17">
      <c r="Q2184"/>
    </row>
    <row r="2185" spans="17:17">
      <c r="Q2185"/>
    </row>
    <row r="2186" spans="17:17">
      <c r="Q2186"/>
    </row>
    <row r="2187" spans="17:17">
      <c r="Q2187"/>
    </row>
    <row r="2188" spans="17:17">
      <c r="Q2188"/>
    </row>
    <row r="2189" spans="17:17">
      <c r="Q2189"/>
    </row>
    <row r="2190" spans="17:17">
      <c r="Q2190"/>
    </row>
    <row r="2191" spans="17:17">
      <c r="Q2191"/>
    </row>
    <row r="2192" spans="17:17">
      <c r="Q2192"/>
    </row>
    <row r="2193" spans="17:17">
      <c r="Q2193"/>
    </row>
    <row r="2194" spans="17:17">
      <c r="Q2194"/>
    </row>
    <row r="2195" spans="17:17">
      <c r="Q2195"/>
    </row>
    <row r="2196" spans="17:17">
      <c r="Q2196"/>
    </row>
    <row r="2197" spans="17:17">
      <c r="Q2197"/>
    </row>
    <row r="2198" spans="17:17">
      <c r="Q2198"/>
    </row>
    <row r="2199" spans="17:17">
      <c r="Q2199"/>
    </row>
    <row r="2200" spans="17:17">
      <c r="Q2200"/>
    </row>
    <row r="2201" spans="17:17">
      <c r="Q2201"/>
    </row>
    <row r="2202" spans="17:17">
      <c r="Q2202"/>
    </row>
    <row r="2203" spans="17:17">
      <c r="Q2203"/>
    </row>
    <row r="2204" spans="17:17">
      <c r="Q2204"/>
    </row>
    <row r="2205" spans="17:17">
      <c r="Q2205"/>
    </row>
    <row r="2206" spans="17:17">
      <c r="Q2206"/>
    </row>
    <row r="2207" spans="17:17">
      <c r="Q2207"/>
    </row>
    <row r="2208" spans="17:17">
      <c r="Q2208"/>
    </row>
    <row r="2209" spans="17:17">
      <c r="Q2209"/>
    </row>
    <row r="2210" spans="17:17">
      <c r="Q2210"/>
    </row>
    <row r="2211" spans="17:17">
      <c r="Q2211"/>
    </row>
    <row r="2212" spans="17:17">
      <c r="Q2212"/>
    </row>
    <row r="2213" spans="17:17">
      <c r="Q2213"/>
    </row>
    <row r="2214" spans="17:17">
      <c r="Q2214"/>
    </row>
    <row r="2215" spans="17:17">
      <c r="Q2215"/>
    </row>
    <row r="2216" spans="17:17">
      <c r="Q2216"/>
    </row>
    <row r="2217" spans="17:17">
      <c r="Q2217"/>
    </row>
    <row r="2218" spans="17:17">
      <c r="Q2218"/>
    </row>
    <row r="2219" spans="17:17">
      <c r="Q2219"/>
    </row>
    <row r="2220" spans="17:17">
      <c r="Q2220"/>
    </row>
    <row r="2221" spans="17:17">
      <c r="Q2221"/>
    </row>
    <row r="2222" spans="17:17">
      <c r="Q2222"/>
    </row>
    <row r="2223" spans="17:17">
      <c r="Q2223"/>
    </row>
    <row r="2224" spans="17:17">
      <c r="Q2224"/>
    </row>
    <row r="2225" spans="17:17">
      <c r="Q2225"/>
    </row>
    <row r="2226" spans="17:17">
      <c r="Q2226"/>
    </row>
    <row r="2227" spans="17:17">
      <c r="Q2227"/>
    </row>
    <row r="2228" spans="17:17">
      <c r="Q2228"/>
    </row>
    <row r="2229" spans="17:17">
      <c r="Q2229"/>
    </row>
    <row r="2230" spans="17:17">
      <c r="Q2230"/>
    </row>
    <row r="2231" spans="17:17">
      <c r="Q2231"/>
    </row>
    <row r="2232" spans="17:17">
      <c r="Q2232"/>
    </row>
    <row r="2233" spans="17:17">
      <c r="Q2233"/>
    </row>
    <row r="2234" spans="17:17">
      <c r="Q2234"/>
    </row>
    <row r="2235" spans="17:17">
      <c r="Q2235"/>
    </row>
    <row r="2236" spans="17:17">
      <c r="Q2236"/>
    </row>
    <row r="2237" spans="17:17">
      <c r="Q2237"/>
    </row>
    <row r="2238" spans="17:17">
      <c r="Q2238"/>
    </row>
    <row r="2239" spans="17:17">
      <c r="Q2239"/>
    </row>
    <row r="2240" spans="17:17">
      <c r="Q2240"/>
    </row>
    <row r="2241" spans="17:17">
      <c r="Q2241"/>
    </row>
    <row r="2242" spans="17:17">
      <c r="Q2242"/>
    </row>
    <row r="2243" spans="17:17">
      <c r="Q2243"/>
    </row>
    <row r="2244" spans="17:17">
      <c r="Q2244"/>
    </row>
    <row r="2245" spans="17:17">
      <c r="Q2245"/>
    </row>
    <row r="2246" spans="17:17">
      <c r="Q2246"/>
    </row>
    <row r="2247" spans="17:17">
      <c r="Q2247"/>
    </row>
    <row r="2248" spans="17:17">
      <c r="Q2248"/>
    </row>
    <row r="2249" spans="17:17">
      <c r="Q2249"/>
    </row>
    <row r="2250" spans="17:17">
      <c r="Q2250"/>
    </row>
    <row r="2251" spans="17:17">
      <c r="Q2251"/>
    </row>
    <row r="2252" spans="17:17">
      <c r="Q2252"/>
    </row>
    <row r="2253" spans="17:17">
      <c r="Q2253"/>
    </row>
    <row r="2254" spans="17:17">
      <c r="Q2254"/>
    </row>
    <row r="2255" spans="17:17">
      <c r="Q2255"/>
    </row>
    <row r="2256" spans="17:17">
      <c r="Q2256"/>
    </row>
    <row r="2257" spans="17:17">
      <c r="Q2257"/>
    </row>
    <row r="2258" spans="17:17">
      <c r="Q2258"/>
    </row>
    <row r="2259" spans="17:17">
      <c r="Q2259"/>
    </row>
    <row r="2260" spans="17:17">
      <c r="Q2260"/>
    </row>
    <row r="2261" spans="17:17">
      <c r="Q2261"/>
    </row>
    <row r="2262" spans="17:17">
      <c r="Q2262"/>
    </row>
    <row r="2263" spans="17:17">
      <c r="Q2263"/>
    </row>
    <row r="2264" spans="17:17">
      <c r="Q2264"/>
    </row>
    <row r="2265" spans="17:17">
      <c r="Q2265"/>
    </row>
    <row r="2266" spans="17:17">
      <c r="Q2266"/>
    </row>
    <row r="2267" spans="17:17">
      <c r="Q2267"/>
    </row>
    <row r="2268" spans="17:17">
      <c r="Q2268"/>
    </row>
    <row r="2269" spans="17:17">
      <c r="Q2269"/>
    </row>
    <row r="2270" spans="17:17">
      <c r="Q2270"/>
    </row>
    <row r="2271" spans="17:17">
      <c r="Q2271"/>
    </row>
    <row r="2272" spans="17:17">
      <c r="Q2272"/>
    </row>
    <row r="2273" spans="17:17">
      <c r="Q2273"/>
    </row>
    <row r="2274" spans="17:17">
      <c r="Q2274"/>
    </row>
    <row r="2275" spans="17:17">
      <c r="Q2275"/>
    </row>
    <row r="2276" spans="17:17">
      <c r="Q2276"/>
    </row>
    <row r="2277" spans="17:17">
      <c r="Q2277"/>
    </row>
    <row r="2278" spans="17:17">
      <c r="Q2278"/>
    </row>
    <row r="2279" spans="17:17">
      <c r="Q2279"/>
    </row>
    <row r="2280" spans="17:17">
      <c r="Q2280"/>
    </row>
    <row r="2281" spans="17:17">
      <c r="Q2281"/>
    </row>
    <row r="2282" spans="17:17">
      <c r="Q2282"/>
    </row>
    <row r="2283" spans="17:17">
      <c r="Q2283"/>
    </row>
    <row r="2284" spans="17:17">
      <c r="Q2284"/>
    </row>
    <row r="2285" spans="17:17">
      <c r="Q2285"/>
    </row>
    <row r="2286" spans="17:17">
      <c r="Q2286"/>
    </row>
    <row r="2287" spans="17:17">
      <c r="Q2287"/>
    </row>
    <row r="2288" spans="17:17">
      <c r="Q2288"/>
    </row>
    <row r="2289" spans="17:17">
      <c r="Q2289"/>
    </row>
    <row r="2290" spans="17:17">
      <c r="Q2290"/>
    </row>
    <row r="2291" spans="17:17">
      <c r="Q2291"/>
    </row>
    <row r="2292" spans="17:17">
      <c r="Q2292"/>
    </row>
    <row r="2293" spans="17:17">
      <c r="Q2293"/>
    </row>
    <row r="2294" spans="17:17">
      <c r="Q2294"/>
    </row>
    <row r="2295" spans="17:17">
      <c r="Q2295"/>
    </row>
    <row r="2296" spans="17:17">
      <c r="Q2296"/>
    </row>
    <row r="2297" spans="17:17">
      <c r="Q2297"/>
    </row>
    <row r="2298" spans="17:17">
      <c r="Q2298"/>
    </row>
    <row r="2299" spans="17:17">
      <c r="Q2299"/>
    </row>
    <row r="2300" spans="17:17">
      <c r="Q2300"/>
    </row>
    <row r="2301" spans="17:17">
      <c r="Q2301"/>
    </row>
    <row r="2302" spans="17:17">
      <c r="Q2302"/>
    </row>
    <row r="2303" spans="17:17">
      <c r="Q2303"/>
    </row>
    <row r="2304" spans="17:17">
      <c r="Q2304"/>
    </row>
    <row r="2305" spans="17:17">
      <c r="Q2305"/>
    </row>
    <row r="2306" spans="17:17">
      <c r="Q2306"/>
    </row>
    <row r="2307" spans="17:17">
      <c r="Q2307"/>
    </row>
    <row r="2308" spans="17:17">
      <c r="Q2308"/>
    </row>
    <row r="2309" spans="17:17">
      <c r="Q2309"/>
    </row>
    <row r="2310" spans="17:17">
      <c r="Q2310"/>
    </row>
    <row r="2311" spans="17:17">
      <c r="Q2311"/>
    </row>
    <row r="2312" spans="17:17">
      <c r="Q2312"/>
    </row>
    <row r="2313" spans="17:17">
      <c r="Q2313"/>
    </row>
    <row r="2314" spans="17:17">
      <c r="Q2314"/>
    </row>
    <row r="2315" spans="17:17">
      <c r="Q2315"/>
    </row>
    <row r="2316" spans="17:17">
      <c r="Q2316"/>
    </row>
    <row r="2317" spans="17:17">
      <c r="Q2317"/>
    </row>
    <row r="2318" spans="17:17">
      <c r="Q2318"/>
    </row>
    <row r="2319" spans="17:17">
      <c r="Q2319"/>
    </row>
    <row r="2320" spans="17:17">
      <c r="Q2320"/>
    </row>
    <row r="2321" spans="17:17">
      <c r="Q2321"/>
    </row>
    <row r="2322" spans="17:17">
      <c r="Q2322"/>
    </row>
    <row r="2323" spans="17:17">
      <c r="Q2323"/>
    </row>
    <row r="2324" spans="17:17">
      <c r="Q2324"/>
    </row>
    <row r="2325" spans="17:17">
      <c r="Q2325"/>
    </row>
    <row r="2326" spans="17:17">
      <c r="Q2326"/>
    </row>
    <row r="2327" spans="17:17">
      <c r="Q2327"/>
    </row>
    <row r="2328" spans="17:17">
      <c r="Q2328"/>
    </row>
    <row r="2329" spans="17:17">
      <c r="Q2329"/>
    </row>
    <row r="2330" spans="17:17">
      <c r="Q2330"/>
    </row>
    <row r="2331" spans="17:17">
      <c r="Q2331"/>
    </row>
    <row r="2332" spans="17:17">
      <c r="Q2332"/>
    </row>
    <row r="2333" spans="17:17">
      <c r="Q2333"/>
    </row>
    <row r="2334" spans="17:17">
      <c r="Q2334"/>
    </row>
    <row r="2335" spans="17:17">
      <c r="Q2335"/>
    </row>
    <row r="2336" spans="17:17">
      <c r="Q2336"/>
    </row>
    <row r="2337" spans="17:17">
      <c r="Q2337"/>
    </row>
    <row r="2338" spans="17:17">
      <c r="Q2338"/>
    </row>
    <row r="2339" spans="17:17">
      <c r="Q2339"/>
    </row>
    <row r="2340" spans="17:17">
      <c r="Q2340"/>
    </row>
    <row r="2341" spans="17:17">
      <c r="Q2341"/>
    </row>
    <row r="2342" spans="17:17">
      <c r="Q2342"/>
    </row>
    <row r="2343" spans="17:17">
      <c r="Q2343"/>
    </row>
    <row r="2344" spans="17:17">
      <c r="Q2344"/>
    </row>
    <row r="2345" spans="17:17">
      <c r="Q2345"/>
    </row>
    <row r="2346" spans="17:17">
      <c r="Q2346"/>
    </row>
    <row r="2347" spans="17:17">
      <c r="Q2347"/>
    </row>
    <row r="2348" spans="17:17">
      <c r="Q2348"/>
    </row>
    <row r="2349" spans="17:17">
      <c r="Q2349"/>
    </row>
    <row r="2350" spans="17:17">
      <c r="Q2350"/>
    </row>
    <row r="2351" spans="17:17">
      <c r="Q2351"/>
    </row>
    <row r="2352" spans="17:17">
      <c r="Q2352"/>
    </row>
    <row r="2353" spans="17:17">
      <c r="Q2353"/>
    </row>
    <row r="2354" spans="17:17">
      <c r="Q2354"/>
    </row>
    <row r="2355" spans="17:17">
      <c r="Q2355"/>
    </row>
    <row r="2356" spans="17:17">
      <c r="Q2356"/>
    </row>
    <row r="2357" spans="17:17">
      <c r="Q2357"/>
    </row>
    <row r="2358" spans="17:17">
      <c r="Q2358"/>
    </row>
    <row r="2359" spans="17:17">
      <c r="Q2359"/>
    </row>
    <row r="2360" spans="17:17">
      <c r="Q2360"/>
    </row>
    <row r="2361" spans="17:17">
      <c r="Q2361"/>
    </row>
    <row r="2362" spans="17:17">
      <c r="Q2362"/>
    </row>
    <row r="2363" spans="17:17">
      <c r="Q2363"/>
    </row>
    <row r="2364" spans="17:17">
      <c r="Q2364"/>
    </row>
    <row r="2365" spans="17:17">
      <c r="Q2365"/>
    </row>
    <row r="2366" spans="17:17">
      <c r="Q2366"/>
    </row>
    <row r="2367" spans="17:17">
      <c r="Q2367"/>
    </row>
    <row r="2368" spans="17:17">
      <c r="Q2368"/>
    </row>
    <row r="2369" spans="17:17">
      <c r="Q2369"/>
    </row>
    <row r="2370" spans="17:17">
      <c r="Q2370"/>
    </row>
    <row r="2371" spans="17:17">
      <c r="Q2371"/>
    </row>
    <row r="2372" spans="17:17">
      <c r="Q2372"/>
    </row>
    <row r="2373" spans="17:17">
      <c r="Q2373"/>
    </row>
    <row r="2374" spans="17:17">
      <c r="Q2374"/>
    </row>
    <row r="2375" spans="17:17">
      <c r="Q2375"/>
    </row>
    <row r="2376" spans="17:17">
      <c r="Q2376"/>
    </row>
    <row r="2377" spans="17:17">
      <c r="Q2377"/>
    </row>
    <row r="2378" spans="17:17">
      <c r="Q2378"/>
    </row>
    <row r="2379" spans="17:17">
      <c r="Q2379"/>
    </row>
    <row r="2380" spans="17:17">
      <c r="Q2380"/>
    </row>
    <row r="2381" spans="17:17">
      <c r="Q2381"/>
    </row>
    <row r="2382" spans="17:17">
      <c r="Q2382"/>
    </row>
    <row r="2383" spans="17:17">
      <c r="Q2383"/>
    </row>
    <row r="2384" spans="17:17">
      <c r="Q2384"/>
    </row>
    <row r="2385" spans="17:17">
      <c r="Q2385"/>
    </row>
    <row r="2386" spans="17:17">
      <c r="Q2386"/>
    </row>
    <row r="2387" spans="17:17">
      <c r="Q2387"/>
    </row>
    <row r="2388" spans="17:17">
      <c r="Q2388"/>
    </row>
    <row r="2389" spans="17:17">
      <c r="Q2389"/>
    </row>
    <row r="2390" spans="17:17">
      <c r="Q2390"/>
    </row>
    <row r="2391" spans="17:17">
      <c r="Q2391"/>
    </row>
    <row r="2392" spans="17:17">
      <c r="Q2392"/>
    </row>
    <row r="2393" spans="17:17">
      <c r="Q2393"/>
    </row>
    <row r="2394" spans="17:17">
      <c r="Q2394"/>
    </row>
    <row r="2395" spans="17:17">
      <c r="Q2395"/>
    </row>
    <row r="2396" spans="17:17">
      <c r="Q2396"/>
    </row>
    <row r="2397" spans="17:17">
      <c r="Q2397"/>
    </row>
    <row r="2398" spans="17:17">
      <c r="Q2398"/>
    </row>
    <row r="2399" spans="17:17">
      <c r="Q2399"/>
    </row>
    <row r="2400" spans="17:17">
      <c r="Q2400"/>
    </row>
    <row r="2401" spans="17:17">
      <c r="Q2401"/>
    </row>
    <row r="2402" spans="17:17">
      <c r="Q2402"/>
    </row>
    <row r="2403" spans="17:17">
      <c r="Q2403"/>
    </row>
    <row r="2404" spans="17:17">
      <c r="Q2404"/>
    </row>
    <row r="2405" spans="17:17">
      <c r="Q2405"/>
    </row>
    <row r="2406" spans="17:17">
      <c r="Q2406"/>
    </row>
    <row r="2407" spans="17:17">
      <c r="Q2407"/>
    </row>
    <row r="2408" spans="17:17">
      <c r="Q2408"/>
    </row>
    <row r="2409" spans="17:17">
      <c r="Q2409"/>
    </row>
    <row r="2410" spans="17:17">
      <c r="Q2410"/>
    </row>
    <row r="2411" spans="17:17">
      <c r="Q2411"/>
    </row>
    <row r="2412" spans="17:17">
      <c r="Q2412"/>
    </row>
    <row r="2413" spans="17:17">
      <c r="Q2413"/>
    </row>
    <row r="2414" spans="17:17">
      <c r="Q2414"/>
    </row>
    <row r="2415" spans="17:17">
      <c r="Q2415"/>
    </row>
    <row r="2416" spans="17:17">
      <c r="Q2416"/>
    </row>
    <row r="2417" spans="17:17">
      <c r="Q2417"/>
    </row>
    <row r="2418" spans="17:17">
      <c r="Q2418"/>
    </row>
    <row r="2419" spans="17:17">
      <c r="Q2419"/>
    </row>
    <row r="2420" spans="17:17">
      <c r="Q2420"/>
    </row>
    <row r="2421" spans="17:17">
      <c r="Q2421"/>
    </row>
    <row r="2422" spans="17:17">
      <c r="Q2422"/>
    </row>
    <row r="2423" spans="17:17">
      <c r="Q2423"/>
    </row>
    <row r="2424" spans="17:17">
      <c r="Q2424"/>
    </row>
    <row r="2425" spans="17:17">
      <c r="Q2425"/>
    </row>
    <row r="2426" spans="17:17">
      <c r="Q2426"/>
    </row>
    <row r="2427" spans="17:17">
      <c r="Q2427"/>
    </row>
    <row r="2428" spans="17:17">
      <c r="Q2428"/>
    </row>
    <row r="2429" spans="17:17">
      <c r="Q2429"/>
    </row>
    <row r="2430" spans="17:17">
      <c r="Q2430"/>
    </row>
    <row r="2431" spans="17:17">
      <c r="Q2431"/>
    </row>
    <row r="2432" spans="17:17">
      <c r="Q2432"/>
    </row>
    <row r="2433" spans="17:17">
      <c r="Q2433"/>
    </row>
    <row r="2434" spans="17:17">
      <c r="Q2434"/>
    </row>
    <row r="2435" spans="17:17">
      <c r="Q2435"/>
    </row>
    <row r="2436" spans="17:17">
      <c r="Q2436"/>
    </row>
    <row r="2437" spans="17:17">
      <c r="Q2437"/>
    </row>
    <row r="2438" spans="17:17">
      <c r="Q2438"/>
    </row>
    <row r="2439" spans="17:17">
      <c r="Q2439"/>
    </row>
    <row r="2440" spans="17:17">
      <c r="Q2440"/>
    </row>
    <row r="2441" spans="17:17">
      <c r="Q2441"/>
    </row>
    <row r="2442" spans="17:17">
      <c r="Q2442"/>
    </row>
    <row r="2443" spans="17:17">
      <c r="Q2443"/>
    </row>
    <row r="2444" spans="17:17">
      <c r="Q2444"/>
    </row>
    <row r="2445" spans="17:17">
      <c r="Q2445"/>
    </row>
    <row r="2446" spans="17:17">
      <c r="Q2446"/>
    </row>
    <row r="2447" spans="17:17">
      <c r="Q2447"/>
    </row>
    <row r="2448" spans="17:17">
      <c r="Q2448"/>
    </row>
    <row r="2449" spans="17:17">
      <c r="Q2449"/>
    </row>
    <row r="2450" spans="17:17">
      <c r="Q2450"/>
    </row>
    <row r="2451" spans="17:17">
      <c r="Q2451"/>
    </row>
    <row r="2452" spans="17:17">
      <c r="Q2452"/>
    </row>
    <row r="2453" spans="17:17">
      <c r="Q2453"/>
    </row>
    <row r="2454" spans="17:17">
      <c r="Q2454"/>
    </row>
    <row r="2455" spans="17:17">
      <c r="Q2455"/>
    </row>
    <row r="2456" spans="17:17">
      <c r="Q2456"/>
    </row>
    <row r="2457" spans="17:17">
      <c r="Q2457"/>
    </row>
    <row r="2458" spans="17:17">
      <c r="Q2458"/>
    </row>
    <row r="2459" spans="17:17">
      <c r="Q2459"/>
    </row>
    <row r="2460" spans="17:17">
      <c r="Q2460"/>
    </row>
    <row r="2461" spans="17:17">
      <c r="Q2461"/>
    </row>
    <row r="2462" spans="17:17">
      <c r="Q2462"/>
    </row>
    <row r="2463" spans="17:17">
      <c r="Q2463"/>
    </row>
    <row r="2464" spans="17:17">
      <c r="Q2464"/>
    </row>
    <row r="2465" spans="17:17">
      <c r="Q2465"/>
    </row>
    <row r="2466" spans="17:17">
      <c r="Q2466"/>
    </row>
    <row r="2467" spans="17:17">
      <c r="Q2467"/>
    </row>
    <row r="2468" spans="17:17">
      <c r="Q2468"/>
    </row>
    <row r="2469" spans="17:17">
      <c r="Q2469"/>
    </row>
    <row r="2470" spans="17:17">
      <c r="Q2470"/>
    </row>
    <row r="2471" spans="17:17">
      <c r="Q2471"/>
    </row>
    <row r="2472" spans="17:17">
      <c r="Q2472"/>
    </row>
    <row r="2473" spans="17:17">
      <c r="Q2473"/>
    </row>
    <row r="2474" spans="17:17">
      <c r="Q2474"/>
    </row>
    <row r="2475" spans="17:17">
      <c r="Q2475"/>
    </row>
    <row r="2476" spans="17:17">
      <c r="Q2476"/>
    </row>
    <row r="2477" spans="17:17">
      <c r="Q2477"/>
    </row>
    <row r="2478" spans="17:17">
      <c r="Q2478"/>
    </row>
    <row r="2479" spans="17:17">
      <c r="Q2479"/>
    </row>
    <row r="2480" spans="17:17">
      <c r="Q2480"/>
    </row>
    <row r="2481" spans="17:17">
      <c r="Q2481"/>
    </row>
    <row r="2482" spans="17:17">
      <c r="Q2482"/>
    </row>
    <row r="2483" spans="17:17">
      <c r="Q2483"/>
    </row>
    <row r="2484" spans="17:17">
      <c r="Q2484"/>
    </row>
    <row r="2485" spans="17:17">
      <c r="Q2485"/>
    </row>
    <row r="2486" spans="17:17">
      <c r="Q2486"/>
    </row>
    <row r="2487" spans="17:17">
      <c r="Q2487"/>
    </row>
    <row r="2488" spans="17:17">
      <c r="Q2488"/>
    </row>
    <row r="2489" spans="17:17">
      <c r="Q2489"/>
    </row>
    <row r="2490" spans="17:17">
      <c r="Q2490"/>
    </row>
    <row r="2491" spans="17:17">
      <c r="Q2491"/>
    </row>
    <row r="2492" spans="17:17">
      <c r="Q2492"/>
    </row>
    <row r="2493" spans="17:17">
      <c r="Q2493"/>
    </row>
    <row r="2494" spans="17:17">
      <c r="Q2494"/>
    </row>
    <row r="2495" spans="17:17">
      <c r="Q2495"/>
    </row>
    <row r="2496" spans="17:17">
      <c r="Q2496"/>
    </row>
    <row r="2497" spans="17:17">
      <c r="Q2497"/>
    </row>
    <row r="2498" spans="17:17">
      <c r="Q2498"/>
    </row>
    <row r="2499" spans="17:17">
      <c r="Q2499"/>
    </row>
    <row r="2500" spans="17:17">
      <c r="Q2500"/>
    </row>
    <row r="2501" spans="17:17">
      <c r="Q2501"/>
    </row>
    <row r="2502" spans="17:17">
      <c r="Q2502"/>
    </row>
    <row r="2503" spans="17:17">
      <c r="Q2503"/>
    </row>
    <row r="2504" spans="17:17">
      <c r="Q2504"/>
    </row>
    <row r="2505" spans="17:17">
      <c r="Q2505"/>
    </row>
    <row r="2506" spans="17:17">
      <c r="Q2506"/>
    </row>
    <row r="2507" spans="17:17">
      <c r="Q2507"/>
    </row>
    <row r="2508" spans="17:17">
      <c r="Q2508"/>
    </row>
    <row r="2509" spans="17:17">
      <c r="Q2509"/>
    </row>
    <row r="2510" spans="17:17">
      <c r="Q2510"/>
    </row>
    <row r="2511" spans="17:17">
      <c r="Q2511"/>
    </row>
    <row r="2512" spans="17:17">
      <c r="Q2512"/>
    </row>
    <row r="2513" spans="17:17">
      <c r="Q2513"/>
    </row>
    <row r="2514" spans="17:17">
      <c r="Q2514"/>
    </row>
    <row r="2515" spans="17:17">
      <c r="Q2515"/>
    </row>
    <row r="2516" spans="17:17">
      <c r="Q2516"/>
    </row>
    <row r="2517" spans="17:17">
      <c r="Q2517"/>
    </row>
    <row r="2518" spans="17:17">
      <c r="Q2518"/>
    </row>
    <row r="2519" spans="17:17">
      <c r="Q2519"/>
    </row>
    <row r="2520" spans="17:17">
      <c r="Q2520"/>
    </row>
    <row r="2521" spans="17:17">
      <c r="Q2521"/>
    </row>
    <row r="2522" spans="17:17">
      <c r="Q2522"/>
    </row>
    <row r="2523" spans="17:17">
      <c r="Q2523"/>
    </row>
    <row r="2524" spans="17:17">
      <c r="Q2524"/>
    </row>
    <row r="2525" spans="17:17">
      <c r="Q2525"/>
    </row>
    <row r="2526" spans="17:17">
      <c r="Q2526"/>
    </row>
    <row r="2527" spans="17:17">
      <c r="Q2527"/>
    </row>
    <row r="2528" spans="17:17">
      <c r="Q2528"/>
    </row>
    <row r="2529" spans="17:17">
      <c r="Q2529"/>
    </row>
    <row r="2530" spans="17:17">
      <c r="Q2530"/>
    </row>
    <row r="2531" spans="17:17">
      <c r="Q2531"/>
    </row>
    <row r="2532" spans="17:17">
      <c r="Q2532"/>
    </row>
    <row r="2533" spans="17:17">
      <c r="Q2533"/>
    </row>
    <row r="2534" spans="17:17">
      <c r="Q2534"/>
    </row>
    <row r="2535" spans="17:17">
      <c r="Q2535"/>
    </row>
    <row r="2536" spans="17:17">
      <c r="Q2536"/>
    </row>
    <row r="2537" spans="17:17">
      <c r="Q2537"/>
    </row>
    <row r="2538" spans="17:17">
      <c r="Q2538"/>
    </row>
    <row r="2539" spans="17:17">
      <c r="Q2539"/>
    </row>
    <row r="2540" spans="17:17">
      <c r="Q2540"/>
    </row>
    <row r="2541" spans="17:17">
      <c r="Q2541"/>
    </row>
    <row r="2542" spans="17:17">
      <c r="Q2542"/>
    </row>
    <row r="2543" spans="17:17">
      <c r="Q2543"/>
    </row>
    <row r="2544" spans="17:17">
      <c r="Q2544"/>
    </row>
    <row r="2545" spans="17:17">
      <c r="Q2545"/>
    </row>
    <row r="2546" spans="17:17">
      <c r="Q2546"/>
    </row>
    <row r="2547" spans="17:17">
      <c r="Q2547"/>
    </row>
    <row r="2548" spans="17:17">
      <c r="Q2548"/>
    </row>
    <row r="2549" spans="17:17">
      <c r="Q2549"/>
    </row>
    <row r="2550" spans="17:17">
      <c r="Q2550"/>
    </row>
    <row r="2551" spans="17:17">
      <c r="Q2551"/>
    </row>
    <row r="2552" spans="17:17">
      <c r="Q2552"/>
    </row>
    <row r="2553" spans="17:17">
      <c r="Q2553"/>
    </row>
    <row r="2554" spans="17:17">
      <c r="Q2554"/>
    </row>
    <row r="2555" spans="17:17">
      <c r="Q2555"/>
    </row>
    <row r="2556" spans="17:17">
      <c r="Q2556"/>
    </row>
    <row r="2557" spans="17:17">
      <c r="Q2557"/>
    </row>
    <row r="2558" spans="17:17">
      <c r="Q2558"/>
    </row>
    <row r="2559" spans="17:17">
      <c r="Q2559"/>
    </row>
    <row r="2560" spans="17:17">
      <c r="Q2560"/>
    </row>
    <row r="2561" spans="17:17">
      <c r="Q2561"/>
    </row>
    <row r="2562" spans="17:17">
      <c r="Q2562"/>
    </row>
    <row r="2563" spans="17:17">
      <c r="Q2563"/>
    </row>
    <row r="2564" spans="17:17">
      <c r="Q2564"/>
    </row>
    <row r="2565" spans="17:17">
      <c r="Q2565"/>
    </row>
    <row r="2566" spans="17:17">
      <c r="Q2566"/>
    </row>
    <row r="2567" spans="17:17">
      <c r="Q2567"/>
    </row>
    <row r="2568" spans="17:17">
      <c r="Q2568"/>
    </row>
    <row r="2569" spans="17:17">
      <c r="Q2569"/>
    </row>
    <row r="2570" spans="17:17">
      <c r="Q2570"/>
    </row>
    <row r="2571" spans="17:17">
      <c r="Q2571"/>
    </row>
    <row r="2572" spans="17:17">
      <c r="Q2572"/>
    </row>
    <row r="2573" spans="17:17">
      <c r="Q2573"/>
    </row>
    <row r="2574" spans="17:17">
      <c r="Q2574"/>
    </row>
    <row r="2575" spans="17:17">
      <c r="Q2575"/>
    </row>
    <row r="2576" spans="17:17">
      <c r="Q2576"/>
    </row>
    <row r="2577" spans="17:17">
      <c r="Q2577"/>
    </row>
    <row r="2578" spans="17:17">
      <c r="Q2578"/>
    </row>
    <row r="2579" spans="17:17">
      <c r="Q2579"/>
    </row>
    <row r="2580" spans="17:17">
      <c r="Q2580"/>
    </row>
    <row r="2581" spans="17:17">
      <c r="Q2581"/>
    </row>
    <row r="2582" spans="17:17">
      <c r="Q2582"/>
    </row>
    <row r="2583" spans="17:17">
      <c r="Q2583"/>
    </row>
    <row r="2584" spans="17:17">
      <c r="Q2584"/>
    </row>
    <row r="2585" spans="17:17">
      <c r="Q2585"/>
    </row>
    <row r="2586" spans="17:17">
      <c r="Q2586"/>
    </row>
    <row r="2587" spans="17:17">
      <c r="Q2587"/>
    </row>
    <row r="2588" spans="17:17">
      <c r="Q2588"/>
    </row>
    <row r="2589" spans="17:17">
      <c r="Q2589"/>
    </row>
    <row r="2590" spans="17:17">
      <c r="Q2590"/>
    </row>
    <row r="2591" spans="17:17">
      <c r="Q2591"/>
    </row>
    <row r="2592" spans="17:17">
      <c r="Q2592"/>
    </row>
    <row r="2593" spans="17:17">
      <c r="Q2593"/>
    </row>
    <row r="2594" spans="17:17">
      <c r="Q2594"/>
    </row>
    <row r="2595" spans="17:17">
      <c r="Q2595"/>
    </row>
    <row r="2596" spans="17:17">
      <c r="Q2596"/>
    </row>
    <row r="2597" spans="17:17">
      <c r="Q2597"/>
    </row>
    <row r="2598" spans="17:17">
      <c r="Q2598"/>
    </row>
    <row r="2599" spans="17:17">
      <c r="Q2599"/>
    </row>
    <row r="2600" spans="17:17">
      <c r="Q2600"/>
    </row>
    <row r="2601" spans="17:17">
      <c r="Q2601"/>
    </row>
    <row r="2602" spans="17:17">
      <c r="Q2602"/>
    </row>
    <row r="2603" spans="17:17">
      <c r="Q2603"/>
    </row>
    <row r="2604" spans="17:17">
      <c r="Q2604"/>
    </row>
    <row r="2605" spans="17:17">
      <c r="Q2605"/>
    </row>
    <row r="2606" spans="17:17">
      <c r="Q2606"/>
    </row>
    <row r="2607" spans="17:17">
      <c r="Q2607"/>
    </row>
    <row r="2608" spans="17:17">
      <c r="Q2608"/>
    </row>
    <row r="2609" spans="17:17">
      <c r="Q2609"/>
    </row>
    <row r="2610" spans="17:17">
      <c r="Q2610"/>
    </row>
    <row r="2611" spans="17:17">
      <c r="Q2611"/>
    </row>
    <row r="2612" spans="17:17">
      <c r="Q2612"/>
    </row>
    <row r="2613" spans="17:17">
      <c r="Q2613"/>
    </row>
    <row r="2614" spans="17:17">
      <c r="Q2614"/>
    </row>
    <row r="2615" spans="17:17">
      <c r="Q2615"/>
    </row>
    <row r="2616" spans="17:17">
      <c r="Q2616"/>
    </row>
    <row r="2617" spans="17:17">
      <c r="Q2617"/>
    </row>
    <row r="2618" spans="17:17">
      <c r="Q2618"/>
    </row>
    <row r="2619" spans="17:17">
      <c r="Q2619"/>
    </row>
    <row r="2620" spans="17:17">
      <c r="Q2620"/>
    </row>
    <row r="2621" spans="17:17">
      <c r="Q2621"/>
    </row>
    <row r="2622" spans="17:17">
      <c r="Q2622"/>
    </row>
    <row r="2623" spans="17:17">
      <c r="Q2623"/>
    </row>
    <row r="2624" spans="17:17">
      <c r="Q2624"/>
    </row>
    <row r="2625" spans="17:17">
      <c r="Q2625"/>
    </row>
    <row r="2626" spans="17:17">
      <c r="Q2626"/>
    </row>
    <row r="2627" spans="17:17">
      <c r="Q2627"/>
    </row>
    <row r="2628" spans="17:17">
      <c r="Q2628"/>
    </row>
    <row r="2629" spans="17:17">
      <c r="Q2629"/>
    </row>
    <row r="2630" spans="17:17">
      <c r="Q2630"/>
    </row>
    <row r="2631" spans="17:17">
      <c r="Q2631"/>
    </row>
    <row r="2632" spans="17:17">
      <c r="Q2632"/>
    </row>
    <row r="2633" spans="17:17">
      <c r="Q2633"/>
    </row>
    <row r="2634" spans="17:17">
      <c r="Q2634"/>
    </row>
    <row r="2635" spans="17:17">
      <c r="Q2635"/>
    </row>
    <row r="2636" spans="17:17">
      <c r="Q2636"/>
    </row>
    <row r="2637" spans="17:17">
      <c r="Q2637"/>
    </row>
    <row r="2638" spans="17:17">
      <c r="Q2638"/>
    </row>
    <row r="2639" spans="17:17">
      <c r="Q2639"/>
    </row>
    <row r="2640" spans="17:17">
      <c r="Q2640"/>
    </row>
    <row r="2641" spans="17:17">
      <c r="Q2641"/>
    </row>
    <row r="2642" spans="17:17">
      <c r="Q2642"/>
    </row>
    <row r="2643" spans="17:17">
      <c r="Q2643"/>
    </row>
    <row r="2644" spans="17:17">
      <c r="Q2644"/>
    </row>
    <row r="2645" spans="17:17">
      <c r="Q2645"/>
    </row>
    <row r="2646" spans="17:17">
      <c r="Q2646"/>
    </row>
    <row r="2647" spans="17:17">
      <c r="Q2647"/>
    </row>
    <row r="2648" spans="17:17">
      <c r="Q2648"/>
    </row>
    <row r="2649" spans="17:17">
      <c r="Q2649"/>
    </row>
    <row r="2650" spans="17:17">
      <c r="Q2650"/>
    </row>
    <row r="2651" spans="17:17">
      <c r="Q2651"/>
    </row>
    <row r="2652" spans="17:17">
      <c r="Q2652"/>
    </row>
    <row r="2653" spans="17:17">
      <c r="Q2653"/>
    </row>
    <row r="2654" spans="17:17">
      <c r="Q2654"/>
    </row>
    <row r="2655" spans="17:17">
      <c r="Q2655"/>
    </row>
    <row r="2656" spans="17:17">
      <c r="Q2656"/>
    </row>
    <row r="2657" spans="17:17">
      <c r="Q2657"/>
    </row>
    <row r="2658" spans="17:17">
      <c r="Q2658"/>
    </row>
    <row r="2659" spans="17:17">
      <c r="Q2659"/>
    </row>
    <row r="2660" spans="17:17">
      <c r="Q2660"/>
    </row>
    <row r="2661" spans="17:17">
      <c r="Q2661"/>
    </row>
    <row r="2662" spans="17:17">
      <c r="Q2662"/>
    </row>
    <row r="2663" spans="17:17">
      <c r="Q2663"/>
    </row>
    <row r="2664" spans="17:17">
      <c r="Q2664"/>
    </row>
    <row r="2665" spans="17:17">
      <c r="Q2665"/>
    </row>
    <row r="2666" spans="17:17">
      <c r="Q2666"/>
    </row>
    <row r="2667" spans="17:17">
      <c r="Q2667"/>
    </row>
    <row r="2668" spans="17:17">
      <c r="Q2668"/>
    </row>
    <row r="2669" spans="17:17">
      <c r="Q2669"/>
    </row>
    <row r="2670" spans="17:17">
      <c r="Q2670"/>
    </row>
    <row r="2671" spans="17:17">
      <c r="Q2671"/>
    </row>
    <row r="2672" spans="17:17">
      <c r="Q2672"/>
    </row>
    <row r="2673" spans="17:17">
      <c r="Q2673"/>
    </row>
    <row r="2674" spans="17:17">
      <c r="Q2674"/>
    </row>
    <row r="2675" spans="17:17">
      <c r="Q2675"/>
    </row>
    <row r="2676" spans="17:17">
      <c r="Q2676"/>
    </row>
    <row r="2677" spans="17:17">
      <c r="Q2677"/>
    </row>
    <row r="2678" spans="17:17">
      <c r="Q2678"/>
    </row>
    <row r="2679" spans="17:17">
      <c r="Q2679"/>
    </row>
    <row r="2680" spans="17:17">
      <c r="Q2680"/>
    </row>
    <row r="2681" spans="17:17">
      <c r="Q2681"/>
    </row>
    <row r="2682" spans="17:17">
      <c r="Q2682"/>
    </row>
    <row r="2683" spans="17:17">
      <c r="Q2683"/>
    </row>
    <row r="2684" spans="17:17">
      <c r="Q2684"/>
    </row>
    <row r="2685" spans="17:17">
      <c r="Q2685"/>
    </row>
    <row r="2686" spans="17:17">
      <c r="Q2686"/>
    </row>
    <row r="2687" spans="17:17">
      <c r="Q2687"/>
    </row>
    <row r="2688" spans="17:17">
      <c r="Q2688"/>
    </row>
    <row r="2689" spans="17:17">
      <c r="Q2689"/>
    </row>
    <row r="2690" spans="17:17">
      <c r="Q2690"/>
    </row>
    <row r="2691" spans="17:17">
      <c r="Q2691"/>
    </row>
    <row r="2692" spans="17:17">
      <c r="Q2692"/>
    </row>
    <row r="2693" spans="17:17">
      <c r="Q2693"/>
    </row>
    <row r="2694" spans="17:17">
      <c r="Q2694"/>
    </row>
    <row r="2695" spans="17:17">
      <c r="Q2695"/>
    </row>
    <row r="2696" spans="17:17">
      <c r="Q2696"/>
    </row>
    <row r="2697" spans="17:17">
      <c r="Q2697"/>
    </row>
    <row r="2698" spans="17:17">
      <c r="Q2698"/>
    </row>
    <row r="2699" spans="17:17">
      <c r="Q2699"/>
    </row>
    <row r="2700" spans="17:17">
      <c r="Q2700"/>
    </row>
    <row r="2701" spans="17:17">
      <c r="Q2701"/>
    </row>
    <row r="2702" spans="17:17">
      <c r="Q2702"/>
    </row>
    <row r="2703" spans="17:17">
      <c r="Q2703"/>
    </row>
    <row r="2704" spans="17:17">
      <c r="Q2704"/>
    </row>
    <row r="2705" spans="17:17">
      <c r="Q2705"/>
    </row>
    <row r="2706" spans="17:17">
      <c r="Q2706"/>
    </row>
    <row r="2707" spans="17:17">
      <c r="Q2707"/>
    </row>
    <row r="2708" spans="17:17">
      <c r="Q2708"/>
    </row>
    <row r="2709" spans="17:17">
      <c r="Q2709"/>
    </row>
    <row r="2710" spans="17:17">
      <c r="Q2710"/>
    </row>
    <row r="2711" spans="17:17">
      <c r="Q2711"/>
    </row>
    <row r="2712" spans="17:17">
      <c r="Q2712"/>
    </row>
    <row r="2713" spans="17:17">
      <c r="Q2713"/>
    </row>
    <row r="2714" spans="17:17">
      <c r="Q2714"/>
    </row>
    <row r="2715" spans="17:17">
      <c r="Q2715"/>
    </row>
    <row r="2716" spans="17:17">
      <c r="Q2716"/>
    </row>
    <row r="2717" spans="17:17">
      <c r="Q2717"/>
    </row>
    <row r="2718" spans="17:17">
      <c r="Q2718"/>
    </row>
    <row r="2719" spans="17:17">
      <c r="Q2719"/>
    </row>
    <row r="2720" spans="17:17">
      <c r="Q2720"/>
    </row>
    <row r="2721" spans="17:17">
      <c r="Q2721"/>
    </row>
    <row r="2722" spans="17:17">
      <c r="Q2722"/>
    </row>
    <row r="2723" spans="17:17">
      <c r="Q2723"/>
    </row>
    <row r="2724" spans="17:17">
      <c r="Q2724"/>
    </row>
    <row r="2725" spans="17:17">
      <c r="Q2725"/>
    </row>
    <row r="2726" spans="17:17">
      <c r="Q2726"/>
    </row>
    <row r="2727" spans="17:17">
      <c r="Q2727"/>
    </row>
    <row r="2728" spans="17:17">
      <c r="Q2728"/>
    </row>
    <row r="2729" spans="17:17">
      <c r="Q2729"/>
    </row>
    <row r="2730" spans="17:17">
      <c r="Q2730"/>
    </row>
    <row r="2731" spans="17:17">
      <c r="Q2731"/>
    </row>
    <row r="2732" spans="17:17">
      <c r="Q2732"/>
    </row>
    <row r="2733" spans="17:17">
      <c r="Q2733"/>
    </row>
    <row r="2734" spans="17:17">
      <c r="Q2734"/>
    </row>
    <row r="2735" spans="17:17">
      <c r="Q2735"/>
    </row>
    <row r="2736" spans="17:17">
      <c r="Q2736"/>
    </row>
    <row r="2737" spans="17:17">
      <c r="Q2737"/>
    </row>
    <row r="2738" spans="17:17">
      <c r="Q2738"/>
    </row>
    <row r="2739" spans="17:17">
      <c r="Q2739"/>
    </row>
    <row r="2740" spans="17:17">
      <c r="Q2740"/>
    </row>
    <row r="2741" spans="17:17">
      <c r="Q2741"/>
    </row>
    <row r="2742" spans="17:17">
      <c r="Q2742"/>
    </row>
    <row r="2743" spans="17:17">
      <c r="Q2743"/>
    </row>
    <row r="2744" spans="17:17">
      <c r="Q2744"/>
    </row>
    <row r="2745" spans="17:17">
      <c r="Q2745"/>
    </row>
    <row r="2746" spans="17:17">
      <c r="Q2746"/>
    </row>
    <row r="2747" spans="17:17">
      <c r="Q2747"/>
    </row>
    <row r="2748" spans="17:17">
      <c r="Q2748"/>
    </row>
    <row r="2749" spans="17:17">
      <c r="Q2749"/>
    </row>
    <row r="2750" spans="17:17">
      <c r="Q2750"/>
    </row>
    <row r="2751" spans="17:17">
      <c r="Q2751"/>
    </row>
    <row r="2752" spans="17:17">
      <c r="Q2752"/>
    </row>
    <row r="2753" spans="17:17">
      <c r="Q2753"/>
    </row>
    <row r="2754" spans="17:17">
      <c r="Q2754"/>
    </row>
    <row r="2755" spans="17:17">
      <c r="Q2755"/>
    </row>
    <row r="2756" spans="17:17">
      <c r="Q2756"/>
    </row>
    <row r="2757" spans="17:17">
      <c r="Q2757"/>
    </row>
    <row r="2758" spans="17:17">
      <c r="Q2758"/>
    </row>
    <row r="2759" spans="17:17">
      <c r="Q2759"/>
    </row>
    <row r="2760" spans="17:17">
      <c r="Q2760"/>
    </row>
    <row r="2761" spans="17:17">
      <c r="Q2761"/>
    </row>
    <row r="2762" spans="17:17">
      <c r="Q2762"/>
    </row>
    <row r="2763" spans="17:17">
      <c r="Q2763"/>
    </row>
    <row r="2764" spans="17:17">
      <c r="Q2764"/>
    </row>
    <row r="2765" spans="17:17">
      <c r="Q2765"/>
    </row>
    <row r="2766" spans="17:17">
      <c r="Q2766"/>
    </row>
    <row r="2767" spans="17:17">
      <c r="Q2767"/>
    </row>
    <row r="2768" spans="17:17">
      <c r="Q2768"/>
    </row>
    <row r="2769" spans="17:17">
      <c r="Q2769"/>
    </row>
    <row r="2770" spans="17:17">
      <c r="Q2770"/>
    </row>
    <row r="2771" spans="17:17">
      <c r="Q2771"/>
    </row>
    <row r="2772" spans="17:17">
      <c r="Q2772"/>
    </row>
    <row r="2773" spans="17:17">
      <c r="Q2773"/>
    </row>
    <row r="2774" spans="17:17">
      <c r="Q2774"/>
    </row>
    <row r="2775" spans="17:17">
      <c r="Q2775"/>
    </row>
    <row r="2776" spans="17:17">
      <c r="Q2776"/>
    </row>
    <row r="2777" spans="17:17">
      <c r="Q2777"/>
    </row>
    <row r="2778" spans="17:17">
      <c r="Q2778"/>
    </row>
    <row r="2779" spans="17:17">
      <c r="Q2779"/>
    </row>
    <row r="2780" spans="17:17">
      <c r="Q2780"/>
    </row>
    <row r="2781" spans="17:17">
      <c r="Q2781"/>
    </row>
    <row r="2782" spans="17:17">
      <c r="Q2782"/>
    </row>
    <row r="2783" spans="17:17">
      <c r="Q2783"/>
    </row>
    <row r="2784" spans="17:17">
      <c r="Q2784"/>
    </row>
    <row r="2785" spans="17:17">
      <c r="Q2785"/>
    </row>
    <row r="2786" spans="17:17">
      <c r="Q2786"/>
    </row>
    <row r="2787" spans="17:17">
      <c r="Q2787"/>
    </row>
    <row r="2788" spans="17:17">
      <c r="Q2788"/>
    </row>
    <row r="2789" spans="17:17">
      <c r="Q2789"/>
    </row>
    <row r="2790" spans="17:17">
      <c r="Q2790"/>
    </row>
    <row r="2791" spans="17:17">
      <c r="Q2791"/>
    </row>
    <row r="2792" spans="17:17">
      <c r="Q2792"/>
    </row>
    <row r="2793" spans="17:17">
      <c r="Q2793"/>
    </row>
    <row r="2794" spans="17:17">
      <c r="Q2794"/>
    </row>
    <row r="2795" spans="17:17">
      <c r="Q2795"/>
    </row>
    <row r="2796" spans="17:17">
      <c r="Q2796"/>
    </row>
    <row r="2797" spans="17:17">
      <c r="Q2797"/>
    </row>
    <row r="2798" spans="17:17">
      <c r="Q2798"/>
    </row>
    <row r="2799" spans="17:17">
      <c r="Q2799"/>
    </row>
    <row r="2800" spans="17:17">
      <c r="Q2800"/>
    </row>
    <row r="2801" spans="17:17">
      <c r="Q2801"/>
    </row>
    <row r="2802" spans="17:17">
      <c r="Q2802"/>
    </row>
    <row r="2803" spans="17:17">
      <c r="Q2803"/>
    </row>
    <row r="2804" spans="17:17">
      <c r="Q2804"/>
    </row>
    <row r="2805" spans="17:17">
      <c r="Q2805"/>
    </row>
    <row r="2806" spans="17:17">
      <c r="Q2806"/>
    </row>
    <row r="2807" spans="17:17">
      <c r="Q2807"/>
    </row>
    <row r="2808" spans="17:17">
      <c r="Q2808"/>
    </row>
    <row r="2809" spans="17:17">
      <c r="Q2809"/>
    </row>
    <row r="2810" spans="17:17">
      <c r="Q2810"/>
    </row>
    <row r="2811" spans="17:17">
      <c r="Q2811"/>
    </row>
    <row r="2812" spans="17:17">
      <c r="Q2812"/>
    </row>
    <row r="2813" spans="17:17">
      <c r="Q2813"/>
    </row>
    <row r="2814" spans="17:17">
      <c r="Q2814"/>
    </row>
    <row r="2815" spans="17:17">
      <c r="Q2815"/>
    </row>
    <row r="2816" spans="17:17">
      <c r="Q2816"/>
    </row>
    <row r="2817" spans="17:17">
      <c r="Q2817"/>
    </row>
    <row r="2818" spans="17:17">
      <c r="Q2818"/>
    </row>
    <row r="2819" spans="17:17">
      <c r="Q2819"/>
    </row>
    <row r="2820" spans="17:17">
      <c r="Q2820"/>
    </row>
    <row r="2821" spans="17:17">
      <c r="Q2821"/>
    </row>
    <row r="2822" spans="17:17">
      <c r="Q2822"/>
    </row>
    <row r="2823" spans="17:17">
      <c r="Q2823"/>
    </row>
    <row r="2824" spans="17:17">
      <c r="Q2824"/>
    </row>
    <row r="2825" spans="17:17">
      <c r="Q2825"/>
    </row>
    <row r="2826" spans="17:17">
      <c r="Q2826"/>
    </row>
    <row r="2827" spans="17:17">
      <c r="Q2827"/>
    </row>
    <row r="2828" spans="17:17">
      <c r="Q2828"/>
    </row>
    <row r="2829" spans="17:17">
      <c r="Q2829"/>
    </row>
    <row r="2830" spans="17:17">
      <c r="Q2830"/>
    </row>
    <row r="2831" spans="17:17">
      <c r="Q2831"/>
    </row>
    <row r="2832" spans="17:17">
      <c r="Q2832"/>
    </row>
    <row r="2833" spans="17:17">
      <c r="Q2833"/>
    </row>
    <row r="2834" spans="17:17">
      <c r="Q2834"/>
    </row>
    <row r="2835" spans="17:17">
      <c r="Q2835"/>
    </row>
    <row r="2836" spans="17:17">
      <c r="Q2836"/>
    </row>
    <row r="2837" spans="17:17">
      <c r="Q2837"/>
    </row>
    <row r="2838" spans="17:17">
      <c r="Q2838"/>
    </row>
    <row r="2839" spans="17:17">
      <c r="Q2839"/>
    </row>
    <row r="2840" spans="17:17">
      <c r="Q2840"/>
    </row>
    <row r="2841" spans="17:17">
      <c r="Q2841"/>
    </row>
    <row r="2842" spans="17:17">
      <c r="Q2842"/>
    </row>
    <row r="2843" spans="17:17">
      <c r="Q2843"/>
    </row>
    <row r="2844" spans="17:17">
      <c r="Q2844"/>
    </row>
    <row r="2845" spans="17:17">
      <c r="Q2845"/>
    </row>
    <row r="2846" spans="17:17">
      <c r="Q2846"/>
    </row>
    <row r="2847" spans="17:17">
      <c r="Q2847"/>
    </row>
    <row r="2848" spans="17:17">
      <c r="Q2848"/>
    </row>
    <row r="2849" spans="17:17">
      <c r="Q2849"/>
    </row>
    <row r="2850" spans="17:17">
      <c r="Q2850"/>
    </row>
    <row r="2851" spans="17:17">
      <c r="Q2851"/>
    </row>
    <row r="2852" spans="17:17">
      <c r="Q2852"/>
    </row>
    <row r="2853" spans="17:17">
      <c r="Q2853"/>
    </row>
    <row r="2854" spans="17:17">
      <c r="Q2854"/>
    </row>
    <row r="2855" spans="17:17">
      <c r="Q2855"/>
    </row>
    <row r="2856" spans="17:17">
      <c r="Q2856"/>
    </row>
    <row r="2857" spans="17:17">
      <c r="Q2857"/>
    </row>
    <row r="2858" spans="17:17">
      <c r="Q2858"/>
    </row>
    <row r="2859" spans="17:17">
      <c r="Q2859"/>
    </row>
    <row r="2860" spans="17:17">
      <c r="Q2860"/>
    </row>
    <row r="2861" spans="17:17">
      <c r="Q2861"/>
    </row>
    <row r="2862" spans="17:17">
      <c r="Q2862"/>
    </row>
    <row r="2863" spans="17:17">
      <c r="Q2863"/>
    </row>
    <row r="2864" spans="17:17">
      <c r="Q2864"/>
    </row>
    <row r="2865" spans="17:17">
      <c r="Q2865"/>
    </row>
    <row r="2866" spans="17:17">
      <c r="Q2866"/>
    </row>
    <row r="2867" spans="17:17">
      <c r="Q2867"/>
    </row>
    <row r="2868" spans="17:17">
      <c r="Q2868"/>
    </row>
    <row r="2869" spans="17:17">
      <c r="Q2869"/>
    </row>
    <row r="2870" spans="17:17">
      <c r="Q2870"/>
    </row>
    <row r="2871" spans="17:17">
      <c r="Q2871"/>
    </row>
    <row r="2872" spans="17:17">
      <c r="Q2872"/>
    </row>
    <row r="2873" spans="17:17">
      <c r="Q2873"/>
    </row>
    <row r="2874" spans="17:17">
      <c r="Q2874"/>
    </row>
    <row r="2875" spans="17:17">
      <c r="Q2875"/>
    </row>
    <row r="2876" spans="17:17">
      <c r="Q2876"/>
    </row>
    <row r="2877" spans="17:17">
      <c r="Q2877"/>
    </row>
    <row r="2878" spans="17:17">
      <c r="Q2878"/>
    </row>
    <row r="2879" spans="17:17">
      <c r="Q2879"/>
    </row>
    <row r="2880" spans="17:17">
      <c r="Q2880"/>
    </row>
    <row r="2881" spans="17:17">
      <c r="Q2881"/>
    </row>
    <row r="2882" spans="17:17">
      <c r="Q2882"/>
    </row>
    <row r="2883" spans="17:17">
      <c r="Q2883"/>
    </row>
    <row r="2884" spans="17:17">
      <c r="Q2884"/>
    </row>
    <row r="2885" spans="17:17">
      <c r="Q2885"/>
    </row>
    <row r="2886" spans="17:17">
      <c r="Q2886"/>
    </row>
    <row r="2887" spans="17:17">
      <c r="Q2887"/>
    </row>
    <row r="2888" spans="17:17">
      <c r="Q2888"/>
    </row>
    <row r="2889" spans="17:17">
      <c r="Q2889"/>
    </row>
    <row r="2890" spans="17:17">
      <c r="Q2890"/>
    </row>
    <row r="2891" spans="17:17">
      <c r="Q2891"/>
    </row>
    <row r="2892" spans="17:17">
      <c r="Q2892"/>
    </row>
    <row r="2893" spans="17:17">
      <c r="Q2893"/>
    </row>
    <row r="2894" spans="17:17">
      <c r="Q2894"/>
    </row>
    <row r="2895" spans="17:17">
      <c r="Q2895"/>
    </row>
    <row r="2896" spans="17:17">
      <c r="Q2896"/>
    </row>
    <row r="2897" spans="17:17">
      <c r="Q2897"/>
    </row>
    <row r="2898" spans="17:17">
      <c r="Q2898"/>
    </row>
    <row r="2899" spans="17:17">
      <c r="Q2899"/>
    </row>
    <row r="2900" spans="17:17">
      <c r="Q2900"/>
    </row>
    <row r="2901" spans="17:17">
      <c r="Q2901"/>
    </row>
    <row r="2902" spans="17:17">
      <c r="Q2902"/>
    </row>
    <row r="2903" spans="17:17">
      <c r="Q2903"/>
    </row>
    <row r="2904" spans="17:17">
      <c r="Q2904"/>
    </row>
    <row r="2905" spans="17:17">
      <c r="Q2905"/>
    </row>
    <row r="2906" spans="17:17">
      <c r="Q2906"/>
    </row>
    <row r="2907" spans="17:17">
      <c r="Q2907"/>
    </row>
    <row r="2908" spans="17:17">
      <c r="Q2908"/>
    </row>
    <row r="2909" spans="17:17">
      <c r="Q2909"/>
    </row>
    <row r="2910" spans="17:17">
      <c r="Q2910"/>
    </row>
    <row r="2911" spans="17:17">
      <c r="Q2911"/>
    </row>
    <row r="2912" spans="17:17">
      <c r="Q2912"/>
    </row>
    <row r="2913" spans="17:17">
      <c r="Q2913"/>
    </row>
    <row r="2914" spans="17:17">
      <c r="Q2914"/>
    </row>
    <row r="2915" spans="17:17">
      <c r="Q2915"/>
    </row>
    <row r="2916" spans="17:17">
      <c r="Q2916"/>
    </row>
    <row r="2917" spans="17:17">
      <c r="Q2917"/>
    </row>
    <row r="2918" spans="17:17">
      <c r="Q2918"/>
    </row>
    <row r="2919" spans="17:17">
      <c r="Q2919"/>
    </row>
    <row r="2920" spans="17:17">
      <c r="Q2920"/>
    </row>
    <row r="2921" spans="17:17">
      <c r="Q2921"/>
    </row>
    <row r="2922" spans="17:17">
      <c r="Q2922"/>
    </row>
    <row r="2923" spans="17:17">
      <c r="Q2923"/>
    </row>
    <row r="2924" spans="17:17">
      <c r="Q2924"/>
    </row>
    <row r="2925" spans="17:17">
      <c r="Q2925"/>
    </row>
    <row r="2926" spans="17:17">
      <c r="Q2926"/>
    </row>
    <row r="2927" spans="17:17">
      <c r="Q2927"/>
    </row>
    <row r="2928" spans="17:17">
      <c r="Q2928"/>
    </row>
    <row r="2929" spans="17:17">
      <c r="Q2929"/>
    </row>
    <row r="2930" spans="17:17">
      <c r="Q2930"/>
    </row>
    <row r="2931" spans="17:17">
      <c r="Q2931"/>
    </row>
    <row r="2932" spans="17:17">
      <c r="Q2932"/>
    </row>
    <row r="2933" spans="17:17">
      <c r="Q2933"/>
    </row>
    <row r="2934" spans="17:17">
      <c r="Q2934"/>
    </row>
    <row r="2935" spans="17:17">
      <c r="Q2935"/>
    </row>
    <row r="2936" spans="17:17">
      <c r="Q2936"/>
    </row>
    <row r="2937" spans="17:17">
      <c r="Q2937"/>
    </row>
    <row r="2938" spans="17:17">
      <c r="Q2938"/>
    </row>
    <row r="2939" spans="17:17">
      <c r="Q2939"/>
    </row>
    <row r="2940" spans="17:17">
      <c r="Q2940"/>
    </row>
    <row r="2941" spans="17:17">
      <c r="Q2941"/>
    </row>
    <row r="2942" spans="17:17">
      <c r="Q2942"/>
    </row>
    <row r="2943" spans="17:17">
      <c r="Q2943"/>
    </row>
    <row r="2944" spans="17:17">
      <c r="Q2944"/>
    </row>
    <row r="2945" spans="17:17">
      <c r="Q2945"/>
    </row>
    <row r="2946" spans="17:17">
      <c r="Q2946"/>
    </row>
    <row r="2947" spans="17:17">
      <c r="Q2947"/>
    </row>
    <row r="2948" spans="17:17">
      <c r="Q2948"/>
    </row>
    <row r="2949" spans="17:17">
      <c r="Q2949"/>
    </row>
    <row r="2950" spans="17:17">
      <c r="Q2950"/>
    </row>
    <row r="2951" spans="17:17">
      <c r="Q2951"/>
    </row>
    <row r="2952" spans="17:17">
      <c r="Q2952"/>
    </row>
    <row r="2953" spans="17:17">
      <c r="Q2953"/>
    </row>
    <row r="2954" spans="17:17">
      <c r="Q2954"/>
    </row>
    <row r="2955" spans="17:17">
      <c r="Q2955"/>
    </row>
    <row r="2956" spans="17:17">
      <c r="Q2956"/>
    </row>
    <row r="2957" spans="17:17">
      <c r="Q2957"/>
    </row>
    <row r="2958" spans="17:17">
      <c r="Q2958"/>
    </row>
    <row r="2959" spans="17:17">
      <c r="Q2959"/>
    </row>
    <row r="2960" spans="17:17">
      <c r="Q2960"/>
    </row>
    <row r="2961" spans="17:17">
      <c r="Q2961"/>
    </row>
    <row r="2962" spans="17:17">
      <c r="Q2962"/>
    </row>
    <row r="2963" spans="17:17">
      <c r="Q2963"/>
    </row>
    <row r="2964" spans="17:17">
      <c r="Q2964"/>
    </row>
    <row r="2965" spans="17:17">
      <c r="Q2965"/>
    </row>
    <row r="2966" spans="17:17">
      <c r="Q2966"/>
    </row>
    <row r="2967" spans="17:17">
      <c r="Q2967"/>
    </row>
    <row r="2968" spans="17:17">
      <c r="Q2968"/>
    </row>
    <row r="2969" spans="17:17">
      <c r="Q2969"/>
    </row>
    <row r="2970" spans="17:17">
      <c r="Q2970"/>
    </row>
    <row r="2971" spans="17:17">
      <c r="Q2971"/>
    </row>
    <row r="2972" spans="17:17">
      <c r="Q2972"/>
    </row>
    <row r="2973" spans="17:17">
      <c r="Q2973"/>
    </row>
    <row r="2974" spans="17:17">
      <c r="Q2974"/>
    </row>
    <row r="2975" spans="17:17">
      <c r="Q2975"/>
    </row>
    <row r="2976" spans="17:17">
      <c r="Q2976"/>
    </row>
    <row r="2977" spans="17:17">
      <c r="Q2977"/>
    </row>
    <row r="2978" spans="17:17">
      <c r="Q2978"/>
    </row>
    <row r="2979" spans="17:17">
      <c r="Q2979"/>
    </row>
    <row r="2980" spans="17:17">
      <c r="Q2980"/>
    </row>
    <row r="2981" spans="17:17">
      <c r="Q2981"/>
    </row>
    <row r="2982" spans="17:17">
      <c r="Q2982"/>
    </row>
    <row r="2983" spans="17:17">
      <c r="Q2983"/>
    </row>
    <row r="2984" spans="17:17">
      <c r="Q2984"/>
    </row>
    <row r="2985" spans="17:17">
      <c r="Q2985"/>
    </row>
    <row r="2986" spans="17:17">
      <c r="Q2986"/>
    </row>
    <row r="2987" spans="17:17">
      <c r="Q2987"/>
    </row>
    <row r="2988" spans="17:17">
      <c r="Q2988"/>
    </row>
    <row r="2989" spans="17:17">
      <c r="Q2989"/>
    </row>
    <row r="2990" spans="17:17">
      <c r="Q2990"/>
    </row>
    <row r="2991" spans="17:17">
      <c r="Q2991"/>
    </row>
    <row r="2992" spans="17:17">
      <c r="Q2992"/>
    </row>
    <row r="2993" spans="17:17">
      <c r="Q2993"/>
    </row>
    <row r="2994" spans="17:17">
      <c r="Q2994"/>
    </row>
    <row r="2995" spans="17:17">
      <c r="Q2995"/>
    </row>
    <row r="2996" spans="17:17">
      <c r="Q2996"/>
    </row>
    <row r="2997" spans="17:17">
      <c r="Q2997"/>
    </row>
    <row r="2998" spans="17:17">
      <c r="Q2998"/>
    </row>
    <row r="2999" spans="17:17">
      <c r="Q2999"/>
    </row>
    <row r="3000" spans="17:17">
      <c r="Q3000"/>
    </row>
    <row r="3001" spans="17:17">
      <c r="Q3001"/>
    </row>
    <row r="3002" spans="17:17">
      <c r="Q3002"/>
    </row>
    <row r="3003" spans="17:17">
      <c r="Q3003"/>
    </row>
    <row r="3004" spans="17:17">
      <c r="Q3004"/>
    </row>
    <row r="3005" spans="17:17">
      <c r="Q3005"/>
    </row>
    <row r="3006" spans="17:17">
      <c r="Q3006"/>
    </row>
    <row r="3007" spans="17:17">
      <c r="Q3007"/>
    </row>
    <row r="3008" spans="17:17">
      <c r="Q3008"/>
    </row>
    <row r="3009" spans="17:17">
      <c r="Q3009"/>
    </row>
    <row r="3010" spans="17:17">
      <c r="Q3010"/>
    </row>
    <row r="3011" spans="17:17">
      <c r="Q3011"/>
    </row>
    <row r="3012" spans="17:17">
      <c r="Q3012"/>
    </row>
    <row r="3013" spans="17:17">
      <c r="Q3013"/>
    </row>
    <row r="3014" spans="17:17">
      <c r="Q3014"/>
    </row>
    <row r="3015" spans="17:17">
      <c r="Q3015"/>
    </row>
    <row r="3016" spans="17:17">
      <c r="Q3016"/>
    </row>
    <row r="3017" spans="17:17">
      <c r="Q3017"/>
    </row>
    <row r="3018" spans="17:17">
      <c r="Q3018"/>
    </row>
    <row r="3019" spans="17:17">
      <c r="Q3019"/>
    </row>
    <row r="3020" spans="17:17">
      <c r="Q3020"/>
    </row>
    <row r="3021" spans="17:17">
      <c r="Q3021"/>
    </row>
    <row r="3022" spans="17:17">
      <c r="Q3022"/>
    </row>
    <row r="3023" spans="17:17">
      <c r="Q3023"/>
    </row>
    <row r="3024" spans="17:17">
      <c r="Q3024"/>
    </row>
    <row r="3025" spans="17:17">
      <c r="Q3025"/>
    </row>
    <row r="3026" spans="17:17">
      <c r="Q3026"/>
    </row>
    <row r="3027" spans="17:17">
      <c r="Q3027"/>
    </row>
    <row r="3028" spans="17:17">
      <c r="Q3028"/>
    </row>
    <row r="3029" spans="17:17">
      <c r="Q3029"/>
    </row>
    <row r="3030" spans="17:17">
      <c r="Q3030"/>
    </row>
    <row r="3031" spans="17:17">
      <c r="Q3031"/>
    </row>
    <row r="3032" spans="17:17">
      <c r="Q3032"/>
    </row>
    <row r="3033" spans="17:17">
      <c r="Q3033"/>
    </row>
    <row r="3034" spans="17:17">
      <c r="Q3034"/>
    </row>
    <row r="3035" spans="17:17">
      <c r="Q3035"/>
    </row>
    <row r="3036" spans="17:17">
      <c r="Q3036"/>
    </row>
    <row r="3037" spans="17:17">
      <c r="Q3037"/>
    </row>
    <row r="3038" spans="17:17">
      <c r="Q3038"/>
    </row>
    <row r="3039" spans="17:17">
      <c r="Q3039"/>
    </row>
    <row r="3040" spans="17:17">
      <c r="Q3040"/>
    </row>
    <row r="3041" spans="17:17">
      <c r="Q3041"/>
    </row>
    <row r="3042" spans="17:17">
      <c r="Q3042"/>
    </row>
    <row r="3043" spans="17:17">
      <c r="Q3043"/>
    </row>
    <row r="3044" spans="17:17">
      <c r="Q3044"/>
    </row>
    <row r="3045" spans="17:17">
      <c r="Q3045"/>
    </row>
    <row r="3046" spans="17:17">
      <c r="Q3046"/>
    </row>
    <row r="3047" spans="17:17">
      <c r="Q3047"/>
    </row>
    <row r="3048" spans="17:17">
      <c r="Q3048"/>
    </row>
    <row r="3049" spans="17:17">
      <c r="Q3049"/>
    </row>
    <row r="3050" spans="17:17">
      <c r="Q3050"/>
    </row>
    <row r="3051" spans="17:17">
      <c r="Q3051"/>
    </row>
    <row r="3052" spans="17:17">
      <c r="Q3052"/>
    </row>
    <row r="3053" spans="17:17">
      <c r="Q3053"/>
    </row>
    <row r="3054" spans="17:17">
      <c r="Q3054"/>
    </row>
    <row r="3055" spans="17:17">
      <c r="Q3055"/>
    </row>
    <row r="3056" spans="17:17">
      <c r="Q3056"/>
    </row>
    <row r="3057" spans="17:17">
      <c r="Q3057"/>
    </row>
    <row r="3058" spans="17:17">
      <c r="Q3058"/>
    </row>
    <row r="3059" spans="17:17">
      <c r="Q3059"/>
    </row>
    <row r="3060" spans="17:17">
      <c r="Q3060"/>
    </row>
    <row r="3061" spans="17:17">
      <c r="Q3061"/>
    </row>
    <row r="3062" spans="17:17">
      <c r="Q3062"/>
    </row>
    <row r="3063" spans="17:17">
      <c r="Q3063"/>
    </row>
    <row r="3064" spans="17:17">
      <c r="Q3064"/>
    </row>
    <row r="3065" spans="17:17">
      <c r="Q3065"/>
    </row>
    <row r="3066" spans="17:17">
      <c r="Q3066"/>
    </row>
    <row r="3067" spans="17:17">
      <c r="Q3067"/>
    </row>
    <row r="3068" spans="17:17">
      <c r="Q3068"/>
    </row>
    <row r="3069" spans="17:17">
      <c r="Q3069"/>
    </row>
    <row r="3070" spans="17:17">
      <c r="Q3070"/>
    </row>
    <row r="3071" spans="17:17">
      <c r="Q3071"/>
    </row>
    <row r="3072" spans="17:17">
      <c r="Q3072"/>
    </row>
    <row r="3073" spans="17:17">
      <c r="Q3073"/>
    </row>
    <row r="3074" spans="17:17">
      <c r="Q3074"/>
    </row>
    <row r="3075" spans="17:17">
      <c r="Q3075"/>
    </row>
    <row r="3076" spans="17:17">
      <c r="Q3076"/>
    </row>
    <row r="3077" spans="17:17">
      <c r="Q3077"/>
    </row>
    <row r="3078" spans="17:17">
      <c r="Q3078"/>
    </row>
    <row r="3079" spans="17:17">
      <c r="Q3079"/>
    </row>
    <row r="3080" spans="17:17">
      <c r="Q3080"/>
    </row>
    <row r="3081" spans="17:17">
      <c r="Q3081"/>
    </row>
    <row r="3082" spans="17:17">
      <c r="Q3082"/>
    </row>
    <row r="3083" spans="17:17">
      <c r="Q3083"/>
    </row>
    <row r="3084" spans="17:17">
      <c r="Q3084"/>
    </row>
    <row r="3085" spans="17:17">
      <c r="Q3085"/>
    </row>
    <row r="3086" spans="17:17">
      <c r="Q3086"/>
    </row>
    <row r="3087" spans="17:17">
      <c r="Q3087"/>
    </row>
    <row r="3088" spans="17:17">
      <c r="Q3088"/>
    </row>
    <row r="3089" spans="17:17">
      <c r="Q3089"/>
    </row>
    <row r="3090" spans="17:17">
      <c r="Q3090"/>
    </row>
    <row r="3091" spans="17:17">
      <c r="Q3091"/>
    </row>
    <row r="3092" spans="17:17">
      <c r="Q3092"/>
    </row>
    <row r="3093" spans="17:17">
      <c r="Q3093"/>
    </row>
    <row r="3094" spans="17:17">
      <c r="Q3094"/>
    </row>
    <row r="3095" spans="17:17">
      <c r="Q3095"/>
    </row>
    <row r="3096" spans="17:17">
      <c r="Q3096"/>
    </row>
    <row r="3097" spans="17:17">
      <c r="Q3097"/>
    </row>
    <row r="3098" spans="17:17">
      <c r="Q3098"/>
    </row>
    <row r="3099" spans="17:17">
      <c r="Q3099"/>
    </row>
    <row r="3100" spans="17:17">
      <c r="Q3100"/>
    </row>
    <row r="3101" spans="17:17">
      <c r="Q3101"/>
    </row>
    <row r="3102" spans="17:17">
      <c r="Q3102"/>
    </row>
    <row r="3103" spans="17:17">
      <c r="Q3103"/>
    </row>
    <row r="3104" spans="17:17">
      <c r="Q3104"/>
    </row>
    <row r="3105" spans="17:17">
      <c r="Q3105"/>
    </row>
    <row r="3106" spans="17:17">
      <c r="Q3106"/>
    </row>
    <row r="3107" spans="17:17">
      <c r="Q3107"/>
    </row>
    <row r="3108" spans="17:17">
      <c r="Q3108"/>
    </row>
    <row r="3109" spans="17:17">
      <c r="Q3109"/>
    </row>
    <row r="3110" spans="17:17">
      <c r="Q3110"/>
    </row>
    <row r="3111" spans="17:17">
      <c r="Q3111"/>
    </row>
    <row r="3112" spans="17:17">
      <c r="Q3112"/>
    </row>
    <row r="3113" spans="17:17">
      <c r="Q3113"/>
    </row>
    <row r="3114" spans="17:17">
      <c r="Q3114"/>
    </row>
    <row r="3115" spans="17:17">
      <c r="Q3115"/>
    </row>
    <row r="3116" spans="17:17">
      <c r="Q3116"/>
    </row>
    <row r="3117" spans="17:17">
      <c r="Q3117"/>
    </row>
    <row r="3118" spans="17:17">
      <c r="Q3118"/>
    </row>
    <row r="3119" spans="17:17">
      <c r="Q3119"/>
    </row>
    <row r="3120" spans="17:17">
      <c r="Q3120"/>
    </row>
    <row r="3121" spans="17:17">
      <c r="Q3121"/>
    </row>
    <row r="3122" spans="17:17">
      <c r="Q3122"/>
    </row>
    <row r="3123" spans="17:17">
      <c r="Q3123"/>
    </row>
    <row r="3124" spans="17:17">
      <c r="Q3124"/>
    </row>
    <row r="3125" spans="17:17">
      <c r="Q3125"/>
    </row>
    <row r="3126" spans="17:17">
      <c r="Q3126"/>
    </row>
    <row r="3127" spans="17:17">
      <c r="Q3127"/>
    </row>
    <row r="3128" spans="17:17">
      <c r="Q3128"/>
    </row>
    <row r="3129" spans="17:17">
      <c r="Q3129"/>
    </row>
    <row r="3130" spans="17:17">
      <c r="Q3130"/>
    </row>
    <row r="3131" spans="17:17">
      <c r="Q3131"/>
    </row>
    <row r="3132" spans="17:17">
      <c r="Q3132"/>
    </row>
    <row r="3133" spans="17:17">
      <c r="Q3133"/>
    </row>
    <row r="3134" spans="17:17">
      <c r="Q3134"/>
    </row>
    <row r="3135" spans="17:17">
      <c r="Q3135"/>
    </row>
    <row r="3136" spans="17:17">
      <c r="Q3136"/>
    </row>
    <row r="3137" spans="17:17">
      <c r="Q3137"/>
    </row>
    <row r="3138" spans="17:17">
      <c r="Q3138"/>
    </row>
    <row r="3139" spans="17:17">
      <c r="Q3139"/>
    </row>
    <row r="3140" spans="17:17">
      <c r="Q3140"/>
    </row>
    <row r="3141" spans="17:17">
      <c r="Q3141"/>
    </row>
    <row r="3142" spans="17:17">
      <c r="Q3142"/>
    </row>
    <row r="3143" spans="17:17">
      <c r="Q3143"/>
    </row>
    <row r="3144" spans="17:17">
      <c r="Q3144"/>
    </row>
    <row r="3145" spans="17:17">
      <c r="Q3145"/>
    </row>
    <row r="3146" spans="17:17">
      <c r="Q3146"/>
    </row>
    <row r="3147" spans="17:17">
      <c r="Q3147"/>
    </row>
    <row r="3148" spans="17:17">
      <c r="Q3148"/>
    </row>
    <row r="3149" spans="17:17">
      <c r="Q3149"/>
    </row>
    <row r="3150" spans="17:17">
      <c r="Q3150"/>
    </row>
    <row r="3151" spans="17:17">
      <c r="Q3151"/>
    </row>
    <row r="3152" spans="17:17">
      <c r="Q3152"/>
    </row>
    <row r="3153" spans="17:17">
      <c r="Q3153"/>
    </row>
    <row r="3154" spans="17:17">
      <c r="Q3154"/>
    </row>
    <row r="3155" spans="17:17">
      <c r="Q3155"/>
    </row>
    <row r="3156" spans="17:17">
      <c r="Q3156"/>
    </row>
    <row r="3157" spans="17:17">
      <c r="Q3157"/>
    </row>
    <row r="3158" spans="17:17">
      <c r="Q3158"/>
    </row>
    <row r="3159" spans="17:17">
      <c r="Q3159"/>
    </row>
    <row r="3160" spans="17:17">
      <c r="Q3160"/>
    </row>
    <row r="3161" spans="17:17">
      <c r="Q3161"/>
    </row>
    <row r="3162" spans="17:17">
      <c r="Q3162"/>
    </row>
    <row r="3163" spans="17:17">
      <c r="Q3163"/>
    </row>
    <row r="3164" spans="17:17">
      <c r="Q3164"/>
    </row>
    <row r="3165" spans="17:17">
      <c r="Q3165"/>
    </row>
    <row r="3166" spans="17:17">
      <c r="Q3166"/>
    </row>
    <row r="3167" spans="17:17">
      <c r="Q3167"/>
    </row>
    <row r="3168" spans="17:17">
      <c r="Q3168"/>
    </row>
    <row r="3169" spans="17:17">
      <c r="Q3169"/>
    </row>
    <row r="3170" spans="17:17">
      <c r="Q3170"/>
    </row>
    <row r="3171" spans="17:17">
      <c r="Q3171"/>
    </row>
    <row r="3172" spans="17:17">
      <c r="Q3172"/>
    </row>
    <row r="3173" spans="17:17">
      <c r="Q3173"/>
    </row>
    <row r="3174" spans="17:17">
      <c r="Q3174"/>
    </row>
    <row r="3175" spans="17:17">
      <c r="Q3175"/>
    </row>
    <row r="3176" spans="17:17">
      <c r="Q3176"/>
    </row>
    <row r="3177" spans="17:17">
      <c r="Q3177"/>
    </row>
    <row r="3178" spans="17:17">
      <c r="Q3178"/>
    </row>
    <row r="3179" spans="17:17">
      <c r="Q3179"/>
    </row>
    <row r="3180" spans="17:17">
      <c r="Q3180"/>
    </row>
    <row r="3181" spans="17:17">
      <c r="Q3181"/>
    </row>
    <row r="3182" spans="17:17">
      <c r="Q3182"/>
    </row>
    <row r="3183" spans="17:17">
      <c r="Q3183"/>
    </row>
    <row r="3184" spans="17:17">
      <c r="Q3184"/>
    </row>
    <row r="3185" spans="17:17">
      <c r="Q3185"/>
    </row>
    <row r="3186" spans="17:17">
      <c r="Q3186"/>
    </row>
    <row r="3187" spans="17:17">
      <c r="Q3187"/>
    </row>
    <row r="3188" spans="17:17">
      <c r="Q3188"/>
    </row>
    <row r="3189" spans="17:17">
      <c r="Q3189"/>
    </row>
    <row r="3190" spans="17:17">
      <c r="Q3190"/>
    </row>
    <row r="3191" spans="17:17">
      <c r="Q3191"/>
    </row>
    <row r="3192" spans="17:17">
      <c r="Q3192"/>
    </row>
    <row r="3193" spans="17:17">
      <c r="Q3193"/>
    </row>
    <row r="3194" spans="17:17">
      <c r="Q3194"/>
    </row>
    <row r="3195" spans="17:17">
      <c r="Q3195"/>
    </row>
    <row r="3196" spans="17:17">
      <c r="Q3196"/>
    </row>
    <row r="3197" spans="17:17">
      <c r="Q3197"/>
    </row>
    <row r="3198" spans="17:17">
      <c r="Q3198"/>
    </row>
    <row r="3199" spans="17:17">
      <c r="Q3199"/>
    </row>
    <row r="3200" spans="17:17">
      <c r="Q3200"/>
    </row>
    <row r="3201" spans="17:17">
      <c r="Q3201"/>
    </row>
    <row r="3202" spans="17:17">
      <c r="Q3202"/>
    </row>
    <row r="3203" spans="17:17">
      <c r="Q3203"/>
    </row>
    <row r="3204" spans="17:17">
      <c r="Q3204"/>
    </row>
    <row r="3205" spans="17:17">
      <c r="Q3205"/>
    </row>
    <row r="3206" spans="17:17">
      <c r="Q3206"/>
    </row>
    <row r="3207" spans="17:17">
      <c r="Q3207"/>
    </row>
    <row r="3208" spans="17:17">
      <c r="Q3208"/>
    </row>
    <row r="3209" spans="17:17">
      <c r="Q3209"/>
    </row>
    <row r="3210" spans="17:17">
      <c r="Q3210"/>
    </row>
    <row r="3211" spans="17:17">
      <c r="Q3211"/>
    </row>
    <row r="3212" spans="17:17">
      <c r="Q3212"/>
    </row>
    <row r="3213" spans="17:17">
      <c r="Q3213"/>
    </row>
    <row r="3214" spans="17:17">
      <c r="Q3214"/>
    </row>
    <row r="3215" spans="17:17">
      <c r="Q3215"/>
    </row>
    <row r="3216" spans="17:17">
      <c r="Q3216"/>
    </row>
    <row r="3217" spans="17:17">
      <c r="Q3217"/>
    </row>
    <row r="3218" spans="17:17">
      <c r="Q3218"/>
    </row>
    <row r="3219" spans="17:17">
      <c r="Q3219"/>
    </row>
    <row r="3220" spans="17:17">
      <c r="Q3220"/>
    </row>
    <row r="3221" spans="17:17">
      <c r="Q3221"/>
    </row>
    <row r="3222" spans="17:17">
      <c r="Q3222"/>
    </row>
    <row r="3223" spans="17:17">
      <c r="Q3223"/>
    </row>
    <row r="3224" spans="17:17">
      <c r="Q3224"/>
    </row>
    <row r="3225" spans="17:17">
      <c r="Q3225"/>
    </row>
    <row r="3226" spans="17:17">
      <c r="Q3226"/>
    </row>
    <row r="3227" spans="17:17">
      <c r="Q3227"/>
    </row>
    <row r="3228" spans="17:17">
      <c r="Q3228"/>
    </row>
    <row r="3229" spans="17:17">
      <c r="Q3229"/>
    </row>
    <row r="3230" spans="17:17">
      <c r="Q3230"/>
    </row>
    <row r="3231" spans="17:17">
      <c r="Q3231"/>
    </row>
    <row r="3232" spans="17:17">
      <c r="Q3232"/>
    </row>
    <row r="3233" spans="17:17">
      <c r="Q3233"/>
    </row>
    <row r="3234" spans="17:17">
      <c r="Q3234"/>
    </row>
    <row r="3235" spans="17:17">
      <c r="Q3235"/>
    </row>
    <row r="3236" spans="17:17">
      <c r="Q3236"/>
    </row>
    <row r="3237" spans="17:17">
      <c r="Q3237"/>
    </row>
    <row r="3238" spans="17:17">
      <c r="Q3238"/>
    </row>
    <row r="3239" spans="17:17">
      <c r="Q3239"/>
    </row>
    <row r="3240" spans="17:17">
      <c r="Q3240"/>
    </row>
    <row r="3241" spans="17:17">
      <c r="Q3241"/>
    </row>
    <row r="3242" spans="17:17">
      <c r="Q3242"/>
    </row>
    <row r="3243" spans="17:17">
      <c r="Q3243"/>
    </row>
    <row r="3244" spans="17:17">
      <c r="Q3244"/>
    </row>
    <row r="3245" spans="17:17">
      <c r="Q3245"/>
    </row>
    <row r="3246" spans="17:17">
      <c r="Q3246"/>
    </row>
    <row r="3247" spans="17:17">
      <c r="Q3247"/>
    </row>
    <row r="3248" spans="17:17">
      <c r="Q3248"/>
    </row>
    <row r="3249" spans="17:17">
      <c r="Q3249"/>
    </row>
    <row r="3250" spans="17:17">
      <c r="Q3250"/>
    </row>
    <row r="3251" spans="17:17">
      <c r="Q3251"/>
    </row>
    <row r="3252" spans="17:17">
      <c r="Q3252"/>
    </row>
    <row r="3253" spans="17:17">
      <c r="Q3253"/>
    </row>
    <row r="3254" spans="17:17">
      <c r="Q3254"/>
    </row>
    <row r="3255" spans="17:17">
      <c r="Q3255"/>
    </row>
    <row r="3256" spans="17:17">
      <c r="Q3256"/>
    </row>
    <row r="3257" spans="17:17">
      <c r="Q3257"/>
    </row>
    <row r="3258" spans="17:17">
      <c r="Q3258"/>
    </row>
    <row r="3259" spans="17:17">
      <c r="Q3259"/>
    </row>
    <row r="3260" spans="17:17">
      <c r="Q3260"/>
    </row>
    <row r="3261" spans="17:17">
      <c r="Q3261"/>
    </row>
    <row r="3262" spans="17:17">
      <c r="Q3262"/>
    </row>
    <row r="3263" spans="17:17">
      <c r="Q3263"/>
    </row>
    <row r="3264" spans="17:17">
      <c r="Q3264"/>
    </row>
    <row r="3265" spans="17:17">
      <c r="Q3265"/>
    </row>
    <row r="3266" spans="17:17">
      <c r="Q3266"/>
    </row>
    <row r="3267" spans="17:17">
      <c r="Q3267"/>
    </row>
    <row r="3268" spans="17:17">
      <c r="Q3268"/>
    </row>
    <row r="3269" spans="17:17">
      <c r="Q3269"/>
    </row>
    <row r="3270" spans="17:17">
      <c r="Q3270"/>
    </row>
    <row r="3271" spans="17:17">
      <c r="Q3271"/>
    </row>
    <row r="3272" spans="17:17">
      <c r="Q3272"/>
    </row>
    <row r="3273" spans="17:17">
      <c r="Q3273"/>
    </row>
    <row r="3274" spans="17:17">
      <c r="Q3274"/>
    </row>
    <row r="3275" spans="17:17">
      <c r="Q3275"/>
    </row>
    <row r="3276" spans="17:17">
      <c r="Q3276"/>
    </row>
    <row r="3277" spans="17:17">
      <c r="Q3277"/>
    </row>
    <row r="3278" spans="17:17">
      <c r="Q3278"/>
    </row>
    <row r="3279" spans="17:17">
      <c r="Q3279"/>
    </row>
    <row r="3280" spans="17:17">
      <c r="Q3280"/>
    </row>
    <row r="3281" spans="17:17">
      <c r="Q3281"/>
    </row>
    <row r="3282" spans="17:17">
      <c r="Q3282"/>
    </row>
    <row r="3283" spans="17:17">
      <c r="Q3283"/>
    </row>
    <row r="3284" spans="17:17">
      <c r="Q3284"/>
    </row>
    <row r="3285" spans="17:17">
      <c r="Q3285"/>
    </row>
    <row r="3286" spans="17:17">
      <c r="Q3286"/>
    </row>
    <row r="3287" spans="17:17">
      <c r="Q3287"/>
    </row>
    <row r="3288" spans="17:17">
      <c r="Q3288"/>
    </row>
    <row r="3289" spans="17:17">
      <c r="Q3289"/>
    </row>
    <row r="3290" spans="17:17">
      <c r="Q3290"/>
    </row>
    <row r="3291" spans="17:17">
      <c r="Q3291"/>
    </row>
    <row r="3292" spans="17:17">
      <c r="Q3292"/>
    </row>
    <row r="3293" spans="17:17">
      <c r="Q3293"/>
    </row>
    <row r="3294" spans="17:17">
      <c r="Q3294"/>
    </row>
    <row r="3295" spans="17:17">
      <c r="Q3295"/>
    </row>
    <row r="3296" spans="17:17">
      <c r="Q3296"/>
    </row>
    <row r="3297" spans="17:17">
      <c r="Q3297"/>
    </row>
    <row r="3298" spans="17:17">
      <c r="Q3298"/>
    </row>
    <row r="3299" spans="17:17">
      <c r="Q3299"/>
    </row>
    <row r="3300" spans="17:17">
      <c r="Q3300"/>
    </row>
    <row r="3301" spans="17:17">
      <c r="Q3301"/>
    </row>
    <row r="3302" spans="17:17">
      <c r="Q3302"/>
    </row>
    <row r="3303" spans="17:17">
      <c r="Q3303"/>
    </row>
    <row r="3304" spans="17:17">
      <c r="Q3304"/>
    </row>
    <row r="3305" spans="17:17">
      <c r="Q3305"/>
    </row>
    <row r="3306" spans="17:17">
      <c r="Q3306"/>
    </row>
    <row r="3307" spans="17:17">
      <c r="Q3307"/>
    </row>
    <row r="3308" spans="17:17">
      <c r="Q3308"/>
    </row>
    <row r="3309" spans="17:17">
      <c r="Q3309"/>
    </row>
    <row r="3310" spans="17:17">
      <c r="Q3310"/>
    </row>
    <row r="3311" spans="17:17">
      <c r="Q3311"/>
    </row>
    <row r="3312" spans="17:17">
      <c r="Q3312"/>
    </row>
    <row r="3313" spans="17:17">
      <c r="Q3313"/>
    </row>
    <row r="3314" spans="17:17">
      <c r="Q3314"/>
    </row>
    <row r="3315" spans="17:17">
      <c r="Q3315"/>
    </row>
    <row r="3316" spans="17:17">
      <c r="Q3316"/>
    </row>
    <row r="3317" spans="17:17">
      <c r="Q3317"/>
    </row>
    <row r="3318" spans="17:17">
      <c r="Q3318"/>
    </row>
    <row r="3319" spans="17:17">
      <c r="Q3319"/>
    </row>
    <row r="3320" spans="17:17">
      <c r="Q3320"/>
    </row>
    <row r="3321" spans="17:17">
      <c r="Q3321"/>
    </row>
    <row r="3322" spans="17:17">
      <c r="Q3322"/>
    </row>
    <row r="3323" spans="17:17">
      <c r="Q3323"/>
    </row>
    <row r="3324" spans="17:17">
      <c r="Q3324"/>
    </row>
    <row r="3325" spans="17:17">
      <c r="Q3325"/>
    </row>
    <row r="3326" spans="17:17">
      <c r="Q3326"/>
    </row>
    <row r="3327" spans="17:17">
      <c r="Q3327"/>
    </row>
    <row r="3328" spans="17:17">
      <c r="Q3328"/>
    </row>
    <row r="3329" spans="17:17">
      <c r="Q3329"/>
    </row>
    <row r="3330" spans="17:17">
      <c r="Q3330"/>
    </row>
    <row r="3331" spans="17:17">
      <c r="Q3331"/>
    </row>
    <row r="3332" spans="17:17">
      <c r="Q3332"/>
    </row>
    <row r="3333" spans="17:17">
      <c r="Q3333"/>
    </row>
    <row r="3334" spans="17:17">
      <c r="Q3334"/>
    </row>
    <row r="3335" spans="17:17">
      <c r="Q3335"/>
    </row>
    <row r="3336" spans="17:17">
      <c r="Q3336"/>
    </row>
    <row r="3337" spans="17:17">
      <c r="Q3337"/>
    </row>
    <row r="3338" spans="17:17">
      <c r="Q3338"/>
    </row>
    <row r="3339" spans="17:17">
      <c r="Q3339"/>
    </row>
    <row r="3340" spans="17:17">
      <c r="Q3340"/>
    </row>
    <row r="3341" spans="17:17">
      <c r="Q3341"/>
    </row>
    <row r="3342" spans="17:17">
      <c r="Q3342"/>
    </row>
    <row r="3343" spans="17:17">
      <c r="Q3343"/>
    </row>
    <row r="3344" spans="17:17">
      <c r="Q3344"/>
    </row>
    <row r="3345" spans="17:17">
      <c r="Q3345"/>
    </row>
    <row r="3346" spans="17:17">
      <c r="Q3346"/>
    </row>
    <row r="3347" spans="17:17">
      <c r="Q3347"/>
    </row>
    <row r="3348" spans="17:17">
      <c r="Q3348"/>
    </row>
    <row r="3349" spans="17:17">
      <c r="Q3349"/>
    </row>
    <row r="3350" spans="17:17">
      <c r="Q3350"/>
    </row>
    <row r="3351" spans="17:17">
      <c r="Q3351"/>
    </row>
    <row r="3352" spans="17:17">
      <c r="Q3352"/>
    </row>
    <row r="3353" spans="17:17">
      <c r="Q3353"/>
    </row>
    <row r="3354" spans="17:17">
      <c r="Q3354"/>
    </row>
    <row r="3355" spans="17:17">
      <c r="Q3355"/>
    </row>
    <row r="3356" spans="17:17">
      <c r="Q3356"/>
    </row>
    <row r="3357" spans="17:17">
      <c r="Q3357"/>
    </row>
    <row r="3358" spans="17:17">
      <c r="Q3358"/>
    </row>
    <row r="3359" spans="17:17">
      <c r="Q3359"/>
    </row>
    <row r="3360" spans="17:17">
      <c r="Q3360"/>
    </row>
    <row r="3361" spans="17:17">
      <c r="Q3361"/>
    </row>
    <row r="3362" spans="17:17">
      <c r="Q3362"/>
    </row>
    <row r="3363" spans="17:17">
      <c r="Q3363"/>
    </row>
    <row r="3364" spans="17:17">
      <c r="Q3364"/>
    </row>
    <row r="3365" spans="17:17">
      <c r="Q3365"/>
    </row>
    <row r="3366" spans="17:17">
      <c r="Q3366"/>
    </row>
    <row r="3367" spans="17:17">
      <c r="Q3367"/>
    </row>
    <row r="3368" spans="17:17">
      <c r="Q3368"/>
    </row>
    <row r="3369" spans="17:17">
      <c r="Q3369"/>
    </row>
    <row r="3370" spans="17:17">
      <c r="Q3370"/>
    </row>
    <row r="3371" spans="17:17">
      <c r="Q3371"/>
    </row>
    <row r="3372" spans="17:17">
      <c r="Q3372"/>
    </row>
    <row r="3373" spans="17:17">
      <c r="Q3373"/>
    </row>
    <row r="3374" spans="17:17">
      <c r="Q3374"/>
    </row>
    <row r="3375" spans="17:17">
      <c r="Q3375"/>
    </row>
    <row r="3376" spans="17:17">
      <c r="Q3376"/>
    </row>
    <row r="3377" spans="17:17">
      <c r="Q3377"/>
    </row>
    <row r="3378" spans="17:17">
      <c r="Q3378"/>
    </row>
    <row r="3379" spans="17:17">
      <c r="Q3379"/>
    </row>
    <row r="3380" spans="17:17">
      <c r="Q3380"/>
    </row>
    <row r="3381" spans="17:17">
      <c r="Q3381"/>
    </row>
    <row r="3382" spans="17:17">
      <c r="Q3382"/>
    </row>
    <row r="3383" spans="17:17">
      <c r="Q3383"/>
    </row>
    <row r="3384" spans="17:17">
      <c r="Q3384"/>
    </row>
    <row r="3385" spans="17:17">
      <c r="Q3385"/>
    </row>
    <row r="3386" spans="17:17">
      <c r="Q3386"/>
    </row>
    <row r="3387" spans="17:17">
      <c r="Q3387"/>
    </row>
    <row r="3388" spans="17:17">
      <c r="Q3388"/>
    </row>
    <row r="3389" spans="17:17">
      <c r="Q3389"/>
    </row>
    <row r="3390" spans="17:17">
      <c r="Q3390"/>
    </row>
    <row r="3391" spans="17:17">
      <c r="Q3391"/>
    </row>
    <row r="3392" spans="17:17">
      <c r="Q3392"/>
    </row>
    <row r="3393" spans="17:17">
      <c r="Q3393"/>
    </row>
    <row r="3394" spans="17:17">
      <c r="Q3394"/>
    </row>
    <row r="3395" spans="17:17">
      <c r="Q3395"/>
    </row>
    <row r="3396" spans="17:17">
      <c r="Q3396"/>
    </row>
    <row r="3397" spans="17:17">
      <c r="Q3397"/>
    </row>
    <row r="3398" spans="17:17">
      <c r="Q3398"/>
    </row>
    <row r="3399" spans="17:17">
      <c r="Q3399"/>
    </row>
    <row r="3400" spans="17:17">
      <c r="Q3400"/>
    </row>
    <row r="3401" spans="17:17">
      <c r="Q3401"/>
    </row>
    <row r="3402" spans="17:17">
      <c r="Q3402"/>
    </row>
    <row r="3403" spans="17:17">
      <c r="Q3403"/>
    </row>
    <row r="3404" spans="17:17">
      <c r="Q3404"/>
    </row>
    <row r="3405" spans="17:17">
      <c r="Q3405"/>
    </row>
    <row r="3406" spans="17:17">
      <c r="Q3406"/>
    </row>
    <row r="3407" spans="17:17">
      <c r="Q3407"/>
    </row>
    <row r="3408" spans="17:17">
      <c r="Q3408"/>
    </row>
    <row r="3409" spans="17:17">
      <c r="Q3409"/>
    </row>
    <row r="3410" spans="17:17">
      <c r="Q3410"/>
    </row>
    <row r="3411" spans="17:17">
      <c r="Q3411"/>
    </row>
    <row r="3412" spans="17:17">
      <c r="Q3412"/>
    </row>
    <row r="3413" spans="17:17">
      <c r="Q3413"/>
    </row>
    <row r="3414" spans="17:17">
      <c r="Q3414"/>
    </row>
    <row r="3415" spans="17:17">
      <c r="Q3415"/>
    </row>
    <row r="3416" spans="17:17">
      <c r="Q3416"/>
    </row>
    <row r="3417" spans="17:17">
      <c r="Q3417"/>
    </row>
    <row r="3418" spans="17:17">
      <c r="Q3418"/>
    </row>
    <row r="3419" spans="17:17">
      <c r="Q3419"/>
    </row>
    <row r="3420" spans="17:17">
      <c r="Q3420"/>
    </row>
    <row r="3421" spans="17:17">
      <c r="Q3421"/>
    </row>
    <row r="3422" spans="17:17">
      <c r="Q3422"/>
    </row>
    <row r="3423" spans="17:17">
      <c r="Q3423"/>
    </row>
    <row r="3424" spans="17:17">
      <c r="Q3424"/>
    </row>
    <row r="3425" spans="17:17">
      <c r="Q3425"/>
    </row>
    <row r="3426" spans="17:17">
      <c r="Q3426"/>
    </row>
    <row r="3427" spans="17:17">
      <c r="Q3427"/>
    </row>
    <row r="3428" spans="17:17">
      <c r="Q3428"/>
    </row>
    <row r="3429" spans="17:17">
      <c r="Q3429"/>
    </row>
    <row r="3430" spans="17:17">
      <c r="Q3430"/>
    </row>
    <row r="3431" spans="17:17">
      <c r="Q3431"/>
    </row>
    <row r="3432" spans="17:17">
      <c r="Q3432"/>
    </row>
    <row r="3433" spans="17:17">
      <c r="Q3433"/>
    </row>
    <row r="3434" spans="17:17">
      <c r="Q3434"/>
    </row>
    <row r="3435" spans="17:17">
      <c r="Q3435"/>
    </row>
    <row r="3436" spans="17:17">
      <c r="Q3436"/>
    </row>
    <row r="3437" spans="17:17">
      <c r="Q3437"/>
    </row>
    <row r="3438" spans="17:17">
      <c r="Q3438"/>
    </row>
    <row r="3439" spans="17:17">
      <c r="Q3439"/>
    </row>
    <row r="3440" spans="17:17">
      <c r="Q3440"/>
    </row>
    <row r="3441" spans="17:17">
      <c r="Q3441"/>
    </row>
    <row r="3442" spans="17:17">
      <c r="Q3442"/>
    </row>
    <row r="3443" spans="17:17">
      <c r="Q3443"/>
    </row>
    <row r="3444" spans="17:17">
      <c r="Q3444"/>
    </row>
    <row r="3445" spans="17:17">
      <c r="Q3445"/>
    </row>
    <row r="3446" spans="17:17">
      <c r="Q3446"/>
    </row>
    <row r="3447" spans="17:17">
      <c r="Q3447"/>
    </row>
    <row r="3448" spans="17:17">
      <c r="Q3448"/>
    </row>
    <row r="3449" spans="17:17">
      <c r="Q3449"/>
    </row>
    <row r="3450" spans="17:17">
      <c r="Q3450"/>
    </row>
    <row r="3451" spans="17:17">
      <c r="Q3451"/>
    </row>
    <row r="3452" spans="17:17">
      <c r="Q3452"/>
    </row>
    <row r="3453" spans="17:17">
      <c r="Q3453"/>
    </row>
    <row r="3454" spans="17:17">
      <c r="Q3454"/>
    </row>
    <row r="3455" spans="17:17">
      <c r="Q3455"/>
    </row>
    <row r="3456" spans="17:17">
      <c r="Q3456"/>
    </row>
    <row r="3457" spans="17:17">
      <c r="Q3457"/>
    </row>
    <row r="3458" spans="17:17">
      <c r="Q3458"/>
    </row>
    <row r="3459" spans="17:17">
      <c r="Q3459"/>
    </row>
    <row r="3460" spans="17:17">
      <c r="Q3460"/>
    </row>
    <row r="3461" spans="17:17">
      <c r="Q3461"/>
    </row>
    <row r="3462" spans="17:17">
      <c r="Q3462"/>
    </row>
    <row r="3463" spans="17:17">
      <c r="Q3463"/>
    </row>
    <row r="3464" spans="17:17">
      <c r="Q3464"/>
    </row>
    <row r="3465" spans="17:17">
      <c r="Q3465"/>
    </row>
    <row r="3466" spans="17:17">
      <c r="Q3466"/>
    </row>
    <row r="3467" spans="17:17">
      <c r="Q3467"/>
    </row>
    <row r="3468" spans="17:17">
      <c r="Q3468"/>
    </row>
    <row r="3469" spans="17:17">
      <c r="Q3469"/>
    </row>
    <row r="3470" spans="17:17">
      <c r="Q3470"/>
    </row>
    <row r="3471" spans="17:17">
      <c r="Q3471"/>
    </row>
    <row r="3472" spans="17:17">
      <c r="Q3472"/>
    </row>
    <row r="3473" spans="17:17">
      <c r="Q3473"/>
    </row>
    <row r="3474" spans="17:17">
      <c r="Q3474"/>
    </row>
    <row r="3475" spans="17:17">
      <c r="Q3475"/>
    </row>
    <row r="3476" spans="17:17">
      <c r="Q3476"/>
    </row>
    <row r="3477" spans="17:17">
      <c r="Q3477"/>
    </row>
    <row r="3478" spans="17:17">
      <c r="Q3478"/>
    </row>
    <row r="3479" spans="17:17">
      <c r="Q3479"/>
    </row>
    <row r="3480" spans="17:17">
      <c r="Q3480"/>
    </row>
    <row r="3481" spans="17:17">
      <c r="Q3481"/>
    </row>
    <row r="3482" spans="17:17">
      <c r="Q3482"/>
    </row>
    <row r="3483" spans="17:17">
      <c r="Q3483"/>
    </row>
    <row r="3484" spans="17:17">
      <c r="Q3484"/>
    </row>
    <row r="3485" spans="17:17">
      <c r="Q3485"/>
    </row>
    <row r="3486" spans="17:17">
      <c r="Q3486"/>
    </row>
    <row r="3487" spans="17:17">
      <c r="Q3487"/>
    </row>
    <row r="3488" spans="17:17">
      <c r="Q3488"/>
    </row>
    <row r="3489" spans="17:17">
      <c r="Q3489"/>
    </row>
    <row r="3490" spans="17:17">
      <c r="Q3490"/>
    </row>
    <row r="3491" spans="17:17">
      <c r="Q3491"/>
    </row>
    <row r="3492" spans="17:17">
      <c r="Q3492"/>
    </row>
    <row r="3493" spans="17:17">
      <c r="Q3493"/>
    </row>
    <row r="3494" spans="17:17">
      <c r="Q3494"/>
    </row>
    <row r="3495" spans="17:17">
      <c r="Q3495"/>
    </row>
    <row r="3496" spans="17:17">
      <c r="Q3496"/>
    </row>
    <row r="3497" spans="17:17">
      <c r="Q3497"/>
    </row>
    <row r="3498" spans="17:17">
      <c r="Q3498"/>
    </row>
    <row r="3499" spans="17:17">
      <c r="Q3499"/>
    </row>
    <row r="3500" spans="17:17">
      <c r="Q3500"/>
    </row>
    <row r="3501" spans="17:17">
      <c r="Q3501"/>
    </row>
    <row r="3502" spans="17:17">
      <c r="Q3502"/>
    </row>
    <row r="3503" spans="17:17">
      <c r="Q3503"/>
    </row>
    <row r="3504" spans="17:17">
      <c r="Q3504"/>
    </row>
    <row r="3505" spans="17:17">
      <c r="Q3505"/>
    </row>
    <row r="3506" spans="17:17">
      <c r="Q3506"/>
    </row>
    <row r="3507" spans="17:17">
      <c r="Q3507"/>
    </row>
    <row r="3508" spans="17:17">
      <c r="Q3508"/>
    </row>
    <row r="3509" spans="17:17">
      <c r="Q3509"/>
    </row>
    <row r="3510" spans="17:17">
      <c r="Q3510"/>
    </row>
    <row r="3511" spans="17:17">
      <c r="Q3511"/>
    </row>
    <row r="3512" spans="17:17">
      <c r="Q3512"/>
    </row>
    <row r="3513" spans="17:17">
      <c r="Q3513"/>
    </row>
    <row r="3514" spans="17:17">
      <c r="Q3514"/>
    </row>
    <row r="3515" spans="17:17">
      <c r="Q3515"/>
    </row>
    <row r="3516" spans="17:17">
      <c r="Q3516"/>
    </row>
    <row r="3517" spans="17:17">
      <c r="Q3517"/>
    </row>
    <row r="3518" spans="17:17">
      <c r="Q3518"/>
    </row>
    <row r="3519" spans="17:17">
      <c r="Q3519"/>
    </row>
    <row r="3520" spans="17:17">
      <c r="Q3520"/>
    </row>
    <row r="3521" spans="17:17">
      <c r="Q3521"/>
    </row>
    <row r="3522" spans="17:17">
      <c r="Q3522"/>
    </row>
    <row r="3523" spans="17:17">
      <c r="Q3523"/>
    </row>
    <row r="3524" spans="17:17">
      <c r="Q3524"/>
    </row>
    <row r="3525" spans="17:17">
      <c r="Q3525"/>
    </row>
    <row r="3526" spans="17:17">
      <c r="Q3526"/>
    </row>
    <row r="3527" spans="17:17">
      <c r="Q3527"/>
    </row>
    <row r="3528" spans="17:17">
      <c r="Q3528"/>
    </row>
    <row r="3529" spans="17:17">
      <c r="Q3529"/>
    </row>
    <row r="3530" spans="17:17">
      <c r="Q3530"/>
    </row>
    <row r="3531" spans="17:17">
      <c r="Q3531"/>
    </row>
    <row r="3532" spans="17:17">
      <c r="Q3532"/>
    </row>
    <row r="3533" spans="17:17">
      <c r="Q3533"/>
    </row>
    <row r="3534" spans="17:17">
      <c r="Q3534"/>
    </row>
    <row r="3535" spans="17:17">
      <c r="Q3535"/>
    </row>
    <row r="3536" spans="17:17">
      <c r="Q3536"/>
    </row>
    <row r="3537" spans="17:17">
      <c r="Q3537"/>
    </row>
    <row r="3538" spans="17:17">
      <c r="Q3538"/>
    </row>
    <row r="3539" spans="17:17">
      <c r="Q3539"/>
    </row>
    <row r="3540" spans="17:17">
      <c r="Q3540"/>
    </row>
    <row r="3541" spans="17:17">
      <c r="Q3541"/>
    </row>
    <row r="3542" spans="17:17">
      <c r="Q3542"/>
    </row>
    <row r="3543" spans="17:17">
      <c r="Q3543"/>
    </row>
    <row r="3544" spans="17:17">
      <c r="Q3544"/>
    </row>
    <row r="3545" spans="17:17">
      <c r="Q3545"/>
    </row>
    <row r="3546" spans="17:17">
      <c r="Q3546"/>
    </row>
    <row r="3547" spans="17:17">
      <c r="Q3547"/>
    </row>
    <row r="3548" spans="17:17">
      <c r="Q3548"/>
    </row>
    <row r="3549" spans="17:17">
      <c r="Q3549"/>
    </row>
    <row r="3550" spans="17:17">
      <c r="Q3550"/>
    </row>
    <row r="3551" spans="17:17">
      <c r="Q3551"/>
    </row>
    <row r="3552" spans="17:17">
      <c r="Q3552"/>
    </row>
    <row r="3553" spans="17:17">
      <c r="Q3553"/>
    </row>
    <row r="3554" spans="17:17">
      <c r="Q3554"/>
    </row>
    <row r="3555" spans="17:17">
      <c r="Q3555"/>
    </row>
    <row r="3556" spans="17:17">
      <c r="Q3556"/>
    </row>
    <row r="3557" spans="17:17">
      <c r="Q3557"/>
    </row>
    <row r="3558" spans="17:17">
      <c r="Q3558"/>
    </row>
    <row r="3559" spans="17:17">
      <c r="Q3559"/>
    </row>
    <row r="3560" spans="17:17">
      <c r="Q3560"/>
    </row>
    <row r="3561" spans="17:17">
      <c r="Q3561"/>
    </row>
    <row r="3562" spans="17:17">
      <c r="Q3562"/>
    </row>
    <row r="3563" spans="17:17">
      <c r="Q3563"/>
    </row>
    <row r="3564" spans="17:17">
      <c r="Q3564"/>
    </row>
    <row r="3565" spans="17:17">
      <c r="Q3565"/>
    </row>
    <row r="3566" spans="17:17">
      <c r="Q3566"/>
    </row>
    <row r="3567" spans="17:17">
      <c r="Q3567"/>
    </row>
    <row r="3568" spans="17:17">
      <c r="Q3568"/>
    </row>
    <row r="3569" spans="17:17">
      <c r="Q3569"/>
    </row>
    <row r="3570" spans="17:17">
      <c r="Q3570"/>
    </row>
    <row r="3571" spans="17:17">
      <c r="Q3571"/>
    </row>
    <row r="3572" spans="17:17">
      <c r="Q3572"/>
    </row>
    <row r="3573" spans="17:17">
      <c r="Q3573"/>
    </row>
    <row r="3574" spans="17:17">
      <c r="Q3574"/>
    </row>
    <row r="3575" spans="17:17">
      <c r="Q3575"/>
    </row>
    <row r="3576" spans="17:17">
      <c r="Q3576"/>
    </row>
    <row r="3577" spans="17:17">
      <c r="Q3577"/>
    </row>
    <row r="3578" spans="17:17">
      <c r="Q3578"/>
    </row>
    <row r="3579" spans="17:17">
      <c r="Q3579"/>
    </row>
    <row r="3580" spans="17:17">
      <c r="Q3580"/>
    </row>
    <row r="3581" spans="17:17">
      <c r="Q3581"/>
    </row>
    <row r="3582" spans="17:17">
      <c r="Q3582"/>
    </row>
    <row r="3583" spans="17:17">
      <c r="Q3583"/>
    </row>
    <row r="3584" spans="17:17">
      <c r="Q3584"/>
    </row>
    <row r="3585" spans="17:17">
      <c r="Q3585"/>
    </row>
    <row r="3586" spans="17:17">
      <c r="Q3586"/>
    </row>
    <row r="3587" spans="17:17">
      <c r="Q3587"/>
    </row>
    <row r="3588" spans="17:17">
      <c r="Q3588"/>
    </row>
    <row r="3589" spans="17:17">
      <c r="Q3589"/>
    </row>
    <row r="3590" spans="17:17">
      <c r="Q3590"/>
    </row>
    <row r="3591" spans="17:17">
      <c r="Q3591"/>
    </row>
    <row r="3592" spans="17:17">
      <c r="Q3592"/>
    </row>
    <row r="3593" spans="17:17">
      <c r="Q3593"/>
    </row>
    <row r="3594" spans="17:17">
      <c r="Q3594"/>
    </row>
    <row r="3595" spans="17:17">
      <c r="Q3595"/>
    </row>
    <row r="3596" spans="17:17">
      <c r="Q3596"/>
    </row>
    <row r="3597" spans="17:17">
      <c r="Q3597"/>
    </row>
    <row r="3598" spans="17:17">
      <c r="Q3598"/>
    </row>
    <row r="3599" spans="17:17">
      <c r="Q3599"/>
    </row>
    <row r="3600" spans="17:17">
      <c r="Q3600"/>
    </row>
    <row r="3601" spans="17:17">
      <c r="Q3601"/>
    </row>
    <row r="3602" spans="17:17">
      <c r="Q3602"/>
    </row>
    <row r="3603" spans="17:17">
      <c r="Q3603"/>
    </row>
    <row r="3604" spans="17:17">
      <c r="Q3604"/>
    </row>
    <row r="3605" spans="17:17">
      <c r="Q3605"/>
    </row>
    <row r="3606" spans="17:17">
      <c r="Q3606"/>
    </row>
    <row r="3607" spans="17:17">
      <c r="Q3607"/>
    </row>
    <row r="3608" spans="17:17">
      <c r="Q3608"/>
    </row>
    <row r="3609" spans="17:17">
      <c r="Q3609"/>
    </row>
    <row r="3610" spans="17:17">
      <c r="Q3610"/>
    </row>
    <row r="3611" spans="17:17">
      <c r="Q3611"/>
    </row>
    <row r="3612" spans="17:17">
      <c r="Q3612"/>
    </row>
    <row r="3613" spans="17:17">
      <c r="Q3613"/>
    </row>
    <row r="3614" spans="17:17">
      <c r="Q3614"/>
    </row>
    <row r="3615" spans="17:17">
      <c r="Q3615"/>
    </row>
    <row r="3616" spans="17:17">
      <c r="Q3616"/>
    </row>
    <row r="3617" spans="17:17">
      <c r="Q3617"/>
    </row>
    <row r="3618" spans="17:17">
      <c r="Q3618"/>
    </row>
    <row r="3619" spans="17:17">
      <c r="Q3619"/>
    </row>
    <row r="3620" spans="17:17">
      <c r="Q3620"/>
    </row>
    <row r="3621" spans="17:17">
      <c r="Q3621"/>
    </row>
    <row r="3622" spans="17:17">
      <c r="Q3622"/>
    </row>
    <row r="3623" spans="17:17">
      <c r="Q3623"/>
    </row>
    <row r="3624" spans="17:17">
      <c r="Q3624"/>
    </row>
    <row r="3625" spans="17:17">
      <c r="Q3625"/>
    </row>
    <row r="3626" spans="17:17">
      <c r="Q3626"/>
    </row>
    <row r="3627" spans="17:17">
      <c r="Q3627"/>
    </row>
    <row r="3628" spans="17:17">
      <c r="Q3628"/>
    </row>
    <row r="3629" spans="17:17">
      <c r="Q3629"/>
    </row>
    <row r="3630" spans="17:17">
      <c r="Q3630"/>
    </row>
    <row r="3631" spans="17:17">
      <c r="Q3631"/>
    </row>
    <row r="3632" spans="17:17">
      <c r="Q3632"/>
    </row>
    <row r="3633" spans="17:17">
      <c r="Q3633"/>
    </row>
    <row r="3634" spans="17:17">
      <c r="Q3634"/>
    </row>
    <row r="3635" spans="17:17">
      <c r="Q3635"/>
    </row>
    <row r="3636" spans="17:17">
      <c r="Q3636"/>
    </row>
    <row r="3637" spans="17:17">
      <c r="Q3637"/>
    </row>
    <row r="3638" spans="17:17">
      <c r="Q3638"/>
    </row>
    <row r="3639" spans="17:17">
      <c r="Q3639"/>
    </row>
    <row r="3640" spans="17:17">
      <c r="Q3640"/>
    </row>
    <row r="3641" spans="17:17">
      <c r="Q3641"/>
    </row>
    <row r="3642" spans="17:17">
      <c r="Q3642"/>
    </row>
    <row r="3643" spans="17:17">
      <c r="Q3643"/>
    </row>
    <row r="3644" spans="17:17">
      <c r="Q3644"/>
    </row>
    <row r="3645" spans="17:17">
      <c r="Q3645"/>
    </row>
    <row r="3646" spans="17:17">
      <c r="Q3646"/>
    </row>
    <row r="3647" spans="17:17">
      <c r="Q3647"/>
    </row>
    <row r="3648" spans="17:17">
      <c r="Q3648"/>
    </row>
    <row r="3649" spans="17:17">
      <c r="Q3649"/>
    </row>
    <row r="3650" spans="17:17">
      <c r="Q3650"/>
    </row>
    <row r="3651" spans="17:17">
      <c r="Q3651"/>
    </row>
    <row r="3652" spans="17:17">
      <c r="Q3652"/>
    </row>
    <row r="3653" spans="17:17">
      <c r="Q3653"/>
    </row>
    <row r="3654" spans="17:17">
      <c r="Q3654"/>
    </row>
    <row r="3655" spans="17:17">
      <c r="Q3655"/>
    </row>
    <row r="3656" spans="17:17">
      <c r="Q3656"/>
    </row>
    <row r="3657" spans="17:17">
      <c r="Q3657"/>
    </row>
    <row r="3658" spans="17:17">
      <c r="Q3658"/>
    </row>
    <row r="3659" spans="17:17">
      <c r="Q3659"/>
    </row>
    <row r="3660" spans="17:17">
      <c r="Q3660"/>
    </row>
    <row r="3661" spans="17:17">
      <c r="Q3661"/>
    </row>
    <row r="3662" spans="17:17">
      <c r="Q3662"/>
    </row>
    <row r="3663" spans="17:17">
      <c r="Q3663"/>
    </row>
    <row r="3664" spans="17:17">
      <c r="Q3664"/>
    </row>
    <row r="3665" spans="17:17">
      <c r="Q3665"/>
    </row>
    <row r="3666" spans="17:17">
      <c r="Q3666"/>
    </row>
    <row r="3667" spans="17:17">
      <c r="Q3667"/>
    </row>
    <row r="3668" spans="17:17">
      <c r="Q3668"/>
    </row>
    <row r="3669" spans="17:17">
      <c r="Q3669"/>
    </row>
    <row r="3670" spans="17:17">
      <c r="Q3670"/>
    </row>
    <row r="3671" spans="17:17">
      <c r="Q3671"/>
    </row>
    <row r="3672" spans="17:17">
      <c r="Q3672"/>
    </row>
    <row r="3673" spans="17:17">
      <c r="Q3673"/>
    </row>
    <row r="3674" spans="17:17">
      <c r="Q3674"/>
    </row>
    <row r="3675" spans="17:17">
      <c r="Q3675"/>
    </row>
    <row r="3676" spans="17:17">
      <c r="Q3676"/>
    </row>
    <row r="3677" spans="17:17">
      <c r="Q3677"/>
    </row>
    <row r="3678" spans="17:17">
      <c r="Q3678"/>
    </row>
    <row r="3679" spans="17:17">
      <c r="Q3679"/>
    </row>
    <row r="3680" spans="17:17">
      <c r="Q3680"/>
    </row>
    <row r="3681" spans="17:17">
      <c r="Q3681"/>
    </row>
    <row r="3682" spans="17:17">
      <c r="Q3682"/>
    </row>
    <row r="3683" spans="17:17">
      <c r="Q3683"/>
    </row>
    <row r="3684" spans="17:17">
      <c r="Q3684"/>
    </row>
    <row r="3685" spans="17:17">
      <c r="Q3685"/>
    </row>
    <row r="3686" spans="17:17">
      <c r="Q3686"/>
    </row>
    <row r="3687" spans="17:17">
      <c r="Q3687"/>
    </row>
    <row r="3688" spans="17:17">
      <c r="Q3688"/>
    </row>
    <row r="3689" spans="17:17">
      <c r="Q3689"/>
    </row>
    <row r="3690" spans="17:17">
      <c r="Q3690"/>
    </row>
    <row r="3691" spans="17:17">
      <c r="Q3691"/>
    </row>
    <row r="3692" spans="17:17">
      <c r="Q3692"/>
    </row>
    <row r="3693" spans="17:17">
      <c r="Q3693"/>
    </row>
    <row r="3694" spans="17:17">
      <c r="Q3694"/>
    </row>
    <row r="3695" spans="17:17">
      <c r="Q3695"/>
    </row>
    <row r="3696" spans="17:17">
      <c r="Q3696"/>
    </row>
    <row r="3697" spans="17:17">
      <c r="Q3697"/>
    </row>
    <row r="3698" spans="17:17">
      <c r="Q3698"/>
    </row>
    <row r="3699" spans="17:17">
      <c r="Q3699"/>
    </row>
    <row r="3700" spans="17:17">
      <c r="Q3700"/>
    </row>
    <row r="3701" spans="17:17">
      <c r="Q3701"/>
    </row>
    <row r="3702" spans="17:17">
      <c r="Q3702"/>
    </row>
    <row r="3703" spans="17:17">
      <c r="Q3703"/>
    </row>
    <row r="3704" spans="17:17">
      <c r="Q3704"/>
    </row>
    <row r="3705" spans="17:17">
      <c r="Q3705"/>
    </row>
    <row r="3706" spans="17:17">
      <c r="Q3706"/>
    </row>
    <row r="3707" spans="17:17">
      <c r="Q3707"/>
    </row>
    <row r="3708" spans="17:17">
      <c r="Q3708"/>
    </row>
    <row r="3709" spans="17:17">
      <c r="Q3709"/>
    </row>
    <row r="3710" spans="17:17">
      <c r="Q3710"/>
    </row>
    <row r="3711" spans="17:17">
      <c r="Q3711"/>
    </row>
    <row r="3712" spans="17:17">
      <c r="Q3712"/>
    </row>
    <row r="3713" spans="17:17">
      <c r="Q3713"/>
    </row>
    <row r="3714" spans="17:17">
      <c r="Q3714"/>
    </row>
    <row r="3715" spans="17:17">
      <c r="Q3715"/>
    </row>
    <row r="3716" spans="17:17">
      <c r="Q3716"/>
    </row>
    <row r="3717" spans="17:17">
      <c r="Q3717"/>
    </row>
    <row r="3718" spans="17:17">
      <c r="Q3718"/>
    </row>
    <row r="3719" spans="17:17">
      <c r="Q3719"/>
    </row>
    <row r="3720" spans="17:17">
      <c r="Q3720"/>
    </row>
    <row r="3721" spans="17:17">
      <c r="Q3721"/>
    </row>
    <row r="3722" spans="17:17">
      <c r="Q3722"/>
    </row>
    <row r="3723" spans="17:17">
      <c r="Q3723"/>
    </row>
    <row r="3724" spans="17:17">
      <c r="Q3724"/>
    </row>
    <row r="3725" spans="17:17">
      <c r="Q3725"/>
    </row>
    <row r="3726" spans="17:17">
      <c r="Q3726"/>
    </row>
    <row r="3727" spans="17:17">
      <c r="Q3727"/>
    </row>
    <row r="3728" spans="17:17">
      <c r="Q3728"/>
    </row>
    <row r="3729" spans="17:17">
      <c r="Q3729"/>
    </row>
    <row r="3730" spans="17:17">
      <c r="Q3730"/>
    </row>
    <row r="3731" spans="17:17">
      <c r="Q3731"/>
    </row>
    <row r="3732" spans="17:17">
      <c r="Q3732"/>
    </row>
    <row r="3733" spans="17:17">
      <c r="Q3733"/>
    </row>
    <row r="3734" spans="17:17">
      <c r="Q3734"/>
    </row>
    <row r="3735" spans="17:17">
      <c r="Q3735"/>
    </row>
    <row r="3736" spans="17:17">
      <c r="Q3736"/>
    </row>
    <row r="3737" spans="17:17">
      <c r="Q3737"/>
    </row>
    <row r="3738" spans="17:17">
      <c r="Q3738"/>
    </row>
    <row r="3739" spans="17:17">
      <c r="Q3739"/>
    </row>
    <row r="3740" spans="17:17">
      <c r="Q3740"/>
    </row>
    <row r="3741" spans="17:17">
      <c r="Q3741"/>
    </row>
    <row r="3742" spans="17:17">
      <c r="Q3742"/>
    </row>
    <row r="3743" spans="17:17">
      <c r="Q3743"/>
    </row>
    <row r="3744" spans="17:17">
      <c r="Q3744"/>
    </row>
    <row r="3745" spans="17:17">
      <c r="Q3745"/>
    </row>
    <row r="3746" spans="17:17">
      <c r="Q3746"/>
    </row>
    <row r="3747" spans="17:17">
      <c r="Q3747"/>
    </row>
    <row r="3748" spans="17:17">
      <c r="Q3748"/>
    </row>
    <row r="3749" spans="17:17">
      <c r="Q3749"/>
    </row>
    <row r="3750" spans="17:17">
      <c r="Q3750"/>
    </row>
    <row r="3751" spans="17:17">
      <c r="Q3751"/>
    </row>
    <row r="3752" spans="17:17">
      <c r="Q3752"/>
    </row>
    <row r="3753" spans="17:17">
      <c r="Q3753"/>
    </row>
    <row r="3754" spans="17:17">
      <c r="Q3754"/>
    </row>
    <row r="3755" spans="17:17">
      <c r="Q3755"/>
    </row>
    <row r="3756" spans="17:17">
      <c r="Q3756"/>
    </row>
    <row r="3757" spans="17:17">
      <c r="Q3757"/>
    </row>
    <row r="3758" spans="17:17">
      <c r="Q3758"/>
    </row>
    <row r="3759" spans="17:17">
      <c r="Q3759"/>
    </row>
    <row r="3760" spans="17:17">
      <c r="Q3760"/>
    </row>
    <row r="3761" spans="17:17">
      <c r="Q3761"/>
    </row>
    <row r="3762" spans="17:17">
      <c r="Q3762"/>
    </row>
    <row r="3763" spans="17:17">
      <c r="Q3763"/>
    </row>
    <row r="3764" spans="17:17">
      <c r="Q3764"/>
    </row>
    <row r="3765" spans="17:17">
      <c r="Q3765"/>
    </row>
    <row r="3766" spans="17:17">
      <c r="Q3766"/>
    </row>
    <row r="3767" spans="17:17">
      <c r="Q3767"/>
    </row>
    <row r="3768" spans="17:17">
      <c r="Q3768"/>
    </row>
    <row r="3769" spans="17:17">
      <c r="Q3769"/>
    </row>
    <row r="3770" spans="17:17">
      <c r="Q3770"/>
    </row>
    <row r="3771" spans="17:17">
      <c r="Q3771"/>
    </row>
    <row r="3772" spans="17:17">
      <c r="Q3772"/>
    </row>
    <row r="3773" spans="17:17">
      <c r="Q3773"/>
    </row>
    <row r="3774" spans="17:17">
      <c r="Q3774"/>
    </row>
    <row r="3775" spans="17:17">
      <c r="Q3775"/>
    </row>
    <row r="3776" spans="17:17">
      <c r="Q3776"/>
    </row>
    <row r="3777" spans="17:17">
      <c r="Q3777"/>
    </row>
    <row r="3778" spans="17:17">
      <c r="Q3778"/>
    </row>
    <row r="3779" spans="17:17">
      <c r="Q3779"/>
    </row>
    <row r="3780" spans="17:17">
      <c r="Q3780"/>
    </row>
    <row r="3781" spans="17:17">
      <c r="Q3781"/>
    </row>
    <row r="3782" spans="17:17">
      <c r="Q3782"/>
    </row>
    <row r="3783" spans="17:17">
      <c r="Q3783"/>
    </row>
    <row r="3784" spans="17:17">
      <c r="Q3784"/>
    </row>
    <row r="3785" spans="17:17">
      <c r="Q3785"/>
    </row>
    <row r="3786" spans="17:17">
      <c r="Q3786"/>
    </row>
    <row r="3787" spans="17:17">
      <c r="Q3787"/>
    </row>
    <row r="3788" spans="17:17">
      <c r="Q3788"/>
    </row>
    <row r="3789" spans="17:17">
      <c r="Q3789"/>
    </row>
    <row r="3790" spans="17:17">
      <c r="Q3790"/>
    </row>
    <row r="3791" spans="17:17">
      <c r="Q3791"/>
    </row>
    <row r="3792" spans="17:17">
      <c r="Q3792"/>
    </row>
    <row r="3793" spans="17:17">
      <c r="Q3793"/>
    </row>
    <row r="3794" spans="17:17">
      <c r="Q3794"/>
    </row>
    <row r="3795" spans="17:17">
      <c r="Q3795"/>
    </row>
    <row r="3796" spans="17:17">
      <c r="Q3796"/>
    </row>
    <row r="3797" spans="17:17">
      <c r="Q3797"/>
    </row>
    <row r="3798" spans="17:17">
      <c r="Q3798"/>
    </row>
    <row r="3799" spans="17:17">
      <c r="Q3799"/>
    </row>
    <row r="3800" spans="17:17">
      <c r="Q3800"/>
    </row>
    <row r="3801" spans="17:17">
      <c r="Q3801"/>
    </row>
    <row r="3802" spans="17:17">
      <c r="Q3802"/>
    </row>
    <row r="3803" spans="17:17">
      <c r="Q3803"/>
    </row>
    <row r="3804" spans="17:17">
      <c r="Q3804"/>
    </row>
    <row r="3805" spans="17:17">
      <c r="Q3805"/>
    </row>
    <row r="3806" spans="17:17">
      <c r="Q3806"/>
    </row>
    <row r="3807" spans="17:17">
      <c r="Q3807"/>
    </row>
    <row r="3808" spans="17:17">
      <c r="Q3808"/>
    </row>
    <row r="3809" spans="17:17">
      <c r="Q3809"/>
    </row>
    <row r="3810" spans="17:17">
      <c r="Q3810"/>
    </row>
    <row r="3811" spans="17:17">
      <c r="Q3811"/>
    </row>
    <row r="3812" spans="17:17">
      <c r="Q3812"/>
    </row>
    <row r="3813" spans="17:17">
      <c r="Q3813"/>
    </row>
    <row r="3814" spans="17:17">
      <c r="Q3814"/>
    </row>
    <row r="3815" spans="17:17">
      <c r="Q3815"/>
    </row>
    <row r="3816" spans="17:17">
      <c r="Q3816"/>
    </row>
    <row r="3817" spans="17:17">
      <c r="Q3817"/>
    </row>
    <row r="3818" spans="17:17">
      <c r="Q3818"/>
    </row>
    <row r="3819" spans="17:17">
      <c r="Q3819"/>
    </row>
    <row r="3820" spans="17:17">
      <c r="Q3820"/>
    </row>
    <row r="3821" spans="17:17">
      <c r="Q3821"/>
    </row>
    <row r="3822" spans="17:17">
      <c r="Q3822"/>
    </row>
    <row r="3823" spans="17:17">
      <c r="Q3823"/>
    </row>
    <row r="3824" spans="17:17">
      <c r="Q3824"/>
    </row>
    <row r="3825" spans="17:17">
      <c r="Q3825"/>
    </row>
    <row r="3826" spans="17:17">
      <c r="Q3826"/>
    </row>
    <row r="3827" spans="17:17">
      <c r="Q3827"/>
    </row>
    <row r="3828" spans="17:17">
      <c r="Q3828"/>
    </row>
    <row r="3829" spans="17:17">
      <c r="Q3829"/>
    </row>
    <row r="3830" spans="17:17">
      <c r="Q3830"/>
    </row>
    <row r="3831" spans="17:17">
      <c r="Q3831"/>
    </row>
    <row r="3832" spans="17:17">
      <c r="Q3832"/>
    </row>
    <row r="3833" spans="17:17">
      <c r="Q3833"/>
    </row>
    <row r="3834" spans="17:17">
      <c r="Q3834"/>
    </row>
    <row r="3835" spans="17:17">
      <c r="Q3835"/>
    </row>
    <row r="3836" spans="17:17">
      <c r="Q3836"/>
    </row>
    <row r="3837" spans="17:17">
      <c r="Q3837"/>
    </row>
    <row r="3838" spans="17:17">
      <c r="Q3838"/>
    </row>
    <row r="3839" spans="17:17">
      <c r="Q3839"/>
    </row>
    <row r="3840" spans="17:17">
      <c r="Q3840"/>
    </row>
    <row r="3841" spans="17:17">
      <c r="Q3841"/>
    </row>
    <row r="3842" spans="17:17">
      <c r="Q3842"/>
    </row>
    <row r="3843" spans="17:17">
      <c r="Q3843"/>
    </row>
    <row r="3844" spans="17:17">
      <c r="Q3844"/>
    </row>
    <row r="3845" spans="17:17">
      <c r="Q3845"/>
    </row>
    <row r="3846" spans="17:17">
      <c r="Q3846"/>
    </row>
    <row r="3847" spans="17:17">
      <c r="Q3847"/>
    </row>
    <row r="3848" spans="17:17">
      <c r="Q3848"/>
    </row>
    <row r="3849" spans="17:17">
      <c r="Q3849"/>
    </row>
    <row r="3850" spans="17:17">
      <c r="Q3850"/>
    </row>
    <row r="3851" spans="17:17">
      <c r="Q3851"/>
    </row>
    <row r="3852" spans="17:17">
      <c r="Q3852"/>
    </row>
    <row r="3853" spans="17:17">
      <c r="Q3853"/>
    </row>
    <row r="3854" spans="17:17">
      <c r="Q3854"/>
    </row>
    <row r="3855" spans="17:17">
      <c r="Q3855"/>
    </row>
    <row r="3856" spans="17:17">
      <c r="Q3856"/>
    </row>
    <row r="3857" spans="17:17">
      <c r="Q3857"/>
    </row>
    <row r="3858" spans="17:17">
      <c r="Q3858"/>
    </row>
    <row r="3859" spans="17:17">
      <c r="Q3859"/>
    </row>
    <row r="3860" spans="17:17">
      <c r="Q3860"/>
    </row>
    <row r="3861" spans="17:17">
      <c r="Q3861"/>
    </row>
    <row r="3862" spans="17:17">
      <c r="Q3862"/>
    </row>
    <row r="3863" spans="17:17">
      <c r="Q3863"/>
    </row>
    <row r="3864" spans="17:17">
      <c r="Q3864"/>
    </row>
    <row r="3865" spans="17:17">
      <c r="Q3865"/>
    </row>
    <row r="3866" spans="17:17">
      <c r="Q3866"/>
    </row>
    <row r="3867" spans="17:17">
      <c r="Q3867"/>
    </row>
    <row r="3868" spans="17:17">
      <c r="Q3868"/>
    </row>
    <row r="3869" spans="17:17">
      <c r="Q3869"/>
    </row>
    <row r="3870" spans="17:17">
      <c r="Q3870"/>
    </row>
    <row r="3871" spans="17:17">
      <c r="Q3871"/>
    </row>
    <row r="3872" spans="17:17">
      <c r="Q3872"/>
    </row>
    <row r="3873" spans="17:17">
      <c r="Q3873"/>
    </row>
    <row r="3874" spans="17:17">
      <c r="Q3874"/>
    </row>
    <row r="3875" spans="17:17">
      <c r="Q3875"/>
    </row>
    <row r="3876" spans="17:17">
      <c r="Q3876"/>
    </row>
    <row r="3877" spans="17:17">
      <c r="Q3877"/>
    </row>
    <row r="3878" spans="17:17">
      <c r="Q3878"/>
    </row>
    <row r="3879" spans="17:17">
      <c r="Q3879"/>
    </row>
    <row r="3880" spans="17:17">
      <c r="Q3880"/>
    </row>
    <row r="3881" spans="17:17">
      <c r="Q3881"/>
    </row>
    <row r="3882" spans="17:17">
      <c r="Q3882"/>
    </row>
    <row r="3883" spans="17:17">
      <c r="Q3883"/>
    </row>
    <row r="3884" spans="17:17">
      <c r="Q3884"/>
    </row>
    <row r="3885" spans="17:17">
      <c r="Q3885"/>
    </row>
    <row r="3886" spans="17:17">
      <c r="Q3886"/>
    </row>
    <row r="3887" spans="17:17">
      <c r="Q3887"/>
    </row>
    <row r="3888" spans="17:17">
      <c r="Q3888"/>
    </row>
    <row r="3889" spans="17:17">
      <c r="Q3889"/>
    </row>
    <row r="3890" spans="17:17">
      <c r="Q3890"/>
    </row>
    <row r="3891" spans="17:17">
      <c r="Q3891"/>
    </row>
    <row r="3892" spans="17:17">
      <c r="Q3892"/>
    </row>
    <row r="3893" spans="17:17">
      <c r="Q3893"/>
    </row>
    <row r="3894" spans="17:17">
      <c r="Q3894"/>
    </row>
    <row r="3895" spans="17:17">
      <c r="Q3895"/>
    </row>
    <row r="3896" spans="17:17">
      <c r="Q3896"/>
    </row>
    <row r="3897" spans="17:17">
      <c r="Q3897"/>
    </row>
    <row r="3898" spans="17:17">
      <c r="Q3898"/>
    </row>
    <row r="3899" spans="17:17">
      <c r="Q3899"/>
    </row>
    <row r="3900" spans="17:17">
      <c r="Q3900"/>
    </row>
    <row r="3901" spans="17:17">
      <c r="Q3901"/>
    </row>
    <row r="3902" spans="17:17">
      <c r="Q3902"/>
    </row>
    <row r="3903" spans="17:17">
      <c r="Q3903"/>
    </row>
    <row r="3904" spans="17:17">
      <c r="Q3904"/>
    </row>
    <row r="3905" spans="17:17">
      <c r="Q3905"/>
    </row>
    <row r="3906" spans="17:17">
      <c r="Q3906"/>
    </row>
    <row r="3907" spans="17:17">
      <c r="Q3907"/>
    </row>
    <row r="3908" spans="17:17">
      <c r="Q3908"/>
    </row>
    <row r="3909" spans="17:17">
      <c r="Q3909"/>
    </row>
    <row r="3910" spans="17:17">
      <c r="Q3910"/>
    </row>
    <row r="3911" spans="17:17">
      <c r="Q3911"/>
    </row>
    <row r="3912" spans="17:17">
      <c r="Q3912"/>
    </row>
    <row r="3913" spans="17:17">
      <c r="Q3913"/>
    </row>
    <row r="3914" spans="17:17">
      <c r="Q3914"/>
    </row>
    <row r="3915" spans="17:17">
      <c r="Q3915"/>
    </row>
    <row r="3916" spans="17:17">
      <c r="Q3916"/>
    </row>
    <row r="3917" spans="17:17">
      <c r="Q3917"/>
    </row>
    <row r="3918" spans="17:17">
      <c r="Q3918"/>
    </row>
    <row r="3919" spans="17:17">
      <c r="Q3919"/>
    </row>
    <row r="3920" spans="17:17">
      <c r="Q3920"/>
    </row>
    <row r="3921" spans="17:17">
      <c r="Q3921"/>
    </row>
    <row r="3922" spans="17:17">
      <c r="Q3922"/>
    </row>
    <row r="3923" spans="17:17">
      <c r="Q3923"/>
    </row>
    <row r="3924" spans="17:17">
      <c r="Q3924"/>
    </row>
    <row r="3925" spans="17:17">
      <c r="Q3925"/>
    </row>
    <row r="3926" spans="17:17">
      <c r="Q3926"/>
    </row>
    <row r="3927" spans="17:17">
      <c r="Q3927"/>
    </row>
    <row r="3928" spans="17:17">
      <c r="Q3928"/>
    </row>
    <row r="3929" spans="17:17">
      <c r="Q3929"/>
    </row>
    <row r="3930" spans="17:17">
      <c r="Q3930"/>
    </row>
    <row r="3931" spans="17:17">
      <c r="Q3931"/>
    </row>
    <row r="3932" spans="17:17">
      <c r="Q3932"/>
    </row>
    <row r="3933" spans="17:17">
      <c r="Q3933"/>
    </row>
    <row r="3934" spans="17:17">
      <c r="Q3934"/>
    </row>
    <row r="3935" spans="17:17">
      <c r="Q3935"/>
    </row>
    <row r="3936" spans="17:17">
      <c r="Q3936"/>
    </row>
    <row r="3937" spans="17:17">
      <c r="Q3937"/>
    </row>
    <row r="3938" spans="17:17">
      <c r="Q3938"/>
    </row>
    <row r="3939" spans="17:17">
      <c r="Q3939"/>
    </row>
    <row r="3940" spans="17:17">
      <c r="Q3940"/>
    </row>
    <row r="3941" spans="17:17">
      <c r="Q3941"/>
    </row>
    <row r="3942" spans="17:17">
      <c r="Q3942"/>
    </row>
    <row r="3943" spans="17:17">
      <c r="Q3943"/>
    </row>
    <row r="3944" spans="17:17">
      <c r="Q3944"/>
    </row>
    <row r="3945" spans="17:17">
      <c r="Q3945"/>
    </row>
    <row r="3946" spans="17:17">
      <c r="Q3946"/>
    </row>
    <row r="3947" spans="17:17">
      <c r="Q3947"/>
    </row>
    <row r="3948" spans="17:17">
      <c r="Q3948"/>
    </row>
    <row r="3949" spans="17:17">
      <c r="Q3949"/>
    </row>
    <row r="3950" spans="17:17">
      <c r="Q3950"/>
    </row>
    <row r="3951" spans="17:17">
      <c r="Q3951"/>
    </row>
    <row r="3952" spans="17:17">
      <c r="Q3952"/>
    </row>
    <row r="3953" spans="17:17">
      <c r="Q3953"/>
    </row>
    <row r="3954" spans="17:17">
      <c r="Q3954"/>
    </row>
    <row r="3955" spans="17:17">
      <c r="Q3955"/>
    </row>
    <row r="3956" spans="17:17">
      <c r="Q3956"/>
    </row>
    <row r="3957" spans="17:17">
      <c r="Q3957"/>
    </row>
    <row r="3958" spans="17:17">
      <c r="Q3958"/>
    </row>
    <row r="3959" spans="17:17">
      <c r="Q3959"/>
    </row>
    <row r="3960" spans="17:17">
      <c r="Q3960"/>
    </row>
    <row r="3961" spans="17:17">
      <c r="Q3961"/>
    </row>
    <row r="3962" spans="17:17">
      <c r="Q3962"/>
    </row>
    <row r="3963" spans="17:17">
      <c r="Q3963"/>
    </row>
    <row r="3964" spans="17:17">
      <c r="Q3964"/>
    </row>
    <row r="3965" spans="17:17">
      <c r="Q3965"/>
    </row>
    <row r="3966" spans="17:17">
      <c r="Q3966"/>
    </row>
    <row r="3967" spans="17:17">
      <c r="Q3967"/>
    </row>
    <row r="3968" spans="17:17">
      <c r="Q3968"/>
    </row>
    <row r="3969" spans="17:17">
      <c r="Q3969"/>
    </row>
    <row r="3970" spans="17:17">
      <c r="Q3970"/>
    </row>
    <row r="3971" spans="17:17">
      <c r="Q3971"/>
    </row>
    <row r="3972" spans="17:17">
      <c r="Q3972"/>
    </row>
    <row r="3973" spans="17:17">
      <c r="Q3973"/>
    </row>
    <row r="3974" spans="17:17">
      <c r="Q3974"/>
    </row>
    <row r="3975" spans="17:17">
      <c r="Q3975"/>
    </row>
    <row r="3976" spans="17:17">
      <c r="Q3976"/>
    </row>
    <row r="3977" spans="17:17">
      <c r="Q3977"/>
    </row>
    <row r="3978" spans="17:17">
      <c r="Q3978"/>
    </row>
    <row r="3979" spans="17:17">
      <c r="Q3979"/>
    </row>
    <row r="3980" spans="17:17">
      <c r="Q3980"/>
    </row>
    <row r="3981" spans="17:17">
      <c r="Q3981"/>
    </row>
    <row r="3982" spans="17:17">
      <c r="Q3982"/>
    </row>
    <row r="3983" spans="17:17">
      <c r="Q3983"/>
    </row>
    <row r="3984" spans="17:17">
      <c r="Q3984"/>
    </row>
    <row r="3985" spans="17:17">
      <c r="Q3985"/>
    </row>
    <row r="3986" spans="17:17">
      <c r="Q3986"/>
    </row>
    <row r="3987" spans="17:17">
      <c r="Q3987"/>
    </row>
    <row r="3988" spans="17:17">
      <c r="Q3988"/>
    </row>
    <row r="3989" spans="17:17">
      <c r="Q3989"/>
    </row>
    <row r="3990" spans="17:17">
      <c r="Q3990"/>
    </row>
    <row r="3991" spans="17:17">
      <c r="Q3991"/>
    </row>
    <row r="3992" spans="17:17">
      <c r="Q3992"/>
    </row>
    <row r="3993" spans="17:17">
      <c r="Q3993"/>
    </row>
    <row r="3994" spans="17:17">
      <c r="Q3994"/>
    </row>
    <row r="3995" spans="17:17">
      <c r="Q3995"/>
    </row>
    <row r="3996" spans="17:17">
      <c r="Q3996"/>
    </row>
    <row r="3997" spans="17:17">
      <c r="Q3997"/>
    </row>
    <row r="3998" spans="17:17">
      <c r="Q3998"/>
    </row>
    <row r="3999" spans="17:17">
      <c r="Q3999"/>
    </row>
    <row r="4000" spans="17:17">
      <c r="Q4000"/>
    </row>
    <row r="4001" spans="17:17">
      <c r="Q4001"/>
    </row>
    <row r="4002" spans="17:17">
      <c r="Q4002"/>
    </row>
    <row r="4003" spans="17:17">
      <c r="Q4003"/>
    </row>
    <row r="4004" spans="17:17">
      <c r="Q4004"/>
    </row>
    <row r="4005" spans="17:17">
      <c r="Q4005"/>
    </row>
    <row r="4006" spans="17:17">
      <c r="Q4006"/>
    </row>
    <row r="4007" spans="17:17">
      <c r="Q4007"/>
    </row>
    <row r="4008" spans="17:17">
      <c r="Q4008"/>
    </row>
    <row r="4009" spans="17:17">
      <c r="Q4009"/>
    </row>
    <row r="4010" spans="17:17">
      <c r="Q4010"/>
    </row>
    <row r="4011" spans="17:17">
      <c r="Q4011"/>
    </row>
    <row r="4012" spans="17:17">
      <c r="Q4012"/>
    </row>
    <row r="4013" spans="17:17">
      <c r="Q4013"/>
    </row>
    <row r="4014" spans="17:17">
      <c r="Q4014"/>
    </row>
    <row r="4015" spans="17:17">
      <c r="Q4015"/>
    </row>
    <row r="4016" spans="17:17">
      <c r="Q4016"/>
    </row>
    <row r="4017" spans="17:17">
      <c r="Q4017"/>
    </row>
    <row r="4018" spans="17:17">
      <c r="Q4018"/>
    </row>
    <row r="4019" spans="17:17">
      <c r="Q4019"/>
    </row>
    <row r="4020" spans="17:17">
      <c r="Q4020"/>
    </row>
    <row r="4021" spans="17:17">
      <c r="Q4021"/>
    </row>
    <row r="4022" spans="17:17">
      <c r="Q4022"/>
    </row>
    <row r="4023" spans="17:17">
      <c r="Q4023"/>
    </row>
    <row r="4024" spans="17:17">
      <c r="Q4024"/>
    </row>
    <row r="4025" spans="17:17">
      <c r="Q4025"/>
    </row>
    <row r="4026" spans="17:17">
      <c r="Q4026"/>
    </row>
    <row r="4027" spans="17:17">
      <c r="Q4027"/>
    </row>
    <row r="4028" spans="17:17">
      <c r="Q4028"/>
    </row>
    <row r="4029" spans="17:17">
      <c r="Q4029"/>
    </row>
    <row r="4030" spans="17:17">
      <c r="Q4030"/>
    </row>
    <row r="4031" spans="17:17">
      <c r="Q4031"/>
    </row>
    <row r="4032" spans="17:17">
      <c r="Q4032"/>
    </row>
    <row r="4033" spans="17:17">
      <c r="Q4033"/>
    </row>
    <row r="4034" spans="17:17">
      <c r="Q4034"/>
    </row>
    <row r="4035" spans="17:17">
      <c r="Q4035"/>
    </row>
    <row r="4036" spans="17:17">
      <c r="Q4036"/>
    </row>
    <row r="4037" spans="17:17">
      <c r="Q4037"/>
    </row>
    <row r="4038" spans="17:17">
      <c r="Q4038"/>
    </row>
    <row r="4039" spans="17:17">
      <c r="Q4039"/>
    </row>
    <row r="4040" spans="17:17">
      <c r="Q4040"/>
    </row>
    <row r="4041" spans="17:17">
      <c r="Q4041"/>
    </row>
    <row r="4042" spans="17:17">
      <c r="Q4042"/>
    </row>
    <row r="4043" spans="17:17">
      <c r="Q4043"/>
    </row>
    <row r="4044" spans="17:17">
      <c r="Q4044"/>
    </row>
    <row r="4045" spans="17:17">
      <c r="Q4045"/>
    </row>
    <row r="4046" spans="17:17">
      <c r="Q4046"/>
    </row>
    <row r="4047" spans="17:17">
      <c r="Q4047"/>
    </row>
    <row r="4048" spans="17:17">
      <c r="Q4048"/>
    </row>
    <row r="4049" spans="17:17">
      <c r="Q4049"/>
    </row>
    <row r="4050" spans="17:17">
      <c r="Q4050"/>
    </row>
    <row r="4051" spans="17:17">
      <c r="Q4051"/>
    </row>
    <row r="4052" spans="17:17">
      <c r="Q4052"/>
    </row>
    <row r="4053" spans="17:17">
      <c r="Q4053"/>
    </row>
    <row r="4054" spans="17:17">
      <c r="Q4054"/>
    </row>
    <row r="4055" spans="17:17">
      <c r="Q4055"/>
    </row>
    <row r="4056" spans="17:17">
      <c r="Q4056"/>
    </row>
    <row r="4057" spans="17:17">
      <c r="Q4057"/>
    </row>
    <row r="4058" spans="17:17">
      <c r="Q4058"/>
    </row>
    <row r="4059" spans="17:17">
      <c r="Q4059"/>
    </row>
    <row r="4060" spans="17:17">
      <c r="Q4060"/>
    </row>
    <row r="4061" spans="17:17">
      <c r="Q4061"/>
    </row>
    <row r="4062" spans="17:17">
      <c r="Q4062"/>
    </row>
    <row r="4063" spans="17:17">
      <c r="Q4063"/>
    </row>
    <row r="4064" spans="17:17">
      <c r="Q4064"/>
    </row>
    <row r="4065" spans="17:17">
      <c r="Q4065"/>
    </row>
    <row r="4066" spans="17:17">
      <c r="Q4066"/>
    </row>
    <row r="4067" spans="17:17">
      <c r="Q4067"/>
    </row>
    <row r="4068" spans="17:17">
      <c r="Q4068"/>
    </row>
    <row r="4069" spans="17:17">
      <c r="Q4069"/>
    </row>
    <row r="4070" spans="17:17">
      <c r="Q4070"/>
    </row>
    <row r="4071" spans="17:17">
      <c r="Q4071"/>
    </row>
    <row r="4072" spans="17:17">
      <c r="Q4072"/>
    </row>
    <row r="4073" spans="17:17">
      <c r="Q4073"/>
    </row>
    <row r="4074" spans="17:17">
      <c r="Q4074"/>
    </row>
    <row r="4075" spans="17:17">
      <c r="Q4075"/>
    </row>
    <row r="4076" spans="17:17">
      <c r="Q4076"/>
    </row>
    <row r="4077" spans="17:17">
      <c r="Q4077"/>
    </row>
    <row r="4078" spans="17:17">
      <c r="Q4078"/>
    </row>
    <row r="4079" spans="17:17">
      <c r="Q4079"/>
    </row>
    <row r="4080" spans="17:17">
      <c r="Q4080"/>
    </row>
    <row r="4081" spans="17:17">
      <c r="Q4081"/>
    </row>
    <row r="4082" spans="17:17">
      <c r="Q4082"/>
    </row>
    <row r="4083" spans="17:17">
      <c r="Q4083"/>
    </row>
    <row r="4084" spans="17:17">
      <c r="Q4084"/>
    </row>
    <row r="4085" spans="17:17">
      <c r="Q4085"/>
    </row>
    <row r="4086" spans="17:17">
      <c r="Q4086"/>
    </row>
    <row r="4087" spans="17:17">
      <c r="Q4087"/>
    </row>
    <row r="4088" spans="17:17">
      <c r="Q4088"/>
    </row>
    <row r="4089" spans="17:17">
      <c r="Q4089"/>
    </row>
    <row r="4090" spans="17:17">
      <c r="Q4090"/>
    </row>
    <row r="4091" spans="17:17">
      <c r="Q4091"/>
    </row>
    <row r="4092" spans="17:17">
      <c r="Q4092"/>
    </row>
    <row r="4093" spans="17:17">
      <c r="Q4093"/>
    </row>
    <row r="4094" spans="17:17">
      <c r="Q4094"/>
    </row>
    <row r="4095" spans="17:17">
      <c r="Q4095"/>
    </row>
    <row r="4096" spans="17:17">
      <c r="Q4096"/>
    </row>
    <row r="4097" spans="17:17">
      <c r="Q4097"/>
    </row>
    <row r="4098" spans="17:17">
      <c r="Q4098"/>
    </row>
    <row r="4099" spans="17:17">
      <c r="Q4099"/>
    </row>
    <row r="4100" spans="17:17">
      <c r="Q4100"/>
    </row>
    <row r="4101" spans="17:17">
      <c r="Q4101"/>
    </row>
    <row r="4102" spans="17:17">
      <c r="Q4102"/>
    </row>
    <row r="4103" spans="17:17">
      <c r="Q4103"/>
    </row>
    <row r="4104" spans="17:17">
      <c r="Q4104"/>
    </row>
    <row r="4105" spans="17:17">
      <c r="Q4105"/>
    </row>
    <row r="4106" spans="17:17">
      <c r="Q4106"/>
    </row>
    <row r="4107" spans="17:17">
      <c r="Q4107"/>
    </row>
    <row r="4108" spans="17:17">
      <c r="Q4108"/>
    </row>
    <row r="4109" spans="17:17">
      <c r="Q4109"/>
    </row>
    <row r="4110" spans="17:17">
      <c r="Q4110"/>
    </row>
    <row r="4111" spans="17:17">
      <c r="Q4111"/>
    </row>
    <row r="4112" spans="17:17">
      <c r="Q4112"/>
    </row>
    <row r="4113" spans="17:17">
      <c r="Q4113"/>
    </row>
    <row r="4114" spans="17:17">
      <c r="Q4114"/>
    </row>
    <row r="4115" spans="17:17">
      <c r="Q4115"/>
    </row>
    <row r="4116" spans="17:17">
      <c r="Q4116"/>
    </row>
    <row r="4117" spans="17:17">
      <c r="Q4117"/>
    </row>
    <row r="4118" spans="17:17">
      <c r="Q4118"/>
    </row>
    <row r="4119" spans="17:17">
      <c r="Q4119"/>
    </row>
    <row r="4120" spans="17:17">
      <c r="Q4120"/>
    </row>
    <row r="4121" spans="17:17">
      <c r="Q4121"/>
    </row>
    <row r="4122" spans="17:17">
      <c r="Q4122"/>
    </row>
    <row r="4123" spans="17:17">
      <c r="Q4123"/>
    </row>
    <row r="4124" spans="17:17">
      <c r="Q4124"/>
    </row>
    <row r="4125" spans="17:17">
      <c r="Q4125"/>
    </row>
    <row r="4126" spans="17:17">
      <c r="Q4126"/>
    </row>
    <row r="4127" spans="17:17">
      <c r="Q4127"/>
    </row>
    <row r="4128" spans="17:17">
      <c r="Q4128"/>
    </row>
    <row r="4129" spans="17:17">
      <c r="Q4129"/>
    </row>
    <row r="4130" spans="17:17">
      <c r="Q4130"/>
    </row>
    <row r="4131" spans="17:17">
      <c r="Q4131"/>
    </row>
    <row r="4132" spans="17:17">
      <c r="Q4132"/>
    </row>
    <row r="4133" spans="17:17">
      <c r="Q4133"/>
    </row>
    <row r="4134" spans="17:17">
      <c r="Q4134"/>
    </row>
    <row r="4135" spans="17:17">
      <c r="Q4135"/>
    </row>
    <row r="4136" spans="17:17">
      <c r="Q4136"/>
    </row>
    <row r="4137" spans="17:17">
      <c r="Q4137"/>
    </row>
    <row r="4138" spans="17:17">
      <c r="Q4138"/>
    </row>
    <row r="4139" spans="17:17">
      <c r="Q4139"/>
    </row>
    <row r="4140" spans="17:17">
      <c r="Q4140"/>
    </row>
    <row r="4141" spans="17:17">
      <c r="Q4141"/>
    </row>
    <row r="4142" spans="17:17">
      <c r="Q4142"/>
    </row>
    <row r="4143" spans="17:17">
      <c r="Q4143"/>
    </row>
    <row r="4144" spans="17:17">
      <c r="Q4144"/>
    </row>
    <row r="4145" spans="17:17">
      <c r="Q4145"/>
    </row>
    <row r="4146" spans="17:17">
      <c r="Q4146"/>
    </row>
    <row r="4147" spans="17:17">
      <c r="Q4147"/>
    </row>
    <row r="4148" spans="17:17">
      <c r="Q4148"/>
    </row>
    <row r="4149" spans="17:17">
      <c r="Q4149"/>
    </row>
    <row r="4150" spans="17:17">
      <c r="Q4150"/>
    </row>
    <row r="4151" spans="17:17">
      <c r="Q4151"/>
    </row>
    <row r="4152" spans="17:17">
      <c r="Q4152"/>
    </row>
    <row r="4153" spans="17:17">
      <c r="Q4153"/>
    </row>
    <row r="4154" spans="17:17">
      <c r="Q4154"/>
    </row>
    <row r="4155" spans="17:17">
      <c r="Q4155"/>
    </row>
    <row r="4156" spans="17:17">
      <c r="Q4156"/>
    </row>
    <row r="4157" spans="17:17">
      <c r="Q4157"/>
    </row>
    <row r="4158" spans="17:17">
      <c r="Q4158"/>
    </row>
    <row r="4159" spans="17:17">
      <c r="Q4159"/>
    </row>
    <row r="4160" spans="17:17">
      <c r="Q4160"/>
    </row>
    <row r="4161" spans="17:17">
      <c r="Q4161"/>
    </row>
    <row r="4162" spans="17:17">
      <c r="Q4162"/>
    </row>
    <row r="4163" spans="17:17">
      <c r="Q4163"/>
    </row>
    <row r="4164" spans="17:17">
      <c r="Q4164"/>
    </row>
    <row r="4165" spans="17:17">
      <c r="Q4165"/>
    </row>
    <row r="4166" spans="17:17">
      <c r="Q4166"/>
    </row>
    <row r="4167" spans="17:17">
      <c r="Q4167"/>
    </row>
    <row r="4168" spans="17:17">
      <c r="Q4168"/>
    </row>
    <row r="4169" spans="17:17">
      <c r="Q4169"/>
    </row>
    <row r="4170" spans="17:17">
      <c r="Q4170"/>
    </row>
    <row r="4171" spans="17:17">
      <c r="Q4171"/>
    </row>
    <row r="4172" spans="17:17">
      <c r="Q4172"/>
    </row>
    <row r="4173" spans="17:17">
      <c r="Q4173"/>
    </row>
    <row r="4174" spans="17:17">
      <c r="Q4174"/>
    </row>
    <row r="4175" spans="17:17">
      <c r="Q4175"/>
    </row>
    <row r="4176" spans="17:17">
      <c r="Q4176"/>
    </row>
    <row r="4177" spans="17:17">
      <c r="Q4177"/>
    </row>
    <row r="4178" spans="17:17">
      <c r="Q4178"/>
    </row>
    <row r="4179" spans="17:17">
      <c r="Q4179"/>
    </row>
    <row r="4180" spans="17:17">
      <c r="Q4180"/>
    </row>
    <row r="4181" spans="17:17">
      <c r="Q4181"/>
    </row>
    <row r="4182" spans="17:17">
      <c r="Q4182"/>
    </row>
    <row r="4183" spans="17:17">
      <c r="Q4183"/>
    </row>
    <row r="4184" spans="17:17">
      <c r="Q4184"/>
    </row>
    <row r="4185" spans="17:17">
      <c r="Q4185"/>
    </row>
    <row r="4186" spans="17:17">
      <c r="Q4186"/>
    </row>
    <row r="4187" spans="17:17">
      <c r="Q4187"/>
    </row>
    <row r="4188" spans="17:17">
      <c r="Q4188"/>
    </row>
    <row r="4189" spans="17:17">
      <c r="Q4189"/>
    </row>
    <row r="4190" spans="17:17">
      <c r="Q4190"/>
    </row>
    <row r="4191" spans="17:17">
      <c r="Q4191"/>
    </row>
    <row r="4192" spans="17:17">
      <c r="Q4192"/>
    </row>
    <row r="4193" spans="17:17">
      <c r="Q4193"/>
    </row>
    <row r="4194" spans="17:17">
      <c r="Q4194"/>
    </row>
    <row r="4195" spans="17:17">
      <c r="Q4195"/>
    </row>
    <row r="4196" spans="17:17">
      <c r="Q4196"/>
    </row>
    <row r="4197" spans="17:17">
      <c r="Q4197"/>
    </row>
    <row r="4198" spans="17:17">
      <c r="Q4198"/>
    </row>
    <row r="4199" spans="17:17">
      <c r="Q4199"/>
    </row>
    <row r="4200" spans="17:17">
      <c r="Q4200"/>
    </row>
    <row r="4201" spans="17:17">
      <c r="Q4201"/>
    </row>
    <row r="4202" spans="17:17">
      <c r="Q4202"/>
    </row>
    <row r="4203" spans="17:17">
      <c r="Q4203"/>
    </row>
    <row r="4204" spans="17:17">
      <c r="Q4204"/>
    </row>
    <row r="4205" spans="17:17">
      <c r="Q4205"/>
    </row>
    <row r="4206" spans="17:17">
      <c r="Q4206"/>
    </row>
    <row r="4207" spans="17:17">
      <c r="Q4207"/>
    </row>
    <row r="4208" spans="17:17">
      <c r="Q4208"/>
    </row>
    <row r="4209" spans="17:17">
      <c r="Q4209"/>
    </row>
    <row r="4210" spans="17:17">
      <c r="Q4210"/>
    </row>
    <row r="4211" spans="17:17">
      <c r="Q4211"/>
    </row>
    <row r="4212" spans="17:17">
      <c r="Q4212"/>
    </row>
    <row r="4213" spans="17:17">
      <c r="Q4213"/>
    </row>
    <row r="4214" spans="17:17">
      <c r="Q4214"/>
    </row>
    <row r="4215" spans="17:17">
      <c r="Q4215"/>
    </row>
    <row r="4216" spans="17:17">
      <c r="Q4216"/>
    </row>
    <row r="4217" spans="17:17">
      <c r="Q4217"/>
    </row>
    <row r="4218" spans="17:17">
      <c r="Q4218"/>
    </row>
    <row r="4219" spans="17:17">
      <c r="Q4219"/>
    </row>
    <row r="4220" spans="17:17">
      <c r="Q4220"/>
    </row>
    <row r="4221" spans="17:17">
      <c r="Q4221"/>
    </row>
    <row r="4222" spans="17:17">
      <c r="Q4222"/>
    </row>
    <row r="4223" spans="17:17">
      <c r="Q4223"/>
    </row>
    <row r="4224" spans="17:17">
      <c r="Q4224"/>
    </row>
    <row r="4225" spans="17:17">
      <c r="Q4225"/>
    </row>
    <row r="4226" spans="17:17">
      <c r="Q4226"/>
    </row>
    <row r="4227" spans="17:17">
      <c r="Q4227"/>
    </row>
    <row r="4228" spans="17:17">
      <c r="Q4228"/>
    </row>
    <row r="4229" spans="17:17">
      <c r="Q4229"/>
    </row>
    <row r="4230" spans="17:17">
      <c r="Q4230"/>
    </row>
    <row r="4231" spans="17:17">
      <c r="Q4231"/>
    </row>
    <row r="4232" spans="17:17">
      <c r="Q4232"/>
    </row>
    <row r="4233" spans="17:17">
      <c r="Q4233"/>
    </row>
    <row r="4234" spans="17:17">
      <c r="Q4234"/>
    </row>
    <row r="4235" spans="17:17">
      <c r="Q4235"/>
    </row>
    <row r="4236" spans="17:17">
      <c r="Q4236"/>
    </row>
    <row r="4237" spans="17:17">
      <c r="Q4237"/>
    </row>
    <row r="4238" spans="17:17">
      <c r="Q4238"/>
    </row>
    <row r="4239" spans="17:17">
      <c r="Q4239"/>
    </row>
    <row r="4240" spans="17:17">
      <c r="Q4240"/>
    </row>
    <row r="4241" spans="17:17">
      <c r="Q4241"/>
    </row>
    <row r="4242" spans="17:17">
      <c r="Q4242"/>
    </row>
    <row r="4243" spans="17:17">
      <c r="Q4243"/>
    </row>
    <row r="4244" spans="17:17">
      <c r="Q4244"/>
    </row>
    <row r="4245" spans="17:17">
      <c r="Q4245"/>
    </row>
    <row r="4246" spans="17:17">
      <c r="Q4246"/>
    </row>
    <row r="4247" spans="17:17">
      <c r="Q4247"/>
    </row>
    <row r="4248" spans="17:17">
      <c r="Q4248"/>
    </row>
    <row r="4249" spans="17:17">
      <c r="Q4249"/>
    </row>
    <row r="4250" spans="17:17">
      <c r="Q4250"/>
    </row>
    <row r="4251" spans="17:17">
      <c r="Q4251"/>
    </row>
    <row r="4252" spans="17:17">
      <c r="Q4252"/>
    </row>
    <row r="4253" spans="17:17">
      <c r="Q4253"/>
    </row>
    <row r="4254" spans="17:17">
      <c r="Q4254"/>
    </row>
    <row r="4255" spans="17:17">
      <c r="Q4255"/>
    </row>
    <row r="4256" spans="17:17">
      <c r="Q4256"/>
    </row>
    <row r="4257" spans="17:17">
      <c r="Q4257"/>
    </row>
    <row r="4258" spans="17:17">
      <c r="Q4258"/>
    </row>
    <row r="4259" spans="17:17">
      <c r="Q4259"/>
    </row>
    <row r="4260" spans="17:17">
      <c r="Q4260"/>
    </row>
    <row r="4261" spans="17:17">
      <c r="Q4261"/>
    </row>
    <row r="4262" spans="17:17">
      <c r="Q4262"/>
    </row>
    <row r="4263" spans="17:17">
      <c r="Q4263"/>
    </row>
    <row r="4264" spans="17:17">
      <c r="Q4264"/>
    </row>
    <row r="4265" spans="17:17">
      <c r="Q4265"/>
    </row>
    <row r="4266" spans="17:17">
      <c r="Q4266"/>
    </row>
    <row r="4267" spans="17:17">
      <c r="Q4267"/>
    </row>
    <row r="4268" spans="17:17">
      <c r="Q4268"/>
    </row>
    <row r="4269" spans="17:17">
      <c r="Q4269"/>
    </row>
    <row r="4270" spans="17:17">
      <c r="Q4270"/>
    </row>
    <row r="4271" spans="17:17">
      <c r="Q4271"/>
    </row>
    <row r="4272" spans="17:17">
      <c r="Q4272"/>
    </row>
    <row r="4273" spans="17:17">
      <c r="Q4273"/>
    </row>
    <row r="4274" spans="17:17">
      <c r="Q4274"/>
    </row>
    <row r="4275" spans="17:17">
      <c r="Q4275"/>
    </row>
    <row r="4276" spans="17:17">
      <c r="Q4276"/>
    </row>
    <row r="4277" spans="17:17">
      <c r="Q4277"/>
    </row>
    <row r="4278" spans="17:17">
      <c r="Q4278"/>
    </row>
    <row r="4279" spans="17:17">
      <c r="Q4279"/>
    </row>
    <row r="4280" spans="17:17">
      <c r="Q4280"/>
    </row>
    <row r="4281" spans="17:17">
      <c r="Q4281"/>
    </row>
    <row r="4282" spans="17:17">
      <c r="Q4282"/>
    </row>
    <row r="4283" spans="17:17">
      <c r="Q4283"/>
    </row>
    <row r="4284" spans="17:17">
      <c r="Q4284"/>
    </row>
    <row r="4285" spans="17:17">
      <c r="Q4285"/>
    </row>
    <row r="4286" spans="17:17">
      <c r="Q4286"/>
    </row>
    <row r="4287" spans="17:17">
      <c r="Q4287"/>
    </row>
    <row r="4288" spans="17:17">
      <c r="Q4288"/>
    </row>
    <row r="4289" spans="17:17">
      <c r="Q4289"/>
    </row>
    <row r="4290" spans="17:17">
      <c r="Q4290"/>
    </row>
    <row r="4291" spans="17:17">
      <c r="Q4291"/>
    </row>
    <row r="4292" spans="17:17">
      <c r="Q4292"/>
    </row>
    <row r="4293" spans="17:17">
      <c r="Q4293"/>
    </row>
    <row r="4294" spans="17:17">
      <c r="Q4294"/>
    </row>
    <row r="4295" spans="17:17">
      <c r="Q4295"/>
    </row>
    <row r="4296" spans="17:17">
      <c r="Q4296"/>
    </row>
    <row r="4297" spans="17:17">
      <c r="Q4297"/>
    </row>
    <row r="4298" spans="17:17">
      <c r="Q4298"/>
    </row>
    <row r="4299" spans="17:17">
      <c r="Q4299"/>
    </row>
    <row r="4300" spans="17:17">
      <c r="Q4300"/>
    </row>
    <row r="4301" spans="17:17">
      <c r="Q4301"/>
    </row>
    <row r="4302" spans="17:17">
      <c r="Q4302"/>
    </row>
    <row r="4303" spans="17:17">
      <c r="Q4303"/>
    </row>
    <row r="4304" spans="17:17">
      <c r="Q4304"/>
    </row>
    <row r="4305" spans="17:17">
      <c r="Q4305"/>
    </row>
    <row r="4306" spans="17:17">
      <c r="Q4306"/>
    </row>
    <row r="4307" spans="17:17">
      <c r="Q4307"/>
    </row>
    <row r="4308" spans="17:17">
      <c r="Q4308"/>
    </row>
    <row r="4309" spans="17:17">
      <c r="Q4309"/>
    </row>
    <row r="4310" spans="17:17">
      <c r="Q4310"/>
    </row>
    <row r="4311" spans="17:17">
      <c r="Q4311"/>
    </row>
    <row r="4312" spans="17:17">
      <c r="Q4312"/>
    </row>
    <row r="4313" spans="17:17">
      <c r="Q4313"/>
    </row>
    <row r="4314" spans="17:17">
      <c r="Q4314"/>
    </row>
    <row r="4315" spans="17:17">
      <c r="Q4315"/>
    </row>
    <row r="4316" spans="17:17">
      <c r="Q4316"/>
    </row>
    <row r="4317" spans="17:17">
      <c r="Q4317"/>
    </row>
    <row r="4318" spans="17:17">
      <c r="Q4318"/>
    </row>
    <row r="4319" spans="17:17">
      <c r="Q4319"/>
    </row>
    <row r="4320" spans="17:17">
      <c r="Q4320"/>
    </row>
    <row r="4321" spans="17:17">
      <c r="Q4321"/>
    </row>
    <row r="4322" spans="17:17">
      <c r="Q4322"/>
    </row>
    <row r="4323" spans="17:17">
      <c r="Q4323"/>
    </row>
    <row r="4324" spans="17:17">
      <c r="Q4324"/>
    </row>
    <row r="4325" spans="17:17">
      <c r="Q4325"/>
    </row>
    <row r="4326" spans="17:17">
      <c r="Q4326"/>
    </row>
    <row r="4327" spans="17:17">
      <c r="Q4327"/>
    </row>
    <row r="4328" spans="17:17">
      <c r="Q4328"/>
    </row>
    <row r="4329" spans="17:17">
      <c r="Q4329"/>
    </row>
    <row r="4330" spans="17:17">
      <c r="Q4330"/>
    </row>
    <row r="4331" spans="17:17">
      <c r="Q4331"/>
    </row>
    <row r="4332" spans="17:17">
      <c r="Q4332"/>
    </row>
    <row r="4333" spans="17:17">
      <c r="Q4333"/>
    </row>
    <row r="4334" spans="17:17">
      <c r="Q4334"/>
    </row>
    <row r="4335" spans="17:17">
      <c r="Q4335"/>
    </row>
    <row r="4336" spans="17:17">
      <c r="Q4336"/>
    </row>
    <row r="4337" spans="17:17">
      <c r="Q4337"/>
    </row>
    <row r="4338" spans="17:17">
      <c r="Q4338"/>
    </row>
    <row r="4339" spans="17:17">
      <c r="Q4339"/>
    </row>
    <row r="4340" spans="17:17">
      <c r="Q4340"/>
    </row>
    <row r="4341" spans="17:17">
      <c r="Q4341"/>
    </row>
    <row r="4342" spans="17:17">
      <c r="Q4342"/>
    </row>
    <row r="4343" spans="17:17">
      <c r="Q4343"/>
    </row>
    <row r="4344" spans="17:17">
      <c r="Q4344"/>
    </row>
    <row r="4345" spans="17:17">
      <c r="Q4345"/>
    </row>
    <row r="4346" spans="17:17">
      <c r="Q4346"/>
    </row>
    <row r="4347" spans="17:17">
      <c r="Q4347"/>
    </row>
    <row r="4348" spans="17:17">
      <c r="Q4348"/>
    </row>
    <row r="4349" spans="17:17">
      <c r="Q4349"/>
    </row>
    <row r="4350" spans="17:17">
      <c r="Q4350"/>
    </row>
    <row r="4351" spans="17:17">
      <c r="Q4351"/>
    </row>
    <row r="4352" spans="17:17">
      <c r="Q4352"/>
    </row>
    <row r="4353" spans="17:17">
      <c r="Q4353"/>
    </row>
    <row r="4354" spans="17:17">
      <c r="Q4354"/>
    </row>
    <row r="4355" spans="17:17">
      <c r="Q4355"/>
    </row>
    <row r="4356" spans="17:17">
      <c r="Q4356"/>
    </row>
    <row r="4357" spans="17:17">
      <c r="Q4357"/>
    </row>
    <row r="4358" spans="17:17">
      <c r="Q4358"/>
    </row>
    <row r="4359" spans="17:17">
      <c r="Q4359"/>
    </row>
    <row r="4360" spans="17:17">
      <c r="Q4360"/>
    </row>
    <row r="4361" spans="17:17">
      <c r="Q4361"/>
    </row>
    <row r="4362" spans="17:17">
      <c r="Q4362"/>
    </row>
    <row r="4363" spans="17:17">
      <c r="Q4363"/>
    </row>
    <row r="4364" spans="17:17">
      <c r="Q4364"/>
    </row>
    <row r="4365" spans="17:17">
      <c r="Q4365"/>
    </row>
    <row r="4366" spans="17:17">
      <c r="Q4366"/>
    </row>
    <row r="4367" spans="17:17">
      <c r="Q4367"/>
    </row>
    <row r="4368" spans="17:17">
      <c r="Q4368"/>
    </row>
    <row r="4369" spans="17:17">
      <c r="Q4369"/>
    </row>
    <row r="4370" spans="17:17">
      <c r="Q4370"/>
    </row>
    <row r="4371" spans="17:17">
      <c r="Q4371"/>
    </row>
    <row r="4372" spans="17:17">
      <c r="Q4372"/>
    </row>
    <row r="4373" spans="17:17">
      <c r="Q4373"/>
    </row>
    <row r="4374" spans="17:17">
      <c r="Q4374"/>
    </row>
    <row r="4375" spans="17:17">
      <c r="Q4375"/>
    </row>
    <row r="4376" spans="17:17">
      <c r="Q4376"/>
    </row>
    <row r="4377" spans="17:17">
      <c r="Q4377"/>
    </row>
    <row r="4378" spans="17:17">
      <c r="Q4378"/>
    </row>
    <row r="4379" spans="17:17">
      <c r="Q4379"/>
    </row>
    <row r="4380" spans="17:17">
      <c r="Q4380"/>
    </row>
    <row r="4381" spans="17:17">
      <c r="Q4381"/>
    </row>
    <row r="4382" spans="17:17">
      <c r="Q4382"/>
    </row>
    <row r="4383" spans="17:17">
      <c r="Q4383"/>
    </row>
    <row r="4384" spans="17:17">
      <c r="Q4384"/>
    </row>
    <row r="4385" spans="17:17">
      <c r="Q4385"/>
    </row>
    <row r="4386" spans="17:17">
      <c r="Q4386"/>
    </row>
    <row r="4387" spans="17:17">
      <c r="Q4387"/>
    </row>
    <row r="4388" spans="17:17">
      <c r="Q4388"/>
    </row>
    <row r="4389" spans="17:17">
      <c r="Q4389"/>
    </row>
    <row r="4390" spans="17:17">
      <c r="Q4390"/>
    </row>
    <row r="4391" spans="17:17">
      <c r="Q4391"/>
    </row>
    <row r="4392" spans="17:17">
      <c r="Q4392"/>
    </row>
    <row r="4393" spans="17:17">
      <c r="Q4393"/>
    </row>
    <row r="4394" spans="17:17">
      <c r="Q4394"/>
    </row>
    <row r="4395" spans="17:17">
      <c r="Q4395"/>
    </row>
    <row r="4396" spans="17:17">
      <c r="Q4396"/>
    </row>
    <row r="4397" spans="17:17">
      <c r="Q4397"/>
    </row>
    <row r="4398" spans="17:17">
      <c r="Q4398"/>
    </row>
    <row r="4399" spans="17:17">
      <c r="Q4399"/>
    </row>
    <row r="4400" spans="17:17">
      <c r="Q4400"/>
    </row>
    <row r="4401" spans="17:17">
      <c r="Q4401"/>
    </row>
    <row r="4402" spans="17:17">
      <c r="Q4402"/>
    </row>
    <row r="4403" spans="17:17">
      <c r="Q4403"/>
    </row>
    <row r="4404" spans="17:17">
      <c r="Q4404"/>
    </row>
    <row r="4405" spans="17:17">
      <c r="Q4405"/>
    </row>
    <row r="4406" spans="17:17">
      <c r="Q4406"/>
    </row>
    <row r="4407" spans="17:17">
      <c r="Q4407"/>
    </row>
    <row r="4408" spans="17:17">
      <c r="Q4408"/>
    </row>
    <row r="4409" spans="17:17">
      <c r="Q4409"/>
    </row>
    <row r="4410" spans="17:17">
      <c r="Q4410"/>
    </row>
    <row r="4411" spans="17:17">
      <c r="Q4411"/>
    </row>
    <row r="4412" spans="17:17">
      <c r="Q4412"/>
    </row>
    <row r="4413" spans="17:17">
      <c r="Q4413"/>
    </row>
    <row r="4414" spans="17:17">
      <c r="Q4414"/>
    </row>
    <row r="4415" spans="17:17">
      <c r="Q4415"/>
    </row>
    <row r="4416" spans="17:17">
      <c r="Q4416"/>
    </row>
    <row r="4417" spans="17:17">
      <c r="Q4417"/>
    </row>
    <row r="4418" spans="17:17">
      <c r="Q4418"/>
    </row>
    <row r="4419" spans="17:17">
      <c r="Q4419"/>
    </row>
    <row r="4420" spans="17:17">
      <c r="Q4420"/>
    </row>
    <row r="4421" spans="17:17">
      <c r="Q4421"/>
    </row>
    <row r="4422" spans="17:17">
      <c r="Q4422"/>
    </row>
    <row r="4423" spans="17:17">
      <c r="Q4423"/>
    </row>
    <row r="4424" spans="17:17">
      <c r="Q4424"/>
    </row>
    <row r="4425" spans="17:17">
      <c r="Q4425"/>
    </row>
    <row r="4426" spans="17:17">
      <c r="Q4426"/>
    </row>
    <row r="4427" spans="17:17">
      <c r="Q4427"/>
    </row>
    <row r="4428" spans="17:17">
      <c r="Q4428"/>
    </row>
    <row r="4429" spans="17:17">
      <c r="Q4429"/>
    </row>
    <row r="4430" spans="17:17">
      <c r="Q4430"/>
    </row>
    <row r="4431" spans="17:17">
      <c r="Q4431"/>
    </row>
    <row r="4432" spans="17:17">
      <c r="Q4432"/>
    </row>
    <row r="4433" spans="17:17">
      <c r="Q4433"/>
    </row>
    <row r="4434" spans="17:17">
      <c r="Q4434"/>
    </row>
    <row r="4435" spans="17:17">
      <c r="Q4435"/>
    </row>
    <row r="4436" spans="17:17">
      <c r="Q4436"/>
    </row>
    <row r="4437" spans="17:17">
      <c r="Q4437"/>
    </row>
    <row r="4438" spans="17:17">
      <c r="Q4438"/>
    </row>
    <row r="4439" spans="17:17">
      <c r="Q4439"/>
    </row>
    <row r="4440" spans="17:17">
      <c r="Q4440"/>
    </row>
    <row r="4441" spans="17:17">
      <c r="Q4441"/>
    </row>
    <row r="4442" spans="17:17">
      <c r="Q4442"/>
    </row>
    <row r="4443" spans="17:17">
      <c r="Q4443"/>
    </row>
    <row r="4444" spans="17:17">
      <c r="Q4444"/>
    </row>
    <row r="4445" spans="17:17">
      <c r="Q4445"/>
    </row>
    <row r="4446" spans="17:17">
      <c r="Q4446"/>
    </row>
    <row r="4447" spans="17:17">
      <c r="Q4447"/>
    </row>
    <row r="4448" spans="17:17">
      <c r="Q4448"/>
    </row>
    <row r="4449" spans="17:17">
      <c r="Q4449"/>
    </row>
    <row r="4450" spans="17:17">
      <c r="Q4450"/>
    </row>
    <row r="4451" spans="17:17">
      <c r="Q4451"/>
    </row>
    <row r="4452" spans="17:17">
      <c r="Q4452"/>
    </row>
    <row r="4453" spans="17:17">
      <c r="Q4453"/>
    </row>
    <row r="4454" spans="17:17">
      <c r="Q4454"/>
    </row>
    <row r="4455" spans="17:17">
      <c r="Q4455"/>
    </row>
    <row r="4456" spans="17:17">
      <c r="Q4456"/>
    </row>
    <row r="4457" spans="17:17">
      <c r="Q4457"/>
    </row>
    <row r="4458" spans="17:17">
      <c r="Q4458"/>
    </row>
    <row r="4459" spans="17:17">
      <c r="Q4459"/>
    </row>
    <row r="4460" spans="17:17">
      <c r="Q4460"/>
    </row>
    <row r="4461" spans="17:17">
      <c r="Q4461"/>
    </row>
    <row r="4462" spans="17:17">
      <c r="Q4462"/>
    </row>
    <row r="4463" spans="17:17">
      <c r="Q4463"/>
    </row>
    <row r="4464" spans="17:17">
      <c r="Q4464"/>
    </row>
    <row r="4465" spans="17:17">
      <c r="Q4465"/>
    </row>
    <row r="4466" spans="17:17">
      <c r="Q4466"/>
    </row>
    <row r="4467" spans="17:17">
      <c r="Q4467"/>
    </row>
    <row r="4468" spans="17:17">
      <c r="Q4468"/>
    </row>
    <row r="4469" spans="17:17">
      <c r="Q4469"/>
    </row>
    <row r="4470" spans="17:17">
      <c r="Q4470"/>
    </row>
    <row r="4471" spans="17:17">
      <c r="Q4471"/>
    </row>
    <row r="4472" spans="17:17">
      <c r="Q4472"/>
    </row>
    <row r="4473" spans="17:17">
      <c r="Q4473"/>
    </row>
    <row r="4474" spans="17:17">
      <c r="Q4474"/>
    </row>
    <row r="4475" spans="17:17">
      <c r="Q4475"/>
    </row>
    <row r="4476" spans="17:17">
      <c r="Q4476"/>
    </row>
    <row r="4477" spans="17:17">
      <c r="Q4477"/>
    </row>
    <row r="4478" spans="17:17">
      <c r="Q4478"/>
    </row>
    <row r="4479" spans="17:17">
      <c r="Q4479"/>
    </row>
    <row r="4480" spans="17:17">
      <c r="Q4480"/>
    </row>
    <row r="4481" spans="17:17">
      <c r="Q4481"/>
    </row>
    <row r="4482" spans="17:17">
      <c r="Q4482"/>
    </row>
    <row r="4483" spans="17:17">
      <c r="Q4483"/>
    </row>
    <row r="4484" spans="17:17">
      <c r="Q4484"/>
    </row>
    <row r="4485" spans="17:17">
      <c r="Q4485"/>
    </row>
    <row r="4486" spans="17:17">
      <c r="Q4486"/>
    </row>
    <row r="4487" spans="17:17">
      <c r="Q4487"/>
    </row>
    <row r="4488" spans="17:17">
      <c r="Q4488"/>
    </row>
    <row r="4489" spans="17:17">
      <c r="Q4489"/>
    </row>
    <row r="4490" spans="17:17">
      <c r="Q4490"/>
    </row>
    <row r="4491" spans="17:17">
      <c r="Q4491"/>
    </row>
    <row r="4492" spans="17:17">
      <c r="Q4492"/>
    </row>
    <row r="4493" spans="17:17">
      <c r="Q4493"/>
    </row>
    <row r="4494" spans="17:17">
      <c r="Q4494"/>
    </row>
    <row r="4495" spans="17:17">
      <c r="Q4495"/>
    </row>
    <row r="4496" spans="17:17">
      <c r="Q4496"/>
    </row>
    <row r="4497" spans="17:17">
      <c r="Q4497"/>
    </row>
    <row r="4498" spans="17:17">
      <c r="Q4498"/>
    </row>
    <row r="4499" spans="17:17">
      <c r="Q4499"/>
    </row>
    <row r="4500" spans="17:17">
      <c r="Q4500"/>
    </row>
    <row r="4501" spans="17:17">
      <c r="Q4501"/>
    </row>
    <row r="4502" spans="17:17">
      <c r="Q4502"/>
    </row>
    <row r="4503" spans="17:17">
      <c r="Q4503"/>
    </row>
    <row r="4504" spans="17:17">
      <c r="Q4504"/>
    </row>
    <row r="4505" spans="17:17">
      <c r="Q4505"/>
    </row>
    <row r="4506" spans="17:17">
      <c r="Q4506"/>
    </row>
    <row r="4507" spans="17:17">
      <c r="Q4507"/>
    </row>
    <row r="4508" spans="17:17">
      <c r="Q4508"/>
    </row>
    <row r="4509" spans="17:17">
      <c r="Q4509"/>
    </row>
    <row r="4510" spans="17:17">
      <c r="Q4510"/>
    </row>
    <row r="4511" spans="17:17">
      <c r="Q4511"/>
    </row>
    <row r="4512" spans="17:17">
      <c r="Q4512"/>
    </row>
    <row r="4513" spans="17:17">
      <c r="Q4513"/>
    </row>
    <row r="4514" spans="17:17">
      <c r="Q4514"/>
    </row>
    <row r="4515" spans="17:17">
      <c r="Q4515"/>
    </row>
    <row r="4516" spans="17:17">
      <c r="Q4516"/>
    </row>
    <row r="4517" spans="17:17">
      <c r="Q4517"/>
    </row>
    <row r="4518" spans="17:17">
      <c r="Q4518"/>
    </row>
    <row r="4519" spans="17:17">
      <c r="Q4519"/>
    </row>
    <row r="4520" spans="17:17">
      <c r="Q4520"/>
    </row>
    <row r="4521" spans="17:17">
      <c r="Q4521"/>
    </row>
    <row r="4522" spans="17:17">
      <c r="Q4522"/>
    </row>
    <row r="4523" spans="17:17">
      <c r="Q4523"/>
    </row>
    <row r="4524" spans="17:17">
      <c r="Q4524"/>
    </row>
    <row r="4525" spans="17:17">
      <c r="Q4525"/>
    </row>
    <row r="4526" spans="17:17">
      <c r="Q4526"/>
    </row>
    <row r="4527" spans="17:17">
      <c r="Q4527"/>
    </row>
    <row r="4528" spans="17:17">
      <c r="Q4528"/>
    </row>
    <row r="4529" spans="17:17">
      <c r="Q4529"/>
    </row>
    <row r="4530" spans="17:17">
      <c r="Q4530"/>
    </row>
    <row r="4531" spans="17:17">
      <c r="Q4531"/>
    </row>
    <row r="4532" spans="17:17">
      <c r="Q4532"/>
    </row>
    <row r="4533" spans="17:17">
      <c r="Q4533"/>
    </row>
    <row r="4534" spans="17:17">
      <c r="Q4534"/>
    </row>
    <row r="4535" spans="17:17">
      <c r="Q4535"/>
    </row>
    <row r="4536" spans="17:17">
      <c r="Q4536"/>
    </row>
    <row r="4537" spans="17:17">
      <c r="Q4537"/>
    </row>
    <row r="4538" spans="17:17">
      <c r="Q4538"/>
    </row>
    <row r="4539" spans="17:17">
      <c r="Q4539"/>
    </row>
    <row r="4540" spans="17:17">
      <c r="Q4540"/>
    </row>
    <row r="4541" spans="17:17">
      <c r="Q4541"/>
    </row>
    <row r="4542" spans="17:17">
      <c r="Q4542"/>
    </row>
    <row r="4543" spans="17:17">
      <c r="Q4543"/>
    </row>
    <row r="4544" spans="17:17">
      <c r="Q4544"/>
    </row>
    <row r="4545" spans="17:17">
      <c r="Q4545"/>
    </row>
    <row r="4546" spans="17:17">
      <c r="Q4546"/>
    </row>
    <row r="4547" spans="17:17">
      <c r="Q4547"/>
    </row>
    <row r="4548" spans="17:17">
      <c r="Q4548"/>
    </row>
    <row r="4549" spans="17:17">
      <c r="Q4549"/>
    </row>
    <row r="4550" spans="17:17">
      <c r="Q4550"/>
    </row>
    <row r="4551" spans="17:17">
      <c r="Q4551"/>
    </row>
    <row r="4552" spans="17:17">
      <c r="Q4552"/>
    </row>
    <row r="4553" spans="17:17">
      <c r="Q4553"/>
    </row>
    <row r="4554" spans="17:17">
      <c r="Q4554"/>
    </row>
    <row r="4555" spans="17:17">
      <c r="Q4555"/>
    </row>
    <row r="4556" spans="17:17">
      <c r="Q4556"/>
    </row>
    <row r="4557" spans="17:17">
      <c r="Q4557"/>
    </row>
    <row r="4558" spans="17:17">
      <c r="Q4558"/>
    </row>
    <row r="4559" spans="17:17">
      <c r="Q4559"/>
    </row>
    <row r="4560" spans="17:17">
      <c r="Q4560"/>
    </row>
    <row r="4561" spans="17:17">
      <c r="Q4561"/>
    </row>
    <row r="4562" spans="17:17">
      <c r="Q4562"/>
    </row>
    <row r="4563" spans="17:17">
      <c r="Q4563"/>
    </row>
    <row r="4564" spans="17:17">
      <c r="Q4564"/>
    </row>
    <row r="4565" spans="17:17">
      <c r="Q4565"/>
    </row>
    <row r="4566" spans="17:17">
      <c r="Q4566"/>
    </row>
    <row r="4567" spans="17:17">
      <c r="Q4567"/>
    </row>
    <row r="4568" spans="17:17">
      <c r="Q4568"/>
    </row>
    <row r="4569" spans="17:17">
      <c r="Q4569"/>
    </row>
    <row r="4570" spans="17:17">
      <c r="Q4570"/>
    </row>
    <row r="4571" spans="17:17">
      <c r="Q4571"/>
    </row>
    <row r="4572" spans="17:17">
      <c r="Q4572"/>
    </row>
    <row r="4573" spans="17:17">
      <c r="Q4573"/>
    </row>
    <row r="4574" spans="17:17">
      <c r="Q4574"/>
    </row>
    <row r="4575" spans="17:17">
      <c r="Q4575"/>
    </row>
    <row r="4576" spans="17:17">
      <c r="Q4576"/>
    </row>
    <row r="4577" spans="17:17">
      <c r="Q4577"/>
    </row>
    <row r="4578" spans="17:17">
      <c r="Q4578"/>
    </row>
    <row r="4579" spans="17:17">
      <c r="Q4579"/>
    </row>
    <row r="4580" spans="17:17">
      <c r="Q4580"/>
    </row>
    <row r="4581" spans="17:17">
      <c r="Q4581"/>
    </row>
    <row r="4582" spans="17:17">
      <c r="Q4582"/>
    </row>
    <row r="4583" spans="17:17">
      <c r="Q4583"/>
    </row>
    <row r="4584" spans="17:17">
      <c r="Q4584"/>
    </row>
    <row r="4585" spans="17:17">
      <c r="Q4585"/>
    </row>
    <row r="4586" spans="17:17">
      <c r="Q4586"/>
    </row>
    <row r="4587" spans="17:17">
      <c r="Q4587"/>
    </row>
    <row r="4588" spans="17:17">
      <c r="Q4588"/>
    </row>
    <row r="4589" spans="17:17">
      <c r="Q4589"/>
    </row>
    <row r="4590" spans="17:17">
      <c r="Q4590"/>
    </row>
    <row r="4591" spans="17:17">
      <c r="Q4591"/>
    </row>
    <row r="4592" spans="17:17">
      <c r="Q4592"/>
    </row>
    <row r="4593" spans="17:17">
      <c r="Q4593"/>
    </row>
    <row r="4594" spans="17:17">
      <c r="Q4594"/>
    </row>
    <row r="4595" spans="17:17">
      <c r="Q4595"/>
    </row>
    <row r="4596" spans="17:17">
      <c r="Q4596"/>
    </row>
    <row r="4597" spans="17:17">
      <c r="Q4597"/>
    </row>
    <row r="4598" spans="17:17">
      <c r="Q4598"/>
    </row>
    <row r="4599" spans="17:17">
      <c r="Q4599"/>
    </row>
    <row r="4600" spans="17:17">
      <c r="Q4600"/>
    </row>
    <row r="4601" spans="17:17">
      <c r="Q4601"/>
    </row>
    <row r="4602" spans="17:17">
      <c r="Q4602"/>
    </row>
    <row r="4603" spans="17:17">
      <c r="Q4603"/>
    </row>
    <row r="4604" spans="17:17">
      <c r="Q4604"/>
    </row>
    <row r="4605" spans="17:17">
      <c r="Q4605"/>
    </row>
    <row r="4606" spans="17:17">
      <c r="Q4606"/>
    </row>
    <row r="4607" spans="17:17">
      <c r="Q4607"/>
    </row>
    <row r="4608" spans="17:17">
      <c r="Q4608"/>
    </row>
    <row r="4609" spans="17:17">
      <c r="Q4609"/>
    </row>
    <row r="4610" spans="17:17">
      <c r="Q4610"/>
    </row>
    <row r="4611" spans="17:17">
      <c r="Q4611"/>
    </row>
    <row r="4612" spans="17:17">
      <c r="Q4612"/>
    </row>
    <row r="4613" spans="17:17">
      <c r="Q4613"/>
    </row>
    <row r="4614" spans="17:17">
      <c r="Q4614"/>
    </row>
    <row r="4615" spans="17:17">
      <c r="Q4615"/>
    </row>
    <row r="4616" spans="17:17">
      <c r="Q4616"/>
    </row>
    <row r="4617" spans="17:17">
      <c r="Q4617"/>
    </row>
    <row r="4618" spans="17:17">
      <c r="Q4618"/>
    </row>
    <row r="4619" spans="17:17">
      <c r="Q4619"/>
    </row>
    <row r="4620" spans="17:17">
      <c r="Q4620"/>
    </row>
    <row r="4621" spans="17:17">
      <c r="Q4621"/>
    </row>
    <row r="4622" spans="17:17">
      <c r="Q4622"/>
    </row>
    <row r="4623" spans="17:17">
      <c r="Q4623"/>
    </row>
    <row r="4624" spans="17:17">
      <c r="Q4624"/>
    </row>
    <row r="4625" spans="17:17">
      <c r="Q4625"/>
    </row>
    <row r="4626" spans="17:17">
      <c r="Q4626"/>
    </row>
    <row r="4627" spans="17:17">
      <c r="Q4627"/>
    </row>
    <row r="4628" spans="17:17">
      <c r="Q4628"/>
    </row>
    <row r="4629" spans="17:17">
      <c r="Q4629"/>
    </row>
    <row r="4630" spans="17:17">
      <c r="Q4630"/>
    </row>
    <row r="4631" spans="17:17">
      <c r="Q4631"/>
    </row>
    <row r="4632" spans="17:17">
      <c r="Q4632"/>
    </row>
    <row r="4633" spans="17:17">
      <c r="Q4633"/>
    </row>
    <row r="4634" spans="17:17">
      <c r="Q4634"/>
    </row>
    <row r="4635" spans="17:17">
      <c r="Q4635"/>
    </row>
    <row r="4636" spans="17:17">
      <c r="Q4636"/>
    </row>
    <row r="4637" spans="17:17">
      <c r="Q4637"/>
    </row>
    <row r="4638" spans="17:17">
      <c r="Q4638"/>
    </row>
    <row r="4639" spans="17:17">
      <c r="Q4639"/>
    </row>
    <row r="4640" spans="17:17">
      <c r="Q4640"/>
    </row>
    <row r="4641" spans="17:17">
      <c r="Q4641"/>
    </row>
    <row r="4642" spans="17:17">
      <c r="Q4642"/>
    </row>
    <row r="4643" spans="17:17">
      <c r="Q4643"/>
    </row>
    <row r="4644" spans="17:17">
      <c r="Q4644"/>
    </row>
    <row r="4645" spans="17:17">
      <c r="Q4645"/>
    </row>
    <row r="4646" spans="17:17">
      <c r="Q4646"/>
    </row>
    <row r="4647" spans="17:17">
      <c r="Q4647"/>
    </row>
    <row r="4648" spans="17:17">
      <c r="Q4648"/>
    </row>
    <row r="4649" spans="17:17">
      <c r="Q4649"/>
    </row>
    <row r="4650" spans="17:17">
      <c r="Q4650"/>
    </row>
    <row r="4651" spans="17:17">
      <c r="Q4651"/>
    </row>
    <row r="4652" spans="17:17">
      <c r="Q4652"/>
    </row>
    <row r="4653" spans="17:17">
      <c r="Q4653"/>
    </row>
    <row r="4654" spans="17:17">
      <c r="Q4654"/>
    </row>
    <row r="4655" spans="17:17">
      <c r="Q4655"/>
    </row>
    <row r="4656" spans="17:17">
      <c r="Q4656"/>
    </row>
    <row r="4657" spans="17:17">
      <c r="Q4657"/>
    </row>
    <row r="4658" spans="17:17">
      <c r="Q4658"/>
    </row>
    <row r="4659" spans="17:17">
      <c r="Q4659"/>
    </row>
    <row r="4660" spans="17:17">
      <c r="Q4660"/>
    </row>
    <row r="4661" spans="17:17">
      <c r="Q4661"/>
    </row>
    <row r="4662" spans="17:17">
      <c r="Q4662"/>
    </row>
    <row r="4663" spans="17:17">
      <c r="Q4663"/>
    </row>
    <row r="4664" spans="17:17">
      <c r="Q4664"/>
    </row>
    <row r="4665" spans="17:17">
      <c r="Q4665"/>
    </row>
    <row r="4666" spans="17:17">
      <c r="Q4666"/>
    </row>
    <row r="4667" spans="17:17">
      <c r="Q4667"/>
    </row>
    <row r="4668" spans="17:17">
      <c r="Q4668"/>
    </row>
    <row r="4669" spans="17:17">
      <c r="Q4669"/>
    </row>
    <row r="4670" spans="17:17">
      <c r="Q4670"/>
    </row>
    <row r="4671" spans="17:17">
      <c r="Q4671"/>
    </row>
    <row r="4672" spans="17:17">
      <c r="Q4672"/>
    </row>
    <row r="4673" spans="17:17">
      <c r="Q4673"/>
    </row>
    <row r="4674" spans="17:17">
      <c r="Q4674"/>
    </row>
    <row r="4675" spans="17:17">
      <c r="Q4675"/>
    </row>
    <row r="4676" spans="17:17">
      <c r="Q4676"/>
    </row>
    <row r="4677" spans="17:17">
      <c r="Q4677"/>
    </row>
    <row r="4678" spans="17:17">
      <c r="Q4678"/>
    </row>
    <row r="4679" spans="17:17">
      <c r="Q4679"/>
    </row>
    <row r="4680" spans="17:17">
      <c r="Q4680"/>
    </row>
    <row r="4681" spans="17:17">
      <c r="Q4681"/>
    </row>
    <row r="4682" spans="17:17">
      <c r="Q4682"/>
    </row>
    <row r="4683" spans="17:17">
      <c r="Q4683"/>
    </row>
    <row r="4684" spans="17:17">
      <c r="Q4684"/>
    </row>
    <row r="4685" spans="17:17">
      <c r="Q4685"/>
    </row>
    <row r="4686" spans="17:17">
      <c r="Q4686"/>
    </row>
    <row r="4687" spans="17:17">
      <c r="Q4687"/>
    </row>
    <row r="4688" spans="17:17">
      <c r="Q4688"/>
    </row>
    <row r="4689" spans="17:17">
      <c r="Q4689"/>
    </row>
    <row r="4690" spans="17:17">
      <c r="Q4690"/>
    </row>
    <row r="4691" spans="17:17">
      <c r="Q4691"/>
    </row>
    <row r="4692" spans="17:17">
      <c r="Q4692"/>
    </row>
    <row r="4693" spans="17:17">
      <c r="Q4693"/>
    </row>
    <row r="4694" spans="17:17">
      <c r="Q4694"/>
    </row>
    <row r="4695" spans="17:17">
      <c r="Q4695"/>
    </row>
    <row r="4696" spans="17:17">
      <c r="Q4696"/>
    </row>
    <row r="4697" spans="17:17">
      <c r="Q4697"/>
    </row>
    <row r="4698" spans="17:17">
      <c r="Q4698"/>
    </row>
    <row r="4699" spans="17:17">
      <c r="Q4699"/>
    </row>
    <row r="4700" spans="17:17">
      <c r="Q4700"/>
    </row>
    <row r="4701" spans="17:17">
      <c r="Q4701"/>
    </row>
    <row r="4702" spans="17:17">
      <c r="Q4702"/>
    </row>
    <row r="4703" spans="17:17">
      <c r="Q4703"/>
    </row>
    <row r="4704" spans="17:17">
      <c r="Q4704"/>
    </row>
    <row r="4705" spans="17:17">
      <c r="Q4705"/>
    </row>
    <row r="4706" spans="17:17">
      <c r="Q4706"/>
    </row>
    <row r="4707" spans="17:17">
      <c r="Q4707"/>
    </row>
    <row r="4708" spans="17:17">
      <c r="Q4708"/>
    </row>
    <row r="4709" spans="17:17">
      <c r="Q4709"/>
    </row>
    <row r="4710" spans="17:17">
      <c r="Q4710"/>
    </row>
    <row r="4711" spans="17:17">
      <c r="Q4711"/>
    </row>
    <row r="4712" spans="17:17">
      <c r="Q4712"/>
    </row>
    <row r="4713" spans="17:17">
      <c r="Q4713"/>
    </row>
    <row r="4714" spans="17:17">
      <c r="Q4714"/>
    </row>
    <row r="4715" spans="17:17">
      <c r="Q4715"/>
    </row>
    <row r="4716" spans="17:17">
      <c r="Q4716"/>
    </row>
    <row r="4717" spans="17:17">
      <c r="Q4717"/>
    </row>
    <row r="4718" spans="17:17">
      <c r="Q4718"/>
    </row>
    <row r="4719" spans="17:17">
      <c r="Q4719"/>
    </row>
    <row r="4720" spans="17:17">
      <c r="Q4720"/>
    </row>
    <row r="4721" spans="17:17">
      <c r="Q4721"/>
    </row>
    <row r="4722" spans="17:17">
      <c r="Q4722"/>
    </row>
    <row r="4723" spans="17:17">
      <c r="Q4723"/>
    </row>
    <row r="4724" spans="17:17">
      <c r="Q4724"/>
    </row>
    <row r="4725" spans="17:17">
      <c r="Q4725"/>
    </row>
    <row r="4726" spans="17:17">
      <c r="Q4726"/>
    </row>
    <row r="4727" spans="17:17">
      <c r="Q4727"/>
    </row>
    <row r="4728" spans="17:17">
      <c r="Q4728"/>
    </row>
    <row r="4729" spans="17:17">
      <c r="Q4729"/>
    </row>
    <row r="4730" spans="17:17">
      <c r="Q4730"/>
    </row>
    <row r="4731" spans="17:17">
      <c r="Q4731"/>
    </row>
    <row r="4732" spans="17:17">
      <c r="Q4732"/>
    </row>
    <row r="4733" spans="17:17">
      <c r="Q4733"/>
    </row>
    <row r="4734" spans="17:17">
      <c r="Q4734"/>
    </row>
    <row r="4735" spans="17:17">
      <c r="Q4735"/>
    </row>
    <row r="4736" spans="17:17">
      <c r="Q4736"/>
    </row>
    <row r="4737" spans="17:17">
      <c r="Q4737"/>
    </row>
    <row r="4738" spans="17:17">
      <c r="Q4738"/>
    </row>
    <row r="4739" spans="17:17">
      <c r="Q4739"/>
    </row>
    <row r="4740" spans="17:17">
      <c r="Q4740"/>
    </row>
    <row r="4741" spans="17:17">
      <c r="Q4741"/>
    </row>
    <row r="4742" spans="17:17">
      <c r="Q4742"/>
    </row>
    <row r="4743" spans="17:17">
      <c r="Q4743"/>
    </row>
    <row r="4744" spans="17:17">
      <c r="Q4744"/>
    </row>
    <row r="4745" spans="17:17">
      <c r="Q4745"/>
    </row>
    <row r="4746" spans="17:17">
      <c r="Q4746"/>
    </row>
    <row r="4747" spans="17:17">
      <c r="Q4747"/>
    </row>
    <row r="4748" spans="17:17">
      <c r="Q4748"/>
    </row>
    <row r="4749" spans="17:17">
      <c r="Q4749"/>
    </row>
    <row r="4750" spans="17:17">
      <c r="Q4750"/>
    </row>
    <row r="4751" spans="17:17">
      <c r="Q4751"/>
    </row>
    <row r="4752" spans="17:17">
      <c r="Q4752"/>
    </row>
    <row r="4753" spans="17:17">
      <c r="Q4753"/>
    </row>
    <row r="4754" spans="17:17">
      <c r="Q4754"/>
    </row>
    <row r="4755" spans="17:17">
      <c r="Q4755"/>
    </row>
    <row r="4756" spans="17:17">
      <c r="Q4756"/>
    </row>
    <row r="4757" spans="17:17">
      <c r="Q4757"/>
    </row>
    <row r="4758" spans="17:17">
      <c r="Q4758"/>
    </row>
    <row r="4759" spans="17:17">
      <c r="Q4759"/>
    </row>
    <row r="4760" spans="17:17">
      <c r="Q4760"/>
    </row>
    <row r="4761" spans="17:17">
      <c r="Q4761"/>
    </row>
    <row r="4762" spans="17:17">
      <c r="Q4762"/>
    </row>
    <row r="4763" spans="17:17">
      <c r="Q4763"/>
    </row>
    <row r="4764" spans="17:17">
      <c r="Q4764"/>
    </row>
    <row r="4765" spans="17:17">
      <c r="Q4765"/>
    </row>
    <row r="4766" spans="17:17">
      <c r="Q4766"/>
    </row>
    <row r="4767" spans="17:17">
      <c r="Q4767"/>
    </row>
    <row r="4768" spans="17:17">
      <c r="Q4768"/>
    </row>
    <row r="4769" spans="17:17">
      <c r="Q4769"/>
    </row>
    <row r="4770" spans="17:17">
      <c r="Q4770"/>
    </row>
    <row r="4771" spans="17:17">
      <c r="Q4771"/>
    </row>
    <row r="4772" spans="17:17">
      <c r="Q4772"/>
    </row>
    <row r="4773" spans="17:17">
      <c r="Q4773"/>
    </row>
    <row r="4774" spans="17:17">
      <c r="Q4774"/>
    </row>
    <row r="4775" spans="17:17">
      <c r="Q4775"/>
    </row>
    <row r="4776" spans="17:17">
      <c r="Q4776"/>
    </row>
    <row r="4777" spans="17:17">
      <c r="Q4777"/>
    </row>
    <row r="4778" spans="17:17">
      <c r="Q4778"/>
    </row>
    <row r="4779" spans="17:17">
      <c r="Q4779"/>
    </row>
    <row r="4780" spans="17:17">
      <c r="Q4780"/>
    </row>
    <row r="4781" spans="17:17">
      <c r="Q4781"/>
    </row>
    <row r="4782" spans="17:17">
      <c r="Q4782"/>
    </row>
    <row r="4783" spans="17:17">
      <c r="Q4783"/>
    </row>
    <row r="4784" spans="17:17">
      <c r="Q4784"/>
    </row>
    <row r="4785" spans="17:17">
      <c r="Q4785"/>
    </row>
    <row r="4786" spans="17:17">
      <c r="Q4786"/>
    </row>
    <row r="4787" spans="17:17">
      <c r="Q4787"/>
    </row>
    <row r="4788" spans="17:17">
      <c r="Q4788"/>
    </row>
    <row r="4789" spans="17:17">
      <c r="Q4789"/>
    </row>
    <row r="4790" spans="17:17">
      <c r="Q4790"/>
    </row>
    <row r="4791" spans="17:17">
      <c r="Q4791"/>
    </row>
    <row r="4792" spans="17:17">
      <c r="Q4792"/>
    </row>
    <row r="4793" spans="17:17">
      <c r="Q4793"/>
    </row>
    <row r="4794" spans="17:17">
      <c r="Q4794"/>
    </row>
    <row r="4795" spans="17:17">
      <c r="Q4795"/>
    </row>
    <row r="4796" spans="17:17">
      <c r="Q4796"/>
    </row>
    <row r="4797" spans="17:17">
      <c r="Q4797"/>
    </row>
    <row r="4798" spans="17:17">
      <c r="Q4798"/>
    </row>
    <row r="4799" spans="17:17">
      <c r="Q4799"/>
    </row>
    <row r="4800" spans="17:17">
      <c r="Q4800"/>
    </row>
    <row r="4801" spans="17:17">
      <c r="Q4801"/>
    </row>
    <row r="4802" spans="17:17">
      <c r="Q4802"/>
    </row>
    <row r="4803" spans="17:17">
      <c r="Q4803"/>
    </row>
    <row r="4804" spans="17:17">
      <c r="Q4804"/>
    </row>
    <row r="4805" spans="17:17">
      <c r="Q4805"/>
    </row>
    <row r="4806" spans="17:17">
      <c r="Q4806"/>
    </row>
    <row r="4807" spans="17:17">
      <c r="Q4807"/>
    </row>
    <row r="4808" spans="17:17">
      <c r="Q4808"/>
    </row>
    <row r="4809" spans="17:17">
      <c r="Q4809"/>
    </row>
    <row r="4810" spans="17:17">
      <c r="Q4810"/>
    </row>
    <row r="4811" spans="17:17">
      <c r="Q4811"/>
    </row>
    <row r="4812" spans="17:17">
      <c r="Q4812"/>
    </row>
    <row r="4813" spans="17:17">
      <c r="Q4813"/>
    </row>
    <row r="4814" spans="17:17">
      <c r="Q4814"/>
    </row>
    <row r="4815" spans="17:17">
      <c r="Q4815"/>
    </row>
    <row r="4816" spans="17:17">
      <c r="Q4816"/>
    </row>
    <row r="4817" spans="17:17">
      <c r="Q4817"/>
    </row>
    <row r="4818" spans="17:17">
      <c r="Q4818"/>
    </row>
    <row r="4819" spans="17:17">
      <c r="Q4819"/>
    </row>
    <row r="4820" spans="17:17">
      <c r="Q4820"/>
    </row>
    <row r="4821" spans="17:17">
      <c r="Q4821"/>
    </row>
    <row r="4822" spans="17:17">
      <c r="Q4822"/>
    </row>
    <row r="4823" spans="17:17">
      <c r="Q4823"/>
    </row>
    <row r="4824" spans="17:17">
      <c r="Q4824"/>
    </row>
    <row r="4825" spans="17:17">
      <c r="Q4825"/>
    </row>
    <row r="4826" spans="17:17">
      <c r="Q4826"/>
    </row>
    <row r="4827" spans="17:17">
      <c r="Q4827"/>
    </row>
    <row r="4828" spans="17:17">
      <c r="Q4828"/>
    </row>
    <row r="4829" spans="17:17">
      <c r="Q4829"/>
    </row>
    <row r="4830" spans="17:17">
      <c r="Q4830"/>
    </row>
    <row r="4831" spans="17:17">
      <c r="Q4831"/>
    </row>
    <row r="4832" spans="17:17">
      <c r="Q4832"/>
    </row>
    <row r="4833" spans="17:17">
      <c r="Q4833"/>
    </row>
    <row r="4834" spans="17:17">
      <c r="Q4834"/>
    </row>
    <row r="4835" spans="17:17">
      <c r="Q4835"/>
    </row>
    <row r="4836" spans="17:17">
      <c r="Q4836"/>
    </row>
    <row r="4837" spans="17:17">
      <c r="Q4837"/>
    </row>
    <row r="4838" spans="17:17">
      <c r="Q4838"/>
    </row>
    <row r="4839" spans="17:17">
      <c r="Q4839"/>
    </row>
    <row r="4840" spans="17:17">
      <c r="Q4840"/>
    </row>
    <row r="4841" spans="17:17">
      <c r="Q4841"/>
    </row>
    <row r="4842" spans="17:17">
      <c r="Q4842"/>
    </row>
    <row r="4843" spans="17:17">
      <c r="Q4843"/>
    </row>
    <row r="4844" spans="17:17">
      <c r="Q4844"/>
    </row>
    <row r="4845" spans="17:17">
      <c r="Q4845"/>
    </row>
    <row r="4846" spans="17:17">
      <c r="Q4846"/>
    </row>
    <row r="4847" spans="17:17">
      <c r="Q4847"/>
    </row>
    <row r="4848" spans="17:17">
      <c r="Q4848"/>
    </row>
    <row r="4849" spans="17:17">
      <c r="Q4849"/>
    </row>
    <row r="4850" spans="17:17">
      <c r="Q4850"/>
    </row>
    <row r="4851" spans="17:17">
      <c r="Q4851"/>
    </row>
    <row r="4852" spans="17:17">
      <c r="Q4852"/>
    </row>
    <row r="4853" spans="17:17">
      <c r="Q4853"/>
    </row>
    <row r="4854" spans="17:17">
      <c r="Q4854"/>
    </row>
    <row r="4855" spans="17:17">
      <c r="Q4855"/>
    </row>
    <row r="4856" spans="17:17">
      <c r="Q4856"/>
    </row>
    <row r="4857" spans="17:17">
      <c r="Q4857"/>
    </row>
    <row r="4858" spans="17:17">
      <c r="Q4858"/>
    </row>
    <row r="4859" spans="17:17">
      <c r="Q4859"/>
    </row>
    <row r="4860" spans="17:17">
      <c r="Q4860"/>
    </row>
    <row r="4861" spans="17:17">
      <c r="Q4861"/>
    </row>
    <row r="4862" spans="17:17">
      <c r="Q4862"/>
    </row>
    <row r="4863" spans="17:17">
      <c r="Q4863"/>
    </row>
    <row r="4864" spans="17:17">
      <c r="Q4864"/>
    </row>
    <row r="4865" spans="17:17">
      <c r="Q4865"/>
    </row>
    <row r="4866" spans="17:17">
      <c r="Q4866"/>
    </row>
    <row r="4867" spans="17:17">
      <c r="Q4867"/>
    </row>
    <row r="4868" spans="17:17">
      <c r="Q4868"/>
    </row>
    <row r="4869" spans="17:17">
      <c r="Q4869"/>
    </row>
    <row r="4870" spans="17:17">
      <c r="Q4870"/>
    </row>
    <row r="4871" spans="17:17">
      <c r="Q4871"/>
    </row>
    <row r="4872" spans="17:17">
      <c r="Q4872"/>
    </row>
    <row r="4873" spans="17:17">
      <c r="Q4873"/>
    </row>
    <row r="4874" spans="17:17">
      <c r="Q4874"/>
    </row>
    <row r="4875" spans="17:17">
      <c r="Q4875"/>
    </row>
    <row r="4876" spans="17:17">
      <c r="Q4876"/>
    </row>
    <row r="4877" spans="17:17">
      <c r="Q4877"/>
    </row>
    <row r="4878" spans="17:17">
      <c r="Q4878"/>
    </row>
    <row r="4879" spans="17:17">
      <c r="Q4879"/>
    </row>
    <row r="4880" spans="17:17">
      <c r="Q4880"/>
    </row>
    <row r="4881" spans="17:17">
      <c r="Q4881"/>
    </row>
    <row r="4882" spans="17:17">
      <c r="Q4882"/>
    </row>
    <row r="4883" spans="17:17">
      <c r="Q4883"/>
    </row>
    <row r="4884" spans="17:17">
      <c r="Q4884"/>
    </row>
    <row r="4885" spans="17:17">
      <c r="Q4885"/>
    </row>
    <row r="4886" spans="17:17">
      <c r="Q4886"/>
    </row>
    <row r="4887" spans="17:17">
      <c r="Q4887"/>
    </row>
    <row r="4888" spans="17:17">
      <c r="Q4888"/>
    </row>
    <row r="4889" spans="17:17">
      <c r="Q4889"/>
    </row>
    <row r="4890" spans="17:17">
      <c r="Q4890"/>
    </row>
    <row r="4891" spans="17:17">
      <c r="Q4891"/>
    </row>
    <row r="4892" spans="17:17">
      <c r="Q4892"/>
    </row>
    <row r="4893" spans="17:17">
      <c r="Q4893"/>
    </row>
    <row r="4894" spans="17:17">
      <c r="Q4894"/>
    </row>
    <row r="4895" spans="17:17">
      <c r="Q4895"/>
    </row>
    <row r="4896" spans="17:17">
      <c r="Q4896"/>
    </row>
    <row r="4897" spans="17:17">
      <c r="Q4897"/>
    </row>
    <row r="4898" spans="17:17">
      <c r="Q4898"/>
    </row>
    <row r="4899" spans="17:17">
      <c r="Q4899"/>
    </row>
    <row r="4900" spans="17:17">
      <c r="Q4900"/>
    </row>
    <row r="4901" spans="17:17">
      <c r="Q4901"/>
    </row>
    <row r="4902" spans="17:17">
      <c r="Q4902"/>
    </row>
    <row r="4903" spans="17:17">
      <c r="Q4903"/>
    </row>
    <row r="4904" spans="17:17">
      <c r="Q4904"/>
    </row>
    <row r="4905" spans="17:17">
      <c r="Q4905"/>
    </row>
    <row r="4906" spans="17:17">
      <c r="Q4906"/>
    </row>
    <row r="4907" spans="17:17">
      <c r="Q4907"/>
    </row>
    <row r="4908" spans="17:17">
      <c r="Q4908"/>
    </row>
    <row r="4909" spans="17:17">
      <c r="Q4909"/>
    </row>
    <row r="4910" spans="17:17">
      <c r="Q4910"/>
    </row>
    <row r="4911" spans="17:17">
      <c r="Q4911"/>
    </row>
    <row r="4912" spans="17:17">
      <c r="Q4912"/>
    </row>
    <row r="4913" spans="17:17">
      <c r="Q4913"/>
    </row>
    <row r="4914" spans="17:17">
      <c r="Q4914"/>
    </row>
    <row r="4915" spans="17:17">
      <c r="Q4915"/>
    </row>
    <row r="4916" spans="17:17">
      <c r="Q4916"/>
    </row>
    <row r="4917" spans="17:17">
      <c r="Q4917"/>
    </row>
    <row r="4918" spans="17:17">
      <c r="Q4918"/>
    </row>
    <row r="4919" spans="17:17">
      <c r="Q4919"/>
    </row>
    <row r="4920" spans="17:17">
      <c r="Q4920"/>
    </row>
    <row r="4921" spans="17:17">
      <c r="Q4921"/>
    </row>
    <row r="4922" spans="17:17">
      <c r="Q4922"/>
    </row>
    <row r="4923" spans="17:17">
      <c r="Q4923"/>
    </row>
    <row r="4924" spans="17:17">
      <c r="Q4924"/>
    </row>
    <row r="4925" spans="17:17">
      <c r="Q4925"/>
    </row>
    <row r="4926" spans="17:17">
      <c r="Q4926"/>
    </row>
    <row r="4927" spans="17:17">
      <c r="Q4927"/>
    </row>
    <row r="4928" spans="17:17">
      <c r="Q4928"/>
    </row>
    <row r="4929" spans="17:17">
      <c r="Q4929"/>
    </row>
    <row r="4930" spans="17:17">
      <c r="Q4930"/>
    </row>
    <row r="4931" spans="17:17">
      <c r="Q4931"/>
    </row>
    <row r="4932" spans="17:17">
      <c r="Q4932"/>
    </row>
    <row r="4933" spans="17:17">
      <c r="Q4933"/>
    </row>
    <row r="4934" spans="17:17">
      <c r="Q4934"/>
    </row>
    <row r="4935" spans="17:17">
      <c r="Q4935"/>
    </row>
    <row r="4936" spans="17:17">
      <c r="Q4936"/>
    </row>
    <row r="4937" spans="17:17">
      <c r="Q4937"/>
    </row>
    <row r="4938" spans="17:17">
      <c r="Q4938"/>
    </row>
    <row r="4939" spans="17:17">
      <c r="Q4939"/>
    </row>
    <row r="4940" spans="17:17">
      <c r="Q4940"/>
    </row>
    <row r="4941" spans="17:17">
      <c r="Q4941"/>
    </row>
    <row r="4942" spans="17:17">
      <c r="Q4942"/>
    </row>
    <row r="4943" spans="17:17">
      <c r="Q4943"/>
    </row>
    <row r="4944" spans="17:17">
      <c r="Q4944"/>
    </row>
    <row r="4945" spans="17:17">
      <c r="Q4945"/>
    </row>
    <row r="4946" spans="17:17">
      <c r="Q4946"/>
    </row>
    <row r="4947" spans="17:17">
      <c r="Q4947"/>
    </row>
    <row r="4948" spans="17:17">
      <c r="Q4948"/>
    </row>
    <row r="4949" spans="17:17">
      <c r="Q4949"/>
    </row>
    <row r="4950" spans="17:17">
      <c r="Q4950"/>
    </row>
    <row r="4951" spans="17:17">
      <c r="Q4951"/>
    </row>
    <row r="4952" spans="17:17">
      <c r="Q4952"/>
    </row>
    <row r="4953" spans="17:17">
      <c r="Q4953"/>
    </row>
    <row r="4954" spans="17:17">
      <c r="Q4954"/>
    </row>
    <row r="4955" spans="17:17">
      <c r="Q4955"/>
    </row>
    <row r="4956" spans="17:17">
      <c r="Q4956"/>
    </row>
    <row r="4957" spans="17:17">
      <c r="Q4957"/>
    </row>
    <row r="4958" spans="17:17">
      <c r="Q4958"/>
    </row>
    <row r="4959" spans="17:17">
      <c r="Q4959"/>
    </row>
    <row r="4960" spans="17:17">
      <c r="Q4960"/>
    </row>
    <row r="4961" spans="17:17">
      <c r="Q4961"/>
    </row>
    <row r="4962" spans="17:17">
      <c r="Q4962"/>
    </row>
    <row r="4963" spans="17:17">
      <c r="Q4963"/>
    </row>
    <row r="4964" spans="17:17">
      <c r="Q4964"/>
    </row>
    <row r="4965" spans="17:17">
      <c r="Q4965"/>
    </row>
    <row r="4966" spans="17:17">
      <c r="Q4966"/>
    </row>
    <row r="4967" spans="17:17">
      <c r="Q4967"/>
    </row>
    <row r="4968" spans="17:17">
      <c r="Q4968"/>
    </row>
    <row r="4969" spans="17:17">
      <c r="Q4969"/>
    </row>
    <row r="4970" spans="17:17">
      <c r="Q4970"/>
    </row>
    <row r="4971" spans="17:17">
      <c r="Q4971"/>
    </row>
    <row r="4972" spans="17:17">
      <c r="Q4972"/>
    </row>
    <row r="4973" spans="17:17">
      <c r="Q4973"/>
    </row>
    <row r="4974" spans="17:17">
      <c r="Q4974"/>
    </row>
    <row r="4975" spans="17:17">
      <c r="Q4975"/>
    </row>
    <row r="4976" spans="17:17">
      <c r="Q4976"/>
    </row>
    <row r="4977" spans="17:17">
      <c r="Q4977"/>
    </row>
    <row r="4978" spans="17:17">
      <c r="Q4978"/>
    </row>
    <row r="4979" spans="17:17">
      <c r="Q4979"/>
    </row>
    <row r="4980" spans="17:17">
      <c r="Q4980"/>
    </row>
    <row r="4981" spans="17:17">
      <c r="Q4981"/>
    </row>
    <row r="4982" spans="17:17">
      <c r="Q4982"/>
    </row>
    <row r="4983" spans="17:17">
      <c r="Q4983"/>
    </row>
    <row r="4984" spans="17:17">
      <c r="Q4984"/>
    </row>
    <row r="4985" spans="17:17">
      <c r="Q4985"/>
    </row>
    <row r="4986" spans="17:17">
      <c r="Q4986"/>
    </row>
    <row r="4987" spans="17:17">
      <c r="Q4987"/>
    </row>
    <row r="4988" spans="17:17">
      <c r="Q4988"/>
    </row>
    <row r="4989" spans="17:17">
      <c r="Q4989"/>
    </row>
    <row r="4990" spans="17:17">
      <c r="Q4990"/>
    </row>
    <row r="4991" spans="17:17">
      <c r="Q4991"/>
    </row>
    <row r="4992" spans="17:17">
      <c r="Q4992"/>
    </row>
    <row r="4993" spans="17:17">
      <c r="Q4993"/>
    </row>
    <row r="4994" spans="17:17">
      <c r="Q4994"/>
    </row>
    <row r="4995" spans="17:17">
      <c r="Q4995"/>
    </row>
    <row r="4996" spans="17:17">
      <c r="Q4996"/>
    </row>
    <row r="4997" spans="17:17">
      <c r="Q4997"/>
    </row>
    <row r="4998" spans="17:17">
      <c r="Q4998"/>
    </row>
    <row r="4999" spans="17:17">
      <c r="Q4999"/>
    </row>
    <row r="5000" spans="17:17">
      <c r="Q5000"/>
    </row>
    <row r="5001" spans="17:17">
      <c r="Q5001"/>
    </row>
    <row r="5002" spans="17:17">
      <c r="Q5002"/>
    </row>
    <row r="5003" spans="17:17">
      <c r="Q5003"/>
    </row>
    <row r="5004" spans="17:17">
      <c r="Q5004"/>
    </row>
    <row r="5005" spans="17:17">
      <c r="Q5005"/>
    </row>
    <row r="5006" spans="17:17">
      <c r="Q5006"/>
    </row>
    <row r="5007" spans="17:17">
      <c r="Q5007"/>
    </row>
    <row r="5008" spans="17:17">
      <c r="Q5008"/>
    </row>
    <row r="5009" spans="17:17">
      <c r="Q5009"/>
    </row>
    <row r="5010" spans="17:17">
      <c r="Q5010"/>
    </row>
    <row r="5011" spans="17:17">
      <c r="Q5011"/>
    </row>
    <row r="5012" spans="17:17">
      <c r="Q5012"/>
    </row>
    <row r="5013" spans="17:17">
      <c r="Q5013"/>
    </row>
    <row r="5014" spans="17:17">
      <c r="Q5014"/>
    </row>
    <row r="5015" spans="17:17">
      <c r="Q5015"/>
    </row>
    <row r="5016" spans="17:17">
      <c r="Q5016"/>
    </row>
    <row r="5017" spans="17:17">
      <c r="Q5017"/>
    </row>
    <row r="5018" spans="17:17">
      <c r="Q5018"/>
    </row>
    <row r="5019" spans="17:17">
      <c r="Q5019"/>
    </row>
    <row r="5020" spans="17:17">
      <c r="Q5020"/>
    </row>
    <row r="5021" spans="17:17">
      <c r="Q5021"/>
    </row>
    <row r="5022" spans="17:17">
      <c r="Q5022"/>
    </row>
    <row r="5023" spans="17:17">
      <c r="Q5023"/>
    </row>
    <row r="5024" spans="17:17">
      <c r="Q5024"/>
    </row>
    <row r="5025" spans="17:17">
      <c r="Q5025"/>
    </row>
    <row r="5026" spans="17:17">
      <c r="Q5026"/>
    </row>
    <row r="5027" spans="17:17">
      <c r="Q5027"/>
    </row>
    <row r="5028" spans="17:17">
      <c r="Q5028"/>
    </row>
    <row r="5029" spans="17:17">
      <c r="Q5029"/>
    </row>
    <row r="5030" spans="17:17">
      <c r="Q5030"/>
    </row>
    <row r="5031" spans="17:17">
      <c r="Q5031"/>
    </row>
    <row r="5032" spans="17:17">
      <c r="Q5032"/>
    </row>
    <row r="5033" spans="17:17">
      <c r="Q5033"/>
    </row>
    <row r="5034" spans="17:17">
      <c r="Q5034"/>
    </row>
    <row r="5035" spans="17:17">
      <c r="Q5035"/>
    </row>
    <row r="5036" spans="17:17">
      <c r="Q5036"/>
    </row>
    <row r="5037" spans="17:17">
      <c r="Q5037"/>
    </row>
    <row r="5038" spans="17:17">
      <c r="Q5038"/>
    </row>
    <row r="5039" spans="17:17">
      <c r="Q5039"/>
    </row>
    <row r="5040" spans="17:17">
      <c r="Q5040"/>
    </row>
    <row r="5041" spans="17:17">
      <c r="Q5041"/>
    </row>
    <row r="5042" spans="17:17">
      <c r="Q5042"/>
    </row>
    <row r="5043" spans="17:17">
      <c r="Q5043"/>
    </row>
    <row r="5044" spans="17:17">
      <c r="Q5044"/>
    </row>
    <row r="5045" spans="17:17">
      <c r="Q5045"/>
    </row>
    <row r="5046" spans="17:17">
      <c r="Q5046"/>
    </row>
    <row r="5047" spans="17:17">
      <c r="Q5047"/>
    </row>
    <row r="5048" spans="17:17">
      <c r="Q5048"/>
    </row>
    <row r="5049" spans="17:17">
      <c r="Q5049"/>
    </row>
    <row r="5050" spans="17:17">
      <c r="Q5050"/>
    </row>
    <row r="5051" spans="17:17">
      <c r="Q5051"/>
    </row>
    <row r="5052" spans="17:17">
      <c r="Q5052"/>
    </row>
    <row r="5053" spans="17:17">
      <c r="Q5053"/>
    </row>
    <row r="5054" spans="17:17">
      <c r="Q5054"/>
    </row>
    <row r="5055" spans="17:17">
      <c r="Q5055"/>
    </row>
    <row r="5056" spans="17:17">
      <c r="Q5056"/>
    </row>
    <row r="5057" spans="17:17">
      <c r="Q5057"/>
    </row>
    <row r="5058" spans="17:17">
      <c r="Q5058"/>
    </row>
    <row r="5059" spans="17:17">
      <c r="Q5059"/>
    </row>
    <row r="5060" spans="17:17">
      <c r="Q5060"/>
    </row>
    <row r="5061" spans="17:17">
      <c r="Q5061"/>
    </row>
    <row r="5062" spans="17:17">
      <c r="Q5062"/>
    </row>
    <row r="5063" spans="17:17">
      <c r="Q5063"/>
    </row>
    <row r="5064" spans="17:17">
      <c r="Q5064"/>
    </row>
    <row r="5065" spans="17:17">
      <c r="Q5065"/>
    </row>
    <row r="5066" spans="17:17">
      <c r="Q5066"/>
    </row>
    <row r="5067" spans="17:17">
      <c r="Q5067"/>
    </row>
    <row r="5068" spans="17:17">
      <c r="Q5068"/>
    </row>
    <row r="5069" spans="17:17">
      <c r="Q5069"/>
    </row>
    <row r="5070" spans="17:17">
      <c r="Q5070"/>
    </row>
    <row r="5071" spans="17:17">
      <c r="Q5071"/>
    </row>
    <row r="5072" spans="17:17">
      <c r="Q5072"/>
    </row>
    <row r="5073" spans="17:17">
      <c r="Q5073"/>
    </row>
    <row r="5074" spans="17:17">
      <c r="Q5074"/>
    </row>
    <row r="5075" spans="17:17">
      <c r="Q5075"/>
    </row>
    <row r="5076" spans="17:17">
      <c r="Q5076"/>
    </row>
    <row r="5077" spans="17:17">
      <c r="Q5077"/>
    </row>
    <row r="5078" spans="17:17">
      <c r="Q5078"/>
    </row>
    <row r="5079" spans="17:17">
      <c r="Q5079"/>
    </row>
    <row r="5080" spans="17:17">
      <c r="Q5080"/>
    </row>
    <row r="5081" spans="17:17">
      <c r="Q5081"/>
    </row>
    <row r="5082" spans="17:17">
      <c r="Q5082"/>
    </row>
    <row r="5083" spans="17:17">
      <c r="Q5083"/>
    </row>
    <row r="5084" spans="17:17">
      <c r="Q5084"/>
    </row>
    <row r="5085" spans="17:17">
      <c r="Q5085"/>
    </row>
    <row r="5086" spans="17:17">
      <c r="Q5086"/>
    </row>
    <row r="5087" spans="17:17">
      <c r="Q5087"/>
    </row>
    <row r="5088" spans="17:17">
      <c r="Q5088"/>
    </row>
    <row r="5089" spans="17:17">
      <c r="Q5089"/>
    </row>
    <row r="5090" spans="17:17">
      <c r="Q5090"/>
    </row>
    <row r="5091" spans="17:17">
      <c r="Q5091"/>
    </row>
    <row r="5092" spans="17:17">
      <c r="Q5092"/>
    </row>
    <row r="5093" spans="17:17">
      <c r="Q5093"/>
    </row>
    <row r="5094" spans="17:17">
      <c r="Q5094"/>
    </row>
    <row r="5095" spans="17:17">
      <c r="Q5095"/>
    </row>
    <row r="5096" spans="17:17">
      <c r="Q5096"/>
    </row>
    <row r="5097" spans="17:17">
      <c r="Q5097"/>
    </row>
    <row r="5098" spans="17:17">
      <c r="Q5098"/>
    </row>
    <row r="5099" spans="17:17">
      <c r="Q5099"/>
    </row>
    <row r="5100" spans="17:17">
      <c r="Q5100"/>
    </row>
    <row r="5101" spans="17:17">
      <c r="Q5101"/>
    </row>
    <row r="5102" spans="17:17">
      <c r="Q5102"/>
    </row>
    <row r="5103" spans="17:17">
      <c r="Q5103"/>
    </row>
    <row r="5104" spans="17:17">
      <c r="Q5104"/>
    </row>
    <row r="5105" spans="17:17">
      <c r="Q5105"/>
    </row>
    <row r="5106" spans="17:17">
      <c r="Q5106"/>
    </row>
    <row r="5107" spans="17:17">
      <c r="Q5107"/>
    </row>
    <row r="5108" spans="17:17">
      <c r="Q5108"/>
    </row>
    <row r="5109" spans="17:17">
      <c r="Q5109"/>
    </row>
    <row r="5110" spans="17:17">
      <c r="Q5110"/>
    </row>
    <row r="5111" spans="17:17">
      <c r="Q5111"/>
    </row>
    <row r="5112" spans="17:17">
      <c r="Q5112"/>
    </row>
    <row r="5113" spans="17:17">
      <c r="Q5113"/>
    </row>
    <row r="5114" spans="17:17">
      <c r="Q5114"/>
    </row>
    <row r="5115" spans="17:17">
      <c r="Q5115"/>
    </row>
    <row r="5116" spans="17:17">
      <c r="Q5116"/>
    </row>
    <row r="5117" spans="17:17">
      <c r="Q5117"/>
    </row>
    <row r="5118" spans="17:17">
      <c r="Q5118"/>
    </row>
    <row r="5119" spans="17:17">
      <c r="Q5119"/>
    </row>
    <row r="5120" spans="17:17">
      <c r="Q5120"/>
    </row>
    <row r="5121" spans="17:17">
      <c r="Q5121"/>
    </row>
    <row r="5122" spans="17:17">
      <c r="Q5122"/>
    </row>
    <row r="5123" spans="17:17">
      <c r="Q5123"/>
    </row>
    <row r="5124" spans="17:17">
      <c r="Q5124"/>
    </row>
    <row r="5125" spans="17:17">
      <c r="Q5125"/>
    </row>
    <row r="5126" spans="17:17">
      <c r="Q5126"/>
    </row>
    <row r="5127" spans="17:17">
      <c r="Q5127"/>
    </row>
    <row r="5128" spans="17:17">
      <c r="Q5128"/>
    </row>
    <row r="5129" spans="17:17">
      <c r="Q5129"/>
    </row>
    <row r="5130" spans="17:17">
      <c r="Q5130"/>
    </row>
    <row r="5131" spans="17:17">
      <c r="Q5131"/>
    </row>
    <row r="5132" spans="17:17">
      <c r="Q5132"/>
    </row>
    <row r="5133" spans="17:17">
      <c r="Q5133"/>
    </row>
    <row r="5134" spans="17:17">
      <c r="Q5134"/>
    </row>
    <row r="5135" spans="17:17">
      <c r="Q5135"/>
    </row>
    <row r="5136" spans="17:17">
      <c r="Q5136"/>
    </row>
    <row r="5137" spans="17:17">
      <c r="Q5137"/>
    </row>
    <row r="5138" spans="17:17">
      <c r="Q5138"/>
    </row>
    <row r="5139" spans="17:17">
      <c r="Q5139"/>
    </row>
    <row r="5140" spans="17:17">
      <c r="Q5140"/>
    </row>
    <row r="5141" spans="17:17">
      <c r="Q5141"/>
    </row>
    <row r="5142" spans="17:17">
      <c r="Q5142"/>
    </row>
    <row r="5143" spans="17:17">
      <c r="Q5143"/>
    </row>
    <row r="5144" spans="17:17">
      <c r="Q5144"/>
    </row>
    <row r="5145" spans="17:17">
      <c r="Q5145"/>
    </row>
    <row r="5146" spans="17:17">
      <c r="Q5146"/>
    </row>
    <row r="5147" spans="17:17">
      <c r="Q5147"/>
    </row>
    <row r="5148" spans="17:17">
      <c r="Q5148"/>
    </row>
    <row r="5149" spans="17:17">
      <c r="Q5149"/>
    </row>
    <row r="5150" spans="17:17">
      <c r="Q5150"/>
    </row>
    <row r="5151" spans="17:17">
      <c r="Q5151"/>
    </row>
    <row r="5152" spans="17:17">
      <c r="Q5152"/>
    </row>
    <row r="5153" spans="17:17">
      <c r="Q5153"/>
    </row>
    <row r="5154" spans="17:17">
      <c r="Q5154"/>
    </row>
    <row r="5155" spans="17:17">
      <c r="Q5155"/>
    </row>
    <row r="5156" spans="17:17">
      <c r="Q5156"/>
    </row>
    <row r="5157" spans="17:17">
      <c r="Q5157"/>
    </row>
    <row r="5158" spans="17:17">
      <c r="Q5158"/>
    </row>
    <row r="5159" spans="17:17">
      <c r="Q5159"/>
    </row>
    <row r="5160" spans="17:17">
      <c r="Q5160"/>
    </row>
    <row r="5161" spans="17:17">
      <c r="Q5161"/>
    </row>
    <row r="5162" spans="17:17">
      <c r="Q5162"/>
    </row>
    <row r="5163" spans="17:17">
      <c r="Q5163"/>
    </row>
    <row r="5164" spans="17:17">
      <c r="Q5164"/>
    </row>
    <row r="5165" spans="17:17">
      <c r="Q5165"/>
    </row>
    <row r="5166" spans="17:17">
      <c r="Q5166"/>
    </row>
    <row r="5167" spans="17:17">
      <c r="Q5167"/>
    </row>
    <row r="5168" spans="17:17">
      <c r="Q5168"/>
    </row>
    <row r="5169" spans="17:17">
      <c r="Q5169"/>
    </row>
    <row r="5170" spans="17:17">
      <c r="Q5170"/>
    </row>
    <row r="5171" spans="17:17">
      <c r="Q5171"/>
    </row>
    <row r="5172" spans="17:17">
      <c r="Q5172"/>
    </row>
    <row r="5173" spans="17:17">
      <c r="Q5173"/>
    </row>
    <row r="5174" spans="17:17">
      <c r="Q5174"/>
    </row>
    <row r="5175" spans="17:17">
      <c r="Q5175"/>
    </row>
    <row r="5176" spans="17:17">
      <c r="Q5176"/>
    </row>
    <row r="5177" spans="17:17">
      <c r="Q5177"/>
    </row>
    <row r="5178" spans="17:17">
      <c r="Q5178"/>
    </row>
    <row r="5179" spans="17:17">
      <c r="Q5179"/>
    </row>
    <row r="5180" spans="17:17">
      <c r="Q5180"/>
    </row>
    <row r="5181" spans="17:17">
      <c r="Q5181"/>
    </row>
    <row r="5182" spans="17:17">
      <c r="Q5182"/>
    </row>
    <row r="5183" spans="17:17">
      <c r="Q5183"/>
    </row>
    <row r="5184" spans="17:17">
      <c r="Q5184"/>
    </row>
    <row r="5185" spans="17:17">
      <c r="Q5185"/>
    </row>
    <row r="5186" spans="17:17">
      <c r="Q5186"/>
    </row>
    <row r="5187" spans="17:17">
      <c r="Q5187"/>
    </row>
    <row r="5188" spans="17:17">
      <c r="Q5188"/>
    </row>
    <row r="5189" spans="17:17">
      <c r="Q5189"/>
    </row>
    <row r="5190" spans="17:17">
      <c r="Q5190"/>
    </row>
    <row r="5191" spans="17:17">
      <c r="Q5191"/>
    </row>
    <row r="5192" spans="17:17">
      <c r="Q5192"/>
    </row>
    <row r="5193" spans="17:17">
      <c r="Q5193"/>
    </row>
    <row r="5194" spans="17:17">
      <c r="Q5194"/>
    </row>
    <row r="5195" spans="17:17">
      <c r="Q5195"/>
    </row>
    <row r="5196" spans="17:17">
      <c r="Q5196"/>
    </row>
    <row r="5197" spans="17:17">
      <c r="Q5197"/>
    </row>
    <row r="5198" spans="17:17">
      <c r="Q5198"/>
    </row>
    <row r="5199" spans="17:17">
      <c r="Q5199"/>
    </row>
    <row r="5200" spans="17:17">
      <c r="Q5200"/>
    </row>
    <row r="5201" spans="17:17">
      <c r="Q5201"/>
    </row>
    <row r="5202" spans="17:17">
      <c r="Q5202"/>
    </row>
    <row r="5203" spans="17:17">
      <c r="Q5203"/>
    </row>
    <row r="5204" spans="17:17">
      <c r="Q5204"/>
    </row>
    <row r="5205" spans="17:17">
      <c r="Q5205"/>
    </row>
    <row r="5206" spans="17:17">
      <c r="Q5206"/>
    </row>
    <row r="5207" spans="17:17">
      <c r="Q5207"/>
    </row>
    <row r="5208" spans="17:17">
      <c r="Q5208"/>
    </row>
    <row r="5209" spans="17:17">
      <c r="Q5209"/>
    </row>
    <row r="5210" spans="17:17">
      <c r="Q5210"/>
    </row>
    <row r="5211" spans="17:17">
      <c r="Q5211"/>
    </row>
    <row r="5212" spans="17:17">
      <c r="Q5212"/>
    </row>
    <row r="5213" spans="17:17">
      <c r="Q5213"/>
    </row>
    <row r="5214" spans="17:17">
      <c r="Q5214"/>
    </row>
    <row r="5215" spans="17:17">
      <c r="Q5215"/>
    </row>
    <row r="5216" spans="17:17">
      <c r="Q5216"/>
    </row>
    <row r="5217" spans="17:17">
      <c r="Q5217"/>
    </row>
    <row r="5218" spans="17:17">
      <c r="Q5218"/>
    </row>
    <row r="5219" spans="17:17">
      <c r="Q5219"/>
    </row>
    <row r="5220" spans="17:17">
      <c r="Q5220"/>
    </row>
    <row r="5221" spans="17:17">
      <c r="Q5221"/>
    </row>
    <row r="5222" spans="17:17">
      <c r="Q5222"/>
    </row>
    <row r="5223" spans="17:17">
      <c r="Q5223"/>
    </row>
    <row r="5224" spans="17:17">
      <c r="Q5224"/>
    </row>
    <row r="5225" spans="17:17">
      <c r="Q5225"/>
    </row>
    <row r="5226" spans="17:17">
      <c r="Q5226"/>
    </row>
    <row r="5227" spans="17:17">
      <c r="Q5227"/>
    </row>
    <row r="5228" spans="17:17">
      <c r="Q5228"/>
    </row>
    <row r="5229" spans="17:17">
      <c r="Q5229"/>
    </row>
    <row r="5230" spans="17:17">
      <c r="Q5230"/>
    </row>
    <row r="5231" spans="17:17">
      <c r="Q5231"/>
    </row>
    <row r="5232" spans="17:17">
      <c r="Q5232"/>
    </row>
    <row r="5233" spans="17:17">
      <c r="Q5233"/>
    </row>
    <row r="5234" spans="17:17">
      <c r="Q5234"/>
    </row>
    <row r="5235" spans="17:17">
      <c r="Q5235"/>
    </row>
    <row r="5236" spans="17:17">
      <c r="Q5236"/>
    </row>
    <row r="5237" spans="17:17">
      <c r="Q5237"/>
    </row>
    <row r="5238" spans="17:17">
      <c r="Q5238"/>
    </row>
    <row r="5239" spans="17:17">
      <c r="Q5239"/>
    </row>
    <row r="5240" spans="17:17">
      <c r="Q5240"/>
    </row>
    <row r="5241" spans="17:17">
      <c r="Q5241"/>
    </row>
    <row r="5242" spans="17:17">
      <c r="Q5242"/>
    </row>
    <row r="5243" spans="17:17">
      <c r="Q5243"/>
    </row>
    <row r="5244" spans="17:17">
      <c r="Q5244"/>
    </row>
    <row r="5245" spans="17:17">
      <c r="Q5245"/>
    </row>
    <row r="5246" spans="17:17">
      <c r="Q5246"/>
    </row>
    <row r="5247" spans="17:17">
      <c r="Q5247"/>
    </row>
    <row r="5248" spans="17:17">
      <c r="Q5248"/>
    </row>
    <row r="5249" spans="17:17">
      <c r="Q5249"/>
    </row>
    <row r="5250" spans="17:17">
      <c r="Q5250"/>
    </row>
    <row r="5251" spans="17:17">
      <c r="Q5251"/>
    </row>
    <row r="5252" spans="17:17">
      <c r="Q5252"/>
    </row>
    <row r="5253" spans="17:17">
      <c r="Q5253"/>
    </row>
    <row r="5254" spans="17:17">
      <c r="Q5254"/>
    </row>
    <row r="5255" spans="17:17">
      <c r="Q5255"/>
    </row>
    <row r="5256" spans="17:17">
      <c r="Q5256"/>
    </row>
    <row r="5257" spans="17:17">
      <c r="Q5257"/>
    </row>
    <row r="5258" spans="17:17">
      <c r="Q5258"/>
    </row>
    <row r="5259" spans="17:17">
      <c r="Q5259"/>
    </row>
    <row r="5260" spans="17:17">
      <c r="Q5260"/>
    </row>
    <row r="5261" spans="17:17">
      <c r="Q5261"/>
    </row>
    <row r="5262" spans="17:17">
      <c r="Q5262"/>
    </row>
    <row r="5263" spans="17:17">
      <c r="Q5263"/>
    </row>
    <row r="5264" spans="17:17">
      <c r="Q5264"/>
    </row>
    <row r="5265" spans="17:17">
      <c r="Q5265"/>
    </row>
    <row r="5266" spans="17:17">
      <c r="Q5266"/>
    </row>
    <row r="5267" spans="17:17">
      <c r="Q5267"/>
    </row>
    <row r="5268" spans="17:17">
      <c r="Q5268"/>
    </row>
    <row r="5269" spans="17:17">
      <c r="Q5269"/>
    </row>
    <row r="5270" spans="17:17">
      <c r="Q5270"/>
    </row>
    <row r="5271" spans="17:17">
      <c r="Q5271"/>
    </row>
    <row r="5272" spans="17:17">
      <c r="Q5272"/>
    </row>
    <row r="5273" spans="17:17">
      <c r="Q5273"/>
    </row>
    <row r="5274" spans="17:17">
      <c r="Q5274"/>
    </row>
    <row r="5275" spans="17:17">
      <c r="Q5275"/>
    </row>
    <row r="5276" spans="17:17">
      <c r="Q5276"/>
    </row>
    <row r="5277" spans="17:17">
      <c r="Q5277"/>
    </row>
    <row r="5278" spans="17:17">
      <c r="Q5278"/>
    </row>
    <row r="5279" spans="17:17">
      <c r="Q5279"/>
    </row>
    <row r="5280" spans="17:17">
      <c r="Q5280"/>
    </row>
    <row r="5281" spans="17:17">
      <c r="Q5281"/>
    </row>
    <row r="5282" spans="17:17">
      <c r="Q5282"/>
    </row>
    <row r="5283" spans="17:17">
      <c r="Q5283"/>
    </row>
    <row r="5284" spans="17:17">
      <c r="Q5284"/>
    </row>
    <row r="5285" spans="17:17">
      <c r="Q5285"/>
    </row>
    <row r="5286" spans="17:17">
      <c r="Q5286"/>
    </row>
    <row r="5287" spans="17:17">
      <c r="Q5287"/>
    </row>
    <row r="5288" spans="17:17">
      <c r="Q5288"/>
    </row>
    <row r="5289" spans="17:17">
      <c r="Q5289"/>
    </row>
    <row r="5290" spans="17:17">
      <c r="Q5290"/>
    </row>
    <row r="5291" spans="17:17">
      <c r="Q5291"/>
    </row>
    <row r="5292" spans="17:17">
      <c r="Q5292"/>
    </row>
    <row r="5293" spans="17:17">
      <c r="Q5293"/>
    </row>
    <row r="5294" spans="17:17">
      <c r="Q5294"/>
    </row>
    <row r="5295" spans="17:17">
      <c r="Q5295"/>
    </row>
    <row r="5296" spans="17:17">
      <c r="Q5296"/>
    </row>
    <row r="5297" spans="17:17">
      <c r="Q5297"/>
    </row>
    <row r="5298" spans="17:17">
      <c r="Q5298"/>
    </row>
    <row r="5299" spans="17:17">
      <c r="Q5299"/>
    </row>
    <row r="5300" spans="17:17">
      <c r="Q5300"/>
    </row>
    <row r="5301" spans="17:17">
      <c r="Q5301"/>
    </row>
    <row r="5302" spans="17:17">
      <c r="Q5302"/>
    </row>
    <row r="5303" spans="17:17">
      <c r="Q5303"/>
    </row>
    <row r="5304" spans="17:17">
      <c r="Q5304"/>
    </row>
    <row r="5305" spans="17:17">
      <c r="Q5305"/>
    </row>
    <row r="5306" spans="17:17">
      <c r="Q5306"/>
    </row>
    <row r="5307" spans="17:17">
      <c r="Q5307"/>
    </row>
    <row r="5308" spans="17:17">
      <c r="Q5308"/>
    </row>
    <row r="5309" spans="17:17">
      <c r="Q5309"/>
    </row>
    <row r="5310" spans="17:17">
      <c r="Q5310"/>
    </row>
    <row r="5311" spans="17:17">
      <c r="Q5311"/>
    </row>
    <row r="5312" spans="17:17">
      <c r="Q5312"/>
    </row>
    <row r="5313" spans="17:17">
      <c r="Q5313"/>
    </row>
    <row r="5314" spans="17:17">
      <c r="Q5314"/>
    </row>
    <row r="5315" spans="17:17">
      <c r="Q5315"/>
    </row>
    <row r="5316" spans="17:17">
      <c r="Q5316"/>
    </row>
    <row r="5317" spans="17:17">
      <c r="Q5317"/>
    </row>
    <row r="5318" spans="17:17">
      <c r="Q5318"/>
    </row>
    <row r="5319" spans="17:17">
      <c r="Q5319"/>
    </row>
    <row r="5320" spans="17:17">
      <c r="Q5320"/>
    </row>
    <row r="5321" spans="17:17">
      <c r="Q5321"/>
    </row>
    <row r="5322" spans="17:17">
      <c r="Q5322"/>
    </row>
    <row r="5323" spans="17:17">
      <c r="Q5323"/>
    </row>
    <row r="5324" spans="17:17">
      <c r="Q5324"/>
    </row>
    <row r="5325" spans="17:17">
      <c r="Q5325"/>
    </row>
    <row r="5326" spans="17:17">
      <c r="Q5326"/>
    </row>
    <row r="5327" spans="17:17">
      <c r="Q5327"/>
    </row>
    <row r="5328" spans="17:17">
      <c r="Q5328"/>
    </row>
    <row r="5329" spans="17:17">
      <c r="Q5329"/>
    </row>
    <row r="5330" spans="17:17">
      <c r="Q5330"/>
    </row>
    <row r="5331" spans="17:17">
      <c r="Q5331"/>
    </row>
    <row r="5332" spans="17:17">
      <c r="Q5332"/>
    </row>
    <row r="5333" spans="17:17">
      <c r="Q5333"/>
    </row>
    <row r="5334" spans="17:17">
      <c r="Q5334"/>
    </row>
    <row r="5335" spans="17:17">
      <c r="Q5335"/>
    </row>
    <row r="5336" spans="17:17">
      <c r="Q5336"/>
    </row>
    <row r="5337" spans="17:17">
      <c r="Q5337"/>
    </row>
    <row r="5338" spans="17:17">
      <c r="Q5338"/>
    </row>
    <row r="5339" spans="17:17">
      <c r="Q5339"/>
    </row>
    <row r="5340" spans="17:17">
      <c r="Q5340"/>
    </row>
    <row r="5341" spans="17:17">
      <c r="Q5341"/>
    </row>
    <row r="5342" spans="17:17">
      <c r="Q5342"/>
    </row>
    <row r="5343" spans="17:17">
      <c r="Q5343"/>
    </row>
    <row r="5344" spans="17:17">
      <c r="Q5344"/>
    </row>
    <row r="5345" spans="17:17">
      <c r="Q5345"/>
    </row>
    <row r="5346" spans="17:17">
      <c r="Q5346"/>
    </row>
    <row r="5347" spans="17:17">
      <c r="Q5347"/>
    </row>
    <row r="5348" spans="17:17">
      <c r="Q5348"/>
    </row>
    <row r="5349" spans="17:17">
      <c r="Q5349"/>
    </row>
    <row r="5350" spans="17:17">
      <c r="Q5350"/>
    </row>
    <row r="5351" spans="17:17">
      <c r="Q5351"/>
    </row>
    <row r="5352" spans="17:17">
      <c r="Q5352"/>
    </row>
    <row r="5353" spans="17:17">
      <c r="Q5353"/>
    </row>
    <row r="5354" spans="17:17">
      <c r="Q5354"/>
    </row>
    <row r="5355" spans="17:17">
      <c r="Q5355"/>
    </row>
    <row r="5356" spans="17:17">
      <c r="Q5356"/>
    </row>
    <row r="5357" spans="17:17">
      <c r="Q5357"/>
    </row>
    <row r="5358" spans="17:17">
      <c r="Q5358"/>
    </row>
    <row r="5359" spans="17:17">
      <c r="Q5359"/>
    </row>
    <row r="5360" spans="17:17">
      <c r="Q5360"/>
    </row>
    <row r="5361" spans="17:17">
      <c r="Q5361"/>
    </row>
    <row r="5362" spans="17:17">
      <c r="Q5362"/>
    </row>
    <row r="5363" spans="17:17">
      <c r="Q5363"/>
    </row>
    <row r="5364" spans="17:17">
      <c r="Q5364"/>
    </row>
    <row r="5365" spans="17:17">
      <c r="Q5365"/>
    </row>
    <row r="5366" spans="17:17">
      <c r="Q5366"/>
    </row>
    <row r="5367" spans="17:17">
      <c r="Q5367"/>
    </row>
    <row r="5368" spans="17:17">
      <c r="Q5368"/>
    </row>
    <row r="5369" spans="17:17">
      <c r="Q5369"/>
    </row>
    <row r="5370" spans="17:17">
      <c r="Q5370"/>
    </row>
    <row r="5371" spans="17:17">
      <c r="Q5371"/>
    </row>
    <row r="5372" spans="17:17">
      <c r="Q5372"/>
    </row>
    <row r="5373" spans="17:17">
      <c r="Q5373"/>
    </row>
    <row r="5374" spans="17:17">
      <c r="Q5374"/>
    </row>
    <row r="5375" spans="17:17">
      <c r="Q5375"/>
    </row>
    <row r="5376" spans="17:17">
      <c r="Q5376"/>
    </row>
    <row r="5377" spans="17:17">
      <c r="Q5377"/>
    </row>
    <row r="5378" spans="17:17">
      <c r="Q5378"/>
    </row>
    <row r="5379" spans="17:17">
      <c r="Q5379"/>
    </row>
    <row r="5380" spans="17:17">
      <c r="Q5380"/>
    </row>
    <row r="5381" spans="17:17">
      <c r="Q5381"/>
    </row>
    <row r="5382" spans="17:17">
      <c r="Q5382"/>
    </row>
    <row r="5383" spans="17:17">
      <c r="Q5383"/>
    </row>
    <row r="5384" spans="17:17">
      <c r="Q5384"/>
    </row>
    <row r="5385" spans="17:17">
      <c r="Q5385"/>
    </row>
    <row r="5386" spans="17:17">
      <c r="Q5386"/>
    </row>
    <row r="5387" spans="17:17">
      <c r="Q5387"/>
    </row>
    <row r="5388" spans="17:17">
      <c r="Q5388"/>
    </row>
    <row r="5389" spans="17:17">
      <c r="Q5389"/>
    </row>
    <row r="5390" spans="17:17">
      <c r="Q5390"/>
    </row>
    <row r="5391" spans="17:17">
      <c r="Q5391"/>
    </row>
    <row r="5392" spans="17:17">
      <c r="Q5392"/>
    </row>
    <row r="5393" spans="17:17">
      <c r="Q5393"/>
    </row>
    <row r="5394" spans="17:17">
      <c r="Q5394"/>
    </row>
    <row r="5395" spans="17:17">
      <c r="Q5395"/>
    </row>
    <row r="5396" spans="17:17">
      <c r="Q5396"/>
    </row>
    <row r="5397" spans="17:17">
      <c r="Q5397"/>
    </row>
    <row r="5398" spans="17:17">
      <c r="Q5398"/>
    </row>
    <row r="5399" spans="17:17">
      <c r="Q5399"/>
    </row>
    <row r="5400" spans="17:17">
      <c r="Q5400"/>
    </row>
    <row r="5401" spans="17:17">
      <c r="Q5401"/>
    </row>
    <row r="5402" spans="17:17">
      <c r="Q5402"/>
    </row>
    <row r="5403" spans="17:17">
      <c r="Q5403"/>
    </row>
    <row r="5404" spans="17:17">
      <c r="Q5404"/>
    </row>
    <row r="5405" spans="17:17">
      <c r="Q5405"/>
    </row>
    <row r="5406" spans="17:17">
      <c r="Q5406"/>
    </row>
    <row r="5407" spans="17:17">
      <c r="Q5407"/>
    </row>
    <row r="5408" spans="17:17">
      <c r="Q5408"/>
    </row>
    <row r="5409" spans="17:17">
      <c r="Q5409"/>
    </row>
    <row r="5410" spans="17:17">
      <c r="Q5410"/>
    </row>
    <row r="5411" spans="17:17">
      <c r="Q5411"/>
    </row>
    <row r="5412" spans="17:17">
      <c r="Q5412"/>
    </row>
    <row r="5413" spans="17:17">
      <c r="Q5413"/>
    </row>
    <row r="5414" spans="17:17">
      <c r="Q5414"/>
    </row>
    <row r="5415" spans="17:17">
      <c r="Q5415"/>
    </row>
    <row r="5416" spans="17:17">
      <c r="Q5416"/>
    </row>
    <row r="5417" spans="17:17">
      <c r="Q5417"/>
    </row>
    <row r="5418" spans="17:17">
      <c r="Q5418"/>
    </row>
    <row r="5419" spans="17:17">
      <c r="Q5419"/>
    </row>
    <row r="5420" spans="17:17">
      <c r="Q5420"/>
    </row>
    <row r="5421" spans="17:17">
      <c r="Q5421"/>
    </row>
    <row r="5422" spans="17:17">
      <c r="Q5422"/>
    </row>
    <row r="5423" spans="17:17">
      <c r="Q5423"/>
    </row>
    <row r="5424" spans="17:17">
      <c r="Q5424"/>
    </row>
    <row r="5425" spans="17:17">
      <c r="Q5425"/>
    </row>
    <row r="5426" spans="17:17">
      <c r="Q5426"/>
    </row>
    <row r="5427" spans="17:17">
      <c r="Q5427"/>
    </row>
    <row r="5428" spans="17:17">
      <c r="Q5428"/>
    </row>
    <row r="5429" spans="17:17">
      <c r="Q5429"/>
    </row>
    <row r="5430" spans="17:17">
      <c r="Q5430"/>
    </row>
    <row r="5431" spans="17:17">
      <c r="Q5431"/>
    </row>
    <row r="5432" spans="17:17">
      <c r="Q5432"/>
    </row>
    <row r="5433" spans="17:17">
      <c r="Q5433"/>
    </row>
    <row r="5434" spans="17:17">
      <c r="Q5434"/>
    </row>
    <row r="5435" spans="17:17">
      <c r="Q5435"/>
    </row>
    <row r="5436" spans="17:17">
      <c r="Q5436"/>
    </row>
    <row r="5437" spans="17:17">
      <c r="Q5437"/>
    </row>
    <row r="5438" spans="17:17">
      <c r="Q5438"/>
    </row>
    <row r="5439" spans="17:17">
      <c r="Q5439"/>
    </row>
    <row r="5440" spans="17:17">
      <c r="Q5440"/>
    </row>
    <row r="5441" spans="17:17">
      <c r="Q5441"/>
    </row>
    <row r="5442" spans="17:17">
      <c r="Q5442"/>
    </row>
    <row r="5443" spans="17:17">
      <c r="Q5443"/>
    </row>
    <row r="5444" spans="17:17">
      <c r="Q5444"/>
    </row>
    <row r="5445" spans="17:17">
      <c r="Q5445"/>
    </row>
    <row r="5446" spans="17:17">
      <c r="Q5446"/>
    </row>
    <row r="5447" spans="17:17">
      <c r="Q5447"/>
    </row>
    <row r="5448" spans="17:17">
      <c r="Q5448"/>
    </row>
    <row r="5449" spans="17:17">
      <c r="Q5449"/>
    </row>
    <row r="5450" spans="17:17">
      <c r="Q5450"/>
    </row>
    <row r="5451" spans="17:17">
      <c r="Q5451"/>
    </row>
    <row r="5452" spans="17:17">
      <c r="Q5452"/>
    </row>
    <row r="5453" spans="17:17">
      <c r="Q5453"/>
    </row>
    <row r="5454" spans="17:17">
      <c r="Q5454"/>
    </row>
    <row r="5455" spans="17:17">
      <c r="Q5455"/>
    </row>
    <row r="5456" spans="17:17">
      <c r="Q5456"/>
    </row>
    <row r="5457" spans="17:17">
      <c r="Q5457"/>
    </row>
    <row r="5458" spans="17:17">
      <c r="Q5458"/>
    </row>
    <row r="5459" spans="17:17">
      <c r="Q5459"/>
    </row>
    <row r="5460" spans="17:17">
      <c r="Q5460"/>
    </row>
    <row r="5461" spans="17:17">
      <c r="Q5461"/>
    </row>
    <row r="5462" spans="17:17">
      <c r="Q5462"/>
    </row>
    <row r="5463" spans="17:17">
      <c r="Q5463"/>
    </row>
    <row r="5464" spans="17:17">
      <c r="Q5464"/>
    </row>
    <row r="5465" spans="17:17">
      <c r="Q5465"/>
    </row>
    <row r="5466" spans="17:17">
      <c r="Q5466"/>
    </row>
    <row r="5467" spans="17:17">
      <c r="Q5467"/>
    </row>
    <row r="5468" spans="17:17">
      <c r="Q5468"/>
    </row>
    <row r="5469" spans="17:17">
      <c r="Q5469"/>
    </row>
    <row r="5470" spans="17:17">
      <c r="Q5470"/>
    </row>
    <row r="5471" spans="17:17">
      <c r="Q5471"/>
    </row>
    <row r="5472" spans="17:17">
      <c r="Q5472"/>
    </row>
    <row r="5473" spans="17:17">
      <c r="Q5473"/>
    </row>
    <row r="5474" spans="17:17">
      <c r="Q5474"/>
    </row>
    <row r="5475" spans="17:17">
      <c r="Q5475"/>
    </row>
    <row r="5476" spans="17:17">
      <c r="Q5476"/>
    </row>
    <row r="5477" spans="17:17">
      <c r="Q5477"/>
    </row>
    <row r="5478" spans="17:17">
      <c r="Q5478"/>
    </row>
    <row r="5479" spans="17:17">
      <c r="Q5479"/>
    </row>
    <row r="5480" spans="17:17">
      <c r="Q5480"/>
    </row>
    <row r="5481" spans="17:17">
      <c r="Q5481"/>
    </row>
    <row r="5482" spans="17:17">
      <c r="Q5482"/>
    </row>
    <row r="5483" spans="17:17">
      <c r="Q5483"/>
    </row>
    <row r="5484" spans="17:17">
      <c r="Q5484"/>
    </row>
    <row r="5485" spans="17:17">
      <c r="Q5485"/>
    </row>
    <row r="5486" spans="17:17">
      <c r="Q5486"/>
    </row>
    <row r="5487" spans="17:17">
      <c r="Q5487"/>
    </row>
    <row r="5488" spans="17:17">
      <c r="Q5488"/>
    </row>
    <row r="5489" spans="17:17">
      <c r="Q5489"/>
    </row>
    <row r="5490" spans="17:17">
      <c r="Q5490"/>
    </row>
    <row r="5491" spans="17:17">
      <c r="Q5491"/>
    </row>
    <row r="5492" spans="17:17">
      <c r="Q5492"/>
    </row>
    <row r="5493" spans="17:17">
      <c r="Q5493"/>
    </row>
    <row r="5494" spans="17:17">
      <c r="Q5494"/>
    </row>
    <row r="5495" spans="17:17">
      <c r="Q5495"/>
    </row>
    <row r="5496" spans="17:17">
      <c r="Q5496"/>
    </row>
    <row r="5497" spans="17:17">
      <c r="Q5497"/>
    </row>
    <row r="5498" spans="17:17">
      <c r="Q5498"/>
    </row>
    <row r="5499" spans="17:17">
      <c r="Q5499"/>
    </row>
    <row r="5500" spans="17:17">
      <c r="Q5500"/>
    </row>
    <row r="5501" spans="17:17">
      <c r="Q5501"/>
    </row>
    <row r="5502" spans="17:17">
      <c r="Q5502"/>
    </row>
    <row r="5503" spans="17:17">
      <c r="Q5503"/>
    </row>
    <row r="5504" spans="17:17">
      <c r="Q5504"/>
    </row>
    <row r="5505" spans="17:17">
      <c r="Q5505"/>
    </row>
    <row r="5506" spans="17:17">
      <c r="Q5506"/>
    </row>
    <row r="5507" spans="17:17">
      <c r="Q5507"/>
    </row>
    <row r="5508" spans="17:17">
      <c r="Q5508"/>
    </row>
    <row r="5509" spans="17:17">
      <c r="Q5509"/>
    </row>
    <row r="5510" spans="17:17">
      <c r="Q5510"/>
    </row>
    <row r="5511" spans="17:17">
      <c r="Q5511"/>
    </row>
    <row r="5512" spans="17:17">
      <c r="Q5512"/>
    </row>
    <row r="5513" spans="17:17">
      <c r="Q5513"/>
    </row>
    <row r="5514" spans="17:17">
      <c r="Q5514"/>
    </row>
    <row r="5515" spans="17:17">
      <c r="Q5515"/>
    </row>
    <row r="5516" spans="17:17">
      <c r="Q5516"/>
    </row>
    <row r="5517" spans="17:17">
      <c r="Q5517"/>
    </row>
    <row r="5518" spans="17:17">
      <c r="Q5518"/>
    </row>
    <row r="5519" spans="17:17">
      <c r="Q5519"/>
    </row>
    <row r="5520" spans="17:17">
      <c r="Q5520"/>
    </row>
    <row r="5521" spans="17:17">
      <c r="Q5521"/>
    </row>
    <row r="5522" spans="17:17">
      <c r="Q5522"/>
    </row>
    <row r="5523" spans="17:17">
      <c r="Q5523"/>
    </row>
    <row r="5524" spans="17:17">
      <c r="Q5524"/>
    </row>
    <row r="5525" spans="17:17">
      <c r="Q5525"/>
    </row>
    <row r="5526" spans="17:17">
      <c r="Q5526"/>
    </row>
    <row r="5527" spans="17:17">
      <c r="Q5527"/>
    </row>
    <row r="5528" spans="17:17">
      <c r="Q5528"/>
    </row>
    <row r="5529" spans="17:17">
      <c r="Q5529"/>
    </row>
    <row r="5530" spans="17:17">
      <c r="Q5530"/>
    </row>
    <row r="5531" spans="17:17">
      <c r="Q5531"/>
    </row>
    <row r="5532" spans="17:17">
      <c r="Q5532"/>
    </row>
    <row r="5533" spans="17:17">
      <c r="Q5533"/>
    </row>
    <row r="5534" spans="17:17">
      <c r="Q5534"/>
    </row>
    <row r="5535" spans="17:17">
      <c r="Q5535"/>
    </row>
    <row r="5536" spans="17:17">
      <c r="Q5536"/>
    </row>
    <row r="5537" spans="17:17">
      <c r="Q5537"/>
    </row>
    <row r="5538" spans="17:17">
      <c r="Q5538"/>
    </row>
    <row r="5539" spans="17:17">
      <c r="Q5539"/>
    </row>
    <row r="5540" spans="17:17">
      <c r="Q5540"/>
    </row>
    <row r="5541" spans="17:17">
      <c r="Q5541"/>
    </row>
    <row r="5542" spans="17:17">
      <c r="Q5542"/>
    </row>
    <row r="5543" spans="17:17">
      <c r="Q5543"/>
    </row>
    <row r="5544" spans="17:17">
      <c r="Q5544"/>
    </row>
    <row r="5545" spans="17:17">
      <c r="Q5545"/>
    </row>
    <row r="5546" spans="17:17">
      <c r="Q5546"/>
    </row>
    <row r="5547" spans="17:17">
      <c r="Q5547"/>
    </row>
    <row r="5548" spans="17:17">
      <c r="Q5548"/>
    </row>
    <row r="5549" spans="17:17">
      <c r="Q5549"/>
    </row>
    <row r="5550" spans="17:17">
      <c r="Q5550"/>
    </row>
    <row r="5551" spans="17:17">
      <c r="Q5551"/>
    </row>
    <row r="5552" spans="17:17">
      <c r="Q5552"/>
    </row>
    <row r="5553" spans="17:17">
      <c r="Q5553"/>
    </row>
    <row r="5554" spans="17:17">
      <c r="Q5554"/>
    </row>
    <row r="5555" spans="17:17">
      <c r="Q5555"/>
    </row>
    <row r="5556" spans="17:17">
      <c r="Q5556"/>
    </row>
    <row r="5557" spans="17:17">
      <c r="Q5557"/>
    </row>
    <row r="5558" spans="17:17">
      <c r="Q5558"/>
    </row>
    <row r="5559" spans="17:17">
      <c r="Q5559"/>
    </row>
    <row r="5560" spans="17:17">
      <c r="Q5560"/>
    </row>
    <row r="5561" spans="17:17">
      <c r="Q5561"/>
    </row>
    <row r="5562" spans="17:17">
      <c r="Q5562"/>
    </row>
    <row r="5563" spans="17:17">
      <c r="Q5563"/>
    </row>
    <row r="5564" spans="17:17">
      <c r="Q5564"/>
    </row>
    <row r="5565" spans="17:17">
      <c r="Q5565"/>
    </row>
    <row r="5566" spans="17:17">
      <c r="Q5566"/>
    </row>
    <row r="5567" spans="17:17">
      <c r="Q5567"/>
    </row>
    <row r="5568" spans="17:17">
      <c r="Q5568"/>
    </row>
    <row r="5569" spans="17:17">
      <c r="Q5569"/>
    </row>
    <row r="5570" spans="17:17">
      <c r="Q5570"/>
    </row>
    <row r="5571" spans="17:17">
      <c r="Q5571"/>
    </row>
    <row r="5572" spans="17:17">
      <c r="Q5572"/>
    </row>
    <row r="5573" spans="17:17">
      <c r="Q5573"/>
    </row>
    <row r="5574" spans="17:17">
      <c r="Q5574"/>
    </row>
    <row r="5575" spans="17:17">
      <c r="Q5575"/>
    </row>
    <row r="5576" spans="17:17">
      <c r="Q5576"/>
    </row>
    <row r="5577" spans="17:17">
      <c r="Q5577"/>
    </row>
    <row r="5578" spans="17:17">
      <c r="Q5578"/>
    </row>
    <row r="5579" spans="17:17">
      <c r="Q5579"/>
    </row>
    <row r="5580" spans="17:17">
      <c r="Q5580"/>
    </row>
    <row r="5581" spans="17:17">
      <c r="Q5581"/>
    </row>
    <row r="5582" spans="17:17">
      <c r="Q5582"/>
    </row>
    <row r="5583" spans="17:17">
      <c r="Q5583"/>
    </row>
    <row r="5584" spans="17:17">
      <c r="Q5584"/>
    </row>
    <row r="5585" spans="17:17">
      <c r="Q5585"/>
    </row>
    <row r="5586" spans="17:17">
      <c r="Q5586"/>
    </row>
    <row r="5587" spans="17:17">
      <c r="Q5587"/>
    </row>
    <row r="5588" spans="17:17">
      <c r="Q5588"/>
    </row>
    <row r="5589" spans="17:17">
      <c r="Q5589"/>
    </row>
    <row r="5590" spans="17:17">
      <c r="Q5590"/>
    </row>
    <row r="5591" spans="17:17">
      <c r="Q5591"/>
    </row>
    <row r="5592" spans="17:17">
      <c r="Q5592"/>
    </row>
    <row r="5593" spans="17:17">
      <c r="Q5593"/>
    </row>
    <row r="5594" spans="17:17">
      <c r="Q5594"/>
    </row>
    <row r="5595" spans="17:17">
      <c r="Q5595"/>
    </row>
    <row r="5596" spans="17:17">
      <c r="Q5596"/>
    </row>
    <row r="5597" spans="17:17">
      <c r="Q5597"/>
    </row>
    <row r="5598" spans="17:17">
      <c r="Q5598"/>
    </row>
    <row r="5599" spans="17:17">
      <c r="Q5599"/>
    </row>
    <row r="5600" spans="17:17">
      <c r="Q5600"/>
    </row>
    <row r="5601" spans="17:17">
      <c r="Q5601"/>
    </row>
    <row r="5602" spans="17:17">
      <c r="Q5602"/>
    </row>
    <row r="5603" spans="17:17">
      <c r="Q5603"/>
    </row>
    <row r="5604" spans="17:17">
      <c r="Q5604"/>
    </row>
    <row r="5605" spans="17:17">
      <c r="Q5605"/>
    </row>
    <row r="5606" spans="17:17">
      <c r="Q5606"/>
    </row>
    <row r="5607" spans="17:17">
      <c r="Q5607"/>
    </row>
    <row r="5608" spans="17:17">
      <c r="Q5608"/>
    </row>
    <row r="5609" spans="17:17">
      <c r="Q5609"/>
    </row>
    <row r="5610" spans="17:17">
      <c r="Q5610"/>
    </row>
    <row r="5611" spans="17:17">
      <c r="Q5611"/>
    </row>
    <row r="5612" spans="17:17">
      <c r="Q5612"/>
    </row>
    <row r="5613" spans="17:17">
      <c r="Q5613"/>
    </row>
    <row r="5614" spans="17:17">
      <c r="Q5614"/>
    </row>
    <row r="5615" spans="17:17">
      <c r="Q5615"/>
    </row>
    <row r="5616" spans="17:17">
      <c r="Q5616"/>
    </row>
    <row r="5617" spans="17:17">
      <c r="Q5617"/>
    </row>
    <row r="5618" spans="17:17">
      <c r="Q5618"/>
    </row>
    <row r="5619" spans="17:17">
      <c r="Q5619"/>
    </row>
    <row r="5620" spans="17:17">
      <c r="Q5620"/>
    </row>
    <row r="5621" spans="17:17">
      <c r="Q5621"/>
    </row>
    <row r="5622" spans="17:17">
      <c r="Q5622"/>
    </row>
    <row r="5623" spans="17:17">
      <c r="Q5623"/>
    </row>
    <row r="5624" spans="17:17">
      <c r="Q5624"/>
    </row>
    <row r="5625" spans="17:17">
      <c r="Q5625"/>
    </row>
    <row r="5626" spans="17:17">
      <c r="Q5626"/>
    </row>
    <row r="5627" spans="17:17">
      <c r="Q5627"/>
    </row>
    <row r="5628" spans="17:17">
      <c r="Q5628"/>
    </row>
    <row r="5629" spans="17:17">
      <c r="Q5629"/>
    </row>
    <row r="5630" spans="17:17">
      <c r="Q5630"/>
    </row>
    <row r="5631" spans="17:17">
      <c r="Q5631"/>
    </row>
    <row r="5632" spans="17:17">
      <c r="Q5632"/>
    </row>
    <row r="5633" spans="17:17">
      <c r="Q5633"/>
    </row>
    <row r="5634" spans="17:17">
      <c r="Q5634"/>
    </row>
    <row r="5635" spans="17:17">
      <c r="Q5635"/>
    </row>
    <row r="5636" spans="17:17">
      <c r="Q5636"/>
    </row>
    <row r="5637" spans="17:17">
      <c r="Q5637"/>
    </row>
    <row r="5638" spans="17:17">
      <c r="Q5638"/>
    </row>
    <row r="5639" spans="17:17">
      <c r="Q5639"/>
    </row>
    <row r="5640" spans="17:17">
      <c r="Q5640"/>
    </row>
    <row r="5641" spans="17:17">
      <c r="Q5641"/>
    </row>
    <row r="5642" spans="17:17">
      <c r="Q5642"/>
    </row>
    <row r="5643" spans="17:17">
      <c r="Q5643"/>
    </row>
    <row r="5644" spans="17:17">
      <c r="Q5644"/>
    </row>
    <row r="5645" spans="17:17">
      <c r="Q5645"/>
    </row>
    <row r="5646" spans="17:17">
      <c r="Q5646"/>
    </row>
    <row r="5647" spans="17:17">
      <c r="Q5647"/>
    </row>
    <row r="5648" spans="17:17">
      <c r="Q5648"/>
    </row>
    <row r="5649" spans="17:17">
      <c r="Q5649"/>
    </row>
    <row r="5650" spans="17:17">
      <c r="Q5650"/>
    </row>
    <row r="5651" spans="17:17">
      <c r="Q5651"/>
    </row>
    <row r="5652" spans="17:17">
      <c r="Q5652"/>
    </row>
    <row r="5653" spans="17:17">
      <c r="Q5653"/>
    </row>
    <row r="5654" spans="17:17">
      <c r="Q5654"/>
    </row>
    <row r="5655" spans="17:17">
      <c r="Q5655"/>
    </row>
    <row r="5656" spans="17:17">
      <c r="Q5656"/>
    </row>
    <row r="5657" spans="17:17">
      <c r="Q5657"/>
    </row>
    <row r="5658" spans="17:17">
      <c r="Q5658"/>
    </row>
    <row r="5659" spans="17:17">
      <c r="Q5659"/>
    </row>
    <row r="5660" spans="17:17">
      <c r="Q5660"/>
    </row>
    <row r="5661" spans="17:17">
      <c r="Q5661"/>
    </row>
    <row r="5662" spans="17:17">
      <c r="Q5662"/>
    </row>
    <row r="5663" spans="17:17">
      <c r="Q5663"/>
    </row>
    <row r="5664" spans="17:17">
      <c r="Q5664"/>
    </row>
    <row r="5665" spans="17:17">
      <c r="Q5665"/>
    </row>
    <row r="5666" spans="17:17">
      <c r="Q5666"/>
    </row>
    <row r="5667" spans="17:17">
      <c r="Q5667"/>
    </row>
    <row r="5668" spans="17:17">
      <c r="Q5668"/>
    </row>
    <row r="5669" spans="17:17">
      <c r="Q5669"/>
    </row>
    <row r="5670" spans="17:17">
      <c r="Q5670"/>
    </row>
    <row r="5671" spans="17:17">
      <c r="Q5671"/>
    </row>
    <row r="5672" spans="17:17">
      <c r="Q5672"/>
    </row>
    <row r="5673" spans="17:17">
      <c r="Q5673"/>
    </row>
    <row r="5674" spans="17:17">
      <c r="Q5674"/>
    </row>
    <row r="5675" spans="17:17">
      <c r="Q5675"/>
    </row>
    <row r="5676" spans="17:17">
      <c r="Q5676"/>
    </row>
    <row r="5677" spans="17:17">
      <c r="Q5677"/>
    </row>
    <row r="5678" spans="17:17">
      <c r="Q5678"/>
    </row>
    <row r="5679" spans="17:17">
      <c r="Q5679"/>
    </row>
    <row r="5680" spans="17:17">
      <c r="Q5680"/>
    </row>
    <row r="5681" spans="17:17">
      <c r="Q5681"/>
    </row>
    <row r="5682" spans="17:17">
      <c r="Q5682"/>
    </row>
    <row r="5683" spans="17:17">
      <c r="Q5683"/>
    </row>
    <row r="5684" spans="17:17">
      <c r="Q5684"/>
    </row>
    <row r="5685" spans="17:17">
      <c r="Q5685"/>
    </row>
    <row r="5686" spans="17:17">
      <c r="Q5686"/>
    </row>
    <row r="5687" spans="17:17">
      <c r="Q5687"/>
    </row>
    <row r="5688" spans="17:17">
      <c r="Q5688"/>
    </row>
    <row r="5689" spans="17:17">
      <c r="Q5689"/>
    </row>
    <row r="5690" spans="17:17">
      <c r="Q5690"/>
    </row>
    <row r="5691" spans="17:17">
      <c r="Q5691"/>
    </row>
    <row r="5692" spans="17:17">
      <c r="Q5692"/>
    </row>
    <row r="5693" spans="17:17">
      <c r="Q5693"/>
    </row>
    <row r="5694" spans="17:17">
      <c r="Q5694"/>
    </row>
    <row r="5695" spans="17:17">
      <c r="Q5695"/>
    </row>
    <row r="5696" spans="17:17">
      <c r="Q5696"/>
    </row>
    <row r="5697" spans="17:17">
      <c r="Q5697"/>
    </row>
    <row r="5698" spans="17:17">
      <c r="Q5698"/>
    </row>
    <row r="5699" spans="17:17">
      <c r="Q5699"/>
    </row>
    <row r="5700" spans="17:17">
      <c r="Q5700"/>
    </row>
    <row r="5701" spans="17:17">
      <c r="Q5701"/>
    </row>
    <row r="5702" spans="17:17">
      <c r="Q5702"/>
    </row>
    <row r="5703" spans="17:17">
      <c r="Q5703"/>
    </row>
    <row r="5704" spans="17:17">
      <c r="Q5704"/>
    </row>
    <row r="5705" spans="17:17">
      <c r="Q5705"/>
    </row>
    <row r="5706" spans="17:17">
      <c r="Q5706"/>
    </row>
    <row r="5707" spans="17:17">
      <c r="Q5707"/>
    </row>
    <row r="5708" spans="17:17">
      <c r="Q5708"/>
    </row>
    <row r="5709" spans="17:17">
      <c r="Q5709"/>
    </row>
    <row r="5710" spans="17:17">
      <c r="Q5710"/>
    </row>
    <row r="5711" spans="17:17">
      <c r="Q5711"/>
    </row>
    <row r="5712" spans="17:17">
      <c r="Q5712"/>
    </row>
    <row r="5713" spans="17:17">
      <c r="Q5713"/>
    </row>
    <row r="5714" spans="17:17">
      <c r="Q5714"/>
    </row>
    <row r="5715" spans="17:17">
      <c r="Q5715"/>
    </row>
    <row r="5716" spans="17:17">
      <c r="Q5716"/>
    </row>
    <row r="5717" spans="17:17">
      <c r="Q5717"/>
    </row>
    <row r="5718" spans="17:17">
      <c r="Q5718"/>
    </row>
    <row r="5719" spans="17:17">
      <c r="Q5719"/>
    </row>
    <row r="5720" spans="17:17">
      <c r="Q5720"/>
    </row>
    <row r="5721" spans="17:17">
      <c r="Q5721"/>
    </row>
    <row r="5722" spans="17:17">
      <c r="Q5722"/>
    </row>
    <row r="5723" spans="17:17">
      <c r="Q5723"/>
    </row>
    <row r="5724" spans="17:17">
      <c r="Q5724"/>
    </row>
    <row r="5725" spans="17:17">
      <c r="Q5725"/>
    </row>
    <row r="5726" spans="17:17">
      <c r="Q5726"/>
    </row>
    <row r="5727" spans="17:17">
      <c r="Q5727"/>
    </row>
    <row r="5728" spans="17:17">
      <c r="Q5728"/>
    </row>
    <row r="5729" spans="17:17">
      <c r="Q5729"/>
    </row>
    <row r="5730" spans="17:17">
      <c r="Q5730"/>
    </row>
    <row r="5731" spans="17:17">
      <c r="Q5731"/>
    </row>
    <row r="5732" spans="17:17">
      <c r="Q5732"/>
    </row>
    <row r="5733" spans="17:17">
      <c r="Q5733"/>
    </row>
    <row r="5734" spans="17:17">
      <c r="Q5734"/>
    </row>
    <row r="5735" spans="17:17">
      <c r="Q5735"/>
    </row>
    <row r="5736" spans="17:17">
      <c r="Q5736"/>
    </row>
    <row r="5737" spans="17:17">
      <c r="Q5737"/>
    </row>
    <row r="5738" spans="17:17">
      <c r="Q5738"/>
    </row>
    <row r="5739" spans="17:17">
      <c r="Q5739"/>
    </row>
    <row r="5740" spans="17:17">
      <c r="Q5740"/>
    </row>
    <row r="5741" spans="17:17">
      <c r="Q5741"/>
    </row>
    <row r="5742" spans="17:17">
      <c r="Q5742"/>
    </row>
    <row r="5743" spans="17:17">
      <c r="Q5743"/>
    </row>
    <row r="5744" spans="17:17">
      <c r="Q5744"/>
    </row>
    <row r="5745" spans="17:17">
      <c r="Q5745"/>
    </row>
    <row r="5746" spans="17:17">
      <c r="Q5746"/>
    </row>
    <row r="5747" spans="17:17">
      <c r="Q5747"/>
    </row>
    <row r="5748" spans="17:17">
      <c r="Q5748"/>
    </row>
    <row r="5749" spans="17:17">
      <c r="Q5749"/>
    </row>
    <row r="5750" spans="17:17">
      <c r="Q5750"/>
    </row>
    <row r="5751" spans="17:17">
      <c r="Q5751"/>
    </row>
    <row r="5752" spans="17:17">
      <c r="Q5752"/>
    </row>
    <row r="5753" spans="17:17">
      <c r="Q5753"/>
    </row>
    <row r="5754" spans="17:17">
      <c r="Q5754"/>
    </row>
    <row r="5755" spans="17:17">
      <c r="Q5755"/>
    </row>
    <row r="5756" spans="17:17">
      <c r="Q5756"/>
    </row>
    <row r="5757" spans="17:17">
      <c r="Q5757"/>
    </row>
    <row r="5758" spans="17:17">
      <c r="Q5758"/>
    </row>
    <row r="5759" spans="17:17">
      <c r="Q5759"/>
    </row>
    <row r="5760" spans="17:17">
      <c r="Q5760"/>
    </row>
    <row r="5761" spans="17:17">
      <c r="Q5761"/>
    </row>
    <row r="5762" spans="17:17">
      <c r="Q5762"/>
    </row>
    <row r="5763" spans="17:17">
      <c r="Q5763"/>
    </row>
    <row r="5764" spans="17:17">
      <c r="Q5764"/>
    </row>
    <row r="5765" spans="17:17">
      <c r="Q5765"/>
    </row>
    <row r="5766" spans="17:17">
      <c r="Q5766"/>
    </row>
    <row r="5767" spans="17:17">
      <c r="Q5767"/>
    </row>
    <row r="5768" spans="17:17">
      <c r="Q5768"/>
    </row>
    <row r="5769" spans="17:17">
      <c r="Q5769"/>
    </row>
    <row r="5770" spans="17:17">
      <c r="Q5770"/>
    </row>
    <row r="5771" spans="17:17">
      <c r="Q5771"/>
    </row>
    <row r="5772" spans="17:17">
      <c r="Q5772"/>
    </row>
    <row r="5773" spans="17:17">
      <c r="Q5773"/>
    </row>
    <row r="5774" spans="17:17">
      <c r="Q5774"/>
    </row>
    <row r="5775" spans="17:17">
      <c r="Q5775"/>
    </row>
    <row r="5776" spans="17:17">
      <c r="Q5776"/>
    </row>
    <row r="5777" spans="17:17">
      <c r="Q5777"/>
    </row>
    <row r="5778" spans="17:17">
      <c r="Q5778"/>
    </row>
    <row r="5779" spans="17:17">
      <c r="Q5779"/>
    </row>
    <row r="5780" spans="17:17">
      <c r="Q5780"/>
    </row>
    <row r="5781" spans="17:17">
      <c r="Q5781"/>
    </row>
    <row r="5782" spans="17:17">
      <c r="Q5782"/>
    </row>
    <row r="5783" spans="17:17">
      <c r="Q5783"/>
    </row>
    <row r="5784" spans="17:17">
      <c r="Q5784"/>
    </row>
    <row r="5785" spans="17:17">
      <c r="Q5785"/>
    </row>
    <row r="5786" spans="17:17">
      <c r="Q5786"/>
    </row>
    <row r="5787" spans="17:17">
      <c r="Q5787"/>
    </row>
    <row r="5788" spans="17:17">
      <c r="Q5788"/>
    </row>
    <row r="5789" spans="17:17">
      <c r="Q5789"/>
    </row>
    <row r="5790" spans="17:17">
      <c r="Q5790"/>
    </row>
    <row r="5791" spans="17:17">
      <c r="Q5791"/>
    </row>
    <row r="5792" spans="17:17">
      <c r="Q5792"/>
    </row>
    <row r="5793" spans="17:17">
      <c r="Q5793"/>
    </row>
    <row r="5794" spans="17:17">
      <c r="Q5794"/>
    </row>
    <row r="5795" spans="17:17">
      <c r="Q5795"/>
    </row>
    <row r="5796" spans="17:17">
      <c r="Q5796"/>
    </row>
    <row r="5797" spans="17:17">
      <c r="Q5797"/>
    </row>
    <row r="5798" spans="17:17">
      <c r="Q5798"/>
    </row>
    <row r="5799" spans="17:17">
      <c r="Q5799"/>
    </row>
    <row r="5800" spans="17:17">
      <c r="Q5800"/>
    </row>
    <row r="5801" spans="17:17">
      <c r="Q5801"/>
    </row>
    <row r="5802" spans="17:17">
      <c r="Q5802"/>
    </row>
    <row r="5803" spans="17:17">
      <c r="Q5803"/>
    </row>
    <row r="5804" spans="17:17">
      <c r="Q5804"/>
    </row>
    <row r="5805" spans="17:17">
      <c r="Q5805"/>
    </row>
    <row r="5806" spans="17:17">
      <c r="Q5806"/>
    </row>
    <row r="5807" spans="17:17">
      <c r="Q5807"/>
    </row>
    <row r="5808" spans="17:17">
      <c r="Q5808"/>
    </row>
    <row r="5809" spans="17:17">
      <c r="Q5809"/>
    </row>
    <row r="5810" spans="17:17">
      <c r="Q5810"/>
    </row>
    <row r="5811" spans="17:17">
      <c r="Q5811"/>
    </row>
    <row r="5812" spans="17:17">
      <c r="Q5812"/>
    </row>
    <row r="5813" spans="17:17">
      <c r="Q5813"/>
    </row>
    <row r="5814" spans="17:17">
      <c r="Q5814"/>
    </row>
    <row r="5815" spans="17:17">
      <c r="Q5815"/>
    </row>
    <row r="5816" spans="17:17">
      <c r="Q5816"/>
    </row>
    <row r="5817" spans="17:17">
      <c r="Q5817"/>
    </row>
    <row r="5818" spans="17:17">
      <c r="Q5818"/>
    </row>
    <row r="5819" spans="17:17">
      <c r="Q5819"/>
    </row>
    <row r="5820" spans="17:17">
      <c r="Q5820"/>
    </row>
    <row r="5821" spans="17:17">
      <c r="Q5821"/>
    </row>
    <row r="5822" spans="17:17">
      <c r="Q5822"/>
    </row>
    <row r="5823" spans="17:17">
      <c r="Q5823"/>
    </row>
    <row r="5824" spans="17:17">
      <c r="Q5824"/>
    </row>
    <row r="5825" spans="17:17">
      <c r="Q5825"/>
    </row>
    <row r="5826" spans="17:17">
      <c r="Q5826"/>
    </row>
    <row r="5827" spans="17:17">
      <c r="Q5827"/>
    </row>
    <row r="5828" spans="17:17">
      <c r="Q5828"/>
    </row>
    <row r="5829" spans="17:17">
      <c r="Q5829"/>
    </row>
    <row r="5830" spans="17:17">
      <c r="Q5830"/>
    </row>
    <row r="5831" spans="17:17">
      <c r="Q5831"/>
    </row>
    <row r="5832" spans="17:17">
      <c r="Q5832"/>
    </row>
    <row r="5833" spans="17:17">
      <c r="Q5833"/>
    </row>
    <row r="5834" spans="17:17">
      <c r="Q5834"/>
    </row>
    <row r="5835" spans="17:17">
      <c r="Q5835"/>
    </row>
    <row r="5836" spans="17:17">
      <c r="Q5836"/>
    </row>
    <row r="5837" spans="17:17">
      <c r="Q5837"/>
    </row>
    <row r="5838" spans="17:17">
      <c r="Q5838"/>
    </row>
    <row r="5839" spans="17:17">
      <c r="Q5839"/>
    </row>
    <row r="5840" spans="17:17">
      <c r="Q5840"/>
    </row>
    <row r="5841" spans="17:17">
      <c r="Q5841"/>
    </row>
    <row r="5842" spans="17:17">
      <c r="Q5842"/>
    </row>
    <row r="5843" spans="17:17">
      <c r="Q5843"/>
    </row>
    <row r="5844" spans="17:17">
      <c r="Q5844"/>
    </row>
    <row r="5845" spans="17:17">
      <c r="Q5845"/>
    </row>
    <row r="5846" spans="17:17">
      <c r="Q5846"/>
    </row>
    <row r="5847" spans="17:17">
      <c r="Q5847"/>
    </row>
    <row r="5848" spans="17:17">
      <c r="Q5848"/>
    </row>
    <row r="5849" spans="17:17">
      <c r="Q5849"/>
    </row>
    <row r="5850" spans="17:17">
      <c r="Q5850"/>
    </row>
    <row r="5851" spans="17:17">
      <c r="Q5851"/>
    </row>
    <row r="5852" spans="17:17">
      <c r="Q5852"/>
    </row>
    <row r="5853" spans="17:17">
      <c r="Q5853"/>
    </row>
    <row r="5854" spans="17:17">
      <c r="Q5854"/>
    </row>
    <row r="5855" spans="17:17">
      <c r="Q5855"/>
    </row>
    <row r="5856" spans="17:17">
      <c r="Q5856"/>
    </row>
    <row r="5857" spans="17:17">
      <c r="Q5857"/>
    </row>
    <row r="5858" spans="17:17">
      <c r="Q5858"/>
    </row>
    <row r="5859" spans="17:17">
      <c r="Q5859"/>
    </row>
    <row r="5860" spans="17:17">
      <c r="Q5860"/>
    </row>
    <row r="5861" spans="17:17">
      <c r="Q5861"/>
    </row>
    <row r="5862" spans="17:17">
      <c r="Q5862"/>
    </row>
    <row r="5863" spans="17:17">
      <c r="Q5863"/>
    </row>
    <row r="5864" spans="17:17">
      <c r="Q5864"/>
    </row>
    <row r="5865" spans="17:17">
      <c r="Q5865"/>
    </row>
    <row r="5866" spans="17:17">
      <c r="Q5866"/>
    </row>
    <row r="5867" spans="17:17">
      <c r="Q5867"/>
    </row>
    <row r="5868" spans="17:17">
      <c r="Q5868"/>
    </row>
    <row r="5869" spans="17:17">
      <c r="Q5869"/>
    </row>
    <row r="5870" spans="17:17">
      <c r="Q5870"/>
    </row>
    <row r="5871" spans="17:17">
      <c r="Q5871"/>
    </row>
    <row r="5872" spans="17:17">
      <c r="Q5872"/>
    </row>
    <row r="5873" spans="17:17">
      <c r="Q5873"/>
    </row>
    <row r="5874" spans="17:17">
      <c r="Q5874"/>
    </row>
    <row r="5875" spans="17:17">
      <c r="Q5875"/>
    </row>
    <row r="5876" spans="17:17">
      <c r="Q5876"/>
    </row>
    <row r="5877" spans="17:17">
      <c r="Q5877"/>
    </row>
    <row r="5878" spans="17:17">
      <c r="Q5878"/>
    </row>
    <row r="5879" spans="17:17">
      <c r="Q5879"/>
    </row>
    <row r="5880" spans="17:17">
      <c r="Q5880"/>
    </row>
    <row r="5881" spans="17:17">
      <c r="Q5881"/>
    </row>
    <row r="5882" spans="17:17">
      <c r="Q5882"/>
    </row>
    <row r="5883" spans="17:17">
      <c r="Q5883"/>
    </row>
    <row r="5884" spans="17:17">
      <c r="Q5884"/>
    </row>
    <row r="5885" spans="17:17">
      <c r="Q5885"/>
    </row>
    <row r="5886" spans="17:17">
      <c r="Q5886"/>
    </row>
    <row r="5887" spans="17:17">
      <c r="Q5887"/>
    </row>
    <row r="5888" spans="17:17">
      <c r="Q5888"/>
    </row>
    <row r="5889" spans="17:17">
      <c r="Q5889"/>
    </row>
    <row r="5890" spans="17:17">
      <c r="Q5890"/>
    </row>
    <row r="5891" spans="17:17">
      <c r="Q5891"/>
    </row>
    <row r="5892" spans="17:17">
      <c r="Q5892"/>
    </row>
    <row r="5893" spans="17:17">
      <c r="Q5893"/>
    </row>
    <row r="5894" spans="17:17">
      <c r="Q5894"/>
    </row>
    <row r="5895" spans="17:17">
      <c r="Q5895"/>
    </row>
    <row r="5896" spans="17:17">
      <c r="Q5896"/>
    </row>
    <row r="5897" spans="17:17">
      <c r="Q5897"/>
    </row>
    <row r="5898" spans="17:17">
      <c r="Q5898"/>
    </row>
    <row r="5899" spans="17:17">
      <c r="Q5899"/>
    </row>
    <row r="5900" spans="17:17">
      <c r="Q5900"/>
    </row>
    <row r="5901" spans="17:17">
      <c r="Q5901"/>
    </row>
    <row r="5902" spans="17:17">
      <c r="Q5902"/>
    </row>
    <row r="5903" spans="17:17">
      <c r="Q5903"/>
    </row>
    <row r="5904" spans="17:17">
      <c r="Q5904"/>
    </row>
    <row r="5905" spans="17:17">
      <c r="Q5905"/>
    </row>
    <row r="5906" spans="17:17">
      <c r="Q5906"/>
    </row>
    <row r="5907" spans="17:17">
      <c r="Q5907"/>
    </row>
    <row r="5908" spans="17:17">
      <c r="Q5908"/>
    </row>
    <row r="5909" spans="17:17">
      <c r="Q5909"/>
    </row>
    <row r="5910" spans="17:17">
      <c r="Q5910"/>
    </row>
    <row r="5911" spans="17:17">
      <c r="Q5911"/>
    </row>
    <row r="5912" spans="17:17">
      <c r="Q5912"/>
    </row>
    <row r="5913" spans="17:17">
      <c r="Q5913"/>
    </row>
    <row r="5914" spans="17:17">
      <c r="Q5914"/>
    </row>
    <row r="5915" spans="17:17">
      <c r="Q5915"/>
    </row>
    <row r="5916" spans="17:17">
      <c r="Q5916"/>
    </row>
    <row r="5917" spans="17:17">
      <c r="Q5917"/>
    </row>
    <row r="5918" spans="17:17">
      <c r="Q5918"/>
    </row>
    <row r="5919" spans="17:17">
      <c r="Q5919"/>
    </row>
    <row r="5920" spans="17:17">
      <c r="Q5920"/>
    </row>
    <row r="5921" spans="17:17">
      <c r="Q5921"/>
    </row>
    <row r="5922" spans="17:17">
      <c r="Q5922"/>
    </row>
    <row r="5923" spans="17:17">
      <c r="Q5923"/>
    </row>
    <row r="5924" spans="17:17">
      <c r="Q5924"/>
    </row>
    <row r="5925" spans="17:17">
      <c r="Q5925"/>
    </row>
    <row r="5926" spans="17:17">
      <c r="Q5926"/>
    </row>
    <row r="5927" spans="17:17">
      <c r="Q5927"/>
    </row>
    <row r="5928" spans="17:17">
      <c r="Q5928"/>
    </row>
    <row r="5929" spans="17:17">
      <c r="Q5929"/>
    </row>
    <row r="5930" spans="17:17">
      <c r="Q5930"/>
    </row>
    <row r="5931" spans="17:17">
      <c r="Q5931"/>
    </row>
    <row r="5932" spans="17:17">
      <c r="Q5932"/>
    </row>
    <row r="5933" spans="17:17">
      <c r="Q5933"/>
    </row>
    <row r="5934" spans="17:17">
      <c r="Q5934"/>
    </row>
    <row r="5935" spans="17:17">
      <c r="Q5935"/>
    </row>
    <row r="5936" spans="17:17">
      <c r="Q5936"/>
    </row>
    <row r="5937" spans="17:17">
      <c r="Q5937"/>
    </row>
    <row r="5938" spans="17:17">
      <c r="Q5938"/>
    </row>
    <row r="5939" spans="17:17">
      <c r="Q5939"/>
    </row>
    <row r="5940" spans="17:17">
      <c r="Q5940"/>
    </row>
    <row r="5941" spans="17:17">
      <c r="Q5941"/>
    </row>
    <row r="5942" spans="17:17">
      <c r="Q5942"/>
    </row>
    <row r="5943" spans="17:17">
      <c r="Q5943"/>
    </row>
    <row r="5944" spans="17:17">
      <c r="Q5944"/>
    </row>
    <row r="5945" spans="17:17">
      <c r="Q5945"/>
    </row>
    <row r="5946" spans="17:17">
      <c r="Q5946"/>
    </row>
    <row r="5947" spans="17:17">
      <c r="Q5947"/>
    </row>
    <row r="5948" spans="17:17">
      <c r="Q5948"/>
    </row>
    <row r="5949" spans="17:17">
      <c r="Q5949"/>
    </row>
    <row r="5950" spans="17:17">
      <c r="Q5950"/>
    </row>
    <row r="5951" spans="17:17">
      <c r="Q5951"/>
    </row>
    <row r="5952" spans="17:17">
      <c r="Q5952"/>
    </row>
    <row r="5953" spans="17:17">
      <c r="Q5953"/>
    </row>
    <row r="5954" spans="17:17">
      <c r="Q5954"/>
    </row>
    <row r="5955" spans="17:17">
      <c r="Q5955"/>
    </row>
    <row r="5956" spans="17:17">
      <c r="Q5956"/>
    </row>
    <row r="5957" spans="17:17">
      <c r="Q5957"/>
    </row>
    <row r="5958" spans="17:17">
      <c r="Q5958"/>
    </row>
    <row r="5959" spans="17:17">
      <c r="Q5959"/>
    </row>
    <row r="5960" spans="17:17">
      <c r="Q5960"/>
    </row>
    <row r="5961" spans="17:17">
      <c r="Q5961"/>
    </row>
    <row r="5962" spans="17:17">
      <c r="Q5962"/>
    </row>
    <row r="5963" spans="17:17">
      <c r="Q5963"/>
    </row>
    <row r="5964" spans="17:17">
      <c r="Q5964"/>
    </row>
    <row r="5965" spans="17:17">
      <c r="Q5965"/>
    </row>
    <row r="5966" spans="17:17">
      <c r="Q5966"/>
    </row>
    <row r="5967" spans="17:17">
      <c r="Q5967"/>
    </row>
    <row r="5968" spans="17:17">
      <c r="Q5968"/>
    </row>
    <row r="5969" spans="17:17">
      <c r="Q5969"/>
    </row>
    <row r="5970" spans="17:17">
      <c r="Q5970"/>
    </row>
    <row r="5971" spans="17:17">
      <c r="Q5971"/>
    </row>
    <row r="5972" spans="17:17">
      <c r="Q5972"/>
    </row>
    <row r="5973" spans="17:17">
      <c r="Q5973"/>
    </row>
    <row r="5974" spans="17:17">
      <c r="Q5974"/>
    </row>
    <row r="5975" spans="17:17">
      <c r="Q5975"/>
    </row>
    <row r="5976" spans="17:17">
      <c r="Q5976"/>
    </row>
    <row r="5977" spans="17:17">
      <c r="Q5977"/>
    </row>
    <row r="5978" spans="17:17">
      <c r="Q5978"/>
    </row>
    <row r="5979" spans="17:17">
      <c r="Q5979"/>
    </row>
    <row r="5980" spans="17:17">
      <c r="Q5980"/>
    </row>
    <row r="5981" spans="17:17">
      <c r="Q5981"/>
    </row>
    <row r="5982" spans="17:17">
      <c r="Q5982"/>
    </row>
    <row r="5983" spans="17:17">
      <c r="Q5983"/>
    </row>
    <row r="5984" spans="17:17">
      <c r="Q5984"/>
    </row>
    <row r="5985" spans="17:17">
      <c r="Q5985"/>
    </row>
    <row r="5986" spans="17:17">
      <c r="Q5986"/>
    </row>
    <row r="5987" spans="17:17">
      <c r="Q5987"/>
    </row>
    <row r="5988" spans="17:17">
      <c r="Q5988"/>
    </row>
    <row r="5989" spans="17:17">
      <c r="Q5989"/>
    </row>
    <row r="5990" spans="17:17">
      <c r="Q5990"/>
    </row>
    <row r="5991" spans="17:17">
      <c r="Q5991"/>
    </row>
    <row r="5992" spans="17:17">
      <c r="Q5992"/>
    </row>
    <row r="5993" spans="17:17">
      <c r="Q5993"/>
    </row>
    <row r="5994" spans="17:17">
      <c r="Q5994"/>
    </row>
    <row r="5995" spans="17:17">
      <c r="Q5995"/>
    </row>
    <row r="5996" spans="17:17">
      <c r="Q5996"/>
    </row>
    <row r="5997" spans="17:17">
      <c r="Q5997"/>
    </row>
    <row r="5998" spans="17:17">
      <c r="Q5998"/>
    </row>
    <row r="5999" spans="17:17">
      <c r="Q5999"/>
    </row>
    <row r="6000" spans="17:17">
      <c r="Q6000"/>
    </row>
    <row r="6001" spans="17:17">
      <c r="Q6001"/>
    </row>
    <row r="6002" spans="17:17">
      <c r="Q6002"/>
    </row>
    <row r="6003" spans="17:17">
      <c r="Q6003"/>
    </row>
    <row r="6004" spans="17:17">
      <c r="Q6004"/>
    </row>
    <row r="6005" spans="17:17">
      <c r="Q6005"/>
    </row>
    <row r="6006" spans="17:17">
      <c r="Q6006"/>
    </row>
    <row r="6007" spans="17:17">
      <c r="Q6007"/>
    </row>
    <row r="6008" spans="17:17">
      <c r="Q6008"/>
    </row>
    <row r="6009" spans="17:17">
      <c r="Q6009"/>
    </row>
    <row r="6010" spans="17:17">
      <c r="Q6010"/>
    </row>
    <row r="6011" spans="17:17">
      <c r="Q6011"/>
    </row>
    <row r="6012" spans="17:17">
      <c r="Q6012"/>
    </row>
    <row r="6013" spans="17:17">
      <c r="Q6013"/>
    </row>
    <row r="6014" spans="17:17">
      <c r="Q6014"/>
    </row>
    <row r="6015" spans="17:17">
      <c r="Q6015"/>
    </row>
    <row r="6016" spans="17:17">
      <c r="Q6016"/>
    </row>
    <row r="6017" spans="17:17">
      <c r="Q6017"/>
    </row>
    <row r="6018" spans="17:17">
      <c r="Q6018"/>
    </row>
    <row r="6019" spans="17:17">
      <c r="Q6019"/>
    </row>
    <row r="6020" spans="17:17">
      <c r="Q6020"/>
    </row>
    <row r="6021" spans="17:17">
      <c r="Q6021"/>
    </row>
    <row r="6022" spans="17:17">
      <c r="Q6022"/>
    </row>
    <row r="6023" spans="17:17">
      <c r="Q6023"/>
    </row>
    <row r="6024" spans="17:17">
      <c r="Q6024"/>
    </row>
    <row r="6025" spans="17:17">
      <c r="Q6025"/>
    </row>
    <row r="6026" spans="17:17">
      <c r="Q6026"/>
    </row>
    <row r="6027" spans="17:17">
      <c r="Q6027"/>
    </row>
    <row r="6028" spans="17:17">
      <c r="Q6028"/>
    </row>
    <row r="6029" spans="17:17">
      <c r="Q6029"/>
    </row>
    <row r="6030" spans="17:17">
      <c r="Q6030"/>
    </row>
    <row r="6031" spans="17:17">
      <c r="Q6031"/>
    </row>
    <row r="6032" spans="17:17">
      <c r="Q6032"/>
    </row>
    <row r="6033" spans="17:17">
      <c r="Q6033"/>
    </row>
    <row r="6034" spans="17:17">
      <c r="Q6034"/>
    </row>
    <row r="6035" spans="17:17">
      <c r="Q6035"/>
    </row>
    <row r="6036" spans="17:17">
      <c r="Q6036"/>
    </row>
    <row r="6037" spans="17:17">
      <c r="Q6037"/>
    </row>
    <row r="6038" spans="17:17">
      <c r="Q6038"/>
    </row>
    <row r="6039" spans="17:17">
      <c r="Q6039"/>
    </row>
    <row r="6040" spans="17:17">
      <c r="Q6040"/>
    </row>
    <row r="6041" spans="17:17">
      <c r="Q6041"/>
    </row>
    <row r="6042" spans="17:17">
      <c r="Q6042"/>
    </row>
    <row r="6043" spans="17:17">
      <c r="Q6043"/>
    </row>
    <row r="6044" spans="17:17">
      <c r="Q6044"/>
    </row>
    <row r="6045" spans="17:17">
      <c r="Q6045"/>
    </row>
    <row r="6046" spans="17:17">
      <c r="Q6046"/>
    </row>
    <row r="6047" spans="17:17">
      <c r="Q6047"/>
    </row>
    <row r="6048" spans="17:17">
      <c r="Q6048"/>
    </row>
    <row r="6049" spans="17:17">
      <c r="Q6049"/>
    </row>
    <row r="6050" spans="17:17">
      <c r="Q6050"/>
    </row>
    <row r="6051" spans="17:17">
      <c r="Q6051"/>
    </row>
    <row r="6052" spans="17:17">
      <c r="Q6052"/>
    </row>
    <row r="6053" spans="17:17">
      <c r="Q6053"/>
    </row>
    <row r="6054" spans="17:17">
      <c r="Q6054"/>
    </row>
    <row r="6055" spans="17:17">
      <c r="Q6055"/>
    </row>
    <row r="6056" spans="17:17">
      <c r="Q6056"/>
    </row>
    <row r="6057" spans="17:17">
      <c r="Q6057"/>
    </row>
    <row r="6058" spans="17:17">
      <c r="Q6058"/>
    </row>
    <row r="6059" spans="17:17">
      <c r="Q6059"/>
    </row>
    <row r="6060" spans="17:17">
      <c r="Q6060"/>
    </row>
    <row r="6061" spans="17:17">
      <c r="Q6061"/>
    </row>
    <row r="6062" spans="17:17">
      <c r="Q6062"/>
    </row>
    <row r="6063" spans="17:17">
      <c r="Q6063"/>
    </row>
    <row r="6064" spans="17:17">
      <c r="Q6064"/>
    </row>
    <row r="6065" spans="17:17">
      <c r="Q6065"/>
    </row>
    <row r="6066" spans="17:17">
      <c r="Q6066"/>
    </row>
    <row r="6067" spans="17:17">
      <c r="Q6067"/>
    </row>
    <row r="6068" spans="17:17">
      <c r="Q6068"/>
    </row>
    <row r="6069" spans="17:17">
      <c r="Q6069"/>
    </row>
    <row r="6070" spans="17:17">
      <c r="Q6070"/>
    </row>
    <row r="6071" spans="17:17">
      <c r="Q6071"/>
    </row>
    <row r="6072" spans="17:17">
      <c r="Q6072"/>
    </row>
    <row r="6073" spans="17:17">
      <c r="Q6073"/>
    </row>
    <row r="6074" spans="17:17">
      <c r="Q6074"/>
    </row>
    <row r="6075" spans="17:17">
      <c r="Q6075"/>
    </row>
    <row r="6076" spans="17:17">
      <c r="Q6076"/>
    </row>
    <row r="6077" spans="17:17">
      <c r="Q6077"/>
    </row>
    <row r="6078" spans="17:17">
      <c r="Q6078"/>
    </row>
    <row r="6079" spans="17:17">
      <c r="Q6079"/>
    </row>
    <row r="6080" spans="17:17">
      <c r="Q6080"/>
    </row>
    <row r="6081" spans="17:17">
      <c r="Q6081"/>
    </row>
    <row r="6082" spans="17:17">
      <c r="Q6082"/>
    </row>
    <row r="6083" spans="17:17">
      <c r="Q6083"/>
    </row>
    <row r="6084" spans="17:17">
      <c r="Q6084"/>
    </row>
    <row r="6085" spans="17:17">
      <c r="Q6085"/>
    </row>
    <row r="6086" spans="17:17">
      <c r="Q6086"/>
    </row>
    <row r="6087" spans="17:17">
      <c r="Q6087"/>
    </row>
    <row r="6088" spans="17:17">
      <c r="Q6088"/>
    </row>
    <row r="6089" spans="17:17">
      <c r="Q6089"/>
    </row>
    <row r="6090" spans="17:17">
      <c r="Q6090"/>
    </row>
    <row r="6091" spans="17:17">
      <c r="Q6091"/>
    </row>
    <row r="6092" spans="17:17">
      <c r="Q6092"/>
    </row>
    <row r="6093" spans="17:17">
      <c r="Q6093"/>
    </row>
    <row r="6094" spans="17:17">
      <c r="Q6094"/>
    </row>
    <row r="6095" spans="17:17">
      <c r="Q6095"/>
    </row>
    <row r="6096" spans="17:17">
      <c r="Q6096"/>
    </row>
    <row r="6097" spans="17:17">
      <c r="Q6097"/>
    </row>
    <row r="6098" spans="17:17">
      <c r="Q6098"/>
    </row>
    <row r="6099" spans="17:17">
      <c r="Q6099"/>
    </row>
    <row r="6100" spans="17:17">
      <c r="Q6100"/>
    </row>
    <row r="6101" spans="17:17">
      <c r="Q6101"/>
    </row>
    <row r="6102" spans="17:17">
      <c r="Q6102"/>
    </row>
    <row r="6103" spans="17:17">
      <c r="Q6103"/>
    </row>
    <row r="6104" spans="17:17">
      <c r="Q6104"/>
    </row>
    <row r="6105" spans="17:17">
      <c r="Q6105"/>
    </row>
    <row r="6106" spans="17:17">
      <c r="Q6106"/>
    </row>
    <row r="6107" spans="17:17">
      <c r="Q6107"/>
    </row>
    <row r="6108" spans="17:17">
      <c r="Q6108"/>
    </row>
    <row r="6109" spans="17:17">
      <c r="Q6109"/>
    </row>
    <row r="6110" spans="17:17">
      <c r="Q6110"/>
    </row>
    <row r="6111" spans="17:17">
      <c r="Q6111"/>
    </row>
    <row r="6112" spans="17:17">
      <c r="Q6112"/>
    </row>
    <row r="6113" spans="17:17">
      <c r="Q6113"/>
    </row>
    <row r="6114" spans="17:17">
      <c r="Q6114"/>
    </row>
    <row r="6115" spans="17:17">
      <c r="Q6115"/>
    </row>
    <row r="6116" spans="17:17">
      <c r="Q6116"/>
    </row>
    <row r="6117" spans="17:17">
      <c r="Q6117"/>
    </row>
    <row r="6118" spans="17:17">
      <c r="Q6118"/>
    </row>
    <row r="6119" spans="17:17">
      <c r="Q6119"/>
    </row>
    <row r="6120" spans="17:17">
      <c r="Q6120"/>
    </row>
    <row r="6121" spans="17:17">
      <c r="Q6121"/>
    </row>
    <row r="6122" spans="17:17">
      <c r="Q6122"/>
    </row>
    <row r="6123" spans="17:17">
      <c r="Q6123"/>
    </row>
    <row r="6124" spans="17:17">
      <c r="Q6124"/>
    </row>
    <row r="6125" spans="17:17">
      <c r="Q6125"/>
    </row>
    <row r="6126" spans="17:17">
      <c r="Q6126"/>
    </row>
    <row r="6127" spans="17:17">
      <c r="Q6127"/>
    </row>
    <row r="6128" spans="17:17">
      <c r="Q6128"/>
    </row>
    <row r="6129" spans="17:17">
      <c r="Q6129"/>
    </row>
    <row r="6130" spans="17:17">
      <c r="Q6130"/>
    </row>
    <row r="6131" spans="17:17">
      <c r="Q6131"/>
    </row>
    <row r="6132" spans="17:17">
      <c r="Q6132"/>
    </row>
    <row r="6133" spans="17:17">
      <c r="Q6133"/>
    </row>
    <row r="6134" spans="17:17">
      <c r="Q6134"/>
    </row>
    <row r="6135" spans="17:17">
      <c r="Q6135"/>
    </row>
    <row r="6136" spans="17:17">
      <c r="Q6136"/>
    </row>
    <row r="6137" spans="17:17">
      <c r="Q6137"/>
    </row>
    <row r="6138" spans="17:17">
      <c r="Q6138"/>
    </row>
    <row r="6139" spans="17:17">
      <c r="Q6139"/>
    </row>
    <row r="6140" spans="17:17">
      <c r="Q6140"/>
    </row>
    <row r="6141" spans="17:17">
      <c r="Q6141"/>
    </row>
    <row r="6142" spans="17:17">
      <c r="Q6142"/>
    </row>
    <row r="6143" spans="17:17">
      <c r="Q6143"/>
    </row>
    <row r="6144" spans="17:17">
      <c r="Q6144"/>
    </row>
    <row r="6145" spans="17:17">
      <c r="Q6145"/>
    </row>
    <row r="6146" spans="17:17">
      <c r="Q6146"/>
    </row>
    <row r="6147" spans="17:17">
      <c r="Q6147"/>
    </row>
    <row r="6148" spans="17:17">
      <c r="Q6148"/>
    </row>
    <row r="6149" spans="17:17">
      <c r="Q6149"/>
    </row>
    <row r="6150" spans="17:17">
      <c r="Q6150"/>
    </row>
    <row r="6151" spans="17:17">
      <c r="Q6151"/>
    </row>
    <row r="6152" spans="17:17">
      <c r="Q6152"/>
    </row>
    <row r="6153" spans="17:17">
      <c r="Q6153"/>
    </row>
    <row r="6154" spans="17:17">
      <c r="Q6154"/>
    </row>
    <row r="6155" spans="17:17">
      <c r="Q6155"/>
    </row>
    <row r="6156" spans="17:17">
      <c r="Q6156"/>
    </row>
    <row r="6157" spans="17:17">
      <c r="Q6157"/>
    </row>
    <row r="6158" spans="17:17">
      <c r="Q6158"/>
    </row>
    <row r="6159" spans="17:17">
      <c r="Q6159"/>
    </row>
    <row r="6160" spans="17:17">
      <c r="Q6160"/>
    </row>
    <row r="6161" spans="17:17">
      <c r="Q6161"/>
    </row>
    <row r="6162" spans="17:17">
      <c r="Q6162"/>
    </row>
    <row r="6163" spans="17:17">
      <c r="Q6163"/>
    </row>
    <row r="6164" spans="17:17">
      <c r="Q6164"/>
    </row>
    <row r="6165" spans="17:17">
      <c r="Q6165"/>
    </row>
    <row r="6166" spans="17:17">
      <c r="Q6166"/>
    </row>
    <row r="6167" spans="17:17">
      <c r="Q6167"/>
    </row>
    <row r="6168" spans="17:17">
      <c r="Q6168"/>
    </row>
    <row r="6169" spans="17:17">
      <c r="Q6169"/>
    </row>
    <row r="6170" spans="17:17">
      <c r="Q6170"/>
    </row>
    <row r="6171" spans="17:17">
      <c r="Q6171"/>
    </row>
    <row r="6172" spans="17:17">
      <c r="Q6172"/>
    </row>
    <row r="6173" spans="17:17">
      <c r="Q6173"/>
    </row>
    <row r="6174" spans="17:17">
      <c r="Q6174"/>
    </row>
    <row r="6175" spans="17:17">
      <c r="Q6175"/>
    </row>
    <row r="6176" spans="17:17">
      <c r="Q6176"/>
    </row>
    <row r="6177" spans="17:17">
      <c r="Q6177"/>
    </row>
    <row r="6178" spans="17:17">
      <c r="Q6178"/>
    </row>
    <row r="6179" spans="17:17">
      <c r="Q6179"/>
    </row>
    <row r="6180" spans="17:17">
      <c r="Q6180"/>
    </row>
    <row r="6181" spans="17:17">
      <c r="Q6181"/>
    </row>
    <row r="6182" spans="17:17">
      <c r="Q6182"/>
    </row>
    <row r="6183" spans="17:17">
      <c r="Q6183"/>
    </row>
    <row r="6184" spans="17:17">
      <c r="Q6184"/>
    </row>
    <row r="6185" spans="17:17">
      <c r="Q6185"/>
    </row>
    <row r="6186" spans="17:17">
      <c r="Q6186"/>
    </row>
    <row r="6187" spans="17:17">
      <c r="Q6187"/>
    </row>
    <row r="6188" spans="17:17">
      <c r="Q6188"/>
    </row>
    <row r="6189" spans="17:17">
      <c r="Q6189"/>
    </row>
    <row r="6190" spans="17:17">
      <c r="Q6190"/>
    </row>
    <row r="6191" spans="17:17">
      <c r="Q6191"/>
    </row>
    <row r="6192" spans="17:17">
      <c r="Q6192"/>
    </row>
    <row r="6193" spans="17:17">
      <c r="Q6193"/>
    </row>
    <row r="6194" spans="17:17">
      <c r="Q6194"/>
    </row>
    <row r="6195" spans="17:17">
      <c r="Q6195"/>
    </row>
    <row r="6196" spans="17:17">
      <c r="Q6196"/>
    </row>
    <row r="6197" spans="17:17">
      <c r="Q6197"/>
    </row>
    <row r="6198" spans="17:17">
      <c r="Q6198"/>
    </row>
    <row r="6199" spans="17:17">
      <c r="Q6199"/>
    </row>
    <row r="6200" spans="17:17">
      <c r="Q6200"/>
    </row>
    <row r="6201" spans="17:17">
      <c r="Q6201"/>
    </row>
    <row r="6202" spans="17:17">
      <c r="Q6202"/>
    </row>
    <row r="6203" spans="17:17">
      <c r="Q6203"/>
    </row>
    <row r="6204" spans="17:17">
      <c r="Q6204"/>
    </row>
    <row r="6205" spans="17:17">
      <c r="Q6205"/>
    </row>
    <row r="6206" spans="17:17">
      <c r="Q6206"/>
    </row>
    <row r="6207" spans="17:17">
      <c r="Q6207"/>
    </row>
    <row r="6208" spans="17:17">
      <c r="Q6208"/>
    </row>
    <row r="6209" spans="17:17">
      <c r="Q6209"/>
    </row>
    <row r="6210" spans="17:17">
      <c r="Q6210"/>
    </row>
    <row r="6211" spans="17:17">
      <c r="Q6211"/>
    </row>
    <row r="6212" spans="17:17">
      <c r="Q6212"/>
    </row>
    <row r="6213" spans="17:17">
      <c r="Q6213"/>
    </row>
    <row r="6214" spans="17:17">
      <c r="Q6214"/>
    </row>
    <row r="6215" spans="17:17">
      <c r="Q6215"/>
    </row>
    <row r="6216" spans="17:17">
      <c r="Q6216"/>
    </row>
    <row r="6217" spans="17:17">
      <c r="Q6217"/>
    </row>
    <row r="6218" spans="17:17">
      <c r="Q6218"/>
    </row>
    <row r="6219" spans="17:17">
      <c r="Q6219"/>
    </row>
    <row r="6220" spans="17:17">
      <c r="Q6220"/>
    </row>
    <row r="6221" spans="17:17">
      <c r="Q6221"/>
    </row>
    <row r="6222" spans="17:17">
      <c r="Q6222"/>
    </row>
    <row r="6223" spans="17:17">
      <c r="Q6223"/>
    </row>
    <row r="6224" spans="17:17">
      <c r="Q6224"/>
    </row>
    <row r="6225" spans="17:17">
      <c r="Q6225"/>
    </row>
    <row r="6226" spans="17:17">
      <c r="Q6226"/>
    </row>
    <row r="6227" spans="17:17">
      <c r="Q6227"/>
    </row>
    <row r="6228" spans="17:17">
      <c r="Q6228"/>
    </row>
    <row r="6229" spans="17:17">
      <c r="Q6229"/>
    </row>
    <row r="6230" spans="17:17">
      <c r="Q6230"/>
    </row>
    <row r="6231" spans="17:17">
      <c r="Q6231"/>
    </row>
    <row r="6232" spans="17:17">
      <c r="Q6232"/>
    </row>
    <row r="6233" spans="17:17">
      <c r="Q6233"/>
    </row>
    <row r="6234" spans="17:17">
      <c r="Q6234"/>
    </row>
    <row r="6235" spans="17:17">
      <c r="Q6235"/>
    </row>
    <row r="6236" spans="17:17">
      <c r="Q6236"/>
    </row>
    <row r="6237" spans="17:17">
      <c r="Q6237"/>
    </row>
    <row r="6238" spans="17:17">
      <c r="Q6238"/>
    </row>
    <row r="6239" spans="17:17">
      <c r="Q6239"/>
    </row>
    <row r="6240" spans="17:17">
      <c r="Q6240"/>
    </row>
    <row r="6241" spans="17:17">
      <c r="Q6241"/>
    </row>
    <row r="6242" spans="17:17">
      <c r="Q6242"/>
    </row>
    <row r="6243" spans="17:17">
      <c r="Q6243"/>
    </row>
    <row r="6244" spans="17:17">
      <c r="Q6244"/>
    </row>
    <row r="6245" spans="17:17">
      <c r="Q6245"/>
    </row>
    <row r="6246" spans="17:17">
      <c r="Q6246"/>
    </row>
    <row r="6247" spans="17:17">
      <c r="Q6247"/>
    </row>
    <row r="6248" spans="17:17">
      <c r="Q6248"/>
    </row>
    <row r="6249" spans="17:17">
      <c r="Q6249"/>
    </row>
    <row r="6250" spans="17:17">
      <c r="Q6250"/>
    </row>
    <row r="6251" spans="17:17">
      <c r="Q6251"/>
    </row>
    <row r="6252" spans="17:17">
      <c r="Q6252"/>
    </row>
    <row r="6253" spans="17:17">
      <c r="Q6253"/>
    </row>
    <row r="6254" spans="17:17">
      <c r="Q6254"/>
    </row>
    <row r="6255" spans="17:17">
      <c r="Q6255"/>
    </row>
    <row r="6256" spans="17:17">
      <c r="Q6256"/>
    </row>
    <row r="6257" spans="17:17">
      <c r="Q6257"/>
    </row>
    <row r="6258" spans="17:17">
      <c r="Q6258"/>
    </row>
    <row r="6259" spans="17:17">
      <c r="Q6259"/>
    </row>
    <row r="6260" spans="17:17">
      <c r="Q6260"/>
    </row>
    <row r="6261" spans="17:17">
      <c r="Q6261"/>
    </row>
    <row r="6262" spans="17:17">
      <c r="Q6262"/>
    </row>
    <row r="6263" spans="17:17">
      <c r="Q6263"/>
    </row>
    <row r="6264" spans="17:17">
      <c r="Q6264"/>
    </row>
    <row r="6265" spans="17:17">
      <c r="Q6265"/>
    </row>
    <row r="6266" spans="17:17">
      <c r="Q6266"/>
    </row>
    <row r="6267" spans="17:17">
      <c r="Q6267"/>
    </row>
    <row r="6268" spans="17:17">
      <c r="Q6268"/>
    </row>
    <row r="6269" spans="17:17">
      <c r="Q6269"/>
    </row>
    <row r="6270" spans="17:17">
      <c r="Q6270"/>
    </row>
    <row r="6271" spans="17:17">
      <c r="Q6271"/>
    </row>
    <row r="6272" spans="17:17">
      <c r="Q6272"/>
    </row>
    <row r="6273" spans="17:17">
      <c r="Q6273"/>
    </row>
    <row r="6274" spans="17:17">
      <c r="Q6274"/>
    </row>
    <row r="6275" spans="17:17">
      <c r="Q6275"/>
    </row>
    <row r="6276" spans="17:17">
      <c r="Q6276"/>
    </row>
    <row r="6277" spans="17:17">
      <c r="Q6277"/>
    </row>
    <row r="6278" spans="17:17">
      <c r="Q6278"/>
    </row>
    <row r="6279" spans="17:17">
      <c r="Q6279"/>
    </row>
    <row r="6280" spans="17:17">
      <c r="Q6280"/>
    </row>
    <row r="6281" spans="17:17">
      <c r="Q6281"/>
    </row>
    <row r="6282" spans="17:17">
      <c r="Q6282"/>
    </row>
    <row r="6283" spans="17:17">
      <c r="Q6283"/>
    </row>
    <row r="6284" spans="17:17">
      <c r="Q6284"/>
    </row>
    <row r="6285" spans="17:17">
      <c r="Q6285"/>
    </row>
    <row r="6286" spans="17:17">
      <c r="Q6286"/>
    </row>
    <row r="6287" spans="17:17">
      <c r="Q6287"/>
    </row>
    <row r="6288" spans="17:17">
      <c r="Q6288"/>
    </row>
    <row r="6289" spans="17:17">
      <c r="Q6289"/>
    </row>
    <row r="6290" spans="17:17">
      <c r="Q6290"/>
    </row>
    <row r="6291" spans="17:17">
      <c r="Q6291"/>
    </row>
    <row r="6292" spans="17:17">
      <c r="Q6292"/>
    </row>
    <row r="6293" spans="17:17">
      <c r="Q6293"/>
    </row>
    <row r="6294" spans="17:17">
      <c r="Q6294"/>
    </row>
    <row r="6295" spans="17:17">
      <c r="Q6295"/>
    </row>
    <row r="6296" spans="17:17">
      <c r="Q6296"/>
    </row>
    <row r="6297" spans="17:17">
      <c r="Q6297"/>
    </row>
    <row r="6298" spans="17:17">
      <c r="Q6298"/>
    </row>
    <row r="6299" spans="17:17">
      <c r="Q6299"/>
    </row>
    <row r="6300" spans="17:17">
      <c r="Q6300"/>
    </row>
    <row r="6301" spans="17:17">
      <c r="Q6301"/>
    </row>
    <row r="6302" spans="17:17">
      <c r="Q6302"/>
    </row>
    <row r="6303" spans="17:17">
      <c r="Q6303"/>
    </row>
    <row r="6304" spans="17:17">
      <c r="Q6304"/>
    </row>
    <row r="6305" spans="17:17">
      <c r="Q6305"/>
    </row>
    <row r="6306" spans="17:17">
      <c r="Q6306"/>
    </row>
    <row r="6307" spans="17:17">
      <c r="Q6307"/>
    </row>
    <row r="6308" spans="17:17">
      <c r="Q6308"/>
    </row>
    <row r="6309" spans="17:17">
      <c r="Q6309"/>
    </row>
    <row r="6310" spans="17:17">
      <c r="Q6310"/>
    </row>
    <row r="6311" spans="17:17">
      <c r="Q6311"/>
    </row>
    <row r="6312" spans="17:17">
      <c r="Q6312"/>
    </row>
    <row r="6313" spans="17:17">
      <c r="Q6313"/>
    </row>
    <row r="6314" spans="17:17">
      <c r="Q6314"/>
    </row>
    <row r="6315" spans="17:17">
      <c r="Q6315"/>
    </row>
    <row r="6316" spans="17:17">
      <c r="Q6316"/>
    </row>
    <row r="6317" spans="17:17">
      <c r="Q6317"/>
    </row>
    <row r="6318" spans="17:17">
      <c r="Q6318"/>
    </row>
    <row r="6319" spans="17:17">
      <c r="Q6319"/>
    </row>
    <row r="6320" spans="17:17">
      <c r="Q6320"/>
    </row>
    <row r="6321" spans="17:17">
      <c r="Q6321"/>
    </row>
    <row r="6322" spans="17:17">
      <c r="Q6322"/>
    </row>
    <row r="6323" spans="17:17">
      <c r="Q6323"/>
    </row>
    <row r="6324" spans="17:17">
      <c r="Q6324"/>
    </row>
    <row r="6325" spans="17:17">
      <c r="Q6325"/>
    </row>
    <row r="6326" spans="17:17">
      <c r="Q6326"/>
    </row>
    <row r="6327" spans="17:17">
      <c r="Q6327"/>
    </row>
    <row r="6328" spans="17:17">
      <c r="Q6328"/>
    </row>
    <row r="6329" spans="17:17">
      <c r="Q6329"/>
    </row>
    <row r="6330" spans="17:17">
      <c r="Q6330"/>
    </row>
    <row r="6331" spans="17:17">
      <c r="Q6331"/>
    </row>
    <row r="6332" spans="17:17">
      <c r="Q6332"/>
    </row>
    <row r="6333" spans="17:17">
      <c r="Q6333"/>
    </row>
    <row r="6334" spans="17:17">
      <c r="Q6334"/>
    </row>
    <row r="6335" spans="17:17">
      <c r="Q6335"/>
    </row>
    <row r="6336" spans="17:17">
      <c r="Q6336"/>
    </row>
    <row r="6337" spans="17:17">
      <c r="Q6337"/>
    </row>
    <row r="6338" spans="17:17">
      <c r="Q6338"/>
    </row>
    <row r="6339" spans="17:17">
      <c r="Q6339"/>
    </row>
    <row r="6340" spans="17:17">
      <c r="Q6340"/>
    </row>
    <row r="6341" spans="17:17">
      <c r="Q6341"/>
    </row>
    <row r="6342" spans="17:17">
      <c r="Q6342"/>
    </row>
    <row r="6343" spans="17:17">
      <c r="Q6343"/>
    </row>
    <row r="6344" spans="17:17">
      <c r="Q6344"/>
    </row>
    <row r="6345" spans="17:17">
      <c r="Q6345"/>
    </row>
    <row r="6346" spans="17:17">
      <c r="Q6346"/>
    </row>
    <row r="6347" spans="17:17">
      <c r="Q6347"/>
    </row>
    <row r="6348" spans="17:17">
      <c r="Q6348"/>
    </row>
    <row r="6349" spans="17:17">
      <c r="Q6349"/>
    </row>
    <row r="6350" spans="17:17">
      <c r="Q6350"/>
    </row>
    <row r="6351" spans="17:17">
      <c r="Q6351"/>
    </row>
    <row r="6352" spans="17:17">
      <c r="Q6352"/>
    </row>
    <row r="6353" spans="17:17">
      <c r="Q6353"/>
    </row>
    <row r="6354" spans="17:17">
      <c r="Q6354"/>
    </row>
    <row r="6355" spans="17:17">
      <c r="Q6355"/>
    </row>
    <row r="6356" spans="17:17">
      <c r="Q6356"/>
    </row>
    <row r="6357" spans="17:17">
      <c r="Q6357"/>
    </row>
    <row r="6358" spans="17:17">
      <c r="Q6358"/>
    </row>
    <row r="6359" spans="17:17">
      <c r="Q6359"/>
    </row>
    <row r="6360" spans="17:17">
      <c r="Q6360"/>
    </row>
    <row r="6361" spans="17:17">
      <c r="Q6361"/>
    </row>
    <row r="6362" spans="17:17">
      <c r="Q6362"/>
    </row>
    <row r="6363" spans="17:17">
      <c r="Q6363"/>
    </row>
    <row r="6364" spans="17:17">
      <c r="Q6364"/>
    </row>
    <row r="6365" spans="17:17">
      <c r="Q6365"/>
    </row>
    <row r="6366" spans="17:17">
      <c r="Q6366"/>
    </row>
    <row r="6367" spans="17:17">
      <c r="Q6367"/>
    </row>
    <row r="6368" spans="17:17">
      <c r="Q6368"/>
    </row>
    <row r="6369" spans="17:17">
      <c r="Q6369"/>
    </row>
    <row r="6370" spans="17:17">
      <c r="Q6370"/>
    </row>
    <row r="6371" spans="17:17">
      <c r="Q6371"/>
    </row>
    <row r="6372" spans="17:17">
      <c r="Q6372"/>
    </row>
    <row r="6373" spans="17:17">
      <c r="Q6373"/>
    </row>
    <row r="6374" spans="17:17">
      <c r="Q6374"/>
    </row>
    <row r="6375" spans="17:17">
      <c r="Q6375"/>
    </row>
    <row r="6376" spans="17:17">
      <c r="Q6376"/>
    </row>
    <row r="6377" spans="17:17">
      <c r="Q6377"/>
    </row>
    <row r="6378" spans="17:17">
      <c r="Q6378"/>
    </row>
    <row r="6379" spans="17:17">
      <c r="Q6379"/>
    </row>
    <row r="6380" spans="17:17">
      <c r="Q6380"/>
    </row>
    <row r="6381" spans="17:17">
      <c r="Q6381"/>
    </row>
    <row r="6382" spans="17:17">
      <c r="Q6382"/>
    </row>
    <row r="6383" spans="17:17">
      <c r="Q6383"/>
    </row>
    <row r="6384" spans="17:17">
      <c r="Q6384"/>
    </row>
    <row r="6385" spans="17:17">
      <c r="Q6385"/>
    </row>
    <row r="6386" spans="17:17">
      <c r="Q6386"/>
    </row>
    <row r="6387" spans="17:17">
      <c r="Q6387"/>
    </row>
    <row r="6388" spans="17:17">
      <c r="Q6388"/>
    </row>
    <row r="6389" spans="17:17">
      <c r="Q6389"/>
    </row>
    <row r="6390" spans="17:17">
      <c r="Q6390"/>
    </row>
    <row r="6391" spans="17:17">
      <c r="Q6391"/>
    </row>
    <row r="6392" spans="17:17">
      <c r="Q6392"/>
    </row>
    <row r="6393" spans="17:17">
      <c r="Q6393"/>
    </row>
    <row r="6394" spans="17:17">
      <c r="Q6394"/>
    </row>
    <row r="6395" spans="17:17">
      <c r="Q6395"/>
    </row>
    <row r="6396" spans="17:17">
      <c r="Q6396"/>
    </row>
    <row r="6397" spans="17:17">
      <c r="Q6397"/>
    </row>
    <row r="6398" spans="17:17">
      <c r="Q6398"/>
    </row>
    <row r="6399" spans="17:17">
      <c r="Q6399"/>
    </row>
    <row r="6400" spans="17:17">
      <c r="Q6400"/>
    </row>
    <row r="6401" spans="17:17">
      <c r="Q6401"/>
    </row>
    <row r="6402" spans="17:17">
      <c r="Q6402"/>
    </row>
    <row r="6403" spans="17:17">
      <c r="Q6403"/>
    </row>
    <row r="6404" spans="17:17">
      <c r="Q6404"/>
    </row>
    <row r="6405" spans="17:17">
      <c r="Q6405"/>
    </row>
    <row r="6406" spans="17:17">
      <c r="Q6406"/>
    </row>
    <row r="6407" spans="17:17">
      <c r="Q6407"/>
    </row>
    <row r="6408" spans="17:17">
      <c r="Q6408"/>
    </row>
    <row r="6409" spans="17:17">
      <c r="Q6409"/>
    </row>
    <row r="6410" spans="17:17">
      <c r="Q6410"/>
    </row>
    <row r="6411" spans="17:17">
      <c r="Q6411"/>
    </row>
    <row r="6412" spans="17:17">
      <c r="Q6412"/>
    </row>
    <row r="6413" spans="17:17">
      <c r="Q6413"/>
    </row>
    <row r="6414" spans="17:17">
      <c r="Q6414"/>
    </row>
    <row r="6415" spans="17:17">
      <c r="Q6415"/>
    </row>
    <row r="6416" spans="17:17">
      <c r="Q6416"/>
    </row>
    <row r="6417" spans="17:17">
      <c r="Q6417"/>
    </row>
    <row r="6418" spans="17:17">
      <c r="Q6418"/>
    </row>
    <row r="6419" spans="17:17">
      <c r="Q6419"/>
    </row>
    <row r="6420" spans="17:17">
      <c r="Q6420"/>
    </row>
    <row r="6421" spans="17:17">
      <c r="Q6421"/>
    </row>
    <row r="6422" spans="17:17">
      <c r="Q6422"/>
    </row>
    <row r="6423" spans="17:17">
      <c r="Q6423"/>
    </row>
    <row r="6424" spans="17:17">
      <c r="Q6424"/>
    </row>
    <row r="6425" spans="17:17">
      <c r="Q6425"/>
    </row>
    <row r="6426" spans="17:17">
      <c r="Q6426"/>
    </row>
    <row r="6427" spans="17:17">
      <c r="Q6427"/>
    </row>
    <row r="6428" spans="17:17">
      <c r="Q6428"/>
    </row>
    <row r="6429" spans="17:17">
      <c r="Q6429"/>
    </row>
    <row r="6430" spans="17:17">
      <c r="Q6430"/>
    </row>
    <row r="6431" spans="17:17">
      <c r="Q6431"/>
    </row>
    <row r="6432" spans="17:17">
      <c r="Q6432"/>
    </row>
    <row r="6433" spans="17:17">
      <c r="Q6433"/>
    </row>
    <row r="6434" spans="17:17">
      <c r="Q6434"/>
    </row>
    <row r="6435" spans="17:17">
      <c r="Q6435"/>
    </row>
    <row r="6436" spans="17:17">
      <c r="Q6436"/>
    </row>
    <row r="6437" spans="17:17">
      <c r="Q6437"/>
    </row>
    <row r="6438" spans="17:17">
      <c r="Q6438"/>
    </row>
    <row r="6439" spans="17:17">
      <c r="Q6439"/>
    </row>
    <row r="6440" spans="17:17">
      <c r="Q6440"/>
    </row>
    <row r="6441" spans="17:17">
      <c r="Q6441"/>
    </row>
    <row r="6442" spans="17:17">
      <c r="Q6442"/>
    </row>
    <row r="6443" spans="17:17">
      <c r="Q6443"/>
    </row>
    <row r="6444" spans="17:17">
      <c r="Q6444"/>
    </row>
    <row r="6445" spans="17:17">
      <c r="Q6445"/>
    </row>
    <row r="6446" spans="17:17">
      <c r="Q6446"/>
    </row>
    <row r="6447" spans="17:17">
      <c r="Q6447"/>
    </row>
    <row r="6448" spans="17:17">
      <c r="Q6448"/>
    </row>
    <row r="6449" spans="17:17">
      <c r="Q6449"/>
    </row>
    <row r="6450" spans="17:17">
      <c r="Q6450"/>
    </row>
    <row r="6451" spans="17:17">
      <c r="Q6451"/>
    </row>
    <row r="6452" spans="17:17">
      <c r="Q6452"/>
    </row>
    <row r="6453" spans="17:17">
      <c r="Q6453"/>
    </row>
    <row r="6454" spans="17:17">
      <c r="Q6454"/>
    </row>
    <row r="6455" spans="17:17">
      <c r="Q6455"/>
    </row>
    <row r="6456" spans="17:17">
      <c r="Q6456"/>
    </row>
    <row r="6457" spans="17:17">
      <c r="Q6457"/>
    </row>
    <row r="6458" spans="17:17">
      <c r="Q6458"/>
    </row>
    <row r="6459" spans="17:17">
      <c r="Q6459"/>
    </row>
    <row r="6460" spans="17:17">
      <c r="Q6460"/>
    </row>
    <row r="6461" spans="17:17">
      <c r="Q6461"/>
    </row>
    <row r="6462" spans="17:17">
      <c r="Q6462"/>
    </row>
    <row r="6463" spans="17:17">
      <c r="Q6463"/>
    </row>
    <row r="6464" spans="17:17">
      <c r="Q6464"/>
    </row>
    <row r="6465" spans="17:17">
      <c r="Q6465"/>
    </row>
    <row r="6466" spans="17:17">
      <c r="Q6466"/>
    </row>
    <row r="6467" spans="17:17">
      <c r="Q6467"/>
    </row>
    <row r="6468" spans="17:17">
      <c r="Q6468"/>
    </row>
    <row r="6469" spans="17:17">
      <c r="Q6469"/>
    </row>
    <row r="6470" spans="17:17">
      <c r="Q6470"/>
    </row>
    <row r="6471" spans="17:17">
      <c r="Q6471"/>
    </row>
    <row r="6472" spans="17:17">
      <c r="Q6472"/>
    </row>
    <row r="6473" spans="17:17">
      <c r="Q6473"/>
    </row>
    <row r="6474" spans="17:17">
      <c r="Q6474"/>
    </row>
    <row r="6475" spans="17:17">
      <c r="Q6475"/>
    </row>
    <row r="6476" spans="17:17">
      <c r="Q6476"/>
    </row>
    <row r="6477" spans="17:17">
      <c r="Q6477"/>
    </row>
    <row r="6478" spans="17:17">
      <c r="Q6478"/>
    </row>
    <row r="6479" spans="17:17">
      <c r="Q6479"/>
    </row>
    <row r="6480" spans="17:17">
      <c r="Q6480"/>
    </row>
    <row r="6481" spans="17:17">
      <c r="Q6481"/>
    </row>
    <row r="6482" spans="17:17">
      <c r="Q6482"/>
    </row>
    <row r="6483" spans="17:17">
      <c r="Q6483"/>
    </row>
    <row r="6484" spans="17:17">
      <c r="Q6484"/>
    </row>
    <row r="6485" spans="17:17">
      <c r="Q6485"/>
    </row>
    <row r="6486" spans="17:17">
      <c r="Q6486"/>
    </row>
    <row r="6487" spans="17:17">
      <c r="Q6487"/>
    </row>
    <row r="6488" spans="17:17">
      <c r="Q6488"/>
    </row>
    <row r="6489" spans="17:17">
      <c r="Q6489"/>
    </row>
    <row r="6490" spans="17:17">
      <c r="Q6490"/>
    </row>
    <row r="6491" spans="17:17">
      <c r="Q6491"/>
    </row>
    <row r="6492" spans="17:17">
      <c r="Q6492"/>
    </row>
    <row r="6493" spans="17:17">
      <c r="Q6493"/>
    </row>
    <row r="6494" spans="17:17">
      <c r="Q6494"/>
    </row>
    <row r="6495" spans="17:17">
      <c r="Q6495"/>
    </row>
    <row r="6496" spans="17:17">
      <c r="Q6496"/>
    </row>
    <row r="6497" spans="17:17">
      <c r="Q6497"/>
    </row>
    <row r="6498" spans="17:17">
      <c r="Q6498"/>
    </row>
    <row r="6499" spans="17:17">
      <c r="Q6499"/>
    </row>
    <row r="6500" spans="17:17">
      <c r="Q6500"/>
    </row>
    <row r="6501" spans="17:17">
      <c r="Q6501"/>
    </row>
    <row r="6502" spans="17:17">
      <c r="Q6502"/>
    </row>
    <row r="6503" spans="17:17">
      <c r="Q6503"/>
    </row>
    <row r="6504" spans="17:17">
      <c r="Q6504"/>
    </row>
    <row r="6505" spans="17:17">
      <c r="Q6505"/>
    </row>
    <row r="6506" spans="17:17">
      <c r="Q6506"/>
    </row>
    <row r="6507" spans="17:17">
      <c r="Q6507"/>
    </row>
    <row r="6508" spans="17:17">
      <c r="Q6508"/>
    </row>
    <row r="6509" spans="17:17">
      <c r="Q6509"/>
    </row>
    <row r="6510" spans="17:17">
      <c r="Q6510"/>
    </row>
    <row r="6511" spans="17:17">
      <c r="Q6511"/>
    </row>
    <row r="6512" spans="17:17">
      <c r="Q6512"/>
    </row>
    <row r="6513" spans="17:17">
      <c r="Q6513"/>
    </row>
    <row r="6514" spans="17:17">
      <c r="Q6514"/>
    </row>
    <row r="6515" spans="17:17">
      <c r="Q6515"/>
    </row>
    <row r="6516" spans="17:17">
      <c r="Q6516"/>
    </row>
    <row r="6517" spans="17:17">
      <c r="Q6517"/>
    </row>
    <row r="6518" spans="17:17">
      <c r="Q6518"/>
    </row>
    <row r="6519" spans="17:17">
      <c r="Q6519"/>
    </row>
    <row r="6520" spans="17:17">
      <c r="Q6520"/>
    </row>
    <row r="6521" spans="17:17">
      <c r="Q6521"/>
    </row>
    <row r="6522" spans="17:17">
      <c r="Q6522"/>
    </row>
    <row r="6523" spans="17:17">
      <c r="Q6523"/>
    </row>
    <row r="6524" spans="17:17">
      <c r="Q6524"/>
    </row>
    <row r="6525" spans="17:17">
      <c r="Q6525"/>
    </row>
    <row r="6526" spans="17:17">
      <c r="Q6526"/>
    </row>
    <row r="6527" spans="17:17">
      <c r="Q6527"/>
    </row>
    <row r="6528" spans="17:17">
      <c r="Q6528"/>
    </row>
    <row r="6529" spans="17:17">
      <c r="Q6529"/>
    </row>
    <row r="6530" spans="17:17">
      <c r="Q6530"/>
    </row>
    <row r="6531" spans="17:17">
      <c r="Q6531"/>
    </row>
    <row r="6532" spans="17:17">
      <c r="Q6532"/>
    </row>
    <row r="6533" spans="17:17">
      <c r="Q6533"/>
    </row>
    <row r="6534" spans="17:17">
      <c r="Q6534"/>
    </row>
    <row r="6535" spans="17:17">
      <c r="Q6535"/>
    </row>
    <row r="6536" spans="17:17">
      <c r="Q6536"/>
    </row>
    <row r="6537" spans="17:17">
      <c r="Q6537"/>
    </row>
    <row r="6538" spans="17:17">
      <c r="Q6538"/>
    </row>
    <row r="6539" spans="17:17">
      <c r="Q6539"/>
    </row>
    <row r="6540" spans="17:17">
      <c r="Q6540"/>
    </row>
    <row r="6541" spans="17:17">
      <c r="Q6541"/>
    </row>
    <row r="6542" spans="17:17">
      <c r="Q6542"/>
    </row>
    <row r="6543" spans="17:17">
      <c r="Q6543"/>
    </row>
    <row r="6544" spans="17:17">
      <c r="Q6544"/>
    </row>
    <row r="6545" spans="17:17">
      <c r="Q6545"/>
    </row>
    <row r="6546" spans="17:17">
      <c r="Q6546"/>
    </row>
    <row r="6547" spans="17:17">
      <c r="Q6547"/>
    </row>
    <row r="6548" spans="17:17">
      <c r="Q6548"/>
    </row>
    <row r="6549" spans="17:17">
      <c r="Q6549"/>
    </row>
    <row r="6550" spans="17:17">
      <c r="Q6550"/>
    </row>
    <row r="6551" spans="17:17">
      <c r="Q6551"/>
    </row>
    <row r="6552" spans="17:17">
      <c r="Q6552"/>
    </row>
    <row r="6553" spans="17:17">
      <c r="Q6553"/>
    </row>
    <row r="6554" spans="17:17">
      <c r="Q6554"/>
    </row>
    <row r="6555" spans="17:17">
      <c r="Q6555"/>
    </row>
    <row r="6556" spans="17:17">
      <c r="Q6556"/>
    </row>
    <row r="6557" spans="17:17">
      <c r="Q6557"/>
    </row>
    <row r="6558" spans="17:17">
      <c r="Q6558"/>
    </row>
    <row r="6559" spans="17:17">
      <c r="Q6559"/>
    </row>
    <row r="6560" spans="17:17">
      <c r="Q6560"/>
    </row>
    <row r="6561" spans="17:17">
      <c r="Q6561"/>
    </row>
    <row r="6562" spans="17:17">
      <c r="Q6562"/>
    </row>
    <row r="6563" spans="17:17">
      <c r="Q6563"/>
    </row>
    <row r="6564" spans="17:17">
      <c r="Q6564"/>
    </row>
    <row r="6565" spans="17:17">
      <c r="Q6565"/>
    </row>
    <row r="6566" spans="17:17">
      <c r="Q6566"/>
    </row>
    <row r="6567" spans="17:17">
      <c r="Q6567"/>
    </row>
    <row r="6568" spans="17:17">
      <c r="Q6568"/>
    </row>
    <row r="6569" spans="17:17">
      <c r="Q6569"/>
    </row>
    <row r="6570" spans="17:17">
      <c r="Q6570"/>
    </row>
    <row r="6571" spans="17:17">
      <c r="Q6571"/>
    </row>
    <row r="6572" spans="17:17">
      <c r="Q6572"/>
    </row>
    <row r="6573" spans="17:17">
      <c r="Q6573"/>
    </row>
    <row r="6574" spans="17:17">
      <c r="Q6574"/>
    </row>
    <row r="6575" spans="17:17">
      <c r="Q6575"/>
    </row>
    <row r="6576" spans="17:17">
      <c r="Q6576"/>
    </row>
    <row r="6577" spans="17:17">
      <c r="Q6577"/>
    </row>
    <row r="6578" spans="17:17">
      <c r="Q6578"/>
    </row>
    <row r="6579" spans="17:17">
      <c r="Q6579"/>
    </row>
    <row r="6580" spans="17:17">
      <c r="Q6580"/>
    </row>
    <row r="6581" spans="17:17">
      <c r="Q6581"/>
    </row>
    <row r="6582" spans="17:17">
      <c r="Q6582"/>
    </row>
    <row r="6583" spans="17:17">
      <c r="Q6583"/>
    </row>
    <row r="6584" spans="17:17">
      <c r="Q6584"/>
    </row>
    <row r="6585" spans="17:17">
      <c r="Q6585"/>
    </row>
    <row r="6586" spans="17:17">
      <c r="Q6586"/>
    </row>
    <row r="6587" spans="17:17">
      <c r="Q6587"/>
    </row>
    <row r="6588" spans="17:17">
      <c r="Q6588"/>
    </row>
    <row r="6589" spans="17:17">
      <c r="Q6589"/>
    </row>
    <row r="6590" spans="17:17">
      <c r="Q6590"/>
    </row>
    <row r="6591" spans="17:17">
      <c r="Q6591"/>
    </row>
    <row r="6592" spans="17:17">
      <c r="Q6592"/>
    </row>
    <row r="6593" spans="17:17">
      <c r="Q6593"/>
    </row>
    <row r="6594" spans="17:17">
      <c r="Q6594"/>
    </row>
    <row r="6595" spans="17:17">
      <c r="Q6595"/>
    </row>
    <row r="6596" spans="17:17">
      <c r="Q6596"/>
    </row>
    <row r="6597" spans="17:17">
      <c r="Q6597"/>
    </row>
    <row r="6598" spans="17:17">
      <c r="Q6598"/>
    </row>
    <row r="6599" spans="17:17">
      <c r="Q6599"/>
    </row>
    <row r="6600" spans="17:17">
      <c r="Q6600"/>
    </row>
    <row r="6601" spans="17:17">
      <c r="Q6601"/>
    </row>
    <row r="6602" spans="17:17">
      <c r="Q6602"/>
    </row>
    <row r="6603" spans="17:17">
      <c r="Q6603"/>
    </row>
    <row r="6604" spans="17:17">
      <c r="Q6604"/>
    </row>
    <row r="6605" spans="17:17">
      <c r="Q6605"/>
    </row>
    <row r="6606" spans="17:17">
      <c r="Q6606"/>
    </row>
    <row r="6607" spans="17:17">
      <c r="Q6607"/>
    </row>
    <row r="6608" spans="17:17">
      <c r="Q6608"/>
    </row>
    <row r="6609" spans="17:17">
      <c r="Q6609"/>
    </row>
    <row r="6610" spans="17:17">
      <c r="Q6610"/>
    </row>
    <row r="6611" spans="17:17">
      <c r="Q6611"/>
    </row>
    <row r="6612" spans="17:17">
      <c r="Q6612"/>
    </row>
    <row r="6613" spans="17:17">
      <c r="Q6613"/>
    </row>
    <row r="6614" spans="17:17">
      <c r="Q6614"/>
    </row>
    <row r="6615" spans="17:17">
      <c r="Q6615"/>
    </row>
    <row r="6616" spans="17:17">
      <c r="Q6616"/>
    </row>
    <row r="6617" spans="17:17">
      <c r="Q6617"/>
    </row>
    <row r="6618" spans="17:17">
      <c r="Q6618"/>
    </row>
    <row r="6619" spans="17:17">
      <c r="Q6619"/>
    </row>
    <row r="6620" spans="17:17">
      <c r="Q6620"/>
    </row>
    <row r="6621" spans="17:17">
      <c r="Q6621"/>
    </row>
    <row r="6622" spans="17:17">
      <c r="Q6622"/>
    </row>
    <row r="6623" spans="17:17">
      <c r="Q6623"/>
    </row>
    <row r="6624" spans="17:17">
      <c r="Q6624"/>
    </row>
    <row r="6625" spans="17:17">
      <c r="Q6625"/>
    </row>
    <row r="6626" spans="17:17">
      <c r="Q6626"/>
    </row>
    <row r="6627" spans="17:17">
      <c r="Q6627"/>
    </row>
    <row r="6628" spans="17:17">
      <c r="Q6628"/>
    </row>
    <row r="6629" spans="17:17">
      <c r="Q6629"/>
    </row>
    <row r="6630" spans="17:17">
      <c r="Q6630"/>
    </row>
    <row r="6631" spans="17:17">
      <c r="Q6631"/>
    </row>
    <row r="6632" spans="17:17">
      <c r="Q6632"/>
    </row>
    <row r="6633" spans="17:17">
      <c r="Q6633"/>
    </row>
    <row r="6634" spans="17:17">
      <c r="Q6634"/>
    </row>
    <row r="6635" spans="17:17">
      <c r="Q6635"/>
    </row>
    <row r="6636" spans="17:17">
      <c r="Q6636"/>
    </row>
    <row r="6637" spans="17:17">
      <c r="Q6637"/>
    </row>
    <row r="6638" spans="17:17">
      <c r="Q6638"/>
    </row>
    <row r="6639" spans="17:17">
      <c r="Q6639"/>
    </row>
    <row r="6640" spans="17:17">
      <c r="Q6640"/>
    </row>
    <row r="6641" spans="17:17">
      <c r="Q6641"/>
    </row>
    <row r="6642" spans="17:17">
      <c r="Q6642"/>
    </row>
    <row r="6643" spans="17:17">
      <c r="Q6643"/>
    </row>
    <row r="6644" spans="17:17">
      <c r="Q6644"/>
    </row>
    <row r="6645" spans="17:17">
      <c r="Q6645"/>
    </row>
    <row r="6646" spans="17:17">
      <c r="Q6646"/>
    </row>
    <row r="6647" spans="17:17">
      <c r="Q6647"/>
    </row>
    <row r="6648" spans="17:17">
      <c r="Q6648"/>
    </row>
    <row r="6649" spans="17:17">
      <c r="Q6649"/>
    </row>
    <row r="6650" spans="17:17">
      <c r="Q6650"/>
    </row>
    <row r="6651" spans="17:17">
      <c r="Q6651"/>
    </row>
    <row r="6652" spans="17:17">
      <c r="Q6652"/>
    </row>
    <row r="6653" spans="17:17">
      <c r="Q6653"/>
    </row>
    <row r="6654" spans="17:17">
      <c r="Q6654"/>
    </row>
    <row r="6655" spans="17:17">
      <c r="Q6655"/>
    </row>
    <row r="6656" spans="17:17">
      <c r="Q6656"/>
    </row>
    <row r="6657" spans="17:17">
      <c r="Q6657"/>
    </row>
    <row r="6658" spans="17:17">
      <c r="Q6658"/>
    </row>
    <row r="6659" spans="17:17">
      <c r="Q6659"/>
    </row>
    <row r="6660" spans="17:17">
      <c r="Q6660"/>
    </row>
    <row r="6661" spans="17:17">
      <c r="Q6661"/>
    </row>
    <row r="6662" spans="17:17">
      <c r="Q6662"/>
    </row>
    <row r="6663" spans="17:17">
      <c r="Q6663"/>
    </row>
    <row r="6664" spans="17:17">
      <c r="Q6664"/>
    </row>
    <row r="6665" spans="17:17">
      <c r="Q6665"/>
    </row>
    <row r="6666" spans="17:17">
      <c r="Q6666"/>
    </row>
    <row r="6667" spans="17:17">
      <c r="Q6667"/>
    </row>
    <row r="6668" spans="17:17">
      <c r="Q6668"/>
    </row>
    <row r="6669" spans="17:17">
      <c r="Q6669"/>
    </row>
    <row r="6670" spans="17:17">
      <c r="Q6670"/>
    </row>
    <row r="6671" spans="17:17">
      <c r="Q6671"/>
    </row>
    <row r="6672" spans="17:17">
      <c r="Q6672"/>
    </row>
    <row r="6673" spans="17:17">
      <c r="Q6673"/>
    </row>
    <row r="6674" spans="17:17">
      <c r="Q6674"/>
    </row>
    <row r="6675" spans="17:17">
      <c r="Q6675"/>
    </row>
    <row r="6676" spans="17:17">
      <c r="Q6676"/>
    </row>
    <row r="6677" spans="17:17">
      <c r="Q6677"/>
    </row>
    <row r="6678" spans="17:17">
      <c r="Q6678"/>
    </row>
    <row r="6679" spans="17:17">
      <c r="Q6679"/>
    </row>
    <row r="6680" spans="17:17">
      <c r="Q6680"/>
    </row>
    <row r="6681" spans="17:17">
      <c r="Q6681"/>
    </row>
    <row r="6682" spans="17:17">
      <c r="Q6682"/>
    </row>
    <row r="6683" spans="17:17">
      <c r="Q6683"/>
    </row>
    <row r="6684" spans="17:17">
      <c r="Q6684"/>
    </row>
    <row r="6685" spans="17:17">
      <c r="Q6685"/>
    </row>
    <row r="6686" spans="17:17">
      <c r="Q6686"/>
    </row>
    <row r="6687" spans="17:17">
      <c r="Q6687"/>
    </row>
    <row r="6688" spans="17:17">
      <c r="Q6688"/>
    </row>
    <row r="6689" spans="17:17">
      <c r="Q6689"/>
    </row>
    <row r="6690" spans="17:17">
      <c r="Q6690"/>
    </row>
    <row r="6691" spans="17:17">
      <c r="Q6691"/>
    </row>
    <row r="6692" spans="17:17">
      <c r="Q6692"/>
    </row>
    <row r="6693" spans="17:17">
      <c r="Q6693"/>
    </row>
    <row r="6694" spans="17:17">
      <c r="Q6694"/>
    </row>
    <row r="6695" spans="17:17">
      <c r="Q6695"/>
    </row>
    <row r="6696" spans="17:17">
      <c r="Q6696"/>
    </row>
    <row r="6697" spans="17:17">
      <c r="Q6697"/>
    </row>
    <row r="6698" spans="17:17">
      <c r="Q6698"/>
    </row>
    <row r="6699" spans="17:17">
      <c r="Q6699"/>
    </row>
    <row r="6700" spans="17:17">
      <c r="Q6700"/>
    </row>
    <row r="6701" spans="17:17">
      <c r="Q6701"/>
    </row>
    <row r="6702" spans="17:17">
      <c r="Q6702"/>
    </row>
    <row r="6703" spans="17:17">
      <c r="Q6703"/>
    </row>
    <row r="6704" spans="17:17">
      <c r="Q6704"/>
    </row>
    <row r="6705" spans="17:17">
      <c r="Q6705"/>
    </row>
    <row r="6706" spans="17:17">
      <c r="Q6706"/>
    </row>
    <row r="6707" spans="17:17">
      <c r="Q6707"/>
    </row>
    <row r="6708" spans="17:17">
      <c r="Q6708"/>
    </row>
    <row r="6709" spans="17:17">
      <c r="Q6709"/>
    </row>
    <row r="6710" spans="17:17">
      <c r="Q6710"/>
    </row>
    <row r="6711" spans="17:17">
      <c r="Q6711"/>
    </row>
    <row r="6712" spans="17:17">
      <c r="Q6712"/>
    </row>
    <row r="6713" spans="17:17">
      <c r="Q6713"/>
    </row>
    <row r="6714" spans="17:17">
      <c r="Q6714"/>
    </row>
    <row r="6715" spans="17:17">
      <c r="Q6715"/>
    </row>
    <row r="6716" spans="17:17">
      <c r="Q6716"/>
    </row>
    <row r="6717" spans="17:17">
      <c r="Q6717"/>
    </row>
    <row r="6718" spans="17:17">
      <c r="Q6718"/>
    </row>
    <row r="6719" spans="17:17">
      <c r="Q6719"/>
    </row>
    <row r="6720" spans="17:17">
      <c r="Q6720"/>
    </row>
    <row r="6721" spans="17:17">
      <c r="Q6721"/>
    </row>
    <row r="6722" spans="17:17">
      <c r="Q6722"/>
    </row>
    <row r="6723" spans="17:17">
      <c r="Q6723"/>
    </row>
    <row r="6724" spans="17:17">
      <c r="Q6724"/>
    </row>
    <row r="6725" spans="17:17">
      <c r="Q6725"/>
    </row>
    <row r="6726" spans="17:17">
      <c r="Q6726"/>
    </row>
    <row r="6727" spans="17:17">
      <c r="Q6727"/>
    </row>
    <row r="6728" spans="17:17">
      <c r="Q6728"/>
    </row>
    <row r="6729" spans="17:17">
      <c r="Q6729"/>
    </row>
    <row r="6730" spans="17:17">
      <c r="Q6730"/>
    </row>
    <row r="6731" spans="17:17">
      <c r="Q6731"/>
    </row>
    <row r="6732" spans="17:17">
      <c r="Q6732"/>
    </row>
    <row r="6733" spans="17:17">
      <c r="Q6733"/>
    </row>
    <row r="6734" spans="17:17">
      <c r="Q6734"/>
    </row>
    <row r="6735" spans="17:17">
      <c r="Q6735"/>
    </row>
    <row r="6736" spans="17:17">
      <c r="Q6736"/>
    </row>
    <row r="6737" spans="17:17">
      <c r="Q6737"/>
    </row>
    <row r="6738" spans="17:17">
      <c r="Q6738"/>
    </row>
    <row r="6739" spans="17:17">
      <c r="Q6739"/>
    </row>
    <row r="6740" spans="17:17">
      <c r="Q6740"/>
    </row>
    <row r="6741" spans="17:17">
      <c r="Q6741"/>
    </row>
    <row r="6742" spans="17:17">
      <c r="Q6742"/>
    </row>
    <row r="6743" spans="17:17">
      <c r="Q6743"/>
    </row>
    <row r="6744" spans="17:17">
      <c r="Q6744"/>
    </row>
    <row r="6745" spans="17:17">
      <c r="Q6745"/>
    </row>
    <row r="6746" spans="17:17">
      <c r="Q6746"/>
    </row>
    <row r="6747" spans="17:17">
      <c r="Q6747"/>
    </row>
    <row r="6748" spans="17:17">
      <c r="Q6748"/>
    </row>
    <row r="6749" spans="17:17">
      <c r="Q6749"/>
    </row>
    <row r="6750" spans="17:17">
      <c r="Q6750"/>
    </row>
    <row r="6751" spans="17:17">
      <c r="Q6751"/>
    </row>
    <row r="6752" spans="17:17">
      <c r="Q6752"/>
    </row>
    <row r="6753" spans="17:17">
      <c r="Q6753"/>
    </row>
    <row r="6754" spans="17:17">
      <c r="Q6754"/>
    </row>
    <row r="6755" spans="17:17">
      <c r="Q6755"/>
    </row>
    <row r="6756" spans="17:17">
      <c r="Q6756"/>
    </row>
    <row r="6757" spans="17:17">
      <c r="Q6757"/>
    </row>
    <row r="6758" spans="17:17">
      <c r="Q6758"/>
    </row>
    <row r="6759" spans="17:17">
      <c r="Q6759"/>
    </row>
    <row r="6760" spans="17:17">
      <c r="Q6760"/>
    </row>
    <row r="6761" spans="17:17">
      <c r="Q6761"/>
    </row>
    <row r="6762" spans="17:17">
      <c r="Q6762"/>
    </row>
    <row r="6763" spans="17:17">
      <c r="Q6763"/>
    </row>
    <row r="6764" spans="17:17">
      <c r="Q6764"/>
    </row>
    <row r="6765" spans="17:17">
      <c r="Q6765"/>
    </row>
    <row r="6766" spans="17:17">
      <c r="Q6766"/>
    </row>
    <row r="6767" spans="17:17">
      <c r="Q6767"/>
    </row>
    <row r="6768" spans="17:17">
      <c r="Q6768"/>
    </row>
    <row r="6769" spans="17:17">
      <c r="Q6769"/>
    </row>
    <row r="6770" spans="17:17">
      <c r="Q6770"/>
    </row>
    <row r="6771" spans="17:17">
      <c r="Q6771"/>
    </row>
    <row r="6772" spans="17:17">
      <c r="Q6772"/>
    </row>
    <row r="6773" spans="17:17">
      <c r="Q6773"/>
    </row>
    <row r="6774" spans="17:17">
      <c r="Q6774"/>
    </row>
    <row r="6775" spans="17:17">
      <c r="Q6775"/>
    </row>
    <row r="6776" spans="17:17">
      <c r="Q6776"/>
    </row>
    <row r="6777" spans="17:17">
      <c r="Q6777"/>
    </row>
    <row r="6778" spans="17:17">
      <c r="Q6778"/>
    </row>
    <row r="6779" spans="17:17">
      <c r="Q6779"/>
    </row>
    <row r="6780" spans="17:17">
      <c r="Q6780"/>
    </row>
    <row r="6781" spans="17:17">
      <c r="Q6781"/>
    </row>
    <row r="6782" spans="17:17">
      <c r="Q6782"/>
    </row>
    <row r="6783" spans="17:17">
      <c r="Q6783"/>
    </row>
    <row r="6784" spans="17:17">
      <c r="Q6784"/>
    </row>
    <row r="6785" spans="17:17">
      <c r="Q6785"/>
    </row>
    <row r="6786" spans="17:17">
      <c r="Q6786"/>
    </row>
    <row r="6787" spans="17:17">
      <c r="Q6787"/>
    </row>
    <row r="6788" spans="17:17">
      <c r="Q6788"/>
    </row>
    <row r="6789" spans="17:17">
      <c r="Q6789"/>
    </row>
    <row r="6790" spans="17:17">
      <c r="Q6790"/>
    </row>
    <row r="6791" spans="17:17">
      <c r="Q6791"/>
    </row>
    <row r="6792" spans="17:17">
      <c r="Q6792"/>
    </row>
    <row r="6793" spans="17:17">
      <c r="Q6793"/>
    </row>
    <row r="6794" spans="17:17">
      <c r="Q6794"/>
    </row>
    <row r="6795" spans="17:17">
      <c r="Q6795"/>
    </row>
    <row r="6796" spans="17:17">
      <c r="Q6796"/>
    </row>
    <row r="6797" spans="17:17">
      <c r="Q6797"/>
    </row>
    <row r="6798" spans="17:17">
      <c r="Q6798"/>
    </row>
    <row r="6799" spans="17:17">
      <c r="Q6799"/>
    </row>
    <row r="6800" spans="17:17">
      <c r="Q6800"/>
    </row>
    <row r="6801" spans="17:17">
      <c r="Q6801"/>
    </row>
    <row r="6802" spans="17:17">
      <c r="Q6802"/>
    </row>
    <row r="6803" spans="17:17">
      <c r="Q6803"/>
    </row>
    <row r="6804" spans="17:17">
      <c r="Q6804"/>
    </row>
    <row r="6805" spans="17:17">
      <c r="Q6805"/>
    </row>
    <row r="6806" spans="17:17">
      <c r="Q6806"/>
    </row>
    <row r="6807" spans="17:17">
      <c r="Q6807"/>
    </row>
    <row r="6808" spans="17:17">
      <c r="Q6808"/>
    </row>
    <row r="6809" spans="17:17">
      <c r="Q6809"/>
    </row>
    <row r="6810" spans="17:17">
      <c r="Q6810"/>
    </row>
    <row r="6811" spans="17:17">
      <c r="Q6811"/>
    </row>
    <row r="6812" spans="17:17">
      <c r="Q6812"/>
    </row>
    <row r="6813" spans="17:17">
      <c r="Q6813"/>
    </row>
    <row r="6814" spans="17:17">
      <c r="Q6814"/>
    </row>
    <row r="6815" spans="17:17">
      <c r="Q6815"/>
    </row>
    <row r="6816" spans="17:17">
      <c r="Q6816"/>
    </row>
    <row r="6817" spans="17:17">
      <c r="Q6817"/>
    </row>
    <row r="6818" spans="17:17">
      <c r="Q6818"/>
    </row>
    <row r="6819" spans="17:17">
      <c r="Q6819"/>
    </row>
    <row r="6820" spans="17:17">
      <c r="Q6820"/>
    </row>
    <row r="6821" spans="17:17">
      <c r="Q6821"/>
    </row>
    <row r="6822" spans="17:17">
      <c r="Q6822"/>
    </row>
    <row r="6823" spans="17:17">
      <c r="Q6823"/>
    </row>
    <row r="6824" spans="17:17">
      <c r="Q6824"/>
    </row>
    <row r="6825" spans="17:17">
      <c r="Q6825"/>
    </row>
    <row r="6826" spans="17:17">
      <c r="Q6826"/>
    </row>
    <row r="6827" spans="17:17">
      <c r="Q6827"/>
    </row>
    <row r="6828" spans="17:17">
      <c r="Q6828"/>
    </row>
    <row r="6829" spans="17:17">
      <c r="Q6829"/>
    </row>
    <row r="6830" spans="17:17">
      <c r="Q6830"/>
    </row>
    <row r="6831" spans="17:17">
      <c r="Q6831"/>
    </row>
    <row r="6832" spans="17:17">
      <c r="Q6832"/>
    </row>
    <row r="6833" spans="17:17">
      <c r="Q6833"/>
    </row>
    <row r="6834" spans="17:17">
      <c r="Q6834"/>
    </row>
    <row r="6835" spans="17:17">
      <c r="Q6835"/>
    </row>
    <row r="6836" spans="17:17">
      <c r="Q6836"/>
    </row>
    <row r="6837" spans="17:17">
      <c r="Q6837"/>
    </row>
    <row r="6838" spans="17:17">
      <c r="Q6838"/>
    </row>
    <row r="6839" spans="17:17">
      <c r="Q6839"/>
    </row>
    <row r="6840" spans="17:17">
      <c r="Q6840"/>
    </row>
    <row r="6841" spans="17:17">
      <c r="Q6841"/>
    </row>
    <row r="6842" spans="17:17">
      <c r="Q6842"/>
    </row>
    <row r="6843" spans="17:17">
      <c r="Q6843"/>
    </row>
    <row r="6844" spans="17:17">
      <c r="Q6844"/>
    </row>
    <row r="6845" spans="17:17">
      <c r="Q6845"/>
    </row>
    <row r="6846" spans="17:17">
      <c r="Q6846"/>
    </row>
    <row r="6847" spans="17:17">
      <c r="Q6847"/>
    </row>
    <row r="6848" spans="17:17">
      <c r="Q6848"/>
    </row>
    <row r="6849" spans="17:17">
      <c r="Q6849"/>
    </row>
    <row r="6850" spans="17:17">
      <c r="Q6850"/>
    </row>
    <row r="6851" spans="17:17">
      <c r="Q6851"/>
    </row>
    <row r="6852" spans="17:17">
      <c r="Q6852"/>
    </row>
    <row r="6853" spans="17:17">
      <c r="Q6853"/>
    </row>
    <row r="6854" spans="17:17">
      <c r="Q6854"/>
    </row>
    <row r="6855" spans="17:17">
      <c r="Q6855"/>
    </row>
    <row r="6856" spans="17:17">
      <c r="Q6856"/>
    </row>
    <row r="6857" spans="17:17">
      <c r="Q6857"/>
    </row>
    <row r="6858" spans="17:17">
      <c r="Q6858"/>
    </row>
    <row r="6859" spans="17:17">
      <c r="Q6859"/>
    </row>
    <row r="6860" spans="17:17">
      <c r="Q6860"/>
    </row>
    <row r="6861" spans="17:17">
      <c r="Q6861"/>
    </row>
    <row r="6862" spans="17:17">
      <c r="Q6862"/>
    </row>
    <row r="6863" spans="17:17">
      <c r="Q6863"/>
    </row>
    <row r="6864" spans="17:17">
      <c r="Q6864"/>
    </row>
    <row r="6865" spans="17:17">
      <c r="Q6865"/>
    </row>
    <row r="6866" spans="17:17">
      <c r="Q6866"/>
    </row>
    <row r="6867" spans="17:17">
      <c r="Q6867"/>
    </row>
    <row r="6868" spans="17:17">
      <c r="Q6868"/>
    </row>
    <row r="6869" spans="17:17">
      <c r="Q6869"/>
    </row>
    <row r="6870" spans="17:17">
      <c r="Q6870"/>
    </row>
    <row r="6871" spans="17:17">
      <c r="Q6871"/>
    </row>
    <row r="6872" spans="17:17">
      <c r="Q6872"/>
    </row>
    <row r="6873" spans="17:17">
      <c r="Q6873"/>
    </row>
    <row r="6874" spans="17:17">
      <c r="Q6874"/>
    </row>
    <row r="6875" spans="17:17">
      <c r="Q6875"/>
    </row>
    <row r="6876" spans="17:17">
      <c r="Q6876"/>
    </row>
    <row r="6877" spans="17:17">
      <c r="Q6877"/>
    </row>
    <row r="6878" spans="17:17">
      <c r="Q6878"/>
    </row>
    <row r="6879" spans="17:17">
      <c r="Q6879"/>
    </row>
    <row r="6880" spans="17:17">
      <c r="Q6880"/>
    </row>
    <row r="6881" spans="17:17">
      <c r="Q6881"/>
    </row>
    <row r="6882" spans="17:17">
      <c r="Q6882"/>
    </row>
    <row r="6883" spans="17:17">
      <c r="Q6883"/>
    </row>
    <row r="6884" spans="17:17">
      <c r="Q6884"/>
    </row>
    <row r="6885" spans="17:17">
      <c r="Q6885"/>
    </row>
    <row r="6886" spans="17:17">
      <c r="Q6886"/>
    </row>
    <row r="6887" spans="17:17">
      <c r="Q6887"/>
    </row>
    <row r="6888" spans="17:17">
      <c r="Q6888"/>
    </row>
    <row r="6889" spans="17:17">
      <c r="Q6889"/>
    </row>
    <row r="6890" spans="17:17">
      <c r="Q6890"/>
    </row>
    <row r="6891" spans="17:17">
      <c r="Q6891"/>
    </row>
    <row r="6892" spans="17:17">
      <c r="Q6892"/>
    </row>
    <row r="6893" spans="17:17">
      <c r="Q6893"/>
    </row>
    <row r="6894" spans="17:17">
      <c r="Q6894"/>
    </row>
    <row r="6895" spans="17:17">
      <c r="Q6895"/>
    </row>
    <row r="6896" spans="17:17">
      <c r="Q6896"/>
    </row>
    <row r="6897" spans="17:17">
      <c r="Q6897"/>
    </row>
    <row r="6898" spans="17:17">
      <c r="Q6898"/>
    </row>
    <row r="6899" spans="17:17">
      <c r="Q6899"/>
    </row>
    <row r="6900" spans="17:17">
      <c r="Q6900"/>
    </row>
    <row r="6901" spans="17:17">
      <c r="Q6901"/>
    </row>
    <row r="6902" spans="17:17">
      <c r="Q6902"/>
    </row>
    <row r="6903" spans="17:17">
      <c r="Q6903"/>
    </row>
    <row r="6904" spans="17:17">
      <c r="Q6904"/>
    </row>
    <row r="6905" spans="17:17">
      <c r="Q6905"/>
    </row>
    <row r="6906" spans="17:17">
      <c r="Q6906"/>
    </row>
    <row r="6907" spans="17:17">
      <c r="Q6907"/>
    </row>
    <row r="6908" spans="17:17">
      <c r="Q6908"/>
    </row>
    <row r="6909" spans="17:17">
      <c r="Q6909"/>
    </row>
    <row r="6910" spans="17:17">
      <c r="Q6910"/>
    </row>
    <row r="6911" spans="17:17">
      <c r="Q6911"/>
    </row>
    <row r="6912" spans="17:17">
      <c r="Q6912"/>
    </row>
    <row r="6913" spans="17:17">
      <c r="Q6913"/>
    </row>
    <row r="6914" spans="17:17">
      <c r="Q6914"/>
    </row>
    <row r="6915" spans="17:17">
      <c r="Q6915"/>
    </row>
    <row r="6916" spans="17:17">
      <c r="Q6916"/>
    </row>
    <row r="6917" spans="17:17">
      <c r="Q6917"/>
    </row>
    <row r="6918" spans="17:17">
      <c r="Q6918"/>
    </row>
    <row r="6919" spans="17:17">
      <c r="Q6919"/>
    </row>
    <row r="6920" spans="17:17">
      <c r="Q6920"/>
    </row>
    <row r="6921" spans="17:17">
      <c r="Q6921"/>
    </row>
    <row r="6922" spans="17:17">
      <c r="Q6922"/>
    </row>
    <row r="6923" spans="17:17">
      <c r="Q6923"/>
    </row>
    <row r="6924" spans="17:17">
      <c r="Q6924"/>
    </row>
    <row r="6925" spans="17:17">
      <c r="Q6925"/>
    </row>
    <row r="6926" spans="17:17">
      <c r="Q6926"/>
    </row>
    <row r="6927" spans="17:17">
      <c r="Q6927"/>
    </row>
    <row r="6928" spans="17:17">
      <c r="Q6928"/>
    </row>
    <row r="6929" spans="17:17">
      <c r="Q6929"/>
    </row>
    <row r="6930" spans="17:17">
      <c r="Q6930"/>
    </row>
    <row r="6931" spans="17:17">
      <c r="Q6931"/>
    </row>
    <row r="6932" spans="17:17">
      <c r="Q6932"/>
    </row>
    <row r="6933" spans="17:17">
      <c r="Q6933"/>
    </row>
    <row r="6934" spans="17:17">
      <c r="Q6934"/>
    </row>
    <row r="6935" spans="17:17">
      <c r="Q6935"/>
    </row>
    <row r="6936" spans="17:17">
      <c r="Q6936"/>
    </row>
    <row r="6937" spans="17:17">
      <c r="Q6937"/>
    </row>
    <row r="6938" spans="17:17">
      <c r="Q6938"/>
    </row>
    <row r="6939" spans="17:17">
      <c r="Q6939"/>
    </row>
    <row r="6940" spans="17:17">
      <c r="Q6940"/>
    </row>
    <row r="6941" spans="17:17">
      <c r="Q6941"/>
    </row>
    <row r="6942" spans="17:17">
      <c r="Q6942"/>
    </row>
    <row r="6943" spans="17:17">
      <c r="Q6943"/>
    </row>
    <row r="6944" spans="17:17">
      <c r="Q6944"/>
    </row>
    <row r="6945" spans="17:17">
      <c r="Q6945"/>
    </row>
    <row r="6946" spans="17:17">
      <c r="Q6946"/>
    </row>
    <row r="6947" spans="17:17">
      <c r="Q6947"/>
    </row>
    <row r="6948" spans="17:17">
      <c r="Q6948"/>
    </row>
    <row r="6949" spans="17:17">
      <c r="Q6949"/>
    </row>
    <row r="6950" spans="17:17">
      <c r="Q6950"/>
    </row>
    <row r="6951" spans="17:17">
      <c r="Q6951"/>
    </row>
    <row r="6952" spans="17:17">
      <c r="Q6952"/>
    </row>
    <row r="6953" spans="17:17">
      <c r="Q6953"/>
    </row>
    <row r="6954" spans="17:17">
      <c r="Q6954"/>
    </row>
    <row r="6955" spans="17:17">
      <c r="Q6955"/>
    </row>
    <row r="6956" spans="17:17">
      <c r="Q6956"/>
    </row>
    <row r="6957" spans="17:17">
      <c r="Q6957"/>
    </row>
    <row r="6958" spans="17:17">
      <c r="Q6958"/>
    </row>
    <row r="6959" spans="17:17">
      <c r="Q6959"/>
    </row>
    <row r="6960" spans="17:17">
      <c r="Q6960"/>
    </row>
    <row r="6961" spans="17:17">
      <c r="Q6961"/>
    </row>
    <row r="6962" spans="17:17">
      <c r="Q6962"/>
    </row>
    <row r="6963" spans="17:17">
      <c r="Q6963"/>
    </row>
    <row r="6964" spans="17:17">
      <c r="Q6964"/>
    </row>
    <row r="6965" spans="17:17">
      <c r="Q6965"/>
    </row>
    <row r="6966" spans="17:17">
      <c r="Q6966"/>
    </row>
    <row r="6967" spans="17:17">
      <c r="Q6967"/>
    </row>
    <row r="6968" spans="17:17">
      <c r="Q6968"/>
    </row>
    <row r="6969" spans="17:17">
      <c r="Q6969"/>
    </row>
    <row r="6970" spans="17:17">
      <c r="Q6970"/>
    </row>
    <row r="6971" spans="17:17">
      <c r="Q6971"/>
    </row>
    <row r="6972" spans="17:17">
      <c r="Q6972"/>
    </row>
    <row r="6973" spans="17:17">
      <c r="Q6973"/>
    </row>
    <row r="6974" spans="17:17">
      <c r="Q6974"/>
    </row>
    <row r="6975" spans="17:17">
      <c r="Q6975"/>
    </row>
    <row r="6976" spans="17:17">
      <c r="Q6976"/>
    </row>
    <row r="6977" spans="17:17">
      <c r="Q6977"/>
    </row>
    <row r="6978" spans="17:17">
      <c r="Q6978"/>
    </row>
    <row r="6979" spans="17:17">
      <c r="Q6979"/>
    </row>
    <row r="6980" spans="17:17">
      <c r="Q6980"/>
    </row>
    <row r="6981" spans="17:17">
      <c r="Q6981"/>
    </row>
    <row r="6982" spans="17:17">
      <c r="Q6982"/>
    </row>
    <row r="6983" spans="17:17">
      <c r="Q6983"/>
    </row>
    <row r="6984" spans="17:17">
      <c r="Q6984"/>
    </row>
    <row r="6985" spans="17:17">
      <c r="Q6985"/>
    </row>
    <row r="6986" spans="17:17">
      <c r="Q6986"/>
    </row>
    <row r="6987" spans="17:17">
      <c r="Q6987"/>
    </row>
    <row r="6988" spans="17:17">
      <c r="Q6988"/>
    </row>
    <row r="6989" spans="17:17">
      <c r="Q6989"/>
    </row>
    <row r="6990" spans="17:17">
      <c r="Q6990"/>
    </row>
    <row r="6991" spans="17:17">
      <c r="Q6991"/>
    </row>
    <row r="6992" spans="17:17">
      <c r="Q6992"/>
    </row>
    <row r="6993" spans="17:17">
      <c r="Q6993"/>
    </row>
    <row r="6994" spans="17:17">
      <c r="Q6994"/>
    </row>
    <row r="6995" spans="17:17">
      <c r="Q6995"/>
    </row>
    <row r="6996" spans="17:17">
      <c r="Q6996"/>
    </row>
    <row r="6997" spans="17:17">
      <c r="Q6997"/>
    </row>
    <row r="6998" spans="17:17">
      <c r="Q6998"/>
    </row>
    <row r="6999" spans="17:17">
      <c r="Q6999"/>
    </row>
    <row r="7000" spans="17:17">
      <c r="Q7000"/>
    </row>
    <row r="7001" spans="17:17">
      <c r="Q7001"/>
    </row>
    <row r="7002" spans="17:17">
      <c r="Q7002"/>
    </row>
    <row r="7003" spans="17:17">
      <c r="Q7003"/>
    </row>
    <row r="7004" spans="17:17">
      <c r="Q7004"/>
    </row>
    <row r="7005" spans="17:17">
      <c r="Q7005"/>
    </row>
    <row r="7006" spans="17:17">
      <c r="Q7006"/>
    </row>
    <row r="7007" spans="17:17">
      <c r="Q7007"/>
    </row>
    <row r="7008" spans="17:17">
      <c r="Q7008"/>
    </row>
    <row r="7009" spans="17:17">
      <c r="Q7009"/>
    </row>
    <row r="7010" spans="17:17">
      <c r="Q7010"/>
    </row>
    <row r="7011" spans="17:17">
      <c r="Q7011"/>
    </row>
    <row r="7012" spans="17:17">
      <c r="Q7012"/>
    </row>
    <row r="7013" spans="17:17">
      <c r="Q7013"/>
    </row>
    <row r="7014" spans="17:17">
      <c r="Q7014"/>
    </row>
    <row r="7015" spans="17:17">
      <c r="Q7015"/>
    </row>
    <row r="7016" spans="17:17">
      <c r="Q7016"/>
    </row>
    <row r="7017" spans="17:17">
      <c r="Q7017"/>
    </row>
    <row r="7018" spans="17:17">
      <c r="Q7018"/>
    </row>
    <row r="7019" spans="17:17">
      <c r="Q7019"/>
    </row>
    <row r="7020" spans="17:17">
      <c r="Q7020"/>
    </row>
    <row r="7021" spans="17:17">
      <c r="Q7021"/>
    </row>
    <row r="7022" spans="17:17">
      <c r="Q7022"/>
    </row>
    <row r="7023" spans="17:17">
      <c r="Q7023"/>
    </row>
    <row r="7024" spans="17:17">
      <c r="Q7024"/>
    </row>
    <row r="7025" spans="17:17">
      <c r="Q7025"/>
    </row>
    <row r="7026" spans="17:17">
      <c r="Q7026"/>
    </row>
    <row r="7027" spans="17:17">
      <c r="Q7027"/>
    </row>
    <row r="7028" spans="17:17">
      <c r="Q7028"/>
    </row>
    <row r="7029" spans="17:17">
      <c r="Q7029"/>
    </row>
    <row r="7030" spans="17:17">
      <c r="Q7030"/>
    </row>
    <row r="7031" spans="17:17">
      <c r="Q7031"/>
    </row>
    <row r="7032" spans="17:17">
      <c r="Q7032"/>
    </row>
    <row r="7033" spans="17:17">
      <c r="Q7033"/>
    </row>
    <row r="7034" spans="17:17">
      <c r="Q7034"/>
    </row>
    <row r="7035" spans="17:17">
      <c r="Q7035"/>
    </row>
    <row r="7036" spans="17:17">
      <c r="Q7036"/>
    </row>
    <row r="7037" spans="17:17">
      <c r="Q7037"/>
    </row>
    <row r="7038" spans="17:17">
      <c r="Q7038"/>
    </row>
    <row r="7039" spans="17:17">
      <c r="Q7039"/>
    </row>
    <row r="7040" spans="17:17">
      <c r="Q7040"/>
    </row>
    <row r="7041" spans="17:17">
      <c r="Q7041"/>
    </row>
    <row r="7042" spans="17:17">
      <c r="Q7042"/>
    </row>
    <row r="7043" spans="17:17">
      <c r="Q7043"/>
    </row>
    <row r="7044" spans="17:17">
      <c r="Q7044"/>
    </row>
    <row r="7045" spans="17:17">
      <c r="Q7045"/>
    </row>
    <row r="7046" spans="17:17">
      <c r="Q7046"/>
    </row>
    <row r="7047" spans="17:17">
      <c r="Q7047"/>
    </row>
    <row r="7048" spans="17:17">
      <c r="Q7048"/>
    </row>
    <row r="7049" spans="17:17">
      <c r="Q7049"/>
    </row>
    <row r="7050" spans="17:17">
      <c r="Q7050"/>
    </row>
    <row r="7051" spans="17:17">
      <c r="Q7051"/>
    </row>
    <row r="7052" spans="17:17">
      <c r="Q7052"/>
    </row>
    <row r="7053" spans="17:17">
      <c r="Q7053"/>
    </row>
    <row r="7054" spans="17:17">
      <c r="Q7054"/>
    </row>
    <row r="7055" spans="17:17">
      <c r="Q7055"/>
    </row>
    <row r="7056" spans="17:17">
      <c r="Q7056"/>
    </row>
    <row r="7057" spans="17:17">
      <c r="Q7057"/>
    </row>
    <row r="7058" spans="17:17">
      <c r="Q7058"/>
    </row>
    <row r="7059" spans="17:17">
      <c r="Q7059"/>
    </row>
    <row r="7060" spans="17:17">
      <c r="Q7060"/>
    </row>
    <row r="7061" spans="17:17">
      <c r="Q7061"/>
    </row>
    <row r="7062" spans="17:17">
      <c r="Q7062"/>
    </row>
    <row r="7063" spans="17:17">
      <c r="Q7063"/>
    </row>
    <row r="7064" spans="17:17">
      <c r="Q7064"/>
    </row>
    <row r="7065" spans="17:17">
      <c r="Q7065"/>
    </row>
    <row r="7066" spans="17:17">
      <c r="Q7066"/>
    </row>
    <row r="7067" spans="17:17">
      <c r="Q7067"/>
    </row>
    <row r="7068" spans="17:17">
      <c r="Q7068"/>
    </row>
    <row r="7069" spans="17:17">
      <c r="Q7069"/>
    </row>
    <row r="7070" spans="17:17">
      <c r="Q7070"/>
    </row>
    <row r="7071" spans="17:17">
      <c r="Q7071"/>
    </row>
    <row r="7072" spans="17:17">
      <c r="Q7072"/>
    </row>
    <row r="7073" spans="17:17">
      <c r="Q7073"/>
    </row>
    <row r="7074" spans="17:17">
      <c r="Q7074"/>
    </row>
    <row r="7075" spans="17:17">
      <c r="Q7075"/>
    </row>
    <row r="7076" spans="17:17">
      <c r="Q7076"/>
    </row>
    <row r="7077" spans="17:17">
      <c r="Q7077"/>
    </row>
    <row r="7078" spans="17:17">
      <c r="Q7078"/>
    </row>
    <row r="7079" spans="17:17">
      <c r="Q7079"/>
    </row>
    <row r="7080" spans="17:17">
      <c r="Q7080"/>
    </row>
    <row r="7081" spans="17:17">
      <c r="Q7081"/>
    </row>
    <row r="7082" spans="17:17">
      <c r="Q7082"/>
    </row>
    <row r="7083" spans="17:17">
      <c r="Q7083"/>
    </row>
    <row r="7084" spans="17:17">
      <c r="Q7084"/>
    </row>
    <row r="7085" spans="17:17">
      <c r="Q7085"/>
    </row>
    <row r="7086" spans="17:17">
      <c r="Q7086"/>
    </row>
    <row r="7087" spans="17:17">
      <c r="Q7087"/>
    </row>
    <row r="7088" spans="17:17">
      <c r="Q7088"/>
    </row>
    <row r="7089" spans="17:17">
      <c r="Q7089"/>
    </row>
    <row r="7090" spans="17:17">
      <c r="Q7090"/>
    </row>
    <row r="7091" spans="17:17">
      <c r="Q7091"/>
    </row>
    <row r="7092" spans="17:17">
      <c r="Q7092"/>
    </row>
    <row r="7093" spans="17:17">
      <c r="Q7093"/>
    </row>
    <row r="7094" spans="17:17">
      <c r="Q7094"/>
    </row>
    <row r="7095" spans="17:17">
      <c r="Q7095"/>
    </row>
    <row r="7096" spans="17:17">
      <c r="Q7096"/>
    </row>
    <row r="7097" spans="17:17">
      <c r="Q7097"/>
    </row>
    <row r="7098" spans="17:17">
      <c r="Q7098"/>
    </row>
    <row r="7099" spans="17:17">
      <c r="Q7099"/>
    </row>
    <row r="7100" spans="17:17">
      <c r="Q7100"/>
    </row>
    <row r="7101" spans="17:17">
      <c r="Q7101"/>
    </row>
    <row r="7102" spans="17:17">
      <c r="Q7102"/>
    </row>
    <row r="7103" spans="17:17">
      <c r="Q7103"/>
    </row>
    <row r="7104" spans="17:17">
      <c r="Q7104"/>
    </row>
    <row r="7105" spans="17:17">
      <c r="Q7105"/>
    </row>
    <row r="7106" spans="17:17">
      <c r="Q7106"/>
    </row>
    <row r="7107" spans="17:17">
      <c r="Q7107"/>
    </row>
    <row r="7108" spans="17:17">
      <c r="Q7108"/>
    </row>
    <row r="7109" spans="17:17">
      <c r="Q7109"/>
    </row>
    <row r="7110" spans="17:17">
      <c r="Q7110"/>
    </row>
    <row r="7111" spans="17:17">
      <c r="Q7111"/>
    </row>
    <row r="7112" spans="17:17">
      <c r="Q7112"/>
    </row>
    <row r="7113" spans="17:17">
      <c r="Q7113"/>
    </row>
    <row r="7114" spans="17:17">
      <c r="Q7114"/>
    </row>
    <row r="7115" spans="17:17">
      <c r="Q7115"/>
    </row>
    <row r="7116" spans="17:17">
      <c r="Q7116"/>
    </row>
    <row r="7117" spans="17:17">
      <c r="Q7117"/>
    </row>
    <row r="7118" spans="17:17">
      <c r="Q7118"/>
    </row>
    <row r="7119" spans="17:17">
      <c r="Q7119"/>
    </row>
    <row r="7120" spans="17:17">
      <c r="Q7120"/>
    </row>
    <row r="7121" spans="17:17">
      <c r="Q7121"/>
    </row>
    <row r="7122" spans="17:17">
      <c r="Q7122"/>
    </row>
    <row r="7123" spans="17:17">
      <c r="Q7123"/>
    </row>
    <row r="7124" spans="17:17">
      <c r="Q7124"/>
    </row>
    <row r="7125" spans="17:17">
      <c r="Q7125"/>
    </row>
    <row r="7126" spans="17:17">
      <c r="Q7126"/>
    </row>
    <row r="7127" spans="17:17">
      <c r="Q7127"/>
    </row>
    <row r="7128" spans="17:17">
      <c r="Q7128"/>
    </row>
    <row r="7129" spans="17:17">
      <c r="Q7129"/>
    </row>
    <row r="7130" spans="17:17">
      <c r="Q7130"/>
    </row>
    <row r="7131" spans="17:17">
      <c r="Q7131"/>
    </row>
    <row r="7132" spans="17:17">
      <c r="Q7132"/>
    </row>
    <row r="7133" spans="17:17">
      <c r="Q7133"/>
    </row>
    <row r="7134" spans="17:17">
      <c r="Q7134"/>
    </row>
    <row r="7135" spans="17:17">
      <c r="Q7135"/>
    </row>
    <row r="7136" spans="17:17">
      <c r="Q7136"/>
    </row>
    <row r="7137" spans="17:17">
      <c r="Q7137"/>
    </row>
    <row r="7138" spans="17:17">
      <c r="Q7138"/>
    </row>
    <row r="7139" spans="17:17">
      <c r="Q7139"/>
    </row>
    <row r="7140" spans="17:17">
      <c r="Q7140"/>
    </row>
    <row r="7141" spans="17:17">
      <c r="Q7141"/>
    </row>
    <row r="7142" spans="17:17">
      <c r="Q7142"/>
    </row>
    <row r="7143" spans="17:17">
      <c r="Q7143"/>
    </row>
    <row r="7144" spans="17:17">
      <c r="Q7144"/>
    </row>
    <row r="7145" spans="17:17">
      <c r="Q7145"/>
    </row>
    <row r="7146" spans="17:17">
      <c r="Q7146"/>
    </row>
    <row r="7147" spans="17:17">
      <c r="Q7147"/>
    </row>
    <row r="7148" spans="17:17">
      <c r="Q7148"/>
    </row>
    <row r="7149" spans="17:17">
      <c r="Q7149"/>
    </row>
    <row r="7150" spans="17:17">
      <c r="Q7150"/>
    </row>
    <row r="7151" spans="17:17">
      <c r="Q7151"/>
    </row>
    <row r="7152" spans="17:17">
      <c r="Q7152"/>
    </row>
    <row r="7153" spans="17:17">
      <c r="Q7153"/>
    </row>
    <row r="7154" spans="17:17">
      <c r="Q7154"/>
    </row>
    <row r="7155" spans="17:17">
      <c r="Q7155"/>
    </row>
    <row r="7156" spans="17:17">
      <c r="Q7156"/>
    </row>
    <row r="7157" spans="17:17">
      <c r="Q7157"/>
    </row>
    <row r="7158" spans="17:17">
      <c r="Q7158"/>
    </row>
    <row r="7159" spans="17:17">
      <c r="Q7159"/>
    </row>
    <row r="7160" spans="17:17">
      <c r="Q7160"/>
    </row>
    <row r="7161" spans="17:17">
      <c r="Q7161"/>
    </row>
    <row r="7162" spans="17:17">
      <c r="Q7162"/>
    </row>
    <row r="7163" spans="17:17">
      <c r="Q7163"/>
    </row>
    <row r="7164" spans="17:17">
      <c r="Q7164"/>
    </row>
    <row r="7165" spans="17:17">
      <c r="Q7165"/>
    </row>
    <row r="7166" spans="17:17">
      <c r="Q7166"/>
    </row>
    <row r="7167" spans="17:17">
      <c r="Q7167"/>
    </row>
    <row r="7168" spans="17:17">
      <c r="Q7168"/>
    </row>
    <row r="7169" spans="17:17">
      <c r="Q7169"/>
    </row>
    <row r="7170" spans="17:17">
      <c r="Q7170"/>
    </row>
    <row r="7171" spans="17:17">
      <c r="Q7171"/>
    </row>
    <row r="7172" spans="17:17">
      <c r="Q7172"/>
    </row>
    <row r="7173" spans="17:17">
      <c r="Q7173"/>
    </row>
    <row r="7174" spans="17:17">
      <c r="Q7174"/>
    </row>
    <row r="7175" spans="17:17">
      <c r="Q7175"/>
    </row>
    <row r="7176" spans="17:17">
      <c r="Q7176"/>
    </row>
    <row r="7177" spans="17:17">
      <c r="Q7177"/>
    </row>
    <row r="7178" spans="17:17">
      <c r="Q7178"/>
    </row>
    <row r="7179" spans="17:17">
      <c r="Q7179"/>
    </row>
    <row r="7180" spans="17:17">
      <c r="Q7180"/>
    </row>
    <row r="7181" spans="17:17">
      <c r="Q7181"/>
    </row>
    <row r="7182" spans="17:17">
      <c r="Q7182"/>
    </row>
    <row r="7183" spans="17:17">
      <c r="Q7183"/>
    </row>
    <row r="7184" spans="17:17">
      <c r="Q7184"/>
    </row>
    <row r="7185" spans="17:17">
      <c r="Q7185"/>
    </row>
    <row r="7186" spans="17:17">
      <c r="Q7186"/>
    </row>
    <row r="7187" spans="17:17">
      <c r="Q7187"/>
    </row>
    <row r="7188" spans="17:17">
      <c r="Q7188"/>
    </row>
    <row r="7189" spans="17:17">
      <c r="Q7189"/>
    </row>
    <row r="7190" spans="17:17">
      <c r="Q7190"/>
    </row>
    <row r="7191" spans="17:17">
      <c r="Q7191"/>
    </row>
    <row r="7192" spans="17:17">
      <c r="Q7192"/>
    </row>
    <row r="7193" spans="17:17">
      <c r="Q7193"/>
    </row>
    <row r="7194" spans="17:17">
      <c r="Q7194"/>
    </row>
    <row r="7195" spans="17:17">
      <c r="Q7195"/>
    </row>
    <row r="7196" spans="17:17">
      <c r="Q7196"/>
    </row>
    <row r="7197" spans="17:17">
      <c r="Q7197"/>
    </row>
    <row r="7198" spans="17:17">
      <c r="Q7198"/>
    </row>
    <row r="7199" spans="17:17">
      <c r="Q7199"/>
    </row>
    <row r="7200" spans="17:17">
      <c r="Q7200"/>
    </row>
    <row r="7201" spans="17:17">
      <c r="Q7201"/>
    </row>
    <row r="7202" spans="17:17">
      <c r="Q7202"/>
    </row>
    <row r="7203" spans="17:17">
      <c r="Q7203"/>
    </row>
    <row r="7204" spans="17:17">
      <c r="Q7204"/>
    </row>
    <row r="7205" spans="17:17">
      <c r="Q7205"/>
    </row>
    <row r="7206" spans="17:17">
      <c r="Q7206"/>
    </row>
    <row r="7207" spans="17:17">
      <c r="Q7207"/>
    </row>
    <row r="7208" spans="17:17">
      <c r="Q7208"/>
    </row>
    <row r="7209" spans="17:17">
      <c r="Q7209"/>
    </row>
    <row r="7210" spans="17:17">
      <c r="Q7210"/>
    </row>
    <row r="7211" spans="17:17">
      <c r="Q7211"/>
    </row>
    <row r="7212" spans="17:17">
      <c r="Q7212"/>
    </row>
    <row r="7213" spans="17:17">
      <c r="Q7213"/>
    </row>
    <row r="7214" spans="17:17">
      <c r="Q7214"/>
    </row>
    <row r="7215" spans="17:17">
      <c r="Q7215"/>
    </row>
    <row r="7216" spans="17:17">
      <c r="Q7216"/>
    </row>
    <row r="7217" spans="17:17">
      <c r="Q7217"/>
    </row>
    <row r="7218" spans="17:17">
      <c r="Q7218"/>
    </row>
    <row r="7219" spans="17:17">
      <c r="Q7219"/>
    </row>
    <row r="7220" spans="17:17">
      <c r="Q7220"/>
    </row>
    <row r="7221" spans="17:17">
      <c r="Q7221"/>
    </row>
    <row r="7222" spans="17:17">
      <c r="Q7222"/>
    </row>
    <row r="7223" spans="17:17">
      <c r="Q7223"/>
    </row>
    <row r="7224" spans="17:17">
      <c r="Q7224"/>
    </row>
    <row r="7225" spans="17:17">
      <c r="Q7225"/>
    </row>
    <row r="7226" spans="17:17">
      <c r="Q7226"/>
    </row>
    <row r="7227" spans="17:17">
      <c r="Q7227"/>
    </row>
    <row r="7228" spans="17:17">
      <c r="Q7228"/>
    </row>
    <row r="7229" spans="17:17">
      <c r="Q7229"/>
    </row>
    <row r="7230" spans="17:17">
      <c r="Q7230"/>
    </row>
    <row r="7231" spans="17:17">
      <c r="Q7231"/>
    </row>
    <row r="7232" spans="17:17">
      <c r="Q7232"/>
    </row>
    <row r="7233" spans="17:17">
      <c r="Q7233"/>
    </row>
    <row r="7234" spans="17:17">
      <c r="Q7234"/>
    </row>
    <row r="7235" spans="17:17">
      <c r="Q7235"/>
    </row>
    <row r="7236" spans="17:17">
      <c r="Q7236"/>
    </row>
    <row r="7237" spans="17:17">
      <c r="Q7237"/>
    </row>
    <row r="7238" spans="17:17">
      <c r="Q7238"/>
    </row>
    <row r="7239" spans="17:17">
      <c r="Q7239"/>
    </row>
    <row r="7240" spans="17:17">
      <c r="Q7240"/>
    </row>
    <row r="7241" spans="17:17">
      <c r="Q7241"/>
    </row>
    <row r="7242" spans="17:17">
      <c r="Q7242"/>
    </row>
    <row r="7243" spans="17:17">
      <c r="Q7243"/>
    </row>
    <row r="7244" spans="17:17">
      <c r="Q7244"/>
    </row>
    <row r="7245" spans="17:17">
      <c r="Q7245"/>
    </row>
    <row r="7246" spans="17:17">
      <c r="Q7246"/>
    </row>
    <row r="7247" spans="17:17">
      <c r="Q7247"/>
    </row>
    <row r="7248" spans="17:17">
      <c r="Q7248"/>
    </row>
    <row r="7249" spans="17:17">
      <c r="Q7249"/>
    </row>
    <row r="7250" spans="17:17">
      <c r="Q7250"/>
    </row>
    <row r="7251" spans="17:17">
      <c r="Q7251"/>
    </row>
    <row r="7252" spans="17:17">
      <c r="Q7252"/>
    </row>
    <row r="7253" spans="17:17">
      <c r="Q7253"/>
    </row>
    <row r="7254" spans="17:17">
      <c r="Q7254"/>
    </row>
    <row r="7255" spans="17:17">
      <c r="Q7255"/>
    </row>
    <row r="7256" spans="17:17">
      <c r="Q7256"/>
    </row>
    <row r="7257" spans="17:17">
      <c r="Q7257"/>
    </row>
    <row r="7258" spans="17:17">
      <c r="Q7258"/>
    </row>
    <row r="7259" spans="17:17">
      <c r="Q7259"/>
    </row>
    <row r="7260" spans="17:17">
      <c r="Q7260"/>
    </row>
    <row r="7261" spans="17:17">
      <c r="Q7261"/>
    </row>
    <row r="7262" spans="17:17">
      <c r="Q7262"/>
    </row>
    <row r="7263" spans="17:17">
      <c r="Q7263"/>
    </row>
    <row r="7264" spans="17:17">
      <c r="Q7264"/>
    </row>
    <row r="7265" spans="17:17">
      <c r="Q7265"/>
    </row>
    <row r="7266" spans="17:17">
      <c r="Q7266"/>
    </row>
    <row r="7267" spans="17:17">
      <c r="Q7267"/>
    </row>
    <row r="7268" spans="17:17">
      <c r="Q7268"/>
    </row>
    <row r="7269" spans="17:17">
      <c r="Q7269"/>
    </row>
    <row r="7270" spans="17:17">
      <c r="Q7270"/>
    </row>
    <row r="7271" spans="17:17">
      <c r="Q7271"/>
    </row>
    <row r="7272" spans="17:17">
      <c r="Q7272"/>
    </row>
    <row r="7273" spans="17:17">
      <c r="Q7273"/>
    </row>
    <row r="7274" spans="17:17">
      <c r="Q7274"/>
    </row>
    <row r="7275" spans="17:17">
      <c r="Q7275"/>
    </row>
    <row r="7276" spans="17:17">
      <c r="Q7276"/>
    </row>
    <row r="7277" spans="17:17">
      <c r="Q7277"/>
    </row>
    <row r="7278" spans="17:17">
      <c r="Q7278"/>
    </row>
    <row r="7279" spans="17:17">
      <c r="Q7279"/>
    </row>
    <row r="7280" spans="17:17">
      <c r="Q7280"/>
    </row>
    <row r="7281" spans="17:17">
      <c r="Q7281"/>
    </row>
    <row r="7282" spans="17:17">
      <c r="Q7282"/>
    </row>
    <row r="7283" spans="17:17">
      <c r="Q7283"/>
    </row>
    <row r="7284" spans="17:17">
      <c r="Q7284"/>
    </row>
    <row r="7285" spans="17:17">
      <c r="Q7285"/>
    </row>
    <row r="7286" spans="17:17">
      <c r="Q7286"/>
    </row>
    <row r="7287" spans="17:17">
      <c r="Q7287"/>
    </row>
    <row r="7288" spans="17:17">
      <c r="Q7288"/>
    </row>
    <row r="7289" spans="17:17">
      <c r="Q7289"/>
    </row>
    <row r="7290" spans="17:17">
      <c r="Q7290"/>
    </row>
    <row r="7291" spans="17:17">
      <c r="Q7291"/>
    </row>
    <row r="7292" spans="17:17">
      <c r="Q7292"/>
    </row>
    <row r="7293" spans="17:17">
      <c r="Q7293"/>
    </row>
    <row r="7294" spans="17:17">
      <c r="Q7294"/>
    </row>
    <row r="7295" spans="17:17">
      <c r="Q7295"/>
    </row>
    <row r="7296" spans="17:17">
      <c r="Q7296"/>
    </row>
    <row r="7297" spans="17:17">
      <c r="Q7297"/>
    </row>
    <row r="7298" spans="17:17">
      <c r="Q7298"/>
    </row>
    <row r="7299" spans="17:17">
      <c r="Q7299"/>
    </row>
    <row r="7300" spans="17:17">
      <c r="Q7300"/>
    </row>
    <row r="7301" spans="17:17">
      <c r="Q7301"/>
    </row>
    <row r="7302" spans="17:17">
      <c r="Q7302"/>
    </row>
    <row r="7303" spans="17:17">
      <c r="Q7303"/>
    </row>
    <row r="7304" spans="17:17">
      <c r="Q7304"/>
    </row>
    <row r="7305" spans="17:17">
      <c r="Q7305"/>
    </row>
    <row r="7306" spans="17:17">
      <c r="Q7306"/>
    </row>
    <row r="7307" spans="17:17">
      <c r="Q7307"/>
    </row>
    <row r="7308" spans="17:17">
      <c r="Q7308"/>
    </row>
    <row r="7309" spans="17:17">
      <c r="Q7309"/>
    </row>
    <row r="7310" spans="17:17">
      <c r="Q7310"/>
    </row>
    <row r="7311" spans="17:17">
      <c r="Q7311"/>
    </row>
    <row r="7312" spans="17:17">
      <c r="Q7312"/>
    </row>
    <row r="7313" spans="17:17">
      <c r="Q7313"/>
    </row>
    <row r="7314" spans="17:17">
      <c r="Q7314"/>
    </row>
    <row r="7315" spans="17:17">
      <c r="Q7315"/>
    </row>
    <row r="7316" spans="17:17">
      <c r="Q7316"/>
    </row>
    <row r="7317" spans="17:17">
      <c r="Q7317"/>
    </row>
    <row r="7318" spans="17:17">
      <c r="Q7318"/>
    </row>
    <row r="7319" spans="17:17">
      <c r="Q7319"/>
    </row>
    <row r="7320" spans="17:17">
      <c r="Q7320"/>
    </row>
    <row r="7321" spans="17:17">
      <c r="Q7321"/>
    </row>
    <row r="7322" spans="17:17">
      <c r="Q7322"/>
    </row>
    <row r="7323" spans="17:17">
      <c r="Q7323"/>
    </row>
    <row r="7324" spans="17:17">
      <c r="Q7324"/>
    </row>
    <row r="7325" spans="17:17">
      <c r="Q7325"/>
    </row>
    <row r="7326" spans="17:17">
      <c r="Q7326"/>
    </row>
    <row r="7327" spans="17:17">
      <c r="Q7327"/>
    </row>
    <row r="7328" spans="17:17">
      <c r="Q7328"/>
    </row>
    <row r="7329" spans="17:17">
      <c r="Q7329"/>
    </row>
    <row r="7330" spans="17:17">
      <c r="Q7330"/>
    </row>
    <row r="7331" spans="17:17">
      <c r="Q7331"/>
    </row>
    <row r="7332" spans="17:17">
      <c r="Q7332"/>
    </row>
    <row r="7333" spans="17:17">
      <c r="Q7333"/>
    </row>
    <row r="7334" spans="17:17">
      <c r="Q7334"/>
    </row>
    <row r="7335" spans="17:17">
      <c r="Q7335"/>
    </row>
    <row r="7336" spans="17:17">
      <c r="Q7336"/>
    </row>
    <row r="7337" spans="17:17">
      <c r="Q7337"/>
    </row>
    <row r="7338" spans="17:17">
      <c r="Q7338"/>
    </row>
    <row r="7339" spans="17:17">
      <c r="Q7339"/>
    </row>
    <row r="7340" spans="17:17">
      <c r="Q7340"/>
    </row>
    <row r="7341" spans="17:17">
      <c r="Q7341"/>
    </row>
    <row r="7342" spans="17:17">
      <c r="Q7342"/>
    </row>
    <row r="7343" spans="17:17">
      <c r="Q7343"/>
    </row>
    <row r="7344" spans="17:17">
      <c r="Q7344"/>
    </row>
    <row r="7345" spans="17:17">
      <c r="Q7345"/>
    </row>
    <row r="7346" spans="17:17">
      <c r="Q7346"/>
    </row>
    <row r="7347" spans="17:17">
      <c r="Q7347"/>
    </row>
    <row r="7348" spans="17:17">
      <c r="Q7348"/>
    </row>
    <row r="7349" spans="17:17">
      <c r="Q7349"/>
    </row>
    <row r="7350" spans="17:17">
      <c r="Q7350"/>
    </row>
    <row r="7351" spans="17:17">
      <c r="Q7351"/>
    </row>
    <row r="7352" spans="17:17">
      <c r="Q7352"/>
    </row>
    <row r="7353" spans="17:17">
      <c r="Q7353"/>
    </row>
    <row r="7354" spans="17:17">
      <c r="Q7354"/>
    </row>
    <row r="7355" spans="17:17">
      <c r="Q7355"/>
    </row>
    <row r="7356" spans="17:17">
      <c r="Q7356"/>
    </row>
    <row r="7357" spans="17:17">
      <c r="Q7357"/>
    </row>
    <row r="7358" spans="17:17">
      <c r="Q7358"/>
    </row>
    <row r="7359" spans="17:17">
      <c r="Q7359"/>
    </row>
    <row r="7360" spans="17:17">
      <c r="Q7360"/>
    </row>
    <row r="7361" spans="17:17">
      <c r="Q7361"/>
    </row>
    <row r="7362" spans="17:17">
      <c r="Q7362"/>
    </row>
    <row r="7363" spans="17:17">
      <c r="Q7363"/>
    </row>
    <row r="7364" spans="17:17">
      <c r="Q7364"/>
    </row>
    <row r="7365" spans="17:17">
      <c r="Q7365"/>
    </row>
    <row r="7366" spans="17:17">
      <c r="Q7366"/>
    </row>
    <row r="7367" spans="17:17">
      <c r="Q7367"/>
    </row>
    <row r="7368" spans="17:17">
      <c r="Q7368"/>
    </row>
    <row r="7369" spans="17:17">
      <c r="Q7369"/>
    </row>
    <row r="7370" spans="17:17">
      <c r="Q7370"/>
    </row>
    <row r="7371" spans="17:17">
      <c r="Q7371"/>
    </row>
    <row r="7372" spans="17:17">
      <c r="Q7372"/>
    </row>
    <row r="7373" spans="17:17">
      <c r="Q7373"/>
    </row>
    <row r="7374" spans="17:17">
      <c r="Q7374"/>
    </row>
    <row r="7375" spans="17:17">
      <c r="Q7375"/>
    </row>
    <row r="7376" spans="17:17">
      <c r="Q7376"/>
    </row>
    <row r="7377" spans="17:17">
      <c r="Q7377"/>
    </row>
    <row r="7378" spans="17:17">
      <c r="Q7378"/>
    </row>
    <row r="7379" spans="17:17">
      <c r="Q7379"/>
    </row>
    <row r="7380" spans="17:17">
      <c r="Q7380"/>
    </row>
    <row r="7381" spans="17:17">
      <c r="Q7381"/>
    </row>
    <row r="7382" spans="17:17">
      <c r="Q7382"/>
    </row>
    <row r="7383" spans="17:17">
      <c r="Q7383"/>
    </row>
    <row r="7384" spans="17:17">
      <c r="Q7384"/>
    </row>
    <row r="7385" spans="17:17">
      <c r="Q7385"/>
    </row>
    <row r="7386" spans="17:17">
      <c r="Q7386"/>
    </row>
    <row r="7387" spans="17:17">
      <c r="Q7387"/>
    </row>
    <row r="7388" spans="17:17">
      <c r="Q7388"/>
    </row>
    <row r="7389" spans="17:17">
      <c r="Q7389"/>
    </row>
    <row r="7390" spans="17:17">
      <c r="Q7390"/>
    </row>
    <row r="7391" spans="17:17">
      <c r="Q7391"/>
    </row>
    <row r="7392" spans="17:17">
      <c r="Q7392"/>
    </row>
    <row r="7393" spans="17:17">
      <c r="Q7393"/>
    </row>
    <row r="7394" spans="17:17">
      <c r="Q7394"/>
    </row>
    <row r="7395" spans="17:17">
      <c r="Q7395"/>
    </row>
    <row r="7396" spans="17:17">
      <c r="Q7396"/>
    </row>
    <row r="7397" spans="17:17">
      <c r="Q7397"/>
    </row>
    <row r="7398" spans="17:17">
      <c r="Q7398"/>
    </row>
    <row r="7399" spans="17:17">
      <c r="Q7399"/>
    </row>
    <row r="7400" spans="17:17">
      <c r="Q7400"/>
    </row>
    <row r="7401" spans="17:17">
      <c r="Q7401"/>
    </row>
    <row r="7402" spans="17:17">
      <c r="Q7402"/>
    </row>
    <row r="7403" spans="17:17">
      <c r="Q7403"/>
    </row>
    <row r="7404" spans="17:17">
      <c r="Q7404"/>
    </row>
    <row r="7405" spans="17:17">
      <c r="Q7405"/>
    </row>
    <row r="7406" spans="17:17">
      <c r="Q7406"/>
    </row>
    <row r="7407" spans="17:17">
      <c r="Q7407"/>
    </row>
    <row r="7408" spans="17:17">
      <c r="Q7408"/>
    </row>
    <row r="7409" spans="17:17">
      <c r="Q7409"/>
    </row>
    <row r="7410" spans="17:17">
      <c r="Q7410"/>
    </row>
    <row r="7411" spans="17:17">
      <c r="Q7411"/>
    </row>
    <row r="7412" spans="17:17">
      <c r="Q7412"/>
    </row>
    <row r="7413" spans="17:17">
      <c r="Q7413"/>
    </row>
    <row r="7414" spans="17:17">
      <c r="Q7414"/>
    </row>
    <row r="7415" spans="17:17">
      <c r="Q7415"/>
    </row>
    <row r="7416" spans="17:17">
      <c r="Q7416"/>
    </row>
    <row r="7417" spans="17:17">
      <c r="Q7417"/>
    </row>
    <row r="7418" spans="17:17">
      <c r="Q7418"/>
    </row>
    <row r="7419" spans="17:17">
      <c r="Q7419"/>
    </row>
    <row r="7420" spans="17:17">
      <c r="Q7420"/>
    </row>
    <row r="7421" spans="17:17">
      <c r="Q7421"/>
    </row>
    <row r="7422" spans="17:17">
      <c r="Q7422"/>
    </row>
    <row r="7423" spans="17:17">
      <c r="Q7423"/>
    </row>
    <row r="7424" spans="17:17">
      <c r="Q7424"/>
    </row>
    <row r="7425" spans="17:17">
      <c r="Q7425"/>
    </row>
    <row r="7426" spans="17:17">
      <c r="Q7426"/>
    </row>
    <row r="7427" spans="17:17">
      <c r="Q7427"/>
    </row>
    <row r="7428" spans="17:17">
      <c r="Q7428"/>
    </row>
    <row r="7429" spans="17:17">
      <c r="Q7429"/>
    </row>
    <row r="7430" spans="17:17">
      <c r="Q7430"/>
    </row>
    <row r="7431" spans="17:17">
      <c r="Q7431"/>
    </row>
    <row r="7432" spans="17:17">
      <c r="Q7432"/>
    </row>
    <row r="7433" spans="17:17">
      <c r="Q7433"/>
    </row>
    <row r="7434" spans="17:17">
      <c r="Q7434"/>
    </row>
    <row r="7435" spans="17:17">
      <c r="Q7435"/>
    </row>
    <row r="7436" spans="17:17">
      <c r="Q7436"/>
    </row>
    <row r="7437" spans="17:17">
      <c r="Q7437"/>
    </row>
    <row r="7438" spans="17:17">
      <c r="Q7438"/>
    </row>
    <row r="7439" spans="17:17">
      <c r="Q7439"/>
    </row>
    <row r="7440" spans="17:17">
      <c r="Q7440"/>
    </row>
    <row r="7441" spans="17:17">
      <c r="Q7441"/>
    </row>
    <row r="7442" spans="17:17">
      <c r="Q7442"/>
    </row>
    <row r="7443" spans="17:17">
      <c r="Q7443"/>
    </row>
    <row r="7444" spans="17:17">
      <c r="Q7444"/>
    </row>
    <row r="7445" spans="17:17">
      <c r="Q7445"/>
    </row>
    <row r="7446" spans="17:17">
      <c r="Q7446"/>
    </row>
    <row r="7447" spans="17:17">
      <c r="Q7447"/>
    </row>
    <row r="7448" spans="17:17">
      <c r="Q7448"/>
    </row>
    <row r="7449" spans="17:17">
      <c r="Q7449"/>
    </row>
    <row r="7450" spans="17:17">
      <c r="Q7450"/>
    </row>
    <row r="7451" spans="17:17">
      <c r="Q7451"/>
    </row>
    <row r="7452" spans="17:17">
      <c r="Q7452"/>
    </row>
    <row r="7453" spans="17:17">
      <c r="Q7453"/>
    </row>
    <row r="7454" spans="17:17">
      <c r="Q7454"/>
    </row>
    <row r="7455" spans="17:17">
      <c r="Q7455"/>
    </row>
    <row r="7456" spans="17:17">
      <c r="Q7456"/>
    </row>
    <row r="7457" spans="17:17">
      <c r="Q7457"/>
    </row>
    <row r="7458" spans="17:17">
      <c r="Q7458"/>
    </row>
    <row r="7459" spans="17:17">
      <c r="Q7459"/>
    </row>
    <row r="7460" spans="17:17">
      <c r="Q7460"/>
    </row>
    <row r="7461" spans="17:17">
      <c r="Q7461"/>
    </row>
    <row r="7462" spans="17:17">
      <c r="Q7462"/>
    </row>
    <row r="7463" spans="17:17">
      <c r="Q7463"/>
    </row>
    <row r="7464" spans="17:17">
      <c r="Q7464"/>
    </row>
    <row r="7465" spans="17:17">
      <c r="Q7465"/>
    </row>
    <row r="7466" spans="17:17">
      <c r="Q7466"/>
    </row>
    <row r="7467" spans="17:17">
      <c r="Q7467"/>
    </row>
    <row r="7468" spans="17:17">
      <c r="Q7468"/>
    </row>
    <row r="7469" spans="17:17">
      <c r="Q7469"/>
    </row>
    <row r="7470" spans="17:17">
      <c r="Q7470"/>
    </row>
    <row r="7471" spans="17:17">
      <c r="Q7471"/>
    </row>
    <row r="7472" spans="17:17">
      <c r="Q7472"/>
    </row>
    <row r="7473" spans="17:17">
      <c r="Q7473"/>
    </row>
    <row r="7474" spans="17:17">
      <c r="Q7474"/>
    </row>
    <row r="7475" spans="17:17">
      <c r="Q7475"/>
    </row>
    <row r="7476" spans="17:17">
      <c r="Q7476"/>
    </row>
    <row r="7477" spans="17:17">
      <c r="Q7477"/>
    </row>
    <row r="7478" spans="17:17">
      <c r="Q7478"/>
    </row>
    <row r="7479" spans="17:17">
      <c r="Q7479"/>
    </row>
    <row r="7480" spans="17:17">
      <c r="Q7480"/>
    </row>
    <row r="7481" spans="17:17">
      <c r="Q7481"/>
    </row>
    <row r="7482" spans="17:17">
      <c r="Q7482"/>
    </row>
    <row r="7483" spans="17:17">
      <c r="Q7483"/>
    </row>
    <row r="7484" spans="17:17">
      <c r="Q7484"/>
    </row>
    <row r="7485" spans="17:17">
      <c r="Q7485"/>
    </row>
    <row r="7486" spans="17:17">
      <c r="Q7486"/>
    </row>
    <row r="7487" spans="17:17">
      <c r="Q7487"/>
    </row>
    <row r="7488" spans="17:17">
      <c r="Q7488"/>
    </row>
    <row r="7489" spans="17:17">
      <c r="Q7489"/>
    </row>
    <row r="7490" spans="17:17">
      <c r="Q7490"/>
    </row>
    <row r="7491" spans="17:17">
      <c r="Q7491"/>
    </row>
    <row r="7492" spans="17:17">
      <c r="Q7492"/>
    </row>
    <row r="7493" spans="17:17">
      <c r="Q7493"/>
    </row>
    <row r="7494" spans="17:17">
      <c r="Q7494"/>
    </row>
    <row r="7495" spans="17:17">
      <c r="Q7495"/>
    </row>
    <row r="7496" spans="17:17">
      <c r="Q7496"/>
    </row>
    <row r="7497" spans="17:17">
      <c r="Q7497"/>
    </row>
    <row r="7498" spans="17:17">
      <c r="Q7498"/>
    </row>
    <row r="7499" spans="17:17">
      <c r="Q7499"/>
    </row>
    <row r="7500" spans="17:17">
      <c r="Q7500"/>
    </row>
    <row r="7501" spans="17:17">
      <c r="Q7501"/>
    </row>
    <row r="7502" spans="17:17">
      <c r="Q7502"/>
    </row>
    <row r="7503" spans="17:17">
      <c r="Q7503"/>
    </row>
    <row r="7504" spans="17:17">
      <c r="Q7504"/>
    </row>
    <row r="7505" spans="17:17">
      <c r="Q7505"/>
    </row>
    <row r="7506" spans="17:17">
      <c r="Q7506"/>
    </row>
    <row r="7507" spans="17:17">
      <c r="Q7507"/>
    </row>
    <row r="7508" spans="17:17">
      <c r="Q7508"/>
    </row>
    <row r="7509" spans="17:17">
      <c r="Q7509"/>
    </row>
    <row r="7510" spans="17:17">
      <c r="Q7510"/>
    </row>
    <row r="7511" spans="17:17">
      <c r="Q7511"/>
    </row>
    <row r="7512" spans="17:17">
      <c r="Q7512"/>
    </row>
    <row r="7513" spans="17:17">
      <c r="Q7513"/>
    </row>
    <row r="7514" spans="17:17">
      <c r="Q7514"/>
    </row>
    <row r="7515" spans="17:17">
      <c r="Q7515"/>
    </row>
    <row r="7516" spans="17:17">
      <c r="Q7516"/>
    </row>
    <row r="7517" spans="17:17">
      <c r="Q7517"/>
    </row>
    <row r="7518" spans="17:17">
      <c r="Q7518"/>
    </row>
    <row r="7519" spans="17:17">
      <c r="Q7519"/>
    </row>
    <row r="7520" spans="17:17">
      <c r="Q7520"/>
    </row>
    <row r="7521" spans="17:17">
      <c r="Q7521"/>
    </row>
    <row r="7522" spans="17:17">
      <c r="Q7522"/>
    </row>
    <row r="7523" spans="17:17">
      <c r="Q7523"/>
    </row>
    <row r="7524" spans="17:17">
      <c r="Q7524"/>
    </row>
    <row r="7525" spans="17:17">
      <c r="Q7525"/>
    </row>
    <row r="7526" spans="17:17">
      <c r="Q7526"/>
    </row>
    <row r="7527" spans="17:17">
      <c r="Q7527"/>
    </row>
    <row r="7528" spans="17:17">
      <c r="Q7528"/>
    </row>
    <row r="7529" spans="17:17">
      <c r="Q7529"/>
    </row>
    <row r="7530" spans="17:17">
      <c r="Q7530"/>
    </row>
    <row r="7531" spans="17:17">
      <c r="Q7531"/>
    </row>
    <row r="7532" spans="17:17">
      <c r="Q7532"/>
    </row>
    <row r="7533" spans="17:17">
      <c r="Q7533"/>
    </row>
    <row r="7534" spans="17:17">
      <c r="Q7534"/>
    </row>
    <row r="7535" spans="17:17">
      <c r="Q7535"/>
    </row>
    <row r="7536" spans="17:17">
      <c r="Q7536"/>
    </row>
    <row r="7537" spans="17:17">
      <c r="Q7537"/>
    </row>
    <row r="7538" spans="17:17">
      <c r="Q7538"/>
    </row>
    <row r="7539" spans="17:17">
      <c r="Q7539"/>
    </row>
    <row r="7540" spans="17:17">
      <c r="Q7540"/>
    </row>
    <row r="7541" spans="17:17">
      <c r="Q7541"/>
    </row>
    <row r="7542" spans="17:17">
      <c r="Q7542"/>
    </row>
    <row r="7543" spans="17:17">
      <c r="Q7543"/>
    </row>
    <row r="7544" spans="17:17">
      <c r="Q7544"/>
    </row>
    <row r="7545" spans="17:17">
      <c r="Q7545"/>
    </row>
    <row r="7546" spans="17:17">
      <c r="Q7546"/>
    </row>
    <row r="7547" spans="17:17">
      <c r="Q7547"/>
    </row>
    <row r="7548" spans="17:17">
      <c r="Q7548"/>
    </row>
    <row r="7549" spans="17:17">
      <c r="Q7549"/>
    </row>
    <row r="7550" spans="17:17">
      <c r="Q7550"/>
    </row>
    <row r="7551" spans="17:17">
      <c r="Q7551"/>
    </row>
    <row r="7552" spans="17:17">
      <c r="Q7552"/>
    </row>
    <row r="7553" spans="17:17">
      <c r="Q7553"/>
    </row>
    <row r="7554" spans="17:17">
      <c r="Q7554"/>
    </row>
    <row r="7555" spans="17:17">
      <c r="Q7555"/>
    </row>
    <row r="7556" spans="17:17">
      <c r="Q7556"/>
    </row>
    <row r="7557" spans="17:17">
      <c r="Q7557"/>
    </row>
    <row r="7558" spans="17:17">
      <c r="Q7558"/>
    </row>
    <row r="7559" spans="17:17">
      <c r="Q7559"/>
    </row>
    <row r="7560" spans="17:17">
      <c r="Q7560"/>
    </row>
    <row r="7561" spans="17:17">
      <c r="Q7561"/>
    </row>
    <row r="7562" spans="17:17">
      <c r="Q7562"/>
    </row>
    <row r="7563" spans="17:17">
      <c r="Q7563"/>
    </row>
    <row r="7564" spans="17:17">
      <c r="Q7564"/>
    </row>
    <row r="7565" spans="17:17">
      <c r="Q7565"/>
    </row>
    <row r="7566" spans="17:17">
      <c r="Q7566"/>
    </row>
    <row r="7567" spans="17:17">
      <c r="Q7567"/>
    </row>
    <row r="7568" spans="17:17">
      <c r="Q7568"/>
    </row>
    <row r="7569" spans="17:17">
      <c r="Q7569"/>
    </row>
    <row r="7570" spans="17:17">
      <c r="Q7570"/>
    </row>
    <row r="7571" spans="17:17">
      <c r="Q7571"/>
    </row>
    <row r="7572" spans="17:17">
      <c r="Q7572"/>
    </row>
    <row r="7573" spans="17:17">
      <c r="Q7573"/>
    </row>
    <row r="7574" spans="17:17">
      <c r="Q7574"/>
    </row>
    <row r="7575" spans="17:17">
      <c r="Q7575"/>
    </row>
    <row r="7576" spans="17:17">
      <c r="Q7576"/>
    </row>
    <row r="7577" spans="17:17">
      <c r="Q7577"/>
    </row>
    <row r="7578" spans="17:17">
      <c r="Q7578"/>
    </row>
    <row r="7579" spans="17:17">
      <c r="Q7579"/>
    </row>
    <row r="7580" spans="17:17">
      <c r="Q7580"/>
    </row>
    <row r="7581" spans="17:17">
      <c r="Q7581"/>
    </row>
    <row r="7582" spans="17:17">
      <c r="Q7582"/>
    </row>
    <row r="7583" spans="17:17">
      <c r="Q7583"/>
    </row>
    <row r="7584" spans="17:17">
      <c r="Q7584"/>
    </row>
    <row r="7585" spans="17:17">
      <c r="Q7585"/>
    </row>
    <row r="7586" spans="17:17">
      <c r="Q7586"/>
    </row>
    <row r="7587" spans="17:17">
      <c r="Q7587"/>
    </row>
    <row r="7588" spans="17:17">
      <c r="Q7588"/>
    </row>
    <row r="7589" spans="17:17">
      <c r="Q7589"/>
    </row>
    <row r="7590" spans="17:17">
      <c r="Q7590"/>
    </row>
    <row r="7591" spans="17:17">
      <c r="Q7591"/>
    </row>
    <row r="7592" spans="17:17">
      <c r="Q7592"/>
    </row>
    <row r="7593" spans="17:17">
      <c r="Q7593"/>
    </row>
    <row r="7594" spans="17:17">
      <c r="Q7594"/>
    </row>
    <row r="7595" spans="17:17">
      <c r="Q7595"/>
    </row>
    <row r="7596" spans="17:17">
      <c r="Q7596"/>
    </row>
    <row r="7597" spans="17:17">
      <c r="Q7597"/>
    </row>
    <row r="7598" spans="17:17">
      <c r="Q7598"/>
    </row>
    <row r="7599" spans="17:17">
      <c r="Q7599"/>
    </row>
    <row r="7600" spans="17:17">
      <c r="Q7600"/>
    </row>
    <row r="7601" spans="17:17">
      <c r="Q7601"/>
    </row>
    <row r="7602" spans="17:17">
      <c r="Q7602"/>
    </row>
    <row r="7603" spans="17:17">
      <c r="Q7603"/>
    </row>
    <row r="7604" spans="17:17">
      <c r="Q7604"/>
    </row>
    <row r="7605" spans="17:17">
      <c r="Q7605"/>
    </row>
    <row r="7606" spans="17:17">
      <c r="Q7606"/>
    </row>
    <row r="7607" spans="17:17">
      <c r="Q7607"/>
    </row>
    <row r="7608" spans="17:17">
      <c r="Q7608"/>
    </row>
    <row r="7609" spans="17:17">
      <c r="Q7609"/>
    </row>
    <row r="7610" spans="17:17">
      <c r="Q7610"/>
    </row>
    <row r="7611" spans="17:17">
      <c r="Q7611"/>
    </row>
    <row r="7612" spans="17:17">
      <c r="Q7612"/>
    </row>
    <row r="7613" spans="17:17">
      <c r="Q7613"/>
    </row>
    <row r="7614" spans="17:17">
      <c r="Q7614"/>
    </row>
    <row r="7615" spans="17:17">
      <c r="Q7615"/>
    </row>
    <row r="7616" spans="17:17">
      <c r="Q7616"/>
    </row>
    <row r="7617" spans="17:17">
      <c r="Q7617"/>
    </row>
    <row r="7618" spans="17:17">
      <c r="Q7618"/>
    </row>
    <row r="7619" spans="17:17">
      <c r="Q7619"/>
    </row>
    <row r="7620" spans="17:17">
      <c r="Q7620"/>
    </row>
    <row r="7621" spans="17:17">
      <c r="Q7621"/>
    </row>
    <row r="7622" spans="17:17">
      <c r="Q7622"/>
    </row>
    <row r="7623" spans="17:17">
      <c r="Q7623"/>
    </row>
    <row r="7624" spans="17:17">
      <c r="Q7624"/>
    </row>
    <row r="7625" spans="17:17">
      <c r="Q7625"/>
    </row>
    <row r="7626" spans="17:17">
      <c r="Q7626"/>
    </row>
    <row r="7627" spans="17:17">
      <c r="Q7627"/>
    </row>
    <row r="7628" spans="17:17">
      <c r="Q7628"/>
    </row>
    <row r="7629" spans="17:17">
      <c r="Q7629"/>
    </row>
    <row r="7630" spans="17:17">
      <c r="Q7630"/>
    </row>
    <row r="7631" spans="17:17">
      <c r="Q7631"/>
    </row>
    <row r="7632" spans="17:17">
      <c r="Q7632"/>
    </row>
    <row r="7633" spans="17:17">
      <c r="Q7633"/>
    </row>
    <row r="7634" spans="17:17">
      <c r="Q7634"/>
    </row>
    <row r="7635" spans="17:17">
      <c r="Q7635"/>
    </row>
    <row r="7636" spans="17:17">
      <c r="Q7636"/>
    </row>
    <row r="7637" spans="17:17">
      <c r="Q7637"/>
    </row>
    <row r="7638" spans="17:17">
      <c r="Q7638"/>
    </row>
    <row r="7639" spans="17:17">
      <c r="Q7639"/>
    </row>
    <row r="7640" spans="17:17">
      <c r="Q7640"/>
    </row>
    <row r="7641" spans="17:17">
      <c r="Q7641"/>
    </row>
    <row r="7642" spans="17:17">
      <c r="Q7642"/>
    </row>
    <row r="7643" spans="17:17">
      <c r="Q7643"/>
    </row>
    <row r="7644" spans="17:17">
      <c r="Q7644"/>
    </row>
    <row r="7645" spans="17:17">
      <c r="Q7645"/>
    </row>
    <row r="7646" spans="17:17">
      <c r="Q7646"/>
    </row>
    <row r="7647" spans="17:17">
      <c r="Q7647"/>
    </row>
    <row r="7648" spans="17:17">
      <c r="Q7648"/>
    </row>
    <row r="7649" spans="17:17">
      <c r="Q7649"/>
    </row>
    <row r="7650" spans="17:17">
      <c r="Q7650"/>
    </row>
    <row r="7651" spans="17:17">
      <c r="Q7651"/>
    </row>
    <row r="7652" spans="17:17">
      <c r="Q7652"/>
    </row>
    <row r="7653" spans="17:17">
      <c r="Q7653"/>
    </row>
    <row r="7654" spans="17:17">
      <c r="Q7654"/>
    </row>
    <row r="7655" spans="17:17">
      <c r="Q7655"/>
    </row>
    <row r="7656" spans="17:17">
      <c r="Q7656"/>
    </row>
    <row r="7657" spans="17:17">
      <c r="Q7657"/>
    </row>
    <row r="7658" spans="17:17">
      <c r="Q7658"/>
    </row>
    <row r="7659" spans="17:17">
      <c r="Q7659"/>
    </row>
    <row r="7660" spans="17:17">
      <c r="Q7660"/>
    </row>
    <row r="7661" spans="17:17">
      <c r="Q7661"/>
    </row>
    <row r="7662" spans="17:17">
      <c r="Q7662"/>
    </row>
    <row r="7663" spans="17:17">
      <c r="Q7663"/>
    </row>
    <row r="7664" spans="17:17">
      <c r="Q7664"/>
    </row>
    <row r="7665" spans="17:17">
      <c r="Q7665"/>
    </row>
    <row r="7666" spans="17:17">
      <c r="Q7666"/>
    </row>
    <row r="7667" spans="17:17">
      <c r="Q7667"/>
    </row>
    <row r="7668" spans="17:17">
      <c r="Q7668"/>
    </row>
    <row r="7669" spans="17:17">
      <c r="Q7669"/>
    </row>
    <row r="7670" spans="17:17">
      <c r="Q7670"/>
    </row>
    <row r="7671" spans="17:17">
      <c r="Q7671"/>
    </row>
    <row r="7672" spans="17:17">
      <c r="Q7672"/>
    </row>
    <row r="7673" spans="17:17">
      <c r="Q7673"/>
    </row>
    <row r="7674" spans="17:17">
      <c r="Q7674"/>
    </row>
    <row r="7675" spans="17:17">
      <c r="Q7675"/>
    </row>
    <row r="7676" spans="17:17">
      <c r="Q7676"/>
    </row>
    <row r="7677" spans="17:17">
      <c r="Q7677"/>
    </row>
    <row r="7678" spans="17:17">
      <c r="Q7678"/>
    </row>
    <row r="7679" spans="17:17">
      <c r="Q7679"/>
    </row>
    <row r="7680" spans="17:17">
      <c r="Q7680"/>
    </row>
    <row r="7681" spans="17:17">
      <c r="Q7681"/>
    </row>
    <row r="7682" spans="17:17">
      <c r="Q7682"/>
    </row>
    <row r="7683" spans="17:17">
      <c r="Q7683"/>
    </row>
    <row r="7684" spans="17:17">
      <c r="Q7684"/>
    </row>
    <row r="7685" spans="17:17">
      <c r="Q7685"/>
    </row>
    <row r="7686" spans="17:17">
      <c r="Q7686"/>
    </row>
    <row r="7687" spans="17:17">
      <c r="Q7687"/>
    </row>
    <row r="7688" spans="17:17">
      <c r="Q7688"/>
    </row>
    <row r="7689" spans="17:17">
      <c r="Q7689"/>
    </row>
    <row r="7690" spans="17:17">
      <c r="Q7690"/>
    </row>
    <row r="7691" spans="17:17">
      <c r="Q7691"/>
    </row>
    <row r="7692" spans="17:17">
      <c r="Q7692"/>
    </row>
    <row r="7693" spans="17:17">
      <c r="Q7693"/>
    </row>
    <row r="7694" spans="17:17">
      <c r="Q7694"/>
    </row>
    <row r="7695" spans="17:17">
      <c r="Q7695"/>
    </row>
    <row r="7696" spans="17:17">
      <c r="Q7696"/>
    </row>
    <row r="7697" spans="17:17">
      <c r="Q7697"/>
    </row>
    <row r="7698" spans="17:17">
      <c r="Q7698"/>
    </row>
    <row r="7699" spans="17:17">
      <c r="Q7699"/>
    </row>
    <row r="7700" spans="17:17">
      <c r="Q7700"/>
    </row>
    <row r="7701" spans="17:17">
      <c r="Q7701"/>
    </row>
    <row r="7702" spans="17:17">
      <c r="Q7702"/>
    </row>
    <row r="7703" spans="17:17">
      <c r="Q7703"/>
    </row>
    <row r="7704" spans="17:17">
      <c r="Q7704"/>
    </row>
    <row r="7705" spans="17:17">
      <c r="Q7705"/>
    </row>
    <row r="7706" spans="17:17">
      <c r="Q7706"/>
    </row>
    <row r="7707" spans="17:17">
      <c r="Q7707"/>
    </row>
    <row r="7708" spans="17:17">
      <c r="Q7708"/>
    </row>
    <row r="7709" spans="17:17">
      <c r="Q7709"/>
    </row>
    <row r="7710" spans="17:17">
      <c r="Q7710"/>
    </row>
    <row r="7711" spans="17:17">
      <c r="Q7711"/>
    </row>
    <row r="7712" spans="17:17">
      <c r="Q7712"/>
    </row>
    <row r="7713" spans="17:17">
      <c r="Q7713"/>
    </row>
    <row r="7714" spans="17:17">
      <c r="Q7714"/>
    </row>
    <row r="7715" spans="17:17">
      <c r="Q7715"/>
    </row>
    <row r="7716" spans="17:17">
      <c r="Q7716"/>
    </row>
    <row r="7717" spans="17:17">
      <c r="Q7717"/>
    </row>
    <row r="7718" spans="17:17">
      <c r="Q7718"/>
    </row>
    <row r="7719" spans="17:17">
      <c r="Q7719"/>
    </row>
    <row r="7720" spans="17:17">
      <c r="Q7720"/>
    </row>
    <row r="7721" spans="17:17">
      <c r="Q7721"/>
    </row>
    <row r="7722" spans="17:17">
      <c r="Q7722"/>
    </row>
    <row r="7723" spans="17:17">
      <c r="Q7723"/>
    </row>
    <row r="7724" spans="17:17">
      <c r="Q7724"/>
    </row>
    <row r="7725" spans="17:17">
      <c r="Q7725"/>
    </row>
    <row r="7726" spans="17:17">
      <c r="Q7726"/>
    </row>
    <row r="7727" spans="17:17">
      <c r="Q7727"/>
    </row>
    <row r="7728" spans="17:17">
      <c r="Q7728"/>
    </row>
    <row r="7729" spans="17:17">
      <c r="Q7729"/>
    </row>
    <row r="7730" spans="17:17">
      <c r="Q7730"/>
    </row>
    <row r="7731" spans="17:17">
      <c r="Q7731"/>
    </row>
    <row r="7732" spans="17:17">
      <c r="Q7732"/>
    </row>
    <row r="7733" spans="17:17">
      <c r="Q7733"/>
    </row>
    <row r="7734" spans="17:17">
      <c r="Q7734"/>
    </row>
    <row r="7735" spans="17:17">
      <c r="Q7735"/>
    </row>
    <row r="7736" spans="17:17">
      <c r="Q7736"/>
    </row>
    <row r="7737" spans="17:17">
      <c r="Q7737"/>
    </row>
    <row r="7738" spans="17:17">
      <c r="Q7738"/>
    </row>
    <row r="7739" spans="17:17">
      <c r="Q7739"/>
    </row>
    <row r="7740" spans="17:17">
      <c r="Q7740"/>
    </row>
    <row r="7741" spans="17:17">
      <c r="Q7741"/>
    </row>
    <row r="7742" spans="17:17">
      <c r="Q7742"/>
    </row>
    <row r="7743" spans="17:17">
      <c r="Q7743"/>
    </row>
    <row r="7744" spans="17:17">
      <c r="Q7744"/>
    </row>
    <row r="7745" spans="17:17">
      <c r="Q7745"/>
    </row>
    <row r="7746" spans="17:17">
      <c r="Q7746"/>
    </row>
    <row r="7747" spans="17:17">
      <c r="Q7747"/>
    </row>
    <row r="7748" spans="17:17">
      <c r="Q7748"/>
    </row>
    <row r="7749" spans="17:17">
      <c r="Q7749"/>
    </row>
    <row r="7750" spans="17:17">
      <c r="Q7750"/>
    </row>
    <row r="7751" spans="17:17">
      <c r="Q7751"/>
    </row>
    <row r="7752" spans="17:17">
      <c r="Q7752"/>
    </row>
    <row r="7753" spans="17:17">
      <c r="Q7753"/>
    </row>
    <row r="7754" spans="17:17">
      <c r="Q7754"/>
    </row>
    <row r="7755" spans="17:17">
      <c r="Q7755"/>
    </row>
    <row r="7756" spans="17:17">
      <c r="Q7756"/>
    </row>
    <row r="7757" spans="17:17">
      <c r="Q7757"/>
    </row>
    <row r="7758" spans="17:17">
      <c r="Q7758"/>
    </row>
    <row r="7759" spans="17:17">
      <c r="Q7759"/>
    </row>
    <row r="7760" spans="17:17">
      <c r="Q7760"/>
    </row>
    <row r="7761" spans="17:17">
      <c r="Q7761"/>
    </row>
    <row r="7762" spans="17:17">
      <c r="Q7762"/>
    </row>
    <row r="7763" spans="17:17">
      <c r="Q7763"/>
    </row>
    <row r="7764" spans="17:17">
      <c r="Q7764"/>
    </row>
    <row r="7765" spans="17:17">
      <c r="Q7765"/>
    </row>
    <row r="7766" spans="17:17">
      <c r="Q7766"/>
    </row>
    <row r="7767" spans="17:17">
      <c r="Q7767"/>
    </row>
    <row r="7768" spans="17:17">
      <c r="Q7768"/>
    </row>
    <row r="7769" spans="17:17">
      <c r="Q7769"/>
    </row>
    <row r="7770" spans="17:17">
      <c r="Q7770"/>
    </row>
    <row r="7771" spans="17:17">
      <c r="Q7771"/>
    </row>
    <row r="7772" spans="17:17">
      <c r="Q7772"/>
    </row>
    <row r="7773" spans="17:17">
      <c r="Q7773"/>
    </row>
    <row r="7774" spans="17:17">
      <c r="Q7774"/>
    </row>
    <row r="7775" spans="17:17">
      <c r="Q7775"/>
    </row>
    <row r="7776" spans="17:17">
      <c r="Q7776"/>
    </row>
    <row r="7777" spans="17:17">
      <c r="Q7777"/>
    </row>
    <row r="7778" spans="17:17">
      <c r="Q7778"/>
    </row>
    <row r="7779" spans="17:17">
      <c r="Q7779"/>
    </row>
    <row r="7780" spans="17:17">
      <c r="Q7780"/>
    </row>
    <row r="7781" spans="17:17">
      <c r="Q7781"/>
    </row>
    <row r="7782" spans="17:17">
      <c r="Q7782"/>
    </row>
    <row r="7783" spans="17:17">
      <c r="Q7783"/>
    </row>
    <row r="7784" spans="17:17">
      <c r="Q7784"/>
    </row>
    <row r="7785" spans="17:17">
      <c r="Q7785"/>
    </row>
    <row r="7786" spans="17:17">
      <c r="Q7786"/>
    </row>
    <row r="7787" spans="17:17">
      <c r="Q7787"/>
    </row>
    <row r="7788" spans="17:17">
      <c r="Q7788"/>
    </row>
    <row r="7789" spans="17:17">
      <c r="Q7789"/>
    </row>
    <row r="7790" spans="17:17">
      <c r="Q7790"/>
    </row>
    <row r="7791" spans="17:17">
      <c r="Q7791"/>
    </row>
    <row r="7792" spans="17:17">
      <c r="Q7792"/>
    </row>
    <row r="7793" spans="17:17">
      <c r="Q7793"/>
    </row>
    <row r="7794" spans="17:17">
      <c r="Q7794"/>
    </row>
    <row r="7795" spans="17:17">
      <c r="Q7795"/>
    </row>
    <row r="7796" spans="17:17">
      <c r="Q7796"/>
    </row>
    <row r="7797" spans="17:17">
      <c r="Q7797"/>
    </row>
    <row r="7798" spans="17:17">
      <c r="Q7798"/>
    </row>
    <row r="7799" spans="17:17">
      <c r="Q7799"/>
    </row>
    <row r="7800" spans="17:17">
      <c r="Q7800"/>
    </row>
    <row r="7801" spans="17:17">
      <c r="Q7801"/>
    </row>
    <row r="7802" spans="17:17">
      <c r="Q7802"/>
    </row>
    <row r="7803" spans="17:17">
      <c r="Q7803"/>
    </row>
    <row r="7804" spans="17:17">
      <c r="Q7804"/>
    </row>
    <row r="7805" spans="17:17">
      <c r="Q7805"/>
    </row>
    <row r="7806" spans="17:17">
      <c r="Q7806"/>
    </row>
    <row r="7807" spans="17:17">
      <c r="Q7807"/>
    </row>
    <row r="7808" spans="17:17">
      <c r="Q7808"/>
    </row>
    <row r="7809" spans="17:17">
      <c r="Q7809"/>
    </row>
    <row r="7810" spans="17:17">
      <c r="Q7810"/>
    </row>
    <row r="7811" spans="17:17">
      <c r="Q7811"/>
    </row>
    <row r="7812" spans="17:17">
      <c r="Q7812"/>
    </row>
    <row r="7813" spans="17:17">
      <c r="Q7813"/>
    </row>
    <row r="7814" spans="17:17">
      <c r="Q7814"/>
    </row>
    <row r="7815" spans="17:17">
      <c r="Q7815"/>
    </row>
    <row r="7816" spans="17:17">
      <c r="Q7816"/>
    </row>
    <row r="7817" spans="17:17">
      <c r="Q7817"/>
    </row>
    <row r="7818" spans="17:17">
      <c r="Q7818"/>
    </row>
    <row r="7819" spans="17:17">
      <c r="Q7819"/>
    </row>
    <row r="7820" spans="17:17">
      <c r="Q7820"/>
    </row>
    <row r="7821" spans="17:17">
      <c r="Q7821"/>
    </row>
    <row r="7822" spans="17:17">
      <c r="Q7822"/>
    </row>
    <row r="7823" spans="17:17">
      <c r="Q7823"/>
    </row>
    <row r="7824" spans="17:17">
      <c r="Q7824"/>
    </row>
    <row r="7825" spans="17:17">
      <c r="Q7825"/>
    </row>
    <row r="7826" spans="17:17">
      <c r="Q7826"/>
    </row>
    <row r="7827" spans="17:17">
      <c r="Q7827"/>
    </row>
    <row r="7828" spans="17:17">
      <c r="Q7828"/>
    </row>
    <row r="7829" spans="17:17">
      <c r="Q7829"/>
    </row>
    <row r="7830" spans="17:17">
      <c r="Q7830"/>
    </row>
    <row r="7831" spans="17:17">
      <c r="Q7831"/>
    </row>
    <row r="7832" spans="17:17">
      <c r="Q7832"/>
    </row>
    <row r="7833" spans="17:17">
      <c r="Q7833"/>
    </row>
    <row r="7834" spans="17:17">
      <c r="Q7834"/>
    </row>
    <row r="7835" spans="17:17">
      <c r="Q7835"/>
    </row>
    <row r="7836" spans="17:17">
      <c r="Q7836"/>
    </row>
    <row r="7837" spans="17:17">
      <c r="Q7837"/>
    </row>
    <row r="7838" spans="17:17">
      <c r="Q7838"/>
    </row>
    <row r="7839" spans="17:17">
      <c r="Q7839"/>
    </row>
    <row r="7840" spans="17:17">
      <c r="Q7840"/>
    </row>
    <row r="7841" spans="17:17">
      <c r="Q7841"/>
    </row>
    <row r="7842" spans="17:17">
      <c r="Q7842"/>
    </row>
    <row r="7843" spans="17:17">
      <c r="Q7843"/>
    </row>
    <row r="7844" spans="17:17">
      <c r="Q7844"/>
    </row>
    <row r="7845" spans="17:17">
      <c r="Q7845"/>
    </row>
    <row r="7846" spans="17:17">
      <c r="Q7846"/>
    </row>
    <row r="7847" spans="17:17">
      <c r="Q7847"/>
    </row>
    <row r="7848" spans="17:17">
      <c r="Q7848"/>
    </row>
    <row r="7849" spans="17:17">
      <c r="Q7849"/>
    </row>
    <row r="7850" spans="17:17">
      <c r="Q7850"/>
    </row>
    <row r="7851" spans="17:17">
      <c r="Q7851"/>
    </row>
    <row r="7852" spans="17:17">
      <c r="Q7852"/>
    </row>
    <row r="7853" spans="17:17">
      <c r="Q7853"/>
    </row>
    <row r="7854" spans="17:17">
      <c r="Q7854"/>
    </row>
    <row r="7855" spans="17:17">
      <c r="Q7855"/>
    </row>
    <row r="7856" spans="17:17">
      <c r="Q7856"/>
    </row>
    <row r="7857" spans="17:17">
      <c r="Q7857"/>
    </row>
    <row r="7858" spans="17:17">
      <c r="Q7858"/>
    </row>
    <row r="7859" spans="17:17">
      <c r="Q7859"/>
    </row>
    <row r="7860" spans="17:17">
      <c r="Q7860"/>
    </row>
    <row r="7861" spans="17:17">
      <c r="Q7861"/>
    </row>
    <row r="7862" spans="17:17">
      <c r="Q7862"/>
    </row>
    <row r="7863" spans="17:17">
      <c r="Q7863"/>
    </row>
    <row r="7864" spans="17:17">
      <c r="Q7864"/>
    </row>
    <row r="7865" spans="17:17">
      <c r="Q7865"/>
    </row>
    <row r="7866" spans="17:17">
      <c r="Q7866"/>
    </row>
    <row r="7867" spans="17:17">
      <c r="Q7867"/>
    </row>
    <row r="7868" spans="17:17">
      <c r="Q7868"/>
    </row>
    <row r="7869" spans="17:17">
      <c r="Q7869"/>
    </row>
    <row r="7870" spans="17:17">
      <c r="Q7870"/>
    </row>
    <row r="7871" spans="17:17">
      <c r="Q7871"/>
    </row>
    <row r="7872" spans="17:17">
      <c r="Q7872"/>
    </row>
    <row r="7873" spans="17:17">
      <c r="Q7873"/>
    </row>
    <row r="7874" spans="17:17">
      <c r="Q7874"/>
    </row>
    <row r="7875" spans="17:17">
      <c r="Q7875"/>
    </row>
    <row r="7876" spans="17:17">
      <c r="Q7876"/>
    </row>
    <row r="7877" spans="17:17">
      <c r="Q7877"/>
    </row>
    <row r="7878" spans="17:17">
      <c r="Q7878"/>
    </row>
    <row r="7879" spans="17:17">
      <c r="Q7879"/>
    </row>
    <row r="7880" spans="17:17">
      <c r="Q7880"/>
    </row>
    <row r="7881" spans="17:17">
      <c r="Q7881"/>
    </row>
    <row r="7882" spans="17:17">
      <c r="Q7882"/>
    </row>
    <row r="7883" spans="17:17">
      <c r="Q7883"/>
    </row>
    <row r="7884" spans="17:17">
      <c r="Q7884"/>
    </row>
    <row r="7885" spans="17:17">
      <c r="Q7885"/>
    </row>
    <row r="7886" spans="17:17">
      <c r="Q7886"/>
    </row>
    <row r="7887" spans="17:17">
      <c r="Q7887"/>
    </row>
    <row r="7888" spans="17:17">
      <c r="Q7888"/>
    </row>
    <row r="7889" spans="17:17">
      <c r="Q7889"/>
    </row>
    <row r="7890" spans="17:17">
      <c r="Q7890"/>
    </row>
    <row r="7891" spans="17:17">
      <c r="Q7891"/>
    </row>
    <row r="7892" spans="17:17">
      <c r="Q7892"/>
    </row>
    <row r="7893" spans="17:17">
      <c r="Q7893"/>
    </row>
    <row r="7894" spans="17:17">
      <c r="Q7894"/>
    </row>
    <row r="7895" spans="17:17">
      <c r="Q7895"/>
    </row>
    <row r="7896" spans="17:17">
      <c r="Q7896"/>
    </row>
    <row r="7897" spans="17:17">
      <c r="Q7897"/>
    </row>
    <row r="7898" spans="17:17">
      <c r="Q7898"/>
    </row>
    <row r="7899" spans="17:17">
      <c r="Q7899"/>
    </row>
    <row r="7900" spans="17:17">
      <c r="Q7900"/>
    </row>
    <row r="7901" spans="17:17">
      <c r="Q7901"/>
    </row>
    <row r="7902" spans="17:17">
      <c r="Q7902"/>
    </row>
    <row r="7903" spans="17:17">
      <c r="Q7903"/>
    </row>
    <row r="7904" spans="17:17">
      <c r="Q7904"/>
    </row>
    <row r="7905" spans="17:17">
      <c r="Q7905"/>
    </row>
    <row r="7906" spans="17:17">
      <c r="Q7906"/>
    </row>
    <row r="7907" spans="17:17">
      <c r="Q7907"/>
    </row>
    <row r="7908" spans="17:17">
      <c r="Q7908"/>
    </row>
    <row r="7909" spans="17:17">
      <c r="Q7909"/>
    </row>
    <row r="7910" spans="17:17">
      <c r="Q7910"/>
    </row>
    <row r="7911" spans="17:17">
      <c r="Q7911"/>
    </row>
    <row r="7912" spans="17:17">
      <c r="Q7912"/>
    </row>
    <row r="7913" spans="17:17">
      <c r="Q7913"/>
    </row>
    <row r="7914" spans="17:17">
      <c r="Q7914"/>
    </row>
    <row r="7915" spans="17:17">
      <c r="Q7915"/>
    </row>
    <row r="7916" spans="17:17">
      <c r="Q7916"/>
    </row>
    <row r="7917" spans="17:17">
      <c r="Q7917"/>
    </row>
    <row r="7918" spans="17:17">
      <c r="Q7918"/>
    </row>
    <row r="7919" spans="17:17">
      <c r="Q7919"/>
    </row>
    <row r="7920" spans="17:17">
      <c r="Q7920"/>
    </row>
    <row r="7921" spans="17:17">
      <c r="Q7921"/>
    </row>
    <row r="7922" spans="17:17">
      <c r="Q7922"/>
    </row>
    <row r="7923" spans="17:17">
      <c r="Q7923"/>
    </row>
    <row r="7924" spans="17:17">
      <c r="Q7924"/>
    </row>
    <row r="7925" spans="17:17">
      <c r="Q7925"/>
    </row>
    <row r="7926" spans="17:17">
      <c r="Q7926"/>
    </row>
    <row r="7927" spans="17:17">
      <c r="Q7927"/>
    </row>
    <row r="7928" spans="17:17">
      <c r="Q7928"/>
    </row>
    <row r="7929" spans="17:17">
      <c r="Q7929"/>
    </row>
    <row r="7930" spans="17:17">
      <c r="Q7930"/>
    </row>
    <row r="7931" spans="17:17">
      <c r="Q7931"/>
    </row>
    <row r="7932" spans="17:17">
      <c r="Q7932"/>
    </row>
    <row r="7933" spans="17:17">
      <c r="Q7933"/>
    </row>
    <row r="7934" spans="17:17">
      <c r="Q7934"/>
    </row>
    <row r="7935" spans="17:17">
      <c r="Q7935"/>
    </row>
    <row r="7936" spans="17:17">
      <c r="Q7936"/>
    </row>
    <row r="7937" spans="17:17">
      <c r="Q7937"/>
    </row>
    <row r="7938" spans="17:17">
      <c r="Q7938"/>
    </row>
    <row r="7939" spans="17:17">
      <c r="Q7939"/>
    </row>
    <row r="7940" spans="17:17">
      <c r="Q7940"/>
    </row>
    <row r="7941" spans="17:17">
      <c r="Q7941"/>
    </row>
    <row r="7942" spans="17:17">
      <c r="Q7942"/>
    </row>
    <row r="7943" spans="17:17">
      <c r="Q7943"/>
    </row>
    <row r="7944" spans="17:17">
      <c r="Q7944"/>
    </row>
    <row r="7945" spans="17:17">
      <c r="Q7945"/>
    </row>
    <row r="7946" spans="17:17">
      <c r="Q7946"/>
    </row>
    <row r="7947" spans="17:17">
      <c r="Q7947"/>
    </row>
    <row r="7948" spans="17:17">
      <c r="Q7948"/>
    </row>
    <row r="7949" spans="17:17">
      <c r="Q7949"/>
    </row>
    <row r="7950" spans="17:17">
      <c r="Q7950"/>
    </row>
    <row r="7951" spans="17:17">
      <c r="Q7951"/>
    </row>
    <row r="7952" spans="17:17">
      <c r="Q7952"/>
    </row>
    <row r="7953" spans="17:17">
      <c r="Q7953"/>
    </row>
    <row r="7954" spans="17:17">
      <c r="Q7954"/>
    </row>
    <row r="7955" spans="17:17">
      <c r="Q7955"/>
    </row>
    <row r="7956" spans="17:17">
      <c r="Q7956"/>
    </row>
    <row r="7957" spans="17:17">
      <c r="Q7957"/>
    </row>
    <row r="7958" spans="17:17">
      <c r="Q7958"/>
    </row>
    <row r="7959" spans="17:17">
      <c r="Q7959"/>
    </row>
    <row r="7960" spans="17:17">
      <c r="Q7960"/>
    </row>
    <row r="7961" spans="17:17">
      <c r="Q7961"/>
    </row>
    <row r="7962" spans="17:17">
      <c r="Q7962"/>
    </row>
    <row r="7963" spans="17:17">
      <c r="Q7963"/>
    </row>
    <row r="7964" spans="17:17">
      <c r="Q7964"/>
    </row>
    <row r="7965" spans="17:17">
      <c r="Q7965"/>
    </row>
    <row r="7966" spans="17:17">
      <c r="Q7966"/>
    </row>
    <row r="7967" spans="17:17">
      <c r="Q7967"/>
    </row>
    <row r="7968" spans="17:17">
      <c r="Q7968"/>
    </row>
    <row r="7969" spans="17:17">
      <c r="Q7969"/>
    </row>
    <row r="7970" spans="17:17">
      <c r="Q7970"/>
    </row>
    <row r="7971" spans="17:17">
      <c r="Q7971"/>
    </row>
    <row r="7972" spans="17:17">
      <c r="Q7972"/>
    </row>
    <row r="7973" spans="17:17">
      <c r="Q7973"/>
    </row>
    <row r="7974" spans="17:17">
      <c r="Q7974"/>
    </row>
    <row r="7975" spans="17:17">
      <c r="Q7975"/>
    </row>
    <row r="7976" spans="17:17">
      <c r="Q7976"/>
    </row>
    <row r="7977" spans="17:17">
      <c r="Q7977"/>
    </row>
    <row r="7978" spans="17:17">
      <c r="Q7978"/>
    </row>
    <row r="7979" spans="17:17">
      <c r="Q7979"/>
    </row>
    <row r="7980" spans="17:17">
      <c r="Q7980"/>
    </row>
    <row r="7981" spans="17:17">
      <c r="Q7981"/>
    </row>
    <row r="7982" spans="17:17">
      <c r="Q7982"/>
    </row>
    <row r="7983" spans="17:17">
      <c r="Q7983"/>
    </row>
    <row r="7984" spans="17:17">
      <c r="Q7984"/>
    </row>
    <row r="7985" spans="17:17">
      <c r="Q7985"/>
    </row>
    <row r="7986" spans="17:17">
      <c r="Q7986"/>
    </row>
    <row r="7987" spans="17:17">
      <c r="Q7987"/>
    </row>
    <row r="7988" spans="17:17">
      <c r="Q7988"/>
    </row>
    <row r="7989" spans="17:17">
      <c r="Q7989"/>
    </row>
    <row r="7990" spans="17:17">
      <c r="Q7990"/>
    </row>
    <row r="7991" spans="17:17">
      <c r="Q7991"/>
    </row>
    <row r="7992" spans="17:17">
      <c r="Q7992"/>
    </row>
    <row r="7993" spans="17:17">
      <c r="Q7993"/>
    </row>
    <row r="7994" spans="17:17">
      <c r="Q7994"/>
    </row>
    <row r="7995" spans="17:17">
      <c r="Q7995"/>
    </row>
    <row r="7996" spans="17:17">
      <c r="Q7996"/>
    </row>
    <row r="7997" spans="17:17">
      <c r="Q7997"/>
    </row>
    <row r="7998" spans="17:17">
      <c r="Q7998"/>
    </row>
    <row r="7999" spans="17:17">
      <c r="Q7999"/>
    </row>
    <row r="8000" spans="17:17">
      <c r="Q8000"/>
    </row>
    <row r="8001" spans="17:17">
      <c r="Q8001"/>
    </row>
    <row r="8002" spans="17:17">
      <c r="Q8002"/>
    </row>
    <row r="8003" spans="17:17">
      <c r="Q8003"/>
    </row>
    <row r="8004" spans="17:17">
      <c r="Q8004"/>
    </row>
    <row r="8005" spans="17:17">
      <c r="Q8005"/>
    </row>
    <row r="8006" spans="17:17">
      <c r="Q8006"/>
    </row>
    <row r="8007" spans="17:17">
      <c r="Q8007"/>
    </row>
    <row r="8008" spans="17:17">
      <c r="Q8008"/>
    </row>
    <row r="8009" spans="17:17">
      <c r="Q8009"/>
    </row>
    <row r="8010" spans="17:17">
      <c r="Q8010"/>
    </row>
    <row r="8011" spans="17:17">
      <c r="Q8011"/>
    </row>
    <row r="8012" spans="17:17">
      <c r="Q8012"/>
    </row>
    <row r="8013" spans="17:17">
      <c r="Q8013"/>
    </row>
    <row r="8014" spans="17:17">
      <c r="Q8014"/>
    </row>
    <row r="8015" spans="17:17">
      <c r="Q8015"/>
    </row>
    <row r="8016" spans="17:17">
      <c r="Q8016"/>
    </row>
    <row r="8017" spans="17:17">
      <c r="Q8017"/>
    </row>
    <row r="8018" spans="17:17">
      <c r="Q8018"/>
    </row>
    <row r="8019" spans="17:17">
      <c r="Q8019"/>
    </row>
    <row r="8020" spans="17:17">
      <c r="Q8020"/>
    </row>
    <row r="8021" spans="17:17">
      <c r="Q8021"/>
    </row>
    <row r="8022" spans="17:17">
      <c r="Q8022"/>
    </row>
    <row r="8023" spans="17:17">
      <c r="Q8023"/>
    </row>
    <row r="8024" spans="17:17">
      <c r="Q8024"/>
    </row>
    <row r="8025" spans="17:17">
      <c r="Q8025"/>
    </row>
    <row r="8026" spans="17:17">
      <c r="Q8026"/>
    </row>
    <row r="8027" spans="17:17">
      <c r="Q8027"/>
    </row>
    <row r="8028" spans="17:17">
      <c r="Q8028"/>
    </row>
    <row r="8029" spans="17:17">
      <c r="Q8029"/>
    </row>
    <row r="8030" spans="17:17">
      <c r="Q8030"/>
    </row>
    <row r="8031" spans="17:17">
      <c r="Q8031"/>
    </row>
    <row r="8032" spans="17:17">
      <c r="Q8032"/>
    </row>
    <row r="8033" spans="17:17">
      <c r="Q8033"/>
    </row>
    <row r="8034" spans="17:17">
      <c r="Q8034"/>
    </row>
    <row r="8035" spans="17:17">
      <c r="Q8035"/>
    </row>
    <row r="8036" spans="17:17">
      <c r="Q8036"/>
    </row>
    <row r="8037" spans="17:17">
      <c r="Q8037"/>
    </row>
    <row r="8038" spans="17:17">
      <c r="Q8038"/>
    </row>
    <row r="8039" spans="17:17">
      <c r="Q8039"/>
    </row>
    <row r="8040" spans="17:17">
      <c r="Q8040"/>
    </row>
    <row r="8041" spans="17:17">
      <c r="Q8041"/>
    </row>
    <row r="8042" spans="17:17">
      <c r="Q8042"/>
    </row>
    <row r="8043" spans="17:17">
      <c r="Q8043"/>
    </row>
    <row r="8044" spans="17:17">
      <c r="Q8044"/>
    </row>
    <row r="8045" spans="17:17">
      <c r="Q8045"/>
    </row>
    <row r="8046" spans="17:17">
      <c r="Q8046"/>
    </row>
    <row r="8047" spans="17:17">
      <c r="Q8047"/>
    </row>
    <row r="8048" spans="17:17">
      <c r="Q8048"/>
    </row>
    <row r="8049" spans="17:17">
      <c r="Q8049"/>
    </row>
    <row r="8050" spans="17:17">
      <c r="Q8050"/>
    </row>
    <row r="8051" spans="17:17">
      <c r="Q8051"/>
    </row>
    <row r="8052" spans="17:17">
      <c r="Q8052"/>
    </row>
    <row r="8053" spans="17:17">
      <c r="Q8053"/>
    </row>
    <row r="8054" spans="17:17">
      <c r="Q8054"/>
    </row>
    <row r="8055" spans="17:17">
      <c r="Q8055"/>
    </row>
    <row r="8056" spans="17:17">
      <c r="Q8056"/>
    </row>
    <row r="8057" spans="17:17">
      <c r="Q8057"/>
    </row>
    <row r="8058" spans="17:17">
      <c r="Q8058"/>
    </row>
    <row r="8059" spans="17:17">
      <c r="Q8059"/>
    </row>
    <row r="8060" spans="17:17">
      <c r="Q8060"/>
    </row>
    <row r="8061" spans="17:17">
      <c r="Q8061"/>
    </row>
    <row r="8062" spans="17:17">
      <c r="Q8062"/>
    </row>
    <row r="8063" spans="17:17">
      <c r="Q8063"/>
    </row>
    <row r="8064" spans="17:17">
      <c r="Q8064"/>
    </row>
    <row r="8065" spans="17:17">
      <c r="Q8065"/>
    </row>
    <row r="8066" spans="17:17">
      <c r="Q8066"/>
    </row>
    <row r="8067" spans="17:17">
      <c r="Q8067"/>
    </row>
    <row r="8068" spans="17:17">
      <c r="Q8068"/>
    </row>
    <row r="8069" spans="17:17">
      <c r="Q8069"/>
    </row>
    <row r="8070" spans="17:17">
      <c r="Q8070"/>
    </row>
    <row r="8071" spans="17:17">
      <c r="Q8071"/>
    </row>
    <row r="8072" spans="17:17">
      <c r="Q8072"/>
    </row>
    <row r="8073" spans="17:17">
      <c r="Q8073"/>
    </row>
    <row r="8074" spans="17:17">
      <c r="Q8074"/>
    </row>
    <row r="8075" spans="17:17">
      <c r="Q8075"/>
    </row>
    <row r="8076" spans="17:17">
      <c r="Q8076"/>
    </row>
    <row r="8077" spans="17:17">
      <c r="Q8077"/>
    </row>
    <row r="8078" spans="17:17">
      <c r="Q8078"/>
    </row>
    <row r="8079" spans="17:17">
      <c r="Q8079"/>
    </row>
    <row r="8080" spans="17:17">
      <c r="Q8080"/>
    </row>
    <row r="8081" spans="17:17">
      <c r="Q8081"/>
    </row>
    <row r="8082" spans="17:17">
      <c r="Q8082"/>
    </row>
    <row r="8083" spans="17:17">
      <c r="Q8083"/>
    </row>
    <row r="8084" spans="17:17">
      <c r="Q8084"/>
    </row>
    <row r="8085" spans="17:17">
      <c r="Q8085"/>
    </row>
    <row r="8086" spans="17:17">
      <c r="Q8086"/>
    </row>
    <row r="8087" spans="17:17">
      <c r="Q8087"/>
    </row>
    <row r="8088" spans="17:17">
      <c r="Q8088"/>
    </row>
    <row r="8089" spans="17:17">
      <c r="Q8089"/>
    </row>
    <row r="8090" spans="17:17">
      <c r="Q8090"/>
    </row>
    <row r="8091" spans="17:17">
      <c r="Q8091"/>
    </row>
    <row r="8092" spans="17:17">
      <c r="Q8092"/>
    </row>
    <row r="8093" spans="17:17">
      <c r="Q8093"/>
    </row>
    <row r="8094" spans="17:17">
      <c r="Q8094"/>
    </row>
    <row r="8095" spans="17:17">
      <c r="Q8095"/>
    </row>
    <row r="8096" spans="17:17">
      <c r="Q8096"/>
    </row>
    <row r="8097" spans="17:17">
      <c r="Q8097"/>
    </row>
    <row r="8098" spans="17:17">
      <c r="Q8098"/>
    </row>
    <row r="8099" spans="17:17">
      <c r="Q8099"/>
    </row>
    <row r="8100" spans="17:17">
      <c r="Q8100"/>
    </row>
    <row r="8101" spans="17:17">
      <c r="Q8101"/>
    </row>
    <row r="8102" spans="17:17">
      <c r="Q8102"/>
    </row>
    <row r="8103" spans="17:17">
      <c r="Q8103"/>
    </row>
    <row r="8104" spans="17:17">
      <c r="Q8104"/>
    </row>
    <row r="8105" spans="17:17">
      <c r="Q8105"/>
    </row>
    <row r="8106" spans="17:17">
      <c r="Q8106"/>
    </row>
    <row r="8107" spans="17:17">
      <c r="Q8107"/>
    </row>
    <row r="8108" spans="17:17">
      <c r="Q8108"/>
    </row>
    <row r="8109" spans="17:17">
      <c r="Q8109"/>
    </row>
    <row r="8110" spans="17:17">
      <c r="Q8110"/>
    </row>
    <row r="8111" spans="17:17">
      <c r="Q8111"/>
    </row>
    <row r="8112" spans="17:17">
      <c r="Q8112"/>
    </row>
    <row r="8113" spans="17:17">
      <c r="Q8113"/>
    </row>
    <row r="8114" spans="17:17">
      <c r="Q8114"/>
    </row>
    <row r="8115" spans="17:17">
      <c r="Q8115"/>
    </row>
    <row r="8116" spans="17:17">
      <c r="Q8116"/>
    </row>
    <row r="8117" spans="17:17">
      <c r="Q8117"/>
    </row>
    <row r="8118" spans="17:17">
      <c r="Q8118"/>
    </row>
    <row r="8119" spans="17:17">
      <c r="Q8119"/>
    </row>
    <row r="8120" spans="17:17">
      <c r="Q8120"/>
    </row>
    <row r="8121" spans="17:17">
      <c r="Q8121"/>
    </row>
    <row r="8122" spans="17:17">
      <c r="Q8122"/>
    </row>
    <row r="8123" spans="17:17">
      <c r="Q8123"/>
    </row>
    <row r="8124" spans="17:17">
      <c r="Q8124"/>
    </row>
    <row r="8125" spans="17:17">
      <c r="Q8125"/>
    </row>
    <row r="8126" spans="17:17">
      <c r="Q8126"/>
    </row>
    <row r="8127" spans="17:17">
      <c r="Q8127"/>
    </row>
    <row r="8128" spans="17:17">
      <c r="Q8128"/>
    </row>
    <row r="8129" spans="17:17">
      <c r="Q8129"/>
    </row>
    <row r="8130" spans="17:17">
      <c r="Q8130"/>
    </row>
    <row r="8131" spans="17:17">
      <c r="Q8131"/>
    </row>
    <row r="8132" spans="17:17">
      <c r="Q8132"/>
    </row>
    <row r="8133" spans="17:17">
      <c r="Q8133"/>
    </row>
    <row r="8134" spans="17:17">
      <c r="Q8134"/>
    </row>
    <row r="8135" spans="17:17">
      <c r="Q8135"/>
    </row>
    <row r="8136" spans="17:17">
      <c r="Q8136"/>
    </row>
    <row r="8137" spans="17:17">
      <c r="Q8137"/>
    </row>
    <row r="8138" spans="17:17">
      <c r="Q8138"/>
    </row>
    <row r="8139" spans="17:17">
      <c r="Q8139"/>
    </row>
    <row r="8140" spans="17:17">
      <c r="Q8140"/>
    </row>
    <row r="8141" spans="17:17">
      <c r="Q8141"/>
    </row>
    <row r="8142" spans="17:17">
      <c r="Q8142"/>
    </row>
    <row r="8143" spans="17:17">
      <c r="Q8143"/>
    </row>
    <row r="8144" spans="17:17">
      <c r="Q8144"/>
    </row>
    <row r="8145" spans="17:17">
      <c r="Q8145"/>
    </row>
    <row r="8146" spans="17:17">
      <c r="Q8146"/>
    </row>
    <row r="8147" spans="17:17">
      <c r="Q8147"/>
    </row>
    <row r="8148" spans="17:17">
      <c r="Q8148"/>
    </row>
    <row r="8149" spans="17:17">
      <c r="Q8149"/>
    </row>
    <row r="8150" spans="17:17">
      <c r="Q8150"/>
    </row>
    <row r="8151" spans="17:17">
      <c r="Q8151"/>
    </row>
    <row r="8152" spans="17:17">
      <c r="Q8152"/>
    </row>
    <row r="8153" spans="17:17">
      <c r="Q8153"/>
    </row>
    <row r="8154" spans="17:17">
      <c r="Q8154"/>
    </row>
    <row r="8155" spans="17:17">
      <c r="Q8155"/>
    </row>
    <row r="8156" spans="17:17">
      <c r="Q8156"/>
    </row>
    <row r="8157" spans="17:17">
      <c r="Q8157"/>
    </row>
    <row r="8158" spans="17:17">
      <c r="Q8158"/>
    </row>
    <row r="8159" spans="17:17">
      <c r="Q8159"/>
    </row>
    <row r="8160" spans="17:17">
      <c r="Q8160"/>
    </row>
    <row r="8161" spans="17:17">
      <c r="Q8161"/>
    </row>
    <row r="8162" spans="17:17">
      <c r="Q8162"/>
    </row>
    <row r="8163" spans="17:17">
      <c r="Q8163"/>
    </row>
    <row r="8164" spans="17:17">
      <c r="Q8164"/>
    </row>
    <row r="8165" spans="17:17">
      <c r="Q8165"/>
    </row>
    <row r="8166" spans="17:17">
      <c r="Q8166"/>
    </row>
    <row r="8167" spans="17:17">
      <c r="Q8167"/>
    </row>
    <row r="8168" spans="17:17">
      <c r="Q8168"/>
    </row>
    <row r="8169" spans="17:17">
      <c r="Q8169"/>
    </row>
    <row r="8170" spans="17:17">
      <c r="Q8170"/>
    </row>
    <row r="8171" spans="17:17">
      <c r="Q8171"/>
    </row>
    <row r="8172" spans="17:17">
      <c r="Q8172"/>
    </row>
    <row r="8173" spans="17:17">
      <c r="Q8173"/>
    </row>
    <row r="8174" spans="17:17">
      <c r="Q8174"/>
    </row>
    <row r="8175" spans="17:17">
      <c r="Q8175"/>
    </row>
    <row r="8176" spans="17:17">
      <c r="Q8176"/>
    </row>
    <row r="8177" spans="17:17">
      <c r="Q8177"/>
    </row>
    <row r="8178" spans="17:17">
      <c r="Q8178"/>
    </row>
    <row r="8179" spans="17:17">
      <c r="Q8179"/>
    </row>
    <row r="8180" spans="17:17">
      <c r="Q8180"/>
    </row>
    <row r="8181" spans="17:17">
      <c r="Q8181"/>
    </row>
    <row r="8182" spans="17:17">
      <c r="Q8182"/>
    </row>
    <row r="8183" spans="17:17">
      <c r="Q8183"/>
    </row>
    <row r="8184" spans="17:17">
      <c r="Q8184"/>
    </row>
    <row r="8185" spans="17:17">
      <c r="Q8185"/>
    </row>
    <row r="8186" spans="17:17">
      <c r="Q8186"/>
    </row>
    <row r="8187" spans="17:17">
      <c r="Q8187"/>
    </row>
    <row r="8188" spans="17:17">
      <c r="Q8188"/>
    </row>
    <row r="8189" spans="17:17">
      <c r="Q8189"/>
    </row>
    <row r="8190" spans="17:17">
      <c r="Q8190"/>
    </row>
    <row r="8191" spans="17:17">
      <c r="Q8191"/>
    </row>
    <row r="8192" spans="17:17">
      <c r="Q8192"/>
    </row>
    <row r="8193" spans="17:17">
      <c r="Q8193"/>
    </row>
    <row r="8194" spans="17:17">
      <c r="Q8194"/>
    </row>
    <row r="8195" spans="17:17">
      <c r="Q8195"/>
    </row>
    <row r="8196" spans="17:17">
      <c r="Q8196"/>
    </row>
    <row r="8197" spans="17:17">
      <c r="Q8197"/>
    </row>
    <row r="8198" spans="17:17">
      <c r="Q8198"/>
    </row>
    <row r="8199" spans="17:17">
      <c r="Q8199"/>
    </row>
    <row r="8200" spans="17:17">
      <c r="Q8200"/>
    </row>
    <row r="8201" spans="17:17">
      <c r="Q8201"/>
    </row>
    <row r="8202" spans="17:17">
      <c r="Q8202"/>
    </row>
    <row r="8203" spans="17:17">
      <c r="Q8203"/>
    </row>
    <row r="8204" spans="17:17">
      <c r="Q8204"/>
    </row>
    <row r="8205" spans="17:17">
      <c r="Q8205"/>
    </row>
    <row r="8206" spans="17:17">
      <c r="Q8206"/>
    </row>
    <row r="8207" spans="17:17">
      <c r="Q8207"/>
    </row>
    <row r="8208" spans="17:17">
      <c r="Q8208"/>
    </row>
    <row r="8209" spans="17:17">
      <c r="Q8209"/>
    </row>
    <row r="8210" spans="17:17">
      <c r="Q8210"/>
    </row>
    <row r="8211" spans="17:17">
      <c r="Q8211"/>
    </row>
    <row r="8212" spans="17:17">
      <c r="Q8212"/>
    </row>
    <row r="8213" spans="17:17">
      <c r="Q8213"/>
    </row>
    <row r="8214" spans="17:17">
      <c r="Q8214"/>
    </row>
    <row r="8215" spans="17:17">
      <c r="Q8215"/>
    </row>
    <row r="8216" spans="17:17">
      <c r="Q8216"/>
    </row>
    <row r="8217" spans="17:17">
      <c r="Q8217"/>
    </row>
    <row r="8218" spans="17:17">
      <c r="Q8218"/>
    </row>
    <row r="8219" spans="17:17">
      <c r="Q8219"/>
    </row>
    <row r="8220" spans="17:17">
      <c r="Q8220"/>
    </row>
    <row r="8221" spans="17:17">
      <c r="Q8221"/>
    </row>
    <row r="8222" spans="17:17">
      <c r="Q8222"/>
    </row>
    <row r="8223" spans="17:17">
      <c r="Q8223"/>
    </row>
    <row r="8224" spans="17:17">
      <c r="Q8224"/>
    </row>
    <row r="8225" spans="17:17">
      <c r="Q8225"/>
    </row>
    <row r="8226" spans="17:17">
      <c r="Q8226"/>
    </row>
    <row r="8227" spans="17:17">
      <c r="Q8227"/>
    </row>
    <row r="8228" spans="17:17">
      <c r="Q8228"/>
    </row>
    <row r="8229" spans="17:17">
      <c r="Q8229"/>
    </row>
    <row r="8230" spans="17:17">
      <c r="Q8230"/>
    </row>
    <row r="8231" spans="17:17">
      <c r="Q8231"/>
    </row>
    <row r="8232" spans="17:17">
      <c r="Q8232"/>
    </row>
    <row r="8233" spans="17:17">
      <c r="Q8233"/>
    </row>
    <row r="8234" spans="17:17">
      <c r="Q8234"/>
    </row>
    <row r="8235" spans="17:17">
      <c r="Q8235"/>
    </row>
    <row r="8236" spans="17:17">
      <c r="Q8236"/>
    </row>
    <row r="8237" spans="17:17">
      <c r="Q8237"/>
    </row>
    <row r="8238" spans="17:17">
      <c r="Q8238"/>
    </row>
    <row r="8239" spans="17:17">
      <c r="Q8239"/>
    </row>
    <row r="8240" spans="17:17">
      <c r="Q8240"/>
    </row>
    <row r="8241" spans="17:17">
      <c r="Q8241"/>
    </row>
    <row r="8242" spans="17:17">
      <c r="Q8242"/>
    </row>
    <row r="8243" spans="17:17">
      <c r="Q8243"/>
    </row>
    <row r="8244" spans="17:17">
      <c r="Q8244"/>
    </row>
    <row r="8245" spans="17:17">
      <c r="Q8245"/>
    </row>
    <row r="8246" spans="17:17">
      <c r="Q8246"/>
    </row>
    <row r="8247" spans="17:17">
      <c r="Q8247"/>
    </row>
    <row r="8248" spans="17:17">
      <c r="Q8248"/>
    </row>
    <row r="8249" spans="17:17">
      <c r="Q8249"/>
    </row>
    <row r="8250" spans="17:17">
      <c r="Q8250"/>
    </row>
    <row r="8251" spans="17:17">
      <c r="Q8251"/>
    </row>
    <row r="8252" spans="17:17">
      <c r="Q8252"/>
    </row>
    <row r="8253" spans="17:17">
      <c r="Q8253"/>
    </row>
    <row r="8254" spans="17:17">
      <c r="Q8254"/>
    </row>
    <row r="8255" spans="17:17">
      <c r="Q8255"/>
    </row>
    <row r="8256" spans="17:17">
      <c r="Q8256"/>
    </row>
    <row r="8257" spans="17:17">
      <c r="Q8257"/>
    </row>
    <row r="8258" spans="17:17">
      <c r="Q8258"/>
    </row>
    <row r="8259" spans="17:17">
      <c r="Q8259"/>
    </row>
    <row r="8260" spans="17:17">
      <c r="Q8260"/>
    </row>
    <row r="8261" spans="17:17">
      <c r="Q8261"/>
    </row>
    <row r="8262" spans="17:17">
      <c r="Q8262"/>
    </row>
    <row r="8263" spans="17:17">
      <c r="Q8263"/>
    </row>
    <row r="8264" spans="17:17">
      <c r="Q8264"/>
    </row>
    <row r="8265" spans="17:17">
      <c r="Q8265"/>
    </row>
    <row r="8266" spans="17:17">
      <c r="Q8266"/>
    </row>
    <row r="8267" spans="17:17">
      <c r="Q8267"/>
    </row>
    <row r="8268" spans="17:17">
      <c r="Q8268"/>
    </row>
    <row r="8269" spans="17:17">
      <c r="Q8269"/>
    </row>
    <row r="8270" spans="17:17">
      <c r="Q8270"/>
    </row>
    <row r="8271" spans="17:17">
      <c r="Q8271"/>
    </row>
    <row r="8272" spans="17:17">
      <c r="Q8272"/>
    </row>
    <row r="8273" spans="17:17">
      <c r="Q8273"/>
    </row>
    <row r="8274" spans="17:17">
      <c r="Q8274"/>
    </row>
    <row r="8275" spans="17:17">
      <c r="Q8275"/>
    </row>
    <row r="8276" spans="17:17">
      <c r="Q8276"/>
    </row>
    <row r="8277" spans="17:17">
      <c r="Q8277"/>
    </row>
    <row r="8278" spans="17:17">
      <c r="Q8278"/>
    </row>
    <row r="8279" spans="17:17">
      <c r="Q8279"/>
    </row>
    <row r="8280" spans="17:17">
      <c r="Q8280"/>
    </row>
    <row r="8281" spans="17:17">
      <c r="Q8281"/>
    </row>
    <row r="8282" spans="17:17">
      <c r="Q8282"/>
    </row>
    <row r="8283" spans="17:17">
      <c r="Q8283"/>
    </row>
    <row r="8284" spans="17:17">
      <c r="Q8284"/>
    </row>
    <row r="8285" spans="17:17">
      <c r="Q8285"/>
    </row>
    <row r="8286" spans="17:17">
      <c r="Q8286"/>
    </row>
    <row r="8287" spans="17:17">
      <c r="Q8287"/>
    </row>
    <row r="8288" spans="17:17">
      <c r="Q8288"/>
    </row>
    <row r="8289" spans="17:17">
      <c r="Q8289"/>
    </row>
    <row r="8290" spans="17:17">
      <c r="Q8290"/>
    </row>
    <row r="8291" spans="17:17">
      <c r="Q8291"/>
    </row>
    <row r="8292" spans="17:17">
      <c r="Q8292"/>
    </row>
    <row r="8293" spans="17:17">
      <c r="Q8293"/>
    </row>
    <row r="8294" spans="17:17">
      <c r="Q8294"/>
    </row>
    <row r="8295" spans="17:17">
      <c r="Q8295"/>
    </row>
    <row r="8296" spans="17:17">
      <c r="Q8296"/>
    </row>
    <row r="8297" spans="17:17">
      <c r="Q8297"/>
    </row>
    <row r="8298" spans="17:17">
      <c r="Q8298"/>
    </row>
    <row r="8299" spans="17:17">
      <c r="Q8299"/>
    </row>
    <row r="8300" spans="17:17">
      <c r="Q8300"/>
    </row>
    <row r="8301" spans="17:17">
      <c r="Q8301"/>
    </row>
    <row r="8302" spans="17:17">
      <c r="Q8302"/>
    </row>
    <row r="8303" spans="17:17">
      <c r="Q8303"/>
    </row>
    <row r="8304" spans="17:17">
      <c r="Q8304"/>
    </row>
    <row r="8305" spans="17:17">
      <c r="Q8305"/>
    </row>
    <row r="8306" spans="17:17">
      <c r="Q8306"/>
    </row>
    <row r="8307" spans="17:17">
      <c r="Q8307"/>
    </row>
    <row r="8308" spans="17:17">
      <c r="Q8308"/>
    </row>
    <row r="8309" spans="17:17">
      <c r="Q8309"/>
    </row>
    <row r="8310" spans="17:17">
      <c r="Q8310"/>
    </row>
    <row r="8311" spans="17:17">
      <c r="Q8311"/>
    </row>
    <row r="8312" spans="17:17">
      <c r="Q8312"/>
    </row>
    <row r="8313" spans="17:17">
      <c r="Q8313"/>
    </row>
    <row r="8314" spans="17:17">
      <c r="Q8314"/>
    </row>
    <row r="8315" spans="17:17">
      <c r="Q8315"/>
    </row>
    <row r="8316" spans="17:17">
      <c r="Q8316"/>
    </row>
    <row r="8317" spans="17:17">
      <c r="Q8317"/>
    </row>
    <row r="8318" spans="17:17">
      <c r="Q8318"/>
    </row>
    <row r="8319" spans="17:17">
      <c r="Q8319"/>
    </row>
    <row r="8320" spans="17:17">
      <c r="Q8320"/>
    </row>
    <row r="8321" spans="17:17">
      <c r="Q8321"/>
    </row>
    <row r="8322" spans="17:17">
      <c r="Q8322"/>
    </row>
    <row r="8323" spans="17:17">
      <c r="Q8323"/>
    </row>
    <row r="8324" spans="17:17">
      <c r="Q8324"/>
    </row>
    <row r="8325" spans="17:17">
      <c r="Q8325"/>
    </row>
    <row r="8326" spans="17:17">
      <c r="Q8326"/>
    </row>
    <row r="8327" spans="17:17">
      <c r="Q8327"/>
    </row>
    <row r="8328" spans="17:17">
      <c r="Q8328"/>
    </row>
    <row r="8329" spans="17:17">
      <c r="Q8329"/>
    </row>
    <row r="8330" spans="17:17">
      <c r="Q8330"/>
    </row>
    <row r="8331" spans="17:17">
      <c r="Q8331"/>
    </row>
    <row r="8332" spans="17:17">
      <c r="Q8332"/>
    </row>
    <row r="8333" spans="17:17">
      <c r="Q8333"/>
    </row>
    <row r="8334" spans="17:17">
      <c r="Q8334"/>
    </row>
    <row r="8335" spans="17:17">
      <c r="Q8335"/>
    </row>
    <row r="8336" spans="17:17">
      <c r="Q8336"/>
    </row>
    <row r="8337" spans="17:17">
      <c r="Q8337"/>
    </row>
    <row r="8338" spans="17:17">
      <c r="Q8338"/>
    </row>
    <row r="8339" spans="17:17">
      <c r="Q8339"/>
    </row>
    <row r="8340" spans="17:17">
      <c r="Q8340"/>
    </row>
    <row r="8341" spans="17:17">
      <c r="Q8341"/>
    </row>
    <row r="8342" spans="17:17">
      <c r="Q8342"/>
    </row>
    <row r="8343" spans="17:17">
      <c r="Q8343"/>
    </row>
    <row r="8344" spans="17:17">
      <c r="Q8344"/>
    </row>
    <row r="8345" spans="17:17">
      <c r="Q8345"/>
    </row>
    <row r="8346" spans="17:17">
      <c r="Q8346"/>
    </row>
    <row r="8347" spans="17:17">
      <c r="Q8347"/>
    </row>
    <row r="8348" spans="17:17">
      <c r="Q8348"/>
    </row>
    <row r="8349" spans="17:17">
      <c r="Q8349"/>
    </row>
    <row r="8350" spans="17:17">
      <c r="Q8350"/>
    </row>
    <row r="8351" spans="17:17">
      <c r="Q8351"/>
    </row>
    <row r="8352" spans="17:17">
      <c r="Q8352"/>
    </row>
    <row r="8353" spans="17:17">
      <c r="Q8353"/>
    </row>
    <row r="8354" spans="17:17">
      <c r="Q8354"/>
    </row>
    <row r="8355" spans="17:17">
      <c r="Q8355"/>
    </row>
    <row r="8356" spans="17:17">
      <c r="Q8356"/>
    </row>
    <row r="8357" spans="17:17">
      <c r="Q8357"/>
    </row>
    <row r="8358" spans="17:17">
      <c r="Q8358"/>
    </row>
    <row r="8359" spans="17:17">
      <c r="Q8359"/>
    </row>
    <row r="8360" spans="17:17">
      <c r="Q8360"/>
    </row>
    <row r="8361" spans="17:17">
      <c r="Q8361"/>
    </row>
    <row r="8362" spans="17:17">
      <c r="Q8362"/>
    </row>
    <row r="8363" spans="17:17">
      <c r="Q8363"/>
    </row>
    <row r="8364" spans="17:17">
      <c r="Q8364"/>
    </row>
    <row r="8365" spans="17:17">
      <c r="Q8365"/>
    </row>
    <row r="8366" spans="17:17">
      <c r="Q8366"/>
    </row>
    <row r="8367" spans="17:17">
      <c r="Q8367"/>
    </row>
    <row r="8368" spans="17:17">
      <c r="Q8368"/>
    </row>
    <row r="8369" spans="17:17">
      <c r="Q8369"/>
    </row>
    <row r="8370" spans="17:17">
      <c r="Q8370"/>
    </row>
    <row r="8371" spans="17:17">
      <c r="Q8371"/>
    </row>
    <row r="8372" spans="17:17">
      <c r="Q8372"/>
    </row>
    <row r="8373" spans="17:17">
      <c r="Q8373"/>
    </row>
    <row r="8374" spans="17:17">
      <c r="Q8374"/>
    </row>
    <row r="8375" spans="17:17">
      <c r="Q8375"/>
    </row>
    <row r="8376" spans="17:17">
      <c r="Q8376"/>
    </row>
    <row r="8377" spans="17:17">
      <c r="Q8377"/>
    </row>
    <row r="8378" spans="17:17">
      <c r="Q8378"/>
    </row>
    <row r="8379" spans="17:17">
      <c r="Q8379"/>
    </row>
    <row r="8380" spans="17:17">
      <c r="Q8380"/>
    </row>
    <row r="8381" spans="17:17">
      <c r="Q8381"/>
    </row>
    <row r="8382" spans="17:17">
      <c r="Q8382"/>
    </row>
    <row r="8383" spans="17:17">
      <c r="Q8383"/>
    </row>
    <row r="8384" spans="17:17">
      <c r="Q8384"/>
    </row>
    <row r="8385" spans="17:17">
      <c r="Q8385"/>
    </row>
    <row r="8386" spans="17:17">
      <c r="Q8386"/>
    </row>
    <row r="8387" spans="17:17">
      <c r="Q8387"/>
    </row>
    <row r="8388" spans="17:17">
      <c r="Q8388"/>
    </row>
    <row r="8389" spans="17:17">
      <c r="Q8389"/>
    </row>
    <row r="8390" spans="17:17">
      <c r="Q8390"/>
    </row>
    <row r="8391" spans="17:17">
      <c r="Q8391"/>
    </row>
    <row r="8392" spans="17:17">
      <c r="Q8392"/>
    </row>
    <row r="8393" spans="17:17">
      <c r="Q8393"/>
    </row>
    <row r="8394" spans="17:17">
      <c r="Q8394"/>
    </row>
    <row r="8395" spans="17:17">
      <c r="Q8395"/>
    </row>
    <row r="8396" spans="17:17">
      <c r="Q8396"/>
    </row>
    <row r="8397" spans="17:17">
      <c r="Q8397"/>
    </row>
    <row r="8398" spans="17:17">
      <c r="Q8398"/>
    </row>
    <row r="8399" spans="17:17">
      <c r="Q8399"/>
    </row>
    <row r="8400" spans="17:17">
      <c r="Q8400"/>
    </row>
    <row r="8401" spans="17:17">
      <c r="Q8401"/>
    </row>
    <row r="8402" spans="17:17">
      <c r="Q8402"/>
    </row>
    <row r="8403" spans="17:17">
      <c r="Q8403"/>
    </row>
    <row r="8404" spans="17:17">
      <c r="Q8404"/>
    </row>
    <row r="8405" spans="17:17">
      <c r="Q8405"/>
    </row>
    <row r="8406" spans="17:17">
      <c r="Q8406"/>
    </row>
    <row r="8407" spans="17:17">
      <c r="Q8407"/>
    </row>
    <row r="8408" spans="17:17">
      <c r="Q8408"/>
    </row>
    <row r="8409" spans="17:17">
      <c r="Q8409"/>
    </row>
    <row r="8410" spans="17:17">
      <c r="Q8410"/>
    </row>
    <row r="8411" spans="17:17">
      <c r="Q8411"/>
    </row>
    <row r="8412" spans="17:17">
      <c r="Q8412"/>
    </row>
    <row r="8413" spans="17:17">
      <c r="Q8413"/>
    </row>
    <row r="8414" spans="17:17">
      <c r="Q8414"/>
    </row>
    <row r="8415" spans="17:17">
      <c r="Q8415"/>
    </row>
    <row r="8416" spans="17:17">
      <c r="Q8416"/>
    </row>
    <row r="8417" spans="17:17">
      <c r="Q8417"/>
    </row>
    <row r="8418" spans="17:17">
      <c r="Q8418"/>
    </row>
    <row r="8419" spans="17:17">
      <c r="Q8419"/>
    </row>
    <row r="8420" spans="17:17">
      <c r="Q8420"/>
    </row>
    <row r="8421" spans="17:17">
      <c r="Q8421"/>
    </row>
    <row r="8422" spans="17:17">
      <c r="Q8422"/>
    </row>
    <row r="8423" spans="17:17">
      <c r="Q8423"/>
    </row>
    <row r="8424" spans="17:17">
      <c r="Q8424"/>
    </row>
    <row r="8425" spans="17:17">
      <c r="Q8425"/>
    </row>
    <row r="8426" spans="17:17">
      <c r="Q8426"/>
    </row>
    <row r="8427" spans="17:17">
      <c r="Q8427"/>
    </row>
    <row r="8428" spans="17:17">
      <c r="Q8428"/>
    </row>
    <row r="8429" spans="17:17">
      <c r="Q8429"/>
    </row>
    <row r="8430" spans="17:17">
      <c r="Q8430"/>
    </row>
    <row r="8431" spans="17:17">
      <c r="Q8431"/>
    </row>
    <row r="8432" spans="17:17">
      <c r="Q8432"/>
    </row>
    <row r="8433" spans="17:17">
      <c r="Q8433"/>
    </row>
    <row r="8434" spans="17:17">
      <c r="Q8434"/>
    </row>
    <row r="8435" spans="17:17">
      <c r="Q8435"/>
    </row>
    <row r="8436" spans="17:17">
      <c r="Q8436"/>
    </row>
    <row r="8437" spans="17:17">
      <c r="Q8437"/>
    </row>
    <row r="8438" spans="17:17">
      <c r="Q8438"/>
    </row>
    <row r="8439" spans="17:17">
      <c r="Q8439"/>
    </row>
    <row r="8440" spans="17:17">
      <c r="Q8440"/>
    </row>
    <row r="8441" spans="17:17">
      <c r="Q8441"/>
    </row>
    <row r="8442" spans="17:17">
      <c r="Q8442"/>
    </row>
    <row r="8443" spans="17:17">
      <c r="Q8443"/>
    </row>
    <row r="8444" spans="17:17">
      <c r="Q8444"/>
    </row>
    <row r="8445" spans="17:17">
      <c r="Q8445"/>
    </row>
    <row r="8446" spans="17:17">
      <c r="Q8446"/>
    </row>
    <row r="8447" spans="17:17">
      <c r="Q8447"/>
    </row>
    <row r="8448" spans="17:17">
      <c r="Q8448"/>
    </row>
    <row r="8449" spans="17:17">
      <c r="Q8449"/>
    </row>
    <row r="8450" spans="17:17">
      <c r="Q8450"/>
    </row>
    <row r="8451" spans="17:17">
      <c r="Q8451"/>
    </row>
    <row r="8452" spans="17:17">
      <c r="Q8452"/>
    </row>
    <row r="8453" spans="17:17">
      <c r="Q8453"/>
    </row>
    <row r="8454" spans="17:17">
      <c r="Q8454"/>
    </row>
    <row r="8455" spans="17:17">
      <c r="Q8455"/>
    </row>
    <row r="8456" spans="17:17">
      <c r="Q8456"/>
    </row>
    <row r="8457" spans="17:17">
      <c r="Q8457"/>
    </row>
    <row r="8458" spans="17:17">
      <c r="Q8458"/>
    </row>
    <row r="8459" spans="17:17">
      <c r="Q8459"/>
    </row>
    <row r="8460" spans="17:17">
      <c r="Q8460"/>
    </row>
    <row r="8461" spans="17:17">
      <c r="Q8461"/>
    </row>
    <row r="8462" spans="17:17">
      <c r="Q8462"/>
    </row>
    <row r="8463" spans="17:17">
      <c r="Q8463"/>
    </row>
    <row r="8464" spans="17:17">
      <c r="Q8464"/>
    </row>
    <row r="8465" spans="17:17">
      <c r="Q8465"/>
    </row>
    <row r="8466" spans="17:17">
      <c r="Q8466"/>
    </row>
    <row r="8467" spans="17:17">
      <c r="Q8467"/>
    </row>
    <row r="8468" spans="17:17">
      <c r="Q8468"/>
    </row>
    <row r="8469" spans="17:17">
      <c r="Q8469"/>
    </row>
    <row r="8470" spans="17:17">
      <c r="Q8470"/>
    </row>
    <row r="8471" spans="17:17">
      <c r="Q8471"/>
    </row>
    <row r="8472" spans="17:17">
      <c r="Q8472"/>
    </row>
    <row r="8473" spans="17:17">
      <c r="Q8473"/>
    </row>
    <row r="8474" spans="17:17">
      <c r="Q8474"/>
    </row>
    <row r="8475" spans="17:17">
      <c r="Q8475"/>
    </row>
    <row r="8476" spans="17:17">
      <c r="Q8476"/>
    </row>
    <row r="8477" spans="17:17">
      <c r="Q8477"/>
    </row>
    <row r="8478" spans="17:17">
      <c r="Q8478"/>
    </row>
    <row r="8479" spans="17:17">
      <c r="Q8479"/>
    </row>
    <row r="8480" spans="17:17">
      <c r="Q8480"/>
    </row>
    <row r="8481" spans="17:17">
      <c r="Q8481"/>
    </row>
    <row r="8482" spans="17:17">
      <c r="Q8482"/>
    </row>
    <row r="8483" spans="17:17">
      <c r="Q8483"/>
    </row>
    <row r="8484" spans="17:17">
      <c r="Q8484"/>
    </row>
    <row r="8485" spans="17:17">
      <c r="Q8485"/>
    </row>
    <row r="8486" spans="17:17">
      <c r="Q8486"/>
    </row>
    <row r="8487" spans="17:17">
      <c r="Q8487"/>
    </row>
    <row r="8488" spans="17:17">
      <c r="Q8488"/>
    </row>
    <row r="8489" spans="17:17">
      <c r="Q8489"/>
    </row>
    <row r="8490" spans="17:17">
      <c r="Q8490"/>
    </row>
    <row r="8491" spans="17:17">
      <c r="Q8491"/>
    </row>
    <row r="8492" spans="17:17">
      <c r="Q8492"/>
    </row>
    <row r="8493" spans="17:17">
      <c r="Q8493"/>
    </row>
    <row r="8494" spans="17:17">
      <c r="Q8494"/>
    </row>
    <row r="8495" spans="17:17">
      <c r="Q8495"/>
    </row>
    <row r="8496" spans="17:17">
      <c r="Q8496"/>
    </row>
    <row r="8497" spans="17:17">
      <c r="Q8497"/>
    </row>
    <row r="8498" spans="17:17">
      <c r="Q8498"/>
    </row>
    <row r="8499" spans="17:17">
      <c r="Q8499"/>
    </row>
    <row r="8500" spans="17:17">
      <c r="Q8500"/>
    </row>
    <row r="8501" spans="17:17">
      <c r="Q8501"/>
    </row>
    <row r="8502" spans="17:17">
      <c r="Q8502"/>
    </row>
    <row r="8503" spans="17:17">
      <c r="Q8503"/>
    </row>
    <row r="8504" spans="17:17">
      <c r="Q8504"/>
    </row>
    <row r="8505" spans="17:17">
      <c r="Q8505"/>
    </row>
    <row r="8506" spans="17:17">
      <c r="Q8506"/>
    </row>
    <row r="8507" spans="17:17">
      <c r="Q8507"/>
    </row>
    <row r="8508" spans="17:17">
      <c r="Q8508"/>
    </row>
    <row r="8509" spans="17:17">
      <c r="Q8509"/>
    </row>
    <row r="8510" spans="17:17">
      <c r="Q8510"/>
    </row>
    <row r="8511" spans="17:17">
      <c r="Q8511"/>
    </row>
    <row r="8512" spans="17:17">
      <c r="Q8512"/>
    </row>
    <row r="8513" spans="17:17">
      <c r="Q8513"/>
    </row>
    <row r="8514" spans="17:17">
      <c r="Q8514"/>
    </row>
    <row r="8515" spans="17:17">
      <c r="Q8515"/>
    </row>
    <row r="8516" spans="17:17">
      <c r="Q8516"/>
    </row>
    <row r="8517" spans="17:17">
      <c r="Q8517"/>
    </row>
    <row r="8518" spans="17:17">
      <c r="Q8518"/>
    </row>
    <row r="8519" spans="17:17">
      <c r="Q8519"/>
    </row>
    <row r="8520" spans="17:17">
      <c r="Q8520"/>
    </row>
    <row r="8521" spans="17:17">
      <c r="Q8521"/>
    </row>
    <row r="8522" spans="17:17">
      <c r="Q8522"/>
    </row>
    <row r="8523" spans="17:17">
      <c r="Q8523"/>
    </row>
    <row r="8524" spans="17:17">
      <c r="Q8524"/>
    </row>
    <row r="8525" spans="17:17">
      <c r="Q8525"/>
    </row>
    <row r="8526" spans="17:17">
      <c r="Q8526"/>
    </row>
    <row r="8527" spans="17:17">
      <c r="Q8527"/>
    </row>
    <row r="8528" spans="17:17">
      <c r="Q8528"/>
    </row>
    <row r="8529" spans="17:17">
      <c r="Q8529"/>
    </row>
    <row r="8530" spans="17:17">
      <c r="Q8530"/>
    </row>
    <row r="8531" spans="17:17">
      <c r="Q8531"/>
    </row>
    <row r="8532" spans="17:17">
      <c r="Q8532"/>
    </row>
    <row r="8533" spans="17:17">
      <c r="Q8533"/>
    </row>
    <row r="8534" spans="17:17">
      <c r="Q8534"/>
    </row>
    <row r="8535" spans="17:17">
      <c r="Q8535"/>
    </row>
    <row r="8536" spans="17:17">
      <c r="Q8536"/>
    </row>
    <row r="8537" spans="17:17">
      <c r="Q8537"/>
    </row>
    <row r="8538" spans="17:17">
      <c r="Q8538"/>
    </row>
    <row r="8539" spans="17:17">
      <c r="Q8539"/>
    </row>
    <row r="8540" spans="17:17">
      <c r="Q8540"/>
    </row>
    <row r="8541" spans="17:17">
      <c r="Q8541"/>
    </row>
    <row r="8542" spans="17:17">
      <c r="Q8542"/>
    </row>
    <row r="8543" spans="17:17">
      <c r="Q8543"/>
    </row>
    <row r="8544" spans="17:17">
      <c r="Q8544"/>
    </row>
    <row r="8545" spans="17:17">
      <c r="Q8545"/>
    </row>
    <row r="8546" spans="17:17">
      <c r="Q8546"/>
    </row>
    <row r="8547" spans="17:17">
      <c r="Q8547"/>
    </row>
    <row r="8548" spans="17:17">
      <c r="Q8548"/>
    </row>
    <row r="8549" spans="17:17">
      <c r="Q8549"/>
    </row>
    <row r="8550" spans="17:17">
      <c r="Q8550"/>
    </row>
    <row r="8551" spans="17:17">
      <c r="Q8551"/>
    </row>
    <row r="8552" spans="17:17">
      <c r="Q8552"/>
    </row>
    <row r="8553" spans="17:17">
      <c r="Q8553"/>
    </row>
    <row r="8554" spans="17:17">
      <c r="Q8554"/>
    </row>
    <row r="8555" spans="17:17">
      <c r="Q8555"/>
    </row>
    <row r="8556" spans="17:17">
      <c r="Q8556"/>
    </row>
    <row r="8557" spans="17:17">
      <c r="Q8557"/>
    </row>
    <row r="8558" spans="17:17">
      <c r="Q8558"/>
    </row>
    <row r="8559" spans="17:17">
      <c r="Q8559"/>
    </row>
    <row r="8560" spans="17:17">
      <c r="Q8560"/>
    </row>
    <row r="8561" spans="17:17">
      <c r="Q8561"/>
    </row>
    <row r="8562" spans="17:17">
      <c r="Q8562"/>
    </row>
    <row r="8563" spans="17:17">
      <c r="Q8563"/>
    </row>
    <row r="8564" spans="17:17">
      <c r="Q8564"/>
    </row>
    <row r="8565" spans="17:17">
      <c r="Q8565"/>
    </row>
    <row r="8566" spans="17:17">
      <c r="Q8566"/>
    </row>
    <row r="8567" spans="17:17">
      <c r="Q8567"/>
    </row>
    <row r="8568" spans="17:17">
      <c r="Q8568"/>
    </row>
    <row r="8569" spans="17:17">
      <c r="Q8569"/>
    </row>
    <row r="8570" spans="17:17">
      <c r="Q8570"/>
    </row>
    <row r="8571" spans="17:17">
      <c r="Q8571"/>
    </row>
    <row r="8572" spans="17:17">
      <c r="Q8572"/>
    </row>
    <row r="8573" spans="17:17">
      <c r="Q8573"/>
    </row>
    <row r="8574" spans="17:17">
      <c r="Q8574"/>
    </row>
    <row r="8575" spans="17:17">
      <c r="Q8575"/>
    </row>
    <row r="8576" spans="17:17">
      <c r="Q8576"/>
    </row>
    <row r="8577" spans="17:17">
      <c r="Q8577"/>
    </row>
    <row r="8578" spans="17:17">
      <c r="Q8578"/>
    </row>
    <row r="8579" spans="17:17">
      <c r="Q8579"/>
    </row>
    <row r="8580" spans="17:17">
      <c r="Q8580"/>
    </row>
    <row r="8581" spans="17:17">
      <c r="Q8581"/>
    </row>
    <row r="8582" spans="17:17">
      <c r="Q8582"/>
    </row>
    <row r="8583" spans="17:17">
      <c r="Q8583"/>
    </row>
    <row r="8584" spans="17:17">
      <c r="Q8584"/>
    </row>
    <row r="8585" spans="17:17">
      <c r="Q8585"/>
    </row>
    <row r="8586" spans="17:17">
      <c r="Q8586"/>
    </row>
    <row r="8587" spans="17:17">
      <c r="Q8587"/>
    </row>
    <row r="8588" spans="17:17">
      <c r="Q8588"/>
    </row>
    <row r="8589" spans="17:17">
      <c r="Q8589"/>
    </row>
    <row r="8590" spans="17:17">
      <c r="Q8590"/>
    </row>
    <row r="8591" spans="17:17">
      <c r="Q8591"/>
    </row>
    <row r="8592" spans="17:17">
      <c r="Q8592"/>
    </row>
    <row r="8593" spans="17:17">
      <c r="Q8593"/>
    </row>
    <row r="8594" spans="17:17">
      <c r="Q8594"/>
    </row>
    <row r="8595" spans="17:17">
      <c r="Q8595"/>
    </row>
    <row r="8596" spans="17:17">
      <c r="Q8596"/>
    </row>
    <row r="8597" spans="17:17">
      <c r="Q8597"/>
    </row>
    <row r="8598" spans="17:17">
      <c r="Q8598"/>
    </row>
    <row r="8599" spans="17:17">
      <c r="Q8599"/>
    </row>
    <row r="8600" spans="17:17">
      <c r="Q8600"/>
    </row>
    <row r="8601" spans="17:17">
      <c r="Q8601"/>
    </row>
    <row r="8602" spans="17:17">
      <c r="Q8602"/>
    </row>
    <row r="8603" spans="17:17">
      <c r="Q8603"/>
    </row>
    <row r="8604" spans="17:17">
      <c r="Q8604"/>
    </row>
    <row r="8605" spans="17:17">
      <c r="Q8605"/>
    </row>
    <row r="8606" spans="17:17">
      <c r="Q8606"/>
    </row>
    <row r="8607" spans="17:17">
      <c r="Q8607"/>
    </row>
    <row r="8608" spans="17:17">
      <c r="Q8608"/>
    </row>
    <row r="8609" spans="17:17">
      <c r="Q8609"/>
    </row>
    <row r="8610" spans="17:17">
      <c r="Q8610"/>
    </row>
    <row r="8611" spans="17:17">
      <c r="Q8611"/>
    </row>
    <row r="8612" spans="17:17">
      <c r="Q8612"/>
    </row>
    <row r="8613" spans="17:17">
      <c r="Q8613"/>
    </row>
    <row r="8614" spans="17:17">
      <c r="Q8614"/>
    </row>
    <row r="8615" spans="17:17">
      <c r="Q8615"/>
    </row>
    <row r="8616" spans="17:17">
      <c r="Q8616"/>
    </row>
    <row r="8617" spans="17:17">
      <c r="Q8617"/>
    </row>
    <row r="8618" spans="17:17">
      <c r="Q8618"/>
    </row>
    <row r="8619" spans="17:17">
      <c r="Q8619"/>
    </row>
    <row r="8620" spans="17:17">
      <c r="Q8620"/>
    </row>
    <row r="8621" spans="17:17">
      <c r="Q8621"/>
    </row>
    <row r="8622" spans="17:17">
      <c r="Q8622"/>
    </row>
    <row r="8623" spans="17:17">
      <c r="Q8623"/>
    </row>
    <row r="8624" spans="17:17">
      <c r="Q8624"/>
    </row>
    <row r="8625" spans="17:17">
      <c r="Q8625"/>
    </row>
    <row r="8626" spans="17:17">
      <c r="Q8626"/>
    </row>
    <row r="8627" spans="17:17">
      <c r="Q8627"/>
    </row>
    <row r="8628" spans="17:17">
      <c r="Q8628"/>
    </row>
    <row r="8629" spans="17:17">
      <c r="Q8629"/>
    </row>
    <row r="8630" spans="17:17">
      <c r="Q8630"/>
    </row>
    <row r="8631" spans="17:17">
      <c r="Q8631"/>
    </row>
    <row r="8632" spans="17:17">
      <c r="Q8632"/>
    </row>
    <row r="8633" spans="17:17">
      <c r="Q8633"/>
    </row>
    <row r="8634" spans="17:17">
      <c r="Q8634"/>
    </row>
    <row r="8635" spans="17:17">
      <c r="Q8635"/>
    </row>
    <row r="8636" spans="17:17">
      <c r="Q8636"/>
    </row>
    <row r="8637" spans="17:17">
      <c r="Q8637"/>
    </row>
    <row r="8638" spans="17:17">
      <c r="Q8638"/>
    </row>
    <row r="8639" spans="17:17">
      <c r="Q8639"/>
    </row>
    <row r="8640" spans="17:17">
      <c r="Q8640"/>
    </row>
    <row r="8641" spans="17:17">
      <c r="Q8641"/>
    </row>
    <row r="8642" spans="17:17">
      <c r="Q8642"/>
    </row>
    <row r="8643" spans="17:17">
      <c r="Q8643"/>
    </row>
    <row r="8644" spans="17:17">
      <c r="Q8644"/>
    </row>
    <row r="8645" spans="17:17">
      <c r="Q8645"/>
    </row>
    <row r="8646" spans="17:17">
      <c r="Q8646"/>
    </row>
    <row r="8647" spans="17:17">
      <c r="Q8647"/>
    </row>
    <row r="8648" spans="17:17">
      <c r="Q8648"/>
    </row>
    <row r="8649" spans="17:17">
      <c r="Q8649"/>
    </row>
    <row r="8650" spans="17:17">
      <c r="Q8650"/>
    </row>
    <row r="8651" spans="17:17">
      <c r="Q8651"/>
    </row>
    <row r="8652" spans="17:17">
      <c r="Q8652"/>
    </row>
    <row r="8653" spans="17:17">
      <c r="Q8653"/>
    </row>
    <row r="8654" spans="17:17">
      <c r="Q8654"/>
    </row>
    <row r="8655" spans="17:17">
      <c r="Q8655"/>
    </row>
    <row r="8656" spans="17:17">
      <c r="Q8656"/>
    </row>
    <row r="8657" spans="17:17">
      <c r="Q8657"/>
    </row>
    <row r="8658" spans="17:17">
      <c r="Q8658"/>
    </row>
    <row r="8659" spans="17:17">
      <c r="Q8659"/>
    </row>
    <row r="8660" spans="17:17">
      <c r="Q8660"/>
    </row>
    <row r="8661" spans="17:17">
      <c r="Q8661"/>
    </row>
    <row r="8662" spans="17:17">
      <c r="Q8662"/>
    </row>
    <row r="8663" spans="17:17">
      <c r="Q8663"/>
    </row>
    <row r="8664" spans="17:17">
      <c r="Q8664"/>
    </row>
    <row r="8665" spans="17:17">
      <c r="Q8665"/>
    </row>
    <row r="8666" spans="17:17">
      <c r="Q8666"/>
    </row>
    <row r="8667" spans="17:17">
      <c r="Q8667"/>
    </row>
    <row r="8668" spans="17:17">
      <c r="Q8668"/>
    </row>
    <row r="8669" spans="17:17">
      <c r="Q8669"/>
    </row>
    <row r="8670" spans="17:17">
      <c r="Q8670"/>
    </row>
    <row r="8671" spans="17:17">
      <c r="Q8671"/>
    </row>
    <row r="8672" spans="17:17">
      <c r="Q8672"/>
    </row>
    <row r="8673" spans="17:17">
      <c r="Q8673"/>
    </row>
    <row r="8674" spans="17:17">
      <c r="Q8674"/>
    </row>
    <row r="8675" spans="17:17">
      <c r="Q8675"/>
    </row>
    <row r="8676" spans="17:17">
      <c r="Q8676"/>
    </row>
    <row r="8677" spans="17:17">
      <c r="Q8677"/>
    </row>
    <row r="8678" spans="17:17">
      <c r="Q8678"/>
    </row>
    <row r="8679" spans="17:17">
      <c r="Q8679"/>
    </row>
    <row r="8680" spans="17:17">
      <c r="Q8680"/>
    </row>
    <row r="8681" spans="17:17">
      <c r="Q8681"/>
    </row>
    <row r="8682" spans="17:17">
      <c r="Q8682"/>
    </row>
    <row r="8683" spans="17:17">
      <c r="Q8683"/>
    </row>
    <row r="8684" spans="17:17">
      <c r="Q8684"/>
    </row>
    <row r="8685" spans="17:17">
      <c r="Q8685"/>
    </row>
    <row r="8686" spans="17:17">
      <c r="Q8686"/>
    </row>
    <row r="8687" spans="17:17">
      <c r="Q8687"/>
    </row>
    <row r="8688" spans="17:17">
      <c r="Q8688"/>
    </row>
    <row r="8689" spans="17:17">
      <c r="Q8689"/>
    </row>
    <row r="8690" spans="17:17">
      <c r="Q8690"/>
    </row>
    <row r="8691" spans="17:17">
      <c r="Q8691"/>
    </row>
    <row r="8692" spans="17:17">
      <c r="Q8692"/>
    </row>
    <row r="8693" spans="17:17">
      <c r="Q8693"/>
    </row>
    <row r="8694" spans="17:17">
      <c r="Q8694"/>
    </row>
    <row r="8695" spans="17:17">
      <c r="Q8695"/>
    </row>
    <row r="8696" spans="17:17">
      <c r="Q8696"/>
    </row>
    <row r="8697" spans="17:17">
      <c r="Q8697"/>
    </row>
    <row r="8698" spans="17:17">
      <c r="Q8698"/>
    </row>
    <row r="8699" spans="17:17">
      <c r="Q8699"/>
    </row>
    <row r="8700" spans="17:17">
      <c r="Q8700"/>
    </row>
    <row r="8701" spans="17:17">
      <c r="Q8701"/>
    </row>
    <row r="8702" spans="17:17">
      <c r="Q8702"/>
    </row>
    <row r="8703" spans="17:17">
      <c r="Q8703"/>
    </row>
    <row r="8704" spans="17:17">
      <c r="Q8704"/>
    </row>
    <row r="8705" spans="17:17">
      <c r="Q8705"/>
    </row>
    <row r="8706" spans="17:17">
      <c r="Q8706"/>
    </row>
    <row r="8707" spans="17:17">
      <c r="Q8707"/>
    </row>
    <row r="8708" spans="17:17">
      <c r="Q8708"/>
    </row>
    <row r="8709" spans="17:17">
      <c r="Q8709"/>
    </row>
    <row r="8710" spans="17:17">
      <c r="Q8710"/>
    </row>
    <row r="8711" spans="17:17">
      <c r="Q8711"/>
    </row>
    <row r="8712" spans="17:17">
      <c r="Q8712"/>
    </row>
    <row r="8713" spans="17:17">
      <c r="Q8713"/>
    </row>
    <row r="8714" spans="17:17">
      <c r="Q8714"/>
    </row>
    <row r="8715" spans="17:17">
      <c r="Q8715"/>
    </row>
    <row r="8716" spans="17:17">
      <c r="Q8716"/>
    </row>
    <row r="8717" spans="17:17">
      <c r="Q8717"/>
    </row>
    <row r="8718" spans="17:17">
      <c r="Q8718"/>
    </row>
    <row r="8719" spans="17:17">
      <c r="Q8719"/>
    </row>
    <row r="8720" spans="17:17">
      <c r="Q8720"/>
    </row>
    <row r="8721" spans="17:17">
      <c r="Q8721"/>
    </row>
    <row r="8722" spans="17:17">
      <c r="Q8722"/>
    </row>
    <row r="8723" spans="17:17">
      <c r="Q8723"/>
    </row>
    <row r="8724" spans="17:17">
      <c r="Q8724"/>
    </row>
    <row r="8725" spans="17:17">
      <c r="Q8725"/>
    </row>
    <row r="8726" spans="17:17">
      <c r="Q8726"/>
    </row>
    <row r="8727" spans="17:17">
      <c r="Q8727"/>
    </row>
    <row r="8728" spans="17:17">
      <c r="Q8728"/>
    </row>
    <row r="8729" spans="17:17">
      <c r="Q8729"/>
    </row>
    <row r="8730" spans="17:17">
      <c r="Q8730"/>
    </row>
    <row r="8731" spans="17:17">
      <c r="Q8731"/>
    </row>
    <row r="8732" spans="17:17">
      <c r="Q8732"/>
    </row>
    <row r="8733" spans="17:17">
      <c r="Q8733"/>
    </row>
    <row r="8734" spans="17:17">
      <c r="Q8734"/>
    </row>
    <row r="8735" spans="17:17">
      <c r="Q8735"/>
    </row>
    <row r="8736" spans="17:17">
      <c r="Q8736"/>
    </row>
    <row r="8737" spans="17:17">
      <c r="Q8737"/>
    </row>
    <row r="8738" spans="17:17">
      <c r="Q8738"/>
    </row>
    <row r="8739" spans="17:17">
      <c r="Q8739"/>
    </row>
    <row r="8740" spans="17:17">
      <c r="Q8740"/>
    </row>
    <row r="8741" spans="17:17">
      <c r="Q8741"/>
    </row>
    <row r="8742" spans="17:17">
      <c r="Q8742"/>
    </row>
    <row r="8743" spans="17:17">
      <c r="Q8743"/>
    </row>
    <row r="8744" spans="17:17">
      <c r="Q8744"/>
    </row>
    <row r="8745" spans="17:17">
      <c r="Q8745"/>
    </row>
    <row r="8746" spans="17:17">
      <c r="Q8746"/>
    </row>
    <row r="8747" spans="17:17">
      <c r="Q8747"/>
    </row>
    <row r="8748" spans="17:17">
      <c r="Q8748"/>
    </row>
    <row r="8749" spans="17:17">
      <c r="Q8749"/>
    </row>
    <row r="8750" spans="17:17">
      <c r="Q8750"/>
    </row>
    <row r="8751" spans="17:17">
      <c r="Q8751"/>
    </row>
    <row r="8752" spans="17:17">
      <c r="Q8752"/>
    </row>
    <row r="8753" spans="17:17">
      <c r="Q8753"/>
    </row>
    <row r="8754" spans="17:17">
      <c r="Q8754"/>
    </row>
    <row r="8755" spans="17:17">
      <c r="Q8755"/>
    </row>
    <row r="8756" spans="17:17">
      <c r="Q8756"/>
    </row>
    <row r="8757" spans="17:17">
      <c r="Q8757"/>
    </row>
    <row r="8758" spans="17:17">
      <c r="Q8758"/>
    </row>
    <row r="8759" spans="17:17">
      <c r="Q8759"/>
    </row>
    <row r="8760" spans="17:17">
      <c r="Q8760"/>
    </row>
    <row r="8761" spans="17:17">
      <c r="Q8761"/>
    </row>
    <row r="8762" spans="17:17">
      <c r="Q8762"/>
    </row>
    <row r="8763" spans="17:17">
      <c r="Q8763"/>
    </row>
    <row r="8764" spans="17:17">
      <c r="Q8764"/>
    </row>
    <row r="8765" spans="17:17">
      <c r="Q8765"/>
    </row>
    <row r="8766" spans="17:17">
      <c r="Q8766"/>
    </row>
    <row r="8767" spans="17:17">
      <c r="Q8767"/>
    </row>
    <row r="8768" spans="17:17">
      <c r="Q8768"/>
    </row>
    <row r="8769" spans="17:17">
      <c r="Q8769"/>
    </row>
    <row r="8770" spans="17:17">
      <c r="Q8770"/>
    </row>
    <row r="8771" spans="17:17">
      <c r="Q8771"/>
    </row>
    <row r="8772" spans="17:17">
      <c r="Q8772"/>
    </row>
    <row r="8773" spans="17:17">
      <c r="Q8773"/>
    </row>
    <row r="8774" spans="17:17">
      <c r="Q8774"/>
    </row>
    <row r="8775" spans="17:17">
      <c r="Q8775"/>
    </row>
    <row r="8776" spans="17:17">
      <c r="Q8776"/>
    </row>
    <row r="8777" spans="17:17">
      <c r="Q8777"/>
    </row>
    <row r="8778" spans="17:17">
      <c r="Q8778"/>
    </row>
    <row r="8779" spans="17:17">
      <c r="Q8779"/>
    </row>
    <row r="8780" spans="17:17">
      <c r="Q8780"/>
    </row>
    <row r="8781" spans="17:17">
      <c r="Q8781"/>
    </row>
    <row r="8782" spans="17:17">
      <c r="Q8782"/>
    </row>
    <row r="8783" spans="17:17">
      <c r="Q8783"/>
    </row>
    <row r="8784" spans="17:17">
      <c r="Q8784"/>
    </row>
    <row r="8785" spans="17:17">
      <c r="Q8785"/>
    </row>
    <row r="8786" spans="17:17">
      <c r="Q8786"/>
    </row>
    <row r="8787" spans="17:17">
      <c r="Q8787"/>
    </row>
    <row r="8788" spans="17:17">
      <c r="Q8788"/>
    </row>
    <row r="8789" spans="17:17">
      <c r="Q8789"/>
    </row>
    <row r="8790" spans="17:17">
      <c r="Q8790"/>
    </row>
    <row r="8791" spans="17:17">
      <c r="Q8791"/>
    </row>
    <row r="8792" spans="17:17">
      <c r="Q8792"/>
    </row>
    <row r="8793" spans="17:17">
      <c r="Q8793"/>
    </row>
    <row r="8794" spans="17:17">
      <c r="Q8794"/>
    </row>
    <row r="8795" spans="17:17">
      <c r="Q8795"/>
    </row>
    <row r="8796" spans="17:17">
      <c r="Q8796"/>
    </row>
    <row r="8797" spans="17:17">
      <c r="Q8797"/>
    </row>
    <row r="8798" spans="17:17">
      <c r="Q8798"/>
    </row>
    <row r="8799" spans="17:17">
      <c r="Q8799"/>
    </row>
    <row r="8800" spans="17:17">
      <c r="Q8800"/>
    </row>
    <row r="8801" spans="17:17">
      <c r="Q8801"/>
    </row>
    <row r="8802" spans="17:17">
      <c r="Q8802"/>
    </row>
    <row r="8803" spans="17:17">
      <c r="Q8803"/>
    </row>
    <row r="8804" spans="17:17">
      <c r="Q8804"/>
    </row>
    <row r="8805" spans="17:17">
      <c r="Q8805"/>
    </row>
    <row r="8806" spans="17:17">
      <c r="Q8806"/>
    </row>
    <row r="8807" spans="17:17">
      <c r="Q8807"/>
    </row>
    <row r="8808" spans="17:17">
      <c r="Q8808"/>
    </row>
    <row r="8809" spans="17:17">
      <c r="Q8809"/>
    </row>
    <row r="8810" spans="17:17">
      <c r="Q8810"/>
    </row>
    <row r="8811" spans="17:17">
      <c r="Q8811"/>
    </row>
    <row r="8812" spans="17:17">
      <c r="Q8812"/>
    </row>
    <row r="8813" spans="17:17">
      <c r="Q8813"/>
    </row>
    <row r="8814" spans="17:17">
      <c r="Q8814"/>
    </row>
    <row r="8815" spans="17:17">
      <c r="Q8815"/>
    </row>
    <row r="8816" spans="17:17">
      <c r="Q8816"/>
    </row>
    <row r="8817" spans="17:17">
      <c r="Q8817"/>
    </row>
    <row r="8818" spans="17:17">
      <c r="Q8818"/>
    </row>
    <row r="8819" spans="17:17">
      <c r="Q8819"/>
    </row>
    <row r="8820" spans="17:17">
      <c r="Q8820"/>
    </row>
    <row r="8821" spans="17:17">
      <c r="Q8821"/>
    </row>
    <row r="8822" spans="17:17">
      <c r="Q8822"/>
    </row>
    <row r="8823" spans="17:17">
      <c r="Q8823"/>
    </row>
    <row r="8824" spans="17:17">
      <c r="Q8824"/>
    </row>
    <row r="8825" spans="17:17">
      <c r="Q8825"/>
    </row>
    <row r="8826" spans="17:17">
      <c r="Q8826"/>
    </row>
    <row r="8827" spans="17:17">
      <c r="Q8827"/>
    </row>
    <row r="8828" spans="17:17">
      <c r="Q8828"/>
    </row>
    <row r="8829" spans="17:17">
      <c r="Q8829"/>
    </row>
    <row r="8830" spans="17:17">
      <c r="Q8830"/>
    </row>
    <row r="8831" spans="17:17">
      <c r="Q8831"/>
    </row>
    <row r="8832" spans="17:17">
      <c r="Q8832"/>
    </row>
    <row r="8833" spans="17:17">
      <c r="Q8833"/>
    </row>
    <row r="8834" spans="17:17">
      <c r="Q8834"/>
    </row>
    <row r="8835" spans="17:17">
      <c r="Q8835"/>
    </row>
    <row r="8836" spans="17:17">
      <c r="Q8836"/>
    </row>
    <row r="8837" spans="17:17">
      <c r="Q8837"/>
    </row>
    <row r="8838" spans="17:17">
      <c r="Q8838"/>
    </row>
    <row r="8839" spans="17:17">
      <c r="Q8839"/>
    </row>
    <row r="8840" spans="17:17">
      <c r="Q8840"/>
    </row>
    <row r="8841" spans="17:17">
      <c r="Q8841"/>
    </row>
    <row r="8842" spans="17:17">
      <c r="Q8842"/>
    </row>
    <row r="8843" spans="17:17">
      <c r="Q8843"/>
    </row>
    <row r="8844" spans="17:17">
      <c r="Q8844"/>
    </row>
    <row r="8845" spans="17:17">
      <c r="Q8845"/>
    </row>
    <row r="8846" spans="17:17">
      <c r="Q8846"/>
    </row>
    <row r="8847" spans="17:17">
      <c r="Q8847"/>
    </row>
    <row r="8848" spans="17:17">
      <c r="Q8848"/>
    </row>
    <row r="8849" spans="17:17">
      <c r="Q8849"/>
    </row>
    <row r="8850" spans="17:17">
      <c r="Q8850"/>
    </row>
    <row r="8851" spans="17:17">
      <c r="Q8851"/>
    </row>
    <row r="8852" spans="17:17">
      <c r="Q8852"/>
    </row>
    <row r="8853" spans="17:17">
      <c r="Q8853"/>
    </row>
    <row r="8854" spans="17:17">
      <c r="Q8854"/>
    </row>
    <row r="8855" spans="17:17">
      <c r="Q8855"/>
    </row>
    <row r="8856" spans="17:17">
      <c r="Q8856"/>
    </row>
    <row r="8857" spans="17:17">
      <c r="Q8857"/>
    </row>
    <row r="8858" spans="17:17">
      <c r="Q8858"/>
    </row>
    <row r="8859" spans="17:17">
      <c r="Q8859"/>
    </row>
    <row r="8860" spans="17:17">
      <c r="Q8860"/>
    </row>
    <row r="8861" spans="17:17">
      <c r="Q8861"/>
    </row>
    <row r="8862" spans="17:17">
      <c r="Q8862"/>
    </row>
    <row r="8863" spans="17:17">
      <c r="Q8863"/>
    </row>
    <row r="8864" spans="17:17">
      <c r="Q8864"/>
    </row>
    <row r="8865" spans="17:17">
      <c r="Q8865"/>
    </row>
    <row r="8866" spans="17:17">
      <c r="Q8866"/>
    </row>
    <row r="8867" spans="17:17">
      <c r="Q8867"/>
    </row>
    <row r="8868" spans="17:17">
      <c r="Q8868"/>
    </row>
    <row r="8869" spans="17:17">
      <c r="Q8869"/>
    </row>
    <row r="8870" spans="17:17">
      <c r="Q8870"/>
    </row>
    <row r="8871" spans="17:17">
      <c r="Q8871"/>
    </row>
    <row r="8872" spans="17:17">
      <c r="Q8872"/>
    </row>
    <row r="8873" spans="17:17">
      <c r="Q8873"/>
    </row>
    <row r="8874" spans="17:17">
      <c r="Q8874"/>
    </row>
    <row r="8875" spans="17:17">
      <c r="Q8875"/>
    </row>
    <row r="8876" spans="17:17">
      <c r="Q8876"/>
    </row>
    <row r="8877" spans="17:17">
      <c r="Q8877"/>
    </row>
    <row r="8878" spans="17:17">
      <c r="Q8878"/>
    </row>
    <row r="8879" spans="17:17">
      <c r="Q8879"/>
    </row>
    <row r="8880" spans="17:17">
      <c r="Q8880"/>
    </row>
    <row r="8881" spans="17:17">
      <c r="Q8881"/>
    </row>
    <row r="8882" spans="17:17">
      <c r="Q8882"/>
    </row>
    <row r="8883" spans="17:17">
      <c r="Q8883"/>
    </row>
    <row r="8884" spans="17:17">
      <c r="Q8884"/>
    </row>
    <row r="8885" spans="17:17">
      <c r="Q8885"/>
    </row>
    <row r="8886" spans="17:17">
      <c r="Q8886"/>
    </row>
    <row r="8887" spans="17:17">
      <c r="Q8887"/>
    </row>
    <row r="8888" spans="17:17">
      <c r="Q8888"/>
    </row>
    <row r="8889" spans="17:17">
      <c r="Q8889"/>
    </row>
    <row r="8890" spans="17:17">
      <c r="Q8890"/>
    </row>
    <row r="8891" spans="17:17">
      <c r="Q8891"/>
    </row>
    <row r="8892" spans="17:17">
      <c r="Q8892"/>
    </row>
    <row r="8893" spans="17:17">
      <c r="Q8893"/>
    </row>
    <row r="8894" spans="17:17">
      <c r="Q8894"/>
    </row>
    <row r="8895" spans="17:17">
      <c r="Q8895"/>
    </row>
    <row r="8896" spans="17:17">
      <c r="Q8896"/>
    </row>
    <row r="8897" spans="17:17">
      <c r="Q8897"/>
    </row>
    <row r="8898" spans="17:17">
      <c r="Q8898"/>
    </row>
    <row r="8899" spans="17:17">
      <c r="Q8899"/>
    </row>
    <row r="8900" spans="17:17">
      <c r="Q8900"/>
    </row>
    <row r="8901" spans="17:17">
      <c r="Q8901"/>
    </row>
    <row r="8902" spans="17:17">
      <c r="Q8902"/>
    </row>
    <row r="8903" spans="17:17">
      <c r="Q8903"/>
    </row>
    <row r="8904" spans="17:17">
      <c r="Q8904"/>
    </row>
    <row r="8905" spans="17:17">
      <c r="Q8905"/>
    </row>
    <row r="8906" spans="17:17">
      <c r="Q8906"/>
    </row>
    <row r="8907" spans="17:17">
      <c r="Q8907"/>
    </row>
    <row r="8908" spans="17:17">
      <c r="Q8908"/>
    </row>
    <row r="8909" spans="17:17">
      <c r="Q8909"/>
    </row>
    <row r="8910" spans="17:17">
      <c r="Q8910"/>
    </row>
    <row r="8911" spans="17:17">
      <c r="Q8911"/>
    </row>
    <row r="8912" spans="17:17">
      <c r="Q8912"/>
    </row>
    <row r="8913" spans="17:17">
      <c r="Q8913"/>
    </row>
    <row r="8914" spans="17:17">
      <c r="Q8914"/>
    </row>
    <row r="8915" spans="17:17">
      <c r="Q8915"/>
    </row>
    <row r="8916" spans="17:17">
      <c r="Q8916"/>
    </row>
    <row r="8917" spans="17:17">
      <c r="Q8917"/>
    </row>
    <row r="8918" spans="17:17">
      <c r="Q8918"/>
    </row>
    <row r="8919" spans="17:17">
      <c r="Q8919"/>
    </row>
    <row r="8920" spans="17:17">
      <c r="Q8920"/>
    </row>
    <row r="8921" spans="17:17">
      <c r="Q8921"/>
    </row>
    <row r="8922" spans="17:17">
      <c r="Q8922"/>
    </row>
    <row r="8923" spans="17:17">
      <c r="Q8923"/>
    </row>
    <row r="8924" spans="17:17">
      <c r="Q8924"/>
    </row>
    <row r="8925" spans="17:17">
      <c r="Q8925"/>
    </row>
    <row r="8926" spans="17:17">
      <c r="Q8926"/>
    </row>
    <row r="8927" spans="17:17">
      <c r="Q8927"/>
    </row>
    <row r="8928" spans="17:17">
      <c r="Q8928"/>
    </row>
    <row r="8929" spans="17:17">
      <c r="Q8929"/>
    </row>
    <row r="8930" spans="17:17">
      <c r="Q8930"/>
    </row>
    <row r="8931" spans="17:17">
      <c r="Q8931"/>
    </row>
    <row r="8932" spans="17:17">
      <c r="Q8932"/>
    </row>
    <row r="8933" spans="17:17">
      <c r="Q8933"/>
    </row>
    <row r="8934" spans="17:17">
      <c r="Q8934"/>
    </row>
    <row r="8935" spans="17:17">
      <c r="Q8935"/>
    </row>
    <row r="8936" spans="17:17">
      <c r="Q8936"/>
    </row>
    <row r="8937" spans="17:17">
      <c r="Q8937"/>
    </row>
    <row r="8938" spans="17:17">
      <c r="Q8938"/>
    </row>
    <row r="8939" spans="17:17">
      <c r="Q8939"/>
    </row>
    <row r="8940" spans="17:17">
      <c r="Q8940"/>
    </row>
    <row r="8941" spans="17:17">
      <c r="Q8941"/>
    </row>
    <row r="8942" spans="17:17">
      <c r="Q8942"/>
    </row>
    <row r="8943" spans="17:17">
      <c r="Q8943"/>
    </row>
    <row r="8944" spans="17:17">
      <c r="Q8944"/>
    </row>
    <row r="8945" spans="17:17">
      <c r="Q8945"/>
    </row>
    <row r="8946" spans="17:17">
      <c r="Q8946"/>
    </row>
    <row r="8947" spans="17:17">
      <c r="Q8947"/>
    </row>
    <row r="8948" spans="17:17">
      <c r="Q8948"/>
    </row>
    <row r="8949" spans="17:17">
      <c r="Q8949"/>
    </row>
    <row r="8950" spans="17:17">
      <c r="Q8950"/>
    </row>
    <row r="8951" spans="17:17">
      <c r="Q8951"/>
    </row>
    <row r="8952" spans="17:17">
      <c r="Q8952"/>
    </row>
    <row r="8953" spans="17:17">
      <c r="Q8953"/>
    </row>
    <row r="8954" spans="17:17">
      <c r="Q8954"/>
    </row>
    <row r="8955" spans="17:17">
      <c r="Q8955"/>
    </row>
    <row r="8956" spans="17:17">
      <c r="Q8956"/>
    </row>
    <row r="8957" spans="17:17">
      <c r="Q8957"/>
    </row>
    <row r="8958" spans="17:17">
      <c r="Q8958"/>
    </row>
    <row r="8959" spans="17:17">
      <c r="Q8959"/>
    </row>
    <row r="8960" spans="17:17">
      <c r="Q8960"/>
    </row>
    <row r="8961" spans="17:17">
      <c r="Q8961"/>
    </row>
    <row r="8962" spans="17:17">
      <c r="Q8962"/>
    </row>
    <row r="8963" spans="17:17">
      <c r="Q8963"/>
    </row>
    <row r="8964" spans="17:17">
      <c r="Q8964"/>
    </row>
    <row r="8965" spans="17:17">
      <c r="Q8965"/>
    </row>
    <row r="8966" spans="17:17">
      <c r="Q8966"/>
    </row>
    <row r="8967" spans="17:17">
      <c r="Q8967"/>
    </row>
    <row r="8968" spans="17:17">
      <c r="Q8968"/>
    </row>
    <row r="8969" spans="17:17">
      <c r="Q8969"/>
    </row>
    <row r="8970" spans="17:17">
      <c r="Q8970"/>
    </row>
    <row r="8971" spans="17:17">
      <c r="Q8971"/>
    </row>
    <row r="8972" spans="17:17">
      <c r="Q8972"/>
    </row>
    <row r="8973" spans="17:17">
      <c r="Q8973"/>
    </row>
    <row r="8974" spans="17:17">
      <c r="Q8974"/>
    </row>
    <row r="8975" spans="17:17">
      <c r="Q8975"/>
    </row>
    <row r="8976" spans="17:17">
      <c r="Q8976"/>
    </row>
    <row r="8977" spans="17:17">
      <c r="Q8977"/>
    </row>
    <row r="8978" spans="17:17">
      <c r="Q8978"/>
    </row>
    <row r="8979" spans="17:17">
      <c r="Q8979"/>
    </row>
    <row r="8980" spans="17:17">
      <c r="Q8980"/>
    </row>
    <row r="8981" spans="17:17">
      <c r="Q8981"/>
    </row>
    <row r="8982" spans="17:17">
      <c r="Q8982"/>
    </row>
    <row r="8983" spans="17:17">
      <c r="Q8983"/>
    </row>
    <row r="8984" spans="17:17">
      <c r="Q8984"/>
    </row>
    <row r="8985" spans="17:17">
      <c r="Q8985"/>
    </row>
    <row r="8986" spans="17:17">
      <c r="Q8986"/>
    </row>
    <row r="8987" spans="17:17">
      <c r="Q8987"/>
    </row>
    <row r="8988" spans="17:17">
      <c r="Q8988"/>
    </row>
    <row r="8989" spans="17:17">
      <c r="Q8989"/>
    </row>
    <row r="8990" spans="17:17">
      <c r="Q8990"/>
    </row>
    <row r="8991" spans="17:17">
      <c r="Q8991"/>
    </row>
    <row r="8992" spans="17:17">
      <c r="Q8992"/>
    </row>
    <row r="8993" spans="17:17">
      <c r="Q8993"/>
    </row>
    <row r="8994" spans="17:17">
      <c r="Q8994"/>
    </row>
    <row r="8995" spans="17:17">
      <c r="Q8995"/>
    </row>
    <row r="8996" spans="17:17">
      <c r="Q8996"/>
    </row>
    <row r="8997" spans="17:17">
      <c r="Q8997"/>
    </row>
    <row r="8998" spans="17:17">
      <c r="Q8998"/>
    </row>
    <row r="8999" spans="17:17">
      <c r="Q8999"/>
    </row>
    <row r="9000" spans="17:17">
      <c r="Q9000"/>
    </row>
    <row r="9001" spans="17:17">
      <c r="Q9001"/>
    </row>
    <row r="9002" spans="17:17">
      <c r="Q9002"/>
    </row>
    <row r="9003" spans="17:17">
      <c r="Q9003"/>
    </row>
    <row r="9004" spans="17:17">
      <c r="Q9004"/>
    </row>
    <row r="9005" spans="17:17">
      <c r="Q9005"/>
    </row>
    <row r="9006" spans="17:17">
      <c r="Q9006"/>
    </row>
    <row r="9007" spans="17:17">
      <c r="Q9007"/>
    </row>
    <row r="9008" spans="17:17">
      <c r="Q9008"/>
    </row>
    <row r="9009" spans="17:17">
      <c r="Q9009"/>
    </row>
    <row r="9010" spans="17:17">
      <c r="Q9010"/>
    </row>
    <row r="9011" spans="17:17">
      <c r="Q9011"/>
    </row>
    <row r="9012" spans="17:17">
      <c r="Q9012"/>
    </row>
    <row r="9013" spans="17:17">
      <c r="Q9013"/>
    </row>
    <row r="9014" spans="17:17">
      <c r="Q9014"/>
    </row>
    <row r="9015" spans="17:17">
      <c r="Q9015"/>
    </row>
    <row r="9016" spans="17:17">
      <c r="Q9016"/>
    </row>
    <row r="9017" spans="17:17">
      <c r="Q9017"/>
    </row>
    <row r="9018" spans="17:17">
      <c r="Q9018"/>
    </row>
    <row r="9019" spans="17:17">
      <c r="Q9019"/>
    </row>
    <row r="9020" spans="17:17">
      <c r="Q9020"/>
    </row>
    <row r="9021" spans="17:17">
      <c r="Q9021"/>
    </row>
    <row r="9022" spans="17:17">
      <c r="Q9022"/>
    </row>
    <row r="9023" spans="17:17">
      <c r="Q9023"/>
    </row>
    <row r="9024" spans="17:17">
      <c r="Q9024"/>
    </row>
    <row r="9025" spans="17:17">
      <c r="Q9025"/>
    </row>
    <row r="9026" spans="17:17">
      <c r="Q9026"/>
    </row>
    <row r="9027" spans="17:17">
      <c r="Q9027"/>
    </row>
    <row r="9028" spans="17:17">
      <c r="Q9028"/>
    </row>
    <row r="9029" spans="17:17">
      <c r="Q9029"/>
    </row>
    <row r="9030" spans="17:17">
      <c r="Q9030"/>
    </row>
    <row r="9031" spans="17:17">
      <c r="Q9031"/>
    </row>
    <row r="9032" spans="17:17">
      <c r="Q9032"/>
    </row>
    <row r="9033" spans="17:17">
      <c r="Q9033"/>
    </row>
    <row r="9034" spans="17:17">
      <c r="Q9034"/>
    </row>
    <row r="9035" spans="17:17">
      <c r="Q9035"/>
    </row>
    <row r="9036" spans="17:17">
      <c r="Q9036"/>
    </row>
    <row r="9037" spans="17:17">
      <c r="Q9037"/>
    </row>
    <row r="9038" spans="17:17">
      <c r="Q9038"/>
    </row>
    <row r="9039" spans="17:17">
      <c r="Q9039"/>
    </row>
    <row r="9040" spans="17:17">
      <c r="Q9040"/>
    </row>
    <row r="9041" spans="17:17">
      <c r="Q9041"/>
    </row>
    <row r="9042" spans="17:17">
      <c r="Q9042"/>
    </row>
    <row r="9043" spans="17:17">
      <c r="Q9043"/>
    </row>
    <row r="9044" spans="17:17">
      <c r="Q9044"/>
    </row>
    <row r="9045" spans="17:17">
      <c r="Q9045"/>
    </row>
    <row r="9046" spans="17:17">
      <c r="Q9046"/>
    </row>
    <row r="9047" spans="17:17">
      <c r="Q9047"/>
    </row>
    <row r="9048" spans="17:17">
      <c r="Q9048"/>
    </row>
    <row r="9049" spans="17:17">
      <c r="Q9049"/>
    </row>
    <row r="9050" spans="17:17">
      <c r="Q9050"/>
    </row>
    <row r="9051" spans="17:17">
      <c r="Q9051"/>
    </row>
    <row r="9052" spans="17:17">
      <c r="Q9052"/>
    </row>
    <row r="9053" spans="17:17">
      <c r="Q9053"/>
    </row>
    <row r="9054" spans="17:17">
      <c r="Q9054"/>
    </row>
    <row r="9055" spans="17:17">
      <c r="Q9055"/>
    </row>
    <row r="9056" spans="17:17">
      <c r="Q9056"/>
    </row>
    <row r="9057" spans="17:17">
      <c r="Q9057"/>
    </row>
    <row r="9058" spans="17:17">
      <c r="Q9058"/>
    </row>
    <row r="9059" spans="17:17">
      <c r="Q9059"/>
    </row>
    <row r="9060" spans="17:17">
      <c r="Q9060"/>
    </row>
    <row r="9061" spans="17:17">
      <c r="Q9061"/>
    </row>
    <row r="9062" spans="17:17">
      <c r="Q9062"/>
    </row>
    <row r="9063" spans="17:17">
      <c r="Q9063"/>
    </row>
    <row r="9064" spans="17:17">
      <c r="Q9064"/>
    </row>
    <row r="9065" spans="17:17">
      <c r="Q9065"/>
    </row>
    <row r="9066" spans="17:17">
      <c r="Q9066"/>
    </row>
    <row r="9067" spans="17:17">
      <c r="Q9067"/>
    </row>
    <row r="9068" spans="17:17">
      <c r="Q9068"/>
    </row>
    <row r="9069" spans="17:17">
      <c r="Q9069"/>
    </row>
    <row r="9070" spans="17:17">
      <c r="Q9070"/>
    </row>
    <row r="9071" spans="17:17">
      <c r="Q9071"/>
    </row>
    <row r="9072" spans="17:17">
      <c r="Q9072"/>
    </row>
    <row r="9073" spans="17:17">
      <c r="Q9073"/>
    </row>
    <row r="9074" spans="17:17">
      <c r="Q9074"/>
    </row>
    <row r="9075" spans="17:17">
      <c r="Q9075"/>
    </row>
    <row r="9076" spans="17:17">
      <c r="Q9076"/>
    </row>
    <row r="9077" spans="17:17">
      <c r="Q9077"/>
    </row>
    <row r="9078" spans="17:17">
      <c r="Q9078"/>
    </row>
    <row r="9079" spans="17:17">
      <c r="Q9079"/>
    </row>
    <row r="9080" spans="17:17">
      <c r="Q9080"/>
    </row>
    <row r="9081" spans="17:17">
      <c r="Q9081"/>
    </row>
    <row r="9082" spans="17:17">
      <c r="Q9082"/>
    </row>
    <row r="9083" spans="17:17">
      <c r="Q9083"/>
    </row>
    <row r="9084" spans="17:17">
      <c r="Q9084"/>
    </row>
    <row r="9085" spans="17:17">
      <c r="Q9085"/>
    </row>
    <row r="9086" spans="17:17">
      <c r="Q9086"/>
    </row>
    <row r="9087" spans="17:17">
      <c r="Q9087"/>
    </row>
    <row r="9088" spans="17:17">
      <c r="Q9088"/>
    </row>
    <row r="9089" spans="17:17">
      <c r="Q9089"/>
    </row>
    <row r="9090" spans="17:17">
      <c r="Q9090"/>
    </row>
    <row r="9091" spans="17:17">
      <c r="Q9091"/>
    </row>
    <row r="9092" spans="17:17">
      <c r="Q9092"/>
    </row>
    <row r="9093" spans="17:17">
      <c r="Q9093"/>
    </row>
    <row r="9094" spans="17:17">
      <c r="Q9094"/>
    </row>
    <row r="9095" spans="17:17">
      <c r="Q9095"/>
    </row>
    <row r="9096" spans="17:17">
      <c r="Q9096"/>
    </row>
    <row r="9097" spans="17:17">
      <c r="Q9097"/>
    </row>
    <row r="9098" spans="17:17">
      <c r="Q9098"/>
    </row>
    <row r="9099" spans="17:17">
      <c r="Q9099"/>
    </row>
    <row r="9100" spans="17:17">
      <c r="Q9100"/>
    </row>
    <row r="9101" spans="17:17">
      <c r="Q9101"/>
    </row>
    <row r="9102" spans="17:17">
      <c r="Q9102"/>
    </row>
    <row r="9103" spans="17:17">
      <c r="Q9103"/>
    </row>
    <row r="9104" spans="17:17">
      <c r="Q9104"/>
    </row>
    <row r="9105" spans="17:17">
      <c r="Q9105"/>
    </row>
    <row r="9106" spans="17:17">
      <c r="Q9106"/>
    </row>
    <row r="9107" spans="17:17">
      <c r="Q9107"/>
    </row>
    <row r="9108" spans="17:17">
      <c r="Q9108"/>
    </row>
    <row r="9109" spans="17:17">
      <c r="Q9109"/>
    </row>
    <row r="9110" spans="17:17">
      <c r="Q9110"/>
    </row>
    <row r="9111" spans="17:17">
      <c r="Q9111"/>
    </row>
    <row r="9112" spans="17:17">
      <c r="Q9112"/>
    </row>
    <row r="9113" spans="17:17">
      <c r="Q9113"/>
    </row>
    <row r="9114" spans="17:17">
      <c r="Q9114"/>
    </row>
    <row r="9115" spans="17:17">
      <c r="Q9115"/>
    </row>
    <row r="9116" spans="17:17">
      <c r="Q9116"/>
    </row>
    <row r="9117" spans="17:17">
      <c r="Q9117"/>
    </row>
    <row r="9118" spans="17:17">
      <c r="Q9118"/>
    </row>
    <row r="9119" spans="17:17">
      <c r="Q9119"/>
    </row>
    <row r="9120" spans="17:17">
      <c r="Q9120"/>
    </row>
    <row r="9121" spans="17:17">
      <c r="Q9121"/>
    </row>
    <row r="9122" spans="17:17">
      <c r="Q9122"/>
    </row>
    <row r="9123" spans="17:17">
      <c r="Q9123"/>
    </row>
    <row r="9124" spans="17:17">
      <c r="Q9124"/>
    </row>
    <row r="9125" spans="17:17">
      <c r="Q9125"/>
    </row>
    <row r="9126" spans="17:17">
      <c r="Q9126"/>
    </row>
    <row r="9127" spans="17:17">
      <c r="Q9127"/>
    </row>
    <row r="9128" spans="17:17">
      <c r="Q9128"/>
    </row>
    <row r="9129" spans="17:17">
      <c r="Q9129"/>
    </row>
    <row r="9130" spans="17:17">
      <c r="Q9130"/>
    </row>
    <row r="9131" spans="17:17">
      <c r="Q9131"/>
    </row>
    <row r="9132" spans="17:17">
      <c r="Q9132"/>
    </row>
    <row r="9133" spans="17:17">
      <c r="Q9133"/>
    </row>
    <row r="9134" spans="17:17">
      <c r="Q9134"/>
    </row>
    <row r="9135" spans="17:17">
      <c r="Q9135"/>
    </row>
    <row r="9136" spans="17:17">
      <c r="Q9136"/>
    </row>
    <row r="9137" spans="17:17">
      <c r="Q9137"/>
    </row>
    <row r="9138" spans="17:17">
      <c r="Q9138"/>
    </row>
    <row r="9139" spans="17:17">
      <c r="Q9139"/>
    </row>
    <row r="9140" spans="17:17">
      <c r="Q9140"/>
    </row>
    <row r="9141" spans="17:17">
      <c r="Q9141"/>
    </row>
    <row r="9142" spans="17:17">
      <c r="Q9142"/>
    </row>
    <row r="9143" spans="17:17">
      <c r="Q9143"/>
    </row>
    <row r="9144" spans="17:17">
      <c r="Q9144"/>
    </row>
    <row r="9145" spans="17:17">
      <c r="Q9145"/>
    </row>
    <row r="9146" spans="17:17">
      <c r="Q9146"/>
    </row>
    <row r="9147" spans="17:17">
      <c r="Q9147"/>
    </row>
    <row r="9148" spans="17:17">
      <c r="Q9148"/>
    </row>
    <row r="9149" spans="17:17">
      <c r="Q9149"/>
    </row>
    <row r="9150" spans="17:17">
      <c r="Q9150"/>
    </row>
    <row r="9151" spans="17:17">
      <c r="Q9151"/>
    </row>
    <row r="9152" spans="17:17">
      <c r="Q9152"/>
    </row>
    <row r="9153" spans="17:17">
      <c r="Q9153"/>
    </row>
    <row r="9154" spans="17:17">
      <c r="Q9154"/>
    </row>
    <row r="9155" spans="17:17">
      <c r="Q9155"/>
    </row>
    <row r="9156" spans="17:17">
      <c r="Q9156"/>
    </row>
    <row r="9157" spans="17:17">
      <c r="Q9157"/>
    </row>
    <row r="9158" spans="17:17">
      <c r="Q9158"/>
    </row>
    <row r="9159" spans="17:17">
      <c r="Q9159"/>
    </row>
    <row r="9160" spans="17:17">
      <c r="Q9160"/>
    </row>
    <row r="9161" spans="17:17">
      <c r="Q9161"/>
    </row>
    <row r="9162" spans="17:17">
      <c r="Q9162"/>
    </row>
    <row r="9163" spans="17:17">
      <c r="Q9163"/>
    </row>
    <row r="9164" spans="17:17">
      <c r="Q9164"/>
    </row>
    <row r="9165" spans="17:17">
      <c r="Q9165"/>
    </row>
    <row r="9166" spans="17:17">
      <c r="Q9166"/>
    </row>
    <row r="9167" spans="17:17">
      <c r="Q9167"/>
    </row>
    <row r="9168" spans="17:17">
      <c r="Q9168"/>
    </row>
    <row r="9169" spans="17:17">
      <c r="Q9169"/>
    </row>
    <row r="9170" spans="17:17">
      <c r="Q9170"/>
    </row>
    <row r="9171" spans="17:17">
      <c r="Q9171"/>
    </row>
    <row r="9172" spans="17:17">
      <c r="Q9172"/>
    </row>
    <row r="9173" spans="17:17">
      <c r="Q9173"/>
    </row>
    <row r="9174" spans="17:17">
      <c r="Q9174"/>
    </row>
    <row r="9175" spans="17:17">
      <c r="Q9175"/>
    </row>
    <row r="9176" spans="17:17">
      <c r="Q9176"/>
    </row>
    <row r="9177" spans="17:17">
      <c r="Q9177"/>
    </row>
    <row r="9178" spans="17:17">
      <c r="Q9178"/>
    </row>
    <row r="9179" spans="17:17">
      <c r="Q9179"/>
    </row>
    <row r="9180" spans="17:17">
      <c r="Q9180"/>
    </row>
    <row r="9181" spans="17:17">
      <c r="Q9181"/>
    </row>
    <row r="9182" spans="17:17">
      <c r="Q9182"/>
    </row>
    <row r="9183" spans="17:17">
      <c r="Q9183"/>
    </row>
    <row r="9184" spans="17:17">
      <c r="Q9184"/>
    </row>
    <row r="9185" spans="17:17">
      <c r="Q9185"/>
    </row>
    <row r="9186" spans="17:17">
      <c r="Q9186"/>
    </row>
    <row r="9187" spans="17:17">
      <c r="Q9187"/>
    </row>
    <row r="9188" spans="17:17">
      <c r="Q9188"/>
    </row>
    <row r="9189" spans="17:17">
      <c r="Q9189"/>
    </row>
    <row r="9190" spans="17:17">
      <c r="Q9190"/>
    </row>
    <row r="9191" spans="17:17">
      <c r="Q9191"/>
    </row>
    <row r="9192" spans="17:17">
      <c r="Q9192"/>
    </row>
    <row r="9193" spans="17:17">
      <c r="Q9193"/>
    </row>
    <row r="9194" spans="17:17">
      <c r="Q9194"/>
    </row>
    <row r="9195" spans="17:17">
      <c r="Q9195"/>
    </row>
    <row r="9196" spans="17:17">
      <c r="Q9196"/>
    </row>
    <row r="9197" spans="17:17">
      <c r="Q9197"/>
    </row>
    <row r="9198" spans="17:17">
      <c r="Q9198"/>
    </row>
    <row r="9199" spans="17:17">
      <c r="Q9199"/>
    </row>
    <row r="9200" spans="17:17">
      <c r="Q9200"/>
    </row>
    <row r="9201" spans="17:17">
      <c r="Q9201"/>
    </row>
    <row r="9202" spans="17:17">
      <c r="Q9202"/>
    </row>
    <row r="9203" spans="17:17">
      <c r="Q9203"/>
    </row>
    <row r="9204" spans="17:17">
      <c r="Q9204"/>
    </row>
    <row r="9205" spans="17:17">
      <c r="Q9205"/>
    </row>
    <row r="9206" spans="17:17">
      <c r="Q9206"/>
    </row>
    <row r="9207" spans="17:17">
      <c r="Q9207"/>
    </row>
    <row r="9208" spans="17:17">
      <c r="Q9208"/>
    </row>
    <row r="9209" spans="17:17">
      <c r="Q9209"/>
    </row>
    <row r="9210" spans="17:17">
      <c r="Q9210"/>
    </row>
    <row r="9211" spans="17:17">
      <c r="Q9211"/>
    </row>
    <row r="9212" spans="17:17">
      <c r="Q9212"/>
    </row>
    <row r="9213" spans="17:17">
      <c r="Q9213"/>
    </row>
    <row r="9214" spans="17:17">
      <c r="Q9214"/>
    </row>
    <row r="9215" spans="17:17">
      <c r="Q9215"/>
    </row>
    <row r="9216" spans="17:17">
      <c r="Q9216"/>
    </row>
    <row r="9217" spans="17:17">
      <c r="Q9217"/>
    </row>
    <row r="9218" spans="17:17">
      <c r="Q9218"/>
    </row>
    <row r="9219" spans="17:17">
      <c r="Q9219"/>
    </row>
    <row r="9220" spans="17:17">
      <c r="Q9220"/>
    </row>
    <row r="9221" spans="17:17">
      <c r="Q9221"/>
    </row>
    <row r="9222" spans="17:17">
      <c r="Q9222"/>
    </row>
    <row r="9223" spans="17:17">
      <c r="Q9223"/>
    </row>
    <row r="9224" spans="17:17">
      <c r="Q9224"/>
    </row>
    <row r="9225" spans="17:17">
      <c r="Q9225"/>
    </row>
    <row r="9226" spans="17:17">
      <c r="Q9226"/>
    </row>
    <row r="9227" spans="17:17">
      <c r="Q9227"/>
    </row>
    <row r="9228" spans="17:17">
      <c r="Q9228"/>
    </row>
    <row r="9229" spans="17:17">
      <c r="Q9229"/>
    </row>
    <row r="9230" spans="17:17">
      <c r="Q9230"/>
    </row>
    <row r="9231" spans="17:17">
      <c r="Q9231"/>
    </row>
    <row r="9232" spans="17:17">
      <c r="Q9232"/>
    </row>
    <row r="9233" spans="17:17">
      <c r="Q9233"/>
    </row>
    <row r="9234" spans="17:17">
      <c r="Q9234"/>
    </row>
    <row r="9235" spans="17:17">
      <c r="Q9235"/>
    </row>
    <row r="9236" spans="17:17">
      <c r="Q9236"/>
    </row>
    <row r="9237" spans="17:17">
      <c r="Q9237"/>
    </row>
    <row r="9238" spans="17:17">
      <c r="Q9238"/>
    </row>
    <row r="9239" spans="17:17">
      <c r="Q9239"/>
    </row>
    <row r="9240" spans="17:17">
      <c r="Q9240"/>
    </row>
    <row r="9241" spans="17:17">
      <c r="Q9241"/>
    </row>
    <row r="9242" spans="17:17">
      <c r="Q9242"/>
    </row>
    <row r="9243" spans="17:17">
      <c r="Q9243"/>
    </row>
    <row r="9244" spans="17:17">
      <c r="Q9244"/>
    </row>
    <row r="9245" spans="17:17">
      <c r="Q9245"/>
    </row>
    <row r="9246" spans="17:17">
      <c r="Q9246"/>
    </row>
    <row r="9247" spans="17:17">
      <c r="Q9247"/>
    </row>
    <row r="9248" spans="17:17">
      <c r="Q9248"/>
    </row>
    <row r="9249" spans="17:17">
      <c r="Q9249"/>
    </row>
    <row r="9250" spans="17:17">
      <c r="Q9250"/>
    </row>
    <row r="9251" spans="17:17">
      <c r="Q9251"/>
    </row>
    <row r="9252" spans="17:17">
      <c r="Q9252"/>
    </row>
    <row r="9253" spans="17:17">
      <c r="Q9253"/>
    </row>
    <row r="9254" spans="17:17">
      <c r="Q9254"/>
    </row>
    <row r="9255" spans="17:17">
      <c r="Q9255"/>
    </row>
    <row r="9256" spans="17:17">
      <c r="Q9256"/>
    </row>
    <row r="9257" spans="17:17">
      <c r="Q9257"/>
    </row>
    <row r="9258" spans="17:17">
      <c r="Q9258"/>
    </row>
    <row r="9259" spans="17:17">
      <c r="Q9259"/>
    </row>
    <row r="9260" spans="17:17">
      <c r="Q9260"/>
    </row>
    <row r="9261" spans="17:17">
      <c r="Q9261"/>
    </row>
    <row r="9262" spans="17:17">
      <c r="Q9262"/>
    </row>
    <row r="9263" spans="17:17">
      <c r="Q9263"/>
    </row>
    <row r="9264" spans="17:17">
      <c r="Q9264"/>
    </row>
    <row r="9265" spans="17:17">
      <c r="Q9265"/>
    </row>
    <row r="9266" spans="17:17">
      <c r="Q9266"/>
    </row>
    <row r="9267" spans="17:17">
      <c r="Q9267"/>
    </row>
    <row r="9268" spans="17:17">
      <c r="Q9268"/>
    </row>
    <row r="9269" spans="17:17">
      <c r="Q9269"/>
    </row>
    <row r="9270" spans="17:17">
      <c r="Q9270"/>
    </row>
    <row r="9271" spans="17:17">
      <c r="Q9271"/>
    </row>
    <row r="9272" spans="17:17">
      <c r="Q9272"/>
    </row>
    <row r="9273" spans="17:17">
      <c r="Q9273"/>
    </row>
    <row r="9274" spans="17:17">
      <c r="Q9274"/>
    </row>
    <row r="9275" spans="17:17">
      <c r="Q9275"/>
    </row>
    <row r="9276" spans="17:17">
      <c r="Q9276"/>
    </row>
    <row r="9277" spans="17:17">
      <c r="Q9277"/>
    </row>
    <row r="9278" spans="17:17">
      <c r="Q9278"/>
    </row>
    <row r="9279" spans="17:17">
      <c r="Q9279"/>
    </row>
    <row r="9280" spans="17:17">
      <c r="Q9280"/>
    </row>
    <row r="9281" spans="17:17">
      <c r="Q9281"/>
    </row>
    <row r="9282" spans="17:17">
      <c r="Q9282"/>
    </row>
    <row r="9283" spans="17:17">
      <c r="Q9283"/>
    </row>
    <row r="9284" spans="17:17">
      <c r="Q9284"/>
    </row>
    <row r="9285" spans="17:17">
      <c r="Q9285"/>
    </row>
    <row r="9286" spans="17:17">
      <c r="Q9286"/>
    </row>
    <row r="9287" spans="17:17">
      <c r="Q9287"/>
    </row>
    <row r="9288" spans="17:17">
      <c r="Q9288"/>
    </row>
    <row r="9289" spans="17:17">
      <c r="Q9289"/>
    </row>
    <row r="9290" spans="17:17">
      <c r="Q9290"/>
    </row>
    <row r="9291" spans="17:17">
      <c r="Q9291"/>
    </row>
    <row r="9292" spans="17:17">
      <c r="Q9292"/>
    </row>
    <row r="9293" spans="17:17">
      <c r="Q9293"/>
    </row>
    <row r="9294" spans="17:17">
      <c r="Q9294"/>
    </row>
    <row r="9295" spans="17:17">
      <c r="Q9295"/>
    </row>
    <row r="9296" spans="17:17">
      <c r="Q9296"/>
    </row>
    <row r="9297" spans="17:17">
      <c r="Q9297"/>
    </row>
    <row r="9298" spans="17:17">
      <c r="Q9298"/>
    </row>
    <row r="9299" spans="17:17">
      <c r="Q9299"/>
    </row>
    <row r="9300" spans="17:17">
      <c r="Q9300"/>
    </row>
    <row r="9301" spans="17:17">
      <c r="Q9301"/>
    </row>
    <row r="9302" spans="17:17">
      <c r="Q9302"/>
    </row>
    <row r="9303" spans="17:17">
      <c r="Q9303"/>
    </row>
    <row r="9304" spans="17:17">
      <c r="Q9304"/>
    </row>
    <row r="9305" spans="17:17">
      <c r="Q9305"/>
    </row>
    <row r="9306" spans="17:17">
      <c r="Q9306"/>
    </row>
    <row r="9307" spans="17:17">
      <c r="Q9307"/>
    </row>
    <row r="9308" spans="17:17">
      <c r="Q9308"/>
    </row>
    <row r="9309" spans="17:17">
      <c r="Q9309"/>
    </row>
    <row r="9310" spans="17:17">
      <c r="Q9310"/>
    </row>
    <row r="9311" spans="17:17">
      <c r="Q9311"/>
    </row>
    <row r="9312" spans="17:17">
      <c r="Q9312"/>
    </row>
    <row r="9313" spans="17:17">
      <c r="Q9313"/>
    </row>
    <row r="9314" spans="17:17">
      <c r="Q9314"/>
    </row>
    <row r="9315" spans="17:17">
      <c r="Q9315"/>
    </row>
    <row r="9316" spans="17:17">
      <c r="Q9316"/>
    </row>
    <row r="9317" spans="17:17">
      <c r="Q9317"/>
    </row>
    <row r="9318" spans="17:17">
      <c r="Q9318"/>
    </row>
    <row r="9319" spans="17:17">
      <c r="Q9319"/>
    </row>
    <row r="9320" spans="17:17">
      <c r="Q9320"/>
    </row>
    <row r="9321" spans="17:17">
      <c r="Q9321"/>
    </row>
    <row r="9322" spans="17:17">
      <c r="Q9322"/>
    </row>
    <row r="9323" spans="17:17">
      <c r="Q9323"/>
    </row>
    <row r="9324" spans="17:17">
      <c r="Q9324"/>
    </row>
    <row r="9325" spans="17:17">
      <c r="Q9325"/>
    </row>
    <row r="9326" spans="17:17">
      <c r="Q9326"/>
    </row>
    <row r="9327" spans="17:17">
      <c r="Q9327"/>
    </row>
    <row r="9328" spans="17:17">
      <c r="Q9328"/>
    </row>
    <row r="9329" spans="17:17">
      <c r="Q9329"/>
    </row>
    <row r="9330" spans="17:17">
      <c r="Q9330"/>
    </row>
    <row r="9331" spans="17:17">
      <c r="Q9331"/>
    </row>
    <row r="9332" spans="17:17">
      <c r="Q9332"/>
    </row>
    <row r="9333" spans="17:17">
      <c r="Q9333"/>
    </row>
    <row r="9334" spans="17:17">
      <c r="Q9334"/>
    </row>
    <row r="9335" spans="17:17">
      <c r="Q9335"/>
    </row>
    <row r="9336" spans="17:17">
      <c r="Q9336"/>
    </row>
    <row r="9337" spans="17:17">
      <c r="Q9337"/>
    </row>
    <row r="9338" spans="17:17">
      <c r="Q9338"/>
    </row>
    <row r="9339" spans="17:17">
      <c r="Q9339"/>
    </row>
    <row r="9340" spans="17:17">
      <c r="Q9340"/>
    </row>
    <row r="9341" spans="17:17">
      <c r="Q9341"/>
    </row>
    <row r="9342" spans="17:17">
      <c r="Q9342"/>
    </row>
    <row r="9343" spans="17:17">
      <c r="Q9343"/>
    </row>
    <row r="9344" spans="17:17">
      <c r="Q9344"/>
    </row>
    <row r="9345" spans="17:17">
      <c r="Q9345"/>
    </row>
    <row r="9346" spans="17:17">
      <c r="Q9346"/>
    </row>
    <row r="9347" spans="17:17">
      <c r="Q9347"/>
    </row>
    <row r="9348" spans="17:17">
      <c r="Q9348"/>
    </row>
    <row r="9349" spans="17:17">
      <c r="Q9349"/>
    </row>
    <row r="9350" spans="17:17">
      <c r="Q9350"/>
    </row>
    <row r="9351" spans="17:17">
      <c r="Q9351"/>
    </row>
    <row r="9352" spans="17:17">
      <c r="Q9352"/>
    </row>
    <row r="9353" spans="17:17">
      <c r="Q9353"/>
    </row>
    <row r="9354" spans="17:17">
      <c r="Q9354"/>
    </row>
    <row r="9355" spans="17:17">
      <c r="Q9355"/>
    </row>
    <row r="9356" spans="17:17">
      <c r="Q9356"/>
    </row>
    <row r="9357" spans="17:17">
      <c r="Q9357"/>
    </row>
    <row r="9358" spans="17:17">
      <c r="Q9358"/>
    </row>
    <row r="9359" spans="17:17">
      <c r="Q9359"/>
    </row>
    <row r="9360" spans="17:17">
      <c r="Q9360"/>
    </row>
    <row r="9361" spans="17:17">
      <c r="Q9361"/>
    </row>
    <row r="9362" spans="17:17">
      <c r="Q9362"/>
    </row>
    <row r="9363" spans="17:17">
      <c r="Q9363"/>
    </row>
    <row r="9364" spans="17:17">
      <c r="Q9364"/>
    </row>
    <row r="9365" spans="17:17">
      <c r="Q9365"/>
    </row>
    <row r="9366" spans="17:17">
      <c r="Q9366"/>
    </row>
    <row r="9367" spans="17:17">
      <c r="Q9367"/>
    </row>
    <row r="9368" spans="17:17">
      <c r="Q9368"/>
    </row>
    <row r="9369" spans="17:17">
      <c r="Q9369"/>
    </row>
    <row r="9370" spans="17:17">
      <c r="Q9370"/>
    </row>
    <row r="9371" spans="17:17">
      <c r="Q9371"/>
    </row>
    <row r="9372" spans="17:17">
      <c r="Q9372"/>
    </row>
    <row r="9373" spans="17:17">
      <c r="Q9373"/>
    </row>
    <row r="9374" spans="17:17">
      <c r="Q9374"/>
    </row>
    <row r="9375" spans="17:17">
      <c r="Q9375"/>
    </row>
    <row r="9376" spans="17:17">
      <c r="Q9376"/>
    </row>
    <row r="9377" spans="17:17">
      <c r="Q9377"/>
    </row>
    <row r="9378" spans="17:17">
      <c r="Q9378"/>
    </row>
    <row r="9379" spans="17:17">
      <c r="Q9379"/>
    </row>
    <row r="9380" spans="17:17">
      <c r="Q9380"/>
    </row>
    <row r="9381" spans="17:17">
      <c r="Q9381"/>
    </row>
    <row r="9382" spans="17:17">
      <c r="Q9382"/>
    </row>
    <row r="9383" spans="17:17">
      <c r="Q9383"/>
    </row>
    <row r="9384" spans="17:17">
      <c r="Q9384"/>
    </row>
    <row r="9385" spans="17:17">
      <c r="Q9385"/>
    </row>
    <row r="9386" spans="17:17">
      <c r="Q9386"/>
    </row>
    <row r="9387" spans="17:17">
      <c r="Q9387"/>
    </row>
    <row r="9388" spans="17:17">
      <c r="Q9388"/>
    </row>
    <row r="9389" spans="17:17">
      <c r="Q9389"/>
    </row>
    <row r="9390" spans="17:17">
      <c r="Q9390"/>
    </row>
    <row r="9391" spans="17:17">
      <c r="Q9391"/>
    </row>
    <row r="9392" spans="17:17">
      <c r="Q9392"/>
    </row>
    <row r="9393" spans="17:17">
      <c r="Q9393"/>
    </row>
    <row r="9394" spans="17:17">
      <c r="Q9394"/>
    </row>
    <row r="9395" spans="17:17">
      <c r="Q9395"/>
    </row>
    <row r="9396" spans="17:17">
      <c r="Q9396"/>
    </row>
    <row r="9397" spans="17:17">
      <c r="Q9397"/>
    </row>
    <row r="9398" spans="17:17">
      <c r="Q9398"/>
    </row>
    <row r="9399" spans="17:17">
      <c r="Q9399"/>
    </row>
    <row r="9400" spans="17:17">
      <c r="Q9400"/>
    </row>
    <row r="9401" spans="17:17">
      <c r="Q9401"/>
    </row>
    <row r="9402" spans="17:17">
      <c r="Q9402"/>
    </row>
    <row r="9403" spans="17:17">
      <c r="Q9403"/>
    </row>
    <row r="9404" spans="17:17">
      <c r="Q9404"/>
    </row>
    <row r="9405" spans="17:17">
      <c r="Q9405"/>
    </row>
    <row r="9406" spans="17:17">
      <c r="Q9406"/>
    </row>
    <row r="9407" spans="17:17">
      <c r="Q9407"/>
    </row>
    <row r="9408" spans="17:17">
      <c r="Q9408"/>
    </row>
    <row r="9409" spans="17:17">
      <c r="Q9409"/>
    </row>
    <row r="9410" spans="17:17">
      <c r="Q9410"/>
    </row>
    <row r="9411" spans="17:17">
      <c r="Q9411"/>
    </row>
    <row r="9412" spans="17:17">
      <c r="Q9412"/>
    </row>
    <row r="9413" spans="17:17">
      <c r="Q9413"/>
    </row>
    <row r="9414" spans="17:17">
      <c r="Q9414"/>
    </row>
    <row r="9415" spans="17:17">
      <c r="Q9415"/>
    </row>
    <row r="9416" spans="17:17">
      <c r="Q9416"/>
    </row>
    <row r="9417" spans="17:17">
      <c r="Q9417"/>
    </row>
    <row r="9418" spans="17:17">
      <c r="Q9418"/>
    </row>
    <row r="9419" spans="17:17">
      <c r="Q9419"/>
    </row>
    <row r="9420" spans="17:17">
      <c r="Q9420"/>
    </row>
    <row r="9421" spans="17:17">
      <c r="Q9421"/>
    </row>
    <row r="9422" spans="17:17">
      <c r="Q9422"/>
    </row>
    <row r="9423" spans="17:17">
      <c r="Q9423"/>
    </row>
    <row r="9424" spans="17:17">
      <c r="Q9424"/>
    </row>
    <row r="9425" spans="17:17">
      <c r="Q9425"/>
    </row>
    <row r="9426" spans="17:17">
      <c r="Q9426"/>
    </row>
    <row r="9427" spans="17:17">
      <c r="Q9427"/>
    </row>
    <row r="9428" spans="17:17">
      <c r="Q9428"/>
    </row>
    <row r="9429" spans="17:17">
      <c r="Q9429"/>
    </row>
    <row r="9430" spans="17:17">
      <c r="Q9430"/>
    </row>
    <row r="9431" spans="17:17">
      <c r="Q9431"/>
    </row>
    <row r="9432" spans="17:17">
      <c r="Q9432"/>
    </row>
    <row r="9433" spans="17:17">
      <c r="Q9433"/>
    </row>
    <row r="9434" spans="17:17">
      <c r="Q9434"/>
    </row>
    <row r="9435" spans="17:17">
      <c r="Q9435"/>
    </row>
    <row r="9436" spans="17:17">
      <c r="Q9436"/>
    </row>
    <row r="9437" spans="17:17">
      <c r="Q9437"/>
    </row>
    <row r="9438" spans="17:17">
      <c r="Q9438"/>
    </row>
    <row r="9439" spans="17:17">
      <c r="Q9439"/>
    </row>
    <row r="9440" spans="17:17">
      <c r="Q9440"/>
    </row>
    <row r="9441" spans="17:17">
      <c r="Q9441"/>
    </row>
    <row r="9442" spans="17:17">
      <c r="Q9442"/>
    </row>
    <row r="9443" spans="17:17">
      <c r="Q9443"/>
    </row>
    <row r="9444" spans="17:17">
      <c r="Q9444"/>
    </row>
    <row r="9445" spans="17:17">
      <c r="Q9445"/>
    </row>
    <row r="9446" spans="17:17">
      <c r="Q9446"/>
    </row>
    <row r="9447" spans="17:17">
      <c r="Q9447"/>
    </row>
    <row r="9448" spans="17:17">
      <c r="Q9448"/>
    </row>
    <row r="9449" spans="17:17">
      <c r="Q9449"/>
    </row>
    <row r="9450" spans="17:17">
      <c r="Q9450"/>
    </row>
    <row r="9451" spans="17:17">
      <c r="Q9451"/>
    </row>
    <row r="9452" spans="17:17">
      <c r="Q9452"/>
    </row>
    <row r="9453" spans="17:17">
      <c r="Q9453"/>
    </row>
    <row r="9454" spans="17:17">
      <c r="Q9454"/>
    </row>
    <row r="9455" spans="17:17">
      <c r="Q9455"/>
    </row>
    <row r="9456" spans="17:17">
      <c r="Q9456"/>
    </row>
    <row r="9457" spans="17:17">
      <c r="Q9457"/>
    </row>
    <row r="9458" spans="17:17">
      <c r="Q9458"/>
    </row>
    <row r="9459" spans="17:17">
      <c r="Q9459"/>
    </row>
    <row r="9460" spans="17:17">
      <c r="Q9460"/>
    </row>
    <row r="9461" spans="17:17">
      <c r="Q9461"/>
    </row>
    <row r="9462" spans="17:17">
      <c r="Q9462"/>
    </row>
    <row r="9463" spans="17:17">
      <c r="Q9463"/>
    </row>
    <row r="9464" spans="17:17">
      <c r="Q9464"/>
    </row>
    <row r="9465" spans="17:17">
      <c r="Q9465"/>
    </row>
    <row r="9466" spans="17:17">
      <c r="Q9466"/>
    </row>
    <row r="9467" spans="17:17">
      <c r="Q9467"/>
    </row>
    <row r="9468" spans="17:17">
      <c r="Q9468"/>
    </row>
    <row r="9469" spans="17:17">
      <c r="Q9469"/>
    </row>
    <row r="9470" spans="17:17">
      <c r="Q9470"/>
    </row>
    <row r="9471" spans="17:17">
      <c r="Q9471"/>
    </row>
    <row r="9472" spans="17:17">
      <c r="Q9472"/>
    </row>
    <row r="9473" spans="17:17">
      <c r="Q9473"/>
    </row>
    <row r="9474" spans="17:17">
      <c r="Q9474"/>
    </row>
    <row r="9475" spans="17:17">
      <c r="Q9475"/>
    </row>
    <row r="9476" spans="17:17">
      <c r="Q9476"/>
    </row>
    <row r="9477" spans="17:17">
      <c r="Q9477"/>
    </row>
    <row r="9478" spans="17:17">
      <c r="Q9478"/>
    </row>
    <row r="9479" spans="17:17">
      <c r="Q9479"/>
    </row>
    <row r="9480" spans="17:17">
      <c r="Q9480"/>
    </row>
    <row r="9481" spans="17:17">
      <c r="Q9481"/>
    </row>
    <row r="9482" spans="17:17">
      <c r="Q9482"/>
    </row>
    <row r="9483" spans="17:17">
      <c r="Q9483"/>
    </row>
    <row r="9484" spans="17:17">
      <c r="Q9484"/>
    </row>
    <row r="9485" spans="17:17">
      <c r="Q9485"/>
    </row>
    <row r="9486" spans="17:17">
      <c r="Q9486"/>
    </row>
    <row r="9487" spans="17:17">
      <c r="Q9487"/>
    </row>
    <row r="9488" spans="17:17">
      <c r="Q9488"/>
    </row>
    <row r="9489" spans="17:17">
      <c r="Q9489"/>
    </row>
    <row r="9490" spans="17:17">
      <c r="Q9490"/>
    </row>
    <row r="9491" spans="17:17">
      <c r="Q9491"/>
    </row>
    <row r="9492" spans="17:17">
      <c r="Q9492"/>
    </row>
    <row r="9493" spans="17:17">
      <c r="Q9493"/>
    </row>
    <row r="9494" spans="17:17">
      <c r="Q9494"/>
    </row>
    <row r="9495" spans="17:17">
      <c r="Q9495"/>
    </row>
    <row r="9496" spans="17:17">
      <c r="Q9496"/>
    </row>
    <row r="9497" spans="17:17">
      <c r="Q9497"/>
    </row>
    <row r="9498" spans="17:17">
      <c r="Q9498"/>
    </row>
    <row r="9499" spans="17:17">
      <c r="Q9499"/>
    </row>
    <row r="9500" spans="17:17">
      <c r="Q9500"/>
    </row>
    <row r="9501" spans="17:17">
      <c r="Q9501"/>
    </row>
    <row r="9502" spans="17:17">
      <c r="Q9502"/>
    </row>
    <row r="9503" spans="17:17">
      <c r="Q9503"/>
    </row>
    <row r="9504" spans="17:17">
      <c r="Q9504"/>
    </row>
    <row r="9505" spans="17:17">
      <c r="Q9505"/>
    </row>
    <row r="9506" spans="17:17">
      <c r="Q9506"/>
    </row>
    <row r="9507" spans="17:17">
      <c r="Q9507"/>
    </row>
    <row r="9508" spans="17:17">
      <c r="Q9508"/>
    </row>
    <row r="9509" spans="17:17">
      <c r="Q9509"/>
    </row>
    <row r="9510" spans="17:17">
      <c r="Q9510"/>
    </row>
    <row r="9511" spans="17:17">
      <c r="Q9511"/>
    </row>
    <row r="9512" spans="17:17">
      <c r="Q9512"/>
    </row>
    <row r="9513" spans="17:17">
      <c r="Q9513"/>
    </row>
    <row r="9514" spans="17:17">
      <c r="Q9514"/>
    </row>
    <row r="9515" spans="17:17">
      <c r="Q9515"/>
    </row>
    <row r="9516" spans="17:17">
      <c r="Q9516"/>
    </row>
    <row r="9517" spans="17:17">
      <c r="Q9517"/>
    </row>
    <row r="9518" spans="17:17">
      <c r="Q9518"/>
    </row>
    <row r="9519" spans="17:17">
      <c r="Q9519"/>
    </row>
    <row r="9520" spans="17:17">
      <c r="Q9520"/>
    </row>
    <row r="9521" spans="17:17">
      <c r="Q9521"/>
    </row>
    <row r="9522" spans="17:17">
      <c r="Q9522"/>
    </row>
    <row r="9523" spans="17:17">
      <c r="Q9523"/>
    </row>
    <row r="9524" spans="17:17">
      <c r="Q9524"/>
    </row>
    <row r="9525" spans="17:17">
      <c r="Q9525"/>
    </row>
    <row r="9526" spans="17:17">
      <c r="Q9526"/>
    </row>
    <row r="9527" spans="17:17">
      <c r="Q9527"/>
    </row>
    <row r="9528" spans="17:17">
      <c r="Q9528"/>
    </row>
    <row r="9529" spans="17:17">
      <c r="Q9529"/>
    </row>
    <row r="9530" spans="17:17">
      <c r="Q9530"/>
    </row>
    <row r="9531" spans="17:17">
      <c r="Q9531"/>
    </row>
    <row r="9532" spans="17:17">
      <c r="Q9532"/>
    </row>
    <row r="9533" spans="17:17">
      <c r="Q9533"/>
    </row>
    <row r="9534" spans="17:17">
      <c r="Q9534"/>
    </row>
    <row r="9535" spans="17:17">
      <c r="Q9535"/>
    </row>
    <row r="9536" spans="17:17">
      <c r="Q9536"/>
    </row>
    <row r="9537" spans="17:17">
      <c r="Q9537"/>
    </row>
    <row r="9538" spans="17:17">
      <c r="Q9538"/>
    </row>
    <row r="9539" spans="17:17">
      <c r="Q9539"/>
    </row>
    <row r="9540" spans="17:17">
      <c r="Q9540"/>
    </row>
    <row r="9541" spans="17:17">
      <c r="Q9541"/>
    </row>
    <row r="9542" spans="17:17">
      <c r="Q9542"/>
    </row>
    <row r="9543" spans="17:17">
      <c r="Q9543"/>
    </row>
    <row r="9544" spans="17:17">
      <c r="Q9544"/>
    </row>
    <row r="9545" spans="17:17">
      <c r="Q9545"/>
    </row>
    <row r="9546" spans="17:17">
      <c r="Q9546"/>
    </row>
    <row r="9547" spans="17:17">
      <c r="Q9547"/>
    </row>
    <row r="9548" spans="17:17">
      <c r="Q9548"/>
    </row>
    <row r="9549" spans="17:17">
      <c r="Q9549"/>
    </row>
    <row r="9550" spans="17:17">
      <c r="Q9550"/>
    </row>
    <row r="9551" spans="17:17">
      <c r="Q9551"/>
    </row>
    <row r="9552" spans="17:17">
      <c r="Q9552"/>
    </row>
    <row r="9553" spans="17:17">
      <c r="Q9553"/>
    </row>
    <row r="9554" spans="17:17">
      <c r="Q9554"/>
    </row>
    <row r="9555" spans="17:17">
      <c r="Q9555"/>
    </row>
    <row r="9556" spans="17:17">
      <c r="Q9556"/>
    </row>
    <row r="9557" spans="17:17">
      <c r="Q9557"/>
    </row>
    <row r="9558" spans="17:17">
      <c r="Q9558"/>
    </row>
    <row r="9559" spans="17:17">
      <c r="Q9559"/>
    </row>
    <row r="9560" spans="17:17">
      <c r="Q9560"/>
    </row>
    <row r="9561" spans="17:17">
      <c r="Q9561"/>
    </row>
    <row r="9562" spans="17:17">
      <c r="Q9562"/>
    </row>
    <row r="9563" spans="17:17">
      <c r="Q9563"/>
    </row>
    <row r="9564" spans="17:17">
      <c r="Q9564"/>
    </row>
    <row r="9565" spans="17:17">
      <c r="Q9565"/>
    </row>
    <row r="9566" spans="17:17">
      <c r="Q9566"/>
    </row>
    <row r="9567" spans="17:17">
      <c r="Q9567"/>
    </row>
    <row r="9568" spans="17:17">
      <c r="Q9568"/>
    </row>
    <row r="9569" spans="17:17">
      <c r="Q9569"/>
    </row>
    <row r="9570" spans="17:17">
      <c r="Q9570"/>
    </row>
    <row r="9571" spans="17:17">
      <c r="Q9571"/>
    </row>
    <row r="9572" spans="17:17">
      <c r="Q9572"/>
    </row>
    <row r="9573" spans="17:17">
      <c r="Q9573"/>
    </row>
    <row r="9574" spans="17:17">
      <c r="Q9574"/>
    </row>
    <row r="9575" spans="17:17">
      <c r="Q9575"/>
    </row>
    <row r="9576" spans="17:17">
      <c r="Q9576"/>
    </row>
    <row r="9577" spans="17:17">
      <c r="Q9577"/>
    </row>
    <row r="9578" spans="17:17">
      <c r="Q9578"/>
    </row>
    <row r="9579" spans="17:17">
      <c r="Q9579"/>
    </row>
    <row r="9580" spans="17:17">
      <c r="Q9580"/>
    </row>
    <row r="9581" spans="17:17">
      <c r="Q9581"/>
    </row>
    <row r="9582" spans="17:17">
      <c r="Q9582"/>
    </row>
    <row r="9583" spans="17:17">
      <c r="Q9583"/>
    </row>
    <row r="9584" spans="17:17">
      <c r="Q9584"/>
    </row>
    <row r="9585" spans="17:17">
      <c r="Q9585"/>
    </row>
    <row r="9586" spans="17:17">
      <c r="Q9586"/>
    </row>
    <row r="9587" spans="17:17">
      <c r="Q9587"/>
    </row>
    <row r="9588" spans="17:17">
      <c r="Q9588"/>
    </row>
    <row r="9589" spans="17:17">
      <c r="Q9589"/>
    </row>
    <row r="9590" spans="17:17">
      <c r="Q9590"/>
    </row>
    <row r="9591" spans="17:17">
      <c r="Q9591"/>
    </row>
    <row r="9592" spans="17:17">
      <c r="Q9592"/>
    </row>
    <row r="9593" spans="17:17">
      <c r="Q9593"/>
    </row>
    <row r="9594" spans="17:17">
      <c r="Q9594"/>
    </row>
    <row r="9595" spans="17:17">
      <c r="Q9595"/>
    </row>
    <row r="9596" spans="17:17">
      <c r="Q9596"/>
    </row>
    <row r="9597" spans="17:17">
      <c r="Q9597"/>
    </row>
    <row r="9598" spans="17:17">
      <c r="Q9598"/>
    </row>
    <row r="9599" spans="17:17">
      <c r="Q9599"/>
    </row>
    <row r="9600" spans="17:17">
      <c r="Q9600"/>
    </row>
    <row r="9601" spans="17:17">
      <c r="Q9601"/>
    </row>
    <row r="9602" spans="17:17">
      <c r="Q9602"/>
    </row>
    <row r="9603" spans="17:17">
      <c r="Q9603"/>
    </row>
    <row r="9604" spans="17:17">
      <c r="Q9604"/>
    </row>
    <row r="9605" spans="17:17">
      <c r="Q9605"/>
    </row>
    <row r="9606" spans="17:17">
      <c r="Q9606"/>
    </row>
    <row r="9607" spans="17:17">
      <c r="Q9607"/>
    </row>
    <row r="9608" spans="17:17">
      <c r="Q9608"/>
    </row>
    <row r="9609" spans="17:17">
      <c r="Q9609"/>
    </row>
    <row r="9610" spans="17:17">
      <c r="Q9610"/>
    </row>
    <row r="9611" spans="17:17">
      <c r="Q9611"/>
    </row>
    <row r="9612" spans="17:17">
      <c r="Q9612"/>
    </row>
    <row r="9613" spans="17:17">
      <c r="Q9613"/>
    </row>
    <row r="9614" spans="17:17">
      <c r="Q9614"/>
    </row>
    <row r="9615" spans="17:17">
      <c r="Q9615"/>
    </row>
    <row r="9616" spans="17:17">
      <c r="Q9616"/>
    </row>
    <row r="9617" spans="17:17">
      <c r="Q9617"/>
    </row>
    <row r="9618" spans="17:17">
      <c r="Q9618"/>
    </row>
    <row r="9619" spans="17:17">
      <c r="Q9619"/>
    </row>
    <row r="9620" spans="17:17">
      <c r="Q9620"/>
    </row>
    <row r="9621" spans="17:17">
      <c r="Q9621"/>
    </row>
    <row r="9622" spans="17:17">
      <c r="Q9622"/>
    </row>
    <row r="9623" spans="17:17">
      <c r="Q9623"/>
    </row>
    <row r="9624" spans="17:17">
      <c r="Q9624"/>
    </row>
    <row r="9625" spans="17:17">
      <c r="Q9625"/>
    </row>
    <row r="9626" spans="17:17">
      <c r="Q9626"/>
    </row>
    <row r="9627" spans="17:17">
      <c r="Q9627"/>
    </row>
    <row r="9628" spans="17:17">
      <c r="Q9628"/>
    </row>
    <row r="9629" spans="17:17">
      <c r="Q9629"/>
    </row>
    <row r="9630" spans="17:17">
      <c r="Q9630"/>
    </row>
    <row r="9631" spans="17:17">
      <c r="Q9631"/>
    </row>
    <row r="9632" spans="17:17">
      <c r="Q9632"/>
    </row>
    <row r="9633" spans="17:17">
      <c r="Q9633"/>
    </row>
    <row r="9634" spans="17:17">
      <c r="Q9634"/>
    </row>
    <row r="9635" spans="17:17">
      <c r="Q9635"/>
    </row>
    <row r="9636" spans="17:17">
      <c r="Q9636"/>
    </row>
    <row r="9637" spans="17:17">
      <c r="Q9637"/>
    </row>
    <row r="9638" spans="17:17">
      <c r="Q9638"/>
    </row>
    <row r="9639" spans="17:17">
      <c r="Q9639"/>
    </row>
    <row r="9640" spans="17:17">
      <c r="Q9640"/>
    </row>
    <row r="9641" spans="17:17">
      <c r="Q9641"/>
    </row>
    <row r="9642" spans="17:17">
      <c r="Q9642"/>
    </row>
    <row r="9643" spans="17:17">
      <c r="Q9643"/>
    </row>
    <row r="9644" spans="17:17">
      <c r="Q9644"/>
    </row>
    <row r="9645" spans="17:17">
      <c r="Q9645"/>
    </row>
    <row r="9646" spans="17:17">
      <c r="Q9646"/>
    </row>
    <row r="9647" spans="17:17">
      <c r="Q9647"/>
    </row>
    <row r="9648" spans="17:17">
      <c r="Q9648"/>
    </row>
    <row r="9649" spans="17:17">
      <c r="Q9649"/>
    </row>
    <row r="9650" spans="17:17">
      <c r="Q9650"/>
    </row>
    <row r="9651" spans="17:17">
      <c r="Q9651"/>
    </row>
    <row r="9652" spans="17:17">
      <c r="Q9652"/>
    </row>
    <row r="9653" spans="17:17">
      <c r="Q9653"/>
    </row>
    <row r="9654" spans="17:17">
      <c r="Q9654"/>
    </row>
    <row r="9655" spans="17:17">
      <c r="Q9655"/>
    </row>
    <row r="9656" spans="17:17">
      <c r="Q9656"/>
    </row>
    <row r="9657" spans="17:17">
      <c r="Q9657"/>
    </row>
    <row r="9658" spans="17:17">
      <c r="Q9658"/>
    </row>
    <row r="9659" spans="17:17">
      <c r="Q9659"/>
    </row>
    <row r="9660" spans="17:17">
      <c r="Q9660"/>
    </row>
    <row r="9661" spans="17:17">
      <c r="Q9661"/>
    </row>
    <row r="9662" spans="17:17">
      <c r="Q9662"/>
    </row>
    <row r="9663" spans="17:17">
      <c r="Q9663"/>
    </row>
    <row r="9664" spans="17:17">
      <c r="Q9664"/>
    </row>
    <row r="9665" spans="17:17">
      <c r="Q9665"/>
    </row>
    <row r="9666" spans="17:17">
      <c r="Q9666"/>
    </row>
    <row r="9667" spans="17:17">
      <c r="Q9667"/>
    </row>
    <row r="9668" spans="17:17">
      <c r="Q9668"/>
    </row>
    <row r="9669" spans="17:17">
      <c r="Q9669"/>
    </row>
    <row r="9670" spans="17:17">
      <c r="Q9670"/>
    </row>
    <row r="9671" spans="17:17">
      <c r="Q9671"/>
    </row>
    <row r="9672" spans="17:17">
      <c r="Q9672"/>
    </row>
    <row r="9673" spans="17:17">
      <c r="Q9673"/>
    </row>
    <row r="9674" spans="17:17">
      <c r="Q9674"/>
    </row>
    <row r="9675" spans="17:17">
      <c r="Q9675"/>
    </row>
    <row r="9676" spans="17:17">
      <c r="Q9676"/>
    </row>
    <row r="9677" spans="17:17">
      <c r="Q9677"/>
    </row>
    <row r="9678" spans="17:17">
      <c r="Q9678"/>
    </row>
    <row r="9679" spans="17:17">
      <c r="Q9679"/>
    </row>
    <row r="9680" spans="17:17">
      <c r="Q9680"/>
    </row>
    <row r="9681" spans="17:17">
      <c r="Q9681"/>
    </row>
    <row r="9682" spans="17:17">
      <c r="Q9682"/>
    </row>
    <row r="9683" spans="17:17">
      <c r="Q9683"/>
    </row>
    <row r="9684" spans="17:17">
      <c r="Q9684"/>
    </row>
    <row r="9685" spans="17:17">
      <c r="Q9685"/>
    </row>
    <row r="9686" spans="17:17">
      <c r="Q9686"/>
    </row>
    <row r="9687" spans="17:17">
      <c r="Q9687"/>
    </row>
    <row r="9688" spans="17:17">
      <c r="Q9688"/>
    </row>
    <row r="9689" spans="17:17">
      <c r="Q9689"/>
    </row>
    <row r="9690" spans="17:17">
      <c r="Q9690"/>
    </row>
    <row r="9691" spans="17:17">
      <c r="Q9691"/>
    </row>
    <row r="9692" spans="17:17">
      <c r="Q9692"/>
    </row>
    <row r="9693" spans="17:17">
      <c r="Q9693"/>
    </row>
    <row r="9694" spans="17:17">
      <c r="Q9694"/>
    </row>
    <row r="9695" spans="17:17">
      <c r="Q9695"/>
    </row>
    <row r="9696" spans="17:17">
      <c r="Q9696"/>
    </row>
    <row r="9697" spans="17:17">
      <c r="Q9697"/>
    </row>
    <row r="9698" spans="17:17">
      <c r="Q9698"/>
    </row>
    <row r="9699" spans="17:17">
      <c r="Q9699"/>
    </row>
    <row r="9700" spans="17:17">
      <c r="Q9700"/>
    </row>
    <row r="9701" spans="17:17">
      <c r="Q9701"/>
    </row>
    <row r="9702" spans="17:17">
      <c r="Q9702"/>
    </row>
    <row r="9703" spans="17:17">
      <c r="Q9703"/>
    </row>
    <row r="9704" spans="17:17">
      <c r="Q9704"/>
    </row>
    <row r="9705" spans="17:17">
      <c r="Q9705"/>
    </row>
    <row r="9706" spans="17:17">
      <c r="Q9706"/>
    </row>
    <row r="9707" spans="17:17">
      <c r="Q9707"/>
    </row>
    <row r="9708" spans="17:17">
      <c r="Q9708"/>
    </row>
    <row r="9709" spans="17:17">
      <c r="Q9709"/>
    </row>
    <row r="9710" spans="17:17">
      <c r="Q9710"/>
    </row>
    <row r="9711" spans="17:17">
      <c r="Q9711"/>
    </row>
    <row r="9712" spans="17:17">
      <c r="Q9712"/>
    </row>
    <row r="9713" spans="17:17">
      <c r="Q9713"/>
    </row>
    <row r="9714" spans="17:17">
      <c r="Q9714"/>
    </row>
    <row r="9715" spans="17:17">
      <c r="Q9715"/>
    </row>
    <row r="9716" spans="17:17">
      <c r="Q9716"/>
    </row>
    <row r="9717" spans="17:17">
      <c r="Q9717"/>
    </row>
    <row r="9718" spans="17:17">
      <c r="Q9718"/>
    </row>
    <row r="9719" spans="17:17">
      <c r="Q9719"/>
    </row>
    <row r="9720" spans="17:17">
      <c r="Q9720"/>
    </row>
    <row r="9721" spans="17:17">
      <c r="Q9721"/>
    </row>
    <row r="9722" spans="17:17">
      <c r="Q9722"/>
    </row>
    <row r="9723" spans="17:17">
      <c r="Q9723"/>
    </row>
    <row r="9724" spans="17:17">
      <c r="Q9724"/>
    </row>
    <row r="9725" spans="17:17">
      <c r="Q9725"/>
    </row>
    <row r="9726" spans="17:17">
      <c r="Q9726"/>
    </row>
    <row r="9727" spans="17:17">
      <c r="Q9727"/>
    </row>
    <row r="9728" spans="17:17">
      <c r="Q9728"/>
    </row>
    <row r="9729" spans="17:17">
      <c r="Q9729"/>
    </row>
    <row r="9730" spans="17:17">
      <c r="Q9730"/>
    </row>
    <row r="9731" spans="17:17">
      <c r="Q9731"/>
    </row>
    <row r="9732" spans="17:17">
      <c r="Q9732"/>
    </row>
    <row r="9733" spans="17:17">
      <c r="Q9733"/>
    </row>
    <row r="9734" spans="17:17">
      <c r="Q9734"/>
    </row>
    <row r="9735" spans="17:17">
      <c r="Q9735"/>
    </row>
    <row r="9736" spans="17:17">
      <c r="Q9736"/>
    </row>
    <row r="9737" spans="17:17">
      <c r="Q9737"/>
    </row>
    <row r="9738" spans="17:17">
      <c r="Q9738"/>
    </row>
    <row r="9739" spans="17:17">
      <c r="Q9739"/>
    </row>
    <row r="9740" spans="17:17">
      <c r="Q9740"/>
    </row>
    <row r="9741" spans="17:17">
      <c r="Q9741"/>
    </row>
    <row r="9742" spans="17:17">
      <c r="Q9742"/>
    </row>
    <row r="9743" spans="17:17">
      <c r="Q9743"/>
    </row>
    <row r="9744" spans="17:17">
      <c r="Q9744"/>
    </row>
    <row r="9745" spans="17:17">
      <c r="Q9745"/>
    </row>
    <row r="9746" spans="17:17">
      <c r="Q9746"/>
    </row>
    <row r="9747" spans="17:17">
      <c r="Q9747"/>
    </row>
    <row r="9748" spans="17:17">
      <c r="Q9748"/>
    </row>
    <row r="9749" spans="17:17">
      <c r="Q9749"/>
    </row>
    <row r="9750" spans="17:17">
      <c r="Q9750"/>
    </row>
    <row r="9751" spans="17:17">
      <c r="Q9751"/>
    </row>
    <row r="9752" spans="17:17">
      <c r="Q9752"/>
    </row>
    <row r="9753" spans="17:17">
      <c r="Q9753"/>
    </row>
    <row r="9754" spans="17:17">
      <c r="Q9754"/>
    </row>
    <row r="9755" spans="17:17">
      <c r="Q9755"/>
    </row>
    <row r="9756" spans="17:17">
      <c r="Q9756"/>
    </row>
    <row r="9757" spans="17:17">
      <c r="Q9757"/>
    </row>
    <row r="9758" spans="17:17">
      <c r="Q9758"/>
    </row>
    <row r="9759" spans="17:17">
      <c r="Q9759"/>
    </row>
    <row r="9760" spans="17:17">
      <c r="Q9760"/>
    </row>
    <row r="9761" spans="17:17">
      <c r="Q9761"/>
    </row>
    <row r="9762" spans="17:17">
      <c r="Q9762"/>
    </row>
    <row r="9763" spans="17:17">
      <c r="Q9763"/>
    </row>
    <row r="9764" spans="17:17">
      <c r="Q9764"/>
    </row>
    <row r="9765" spans="17:17">
      <c r="Q9765"/>
    </row>
    <row r="9766" spans="17:17">
      <c r="Q9766"/>
    </row>
    <row r="9767" spans="17:17">
      <c r="Q9767"/>
    </row>
    <row r="9768" spans="17:17">
      <c r="Q9768"/>
    </row>
    <row r="9769" spans="17:17">
      <c r="Q9769"/>
    </row>
    <row r="9770" spans="17:17">
      <c r="Q9770"/>
    </row>
    <row r="9771" spans="17:17">
      <c r="Q9771"/>
    </row>
    <row r="9772" spans="17:17">
      <c r="Q9772"/>
    </row>
    <row r="9773" spans="17:17">
      <c r="Q9773"/>
    </row>
    <row r="9774" spans="17:17">
      <c r="Q9774"/>
    </row>
    <row r="9775" spans="17:17">
      <c r="Q9775"/>
    </row>
    <row r="9776" spans="17:17">
      <c r="Q9776"/>
    </row>
    <row r="9777" spans="17:17">
      <c r="Q9777"/>
    </row>
    <row r="9778" spans="17:17">
      <c r="Q9778"/>
    </row>
    <row r="9779" spans="17:17">
      <c r="Q9779"/>
    </row>
    <row r="9780" spans="17:17">
      <c r="Q9780"/>
    </row>
    <row r="9781" spans="17:17">
      <c r="Q9781"/>
    </row>
    <row r="9782" spans="17:17">
      <c r="Q9782"/>
    </row>
    <row r="9783" spans="17:17">
      <c r="Q9783"/>
    </row>
    <row r="9784" spans="17:17">
      <c r="Q9784"/>
    </row>
    <row r="9785" spans="17:17">
      <c r="Q9785"/>
    </row>
    <row r="9786" spans="17:17">
      <c r="Q9786"/>
    </row>
    <row r="9787" spans="17:17">
      <c r="Q9787"/>
    </row>
    <row r="9788" spans="17:17">
      <c r="Q9788"/>
    </row>
    <row r="9789" spans="17:17">
      <c r="Q9789"/>
    </row>
    <row r="9790" spans="17:17">
      <c r="Q9790"/>
    </row>
    <row r="9791" spans="17:17">
      <c r="Q9791"/>
    </row>
    <row r="9792" spans="17:17">
      <c r="Q9792"/>
    </row>
    <row r="9793" spans="17:17">
      <c r="Q9793"/>
    </row>
    <row r="9794" spans="17:17">
      <c r="Q9794"/>
    </row>
    <row r="9795" spans="17:17">
      <c r="Q9795"/>
    </row>
    <row r="9796" spans="17:17">
      <c r="Q9796"/>
    </row>
    <row r="9797" spans="17:17">
      <c r="Q9797"/>
    </row>
    <row r="9798" spans="17:17">
      <c r="Q9798"/>
    </row>
    <row r="9799" spans="17:17">
      <c r="Q9799"/>
    </row>
    <row r="9800" spans="17:17">
      <c r="Q9800"/>
    </row>
    <row r="9801" spans="17:17">
      <c r="Q9801"/>
    </row>
    <row r="9802" spans="17:17">
      <c r="Q9802"/>
    </row>
    <row r="9803" spans="17:17">
      <c r="Q9803"/>
    </row>
    <row r="9804" spans="17:17">
      <c r="Q9804"/>
    </row>
    <row r="9805" spans="17:17">
      <c r="Q9805"/>
    </row>
    <row r="9806" spans="17:17">
      <c r="Q9806"/>
    </row>
    <row r="9807" spans="17:17">
      <c r="Q9807"/>
    </row>
    <row r="9808" spans="17:17">
      <c r="Q9808"/>
    </row>
    <row r="9809" spans="17:17">
      <c r="Q9809"/>
    </row>
    <row r="9810" spans="17:17">
      <c r="Q9810"/>
    </row>
    <row r="9811" spans="17:17">
      <c r="Q9811"/>
    </row>
    <row r="9812" spans="17:17">
      <c r="Q9812"/>
    </row>
    <row r="9813" spans="17:17">
      <c r="Q9813"/>
    </row>
    <row r="9814" spans="17:17">
      <c r="Q9814"/>
    </row>
    <row r="9815" spans="17:17">
      <c r="Q9815"/>
    </row>
    <row r="9816" spans="17:17">
      <c r="Q9816"/>
    </row>
    <row r="9817" spans="17:17">
      <c r="Q9817"/>
    </row>
    <row r="9818" spans="17:17">
      <c r="Q9818"/>
    </row>
    <row r="9819" spans="17:17">
      <c r="Q9819"/>
    </row>
    <row r="9820" spans="17:17">
      <c r="Q9820"/>
    </row>
    <row r="9821" spans="17:17">
      <c r="Q9821"/>
    </row>
    <row r="9822" spans="17:17">
      <c r="Q9822"/>
    </row>
    <row r="9823" spans="17:17">
      <c r="Q9823"/>
    </row>
    <row r="9824" spans="17:17">
      <c r="Q9824"/>
    </row>
    <row r="9825" spans="17:17">
      <c r="Q9825"/>
    </row>
    <row r="9826" spans="17:17">
      <c r="Q9826"/>
    </row>
    <row r="9827" spans="17:17">
      <c r="Q9827"/>
    </row>
    <row r="9828" spans="17:17">
      <c r="Q9828"/>
    </row>
    <row r="9829" spans="17:17">
      <c r="Q9829"/>
    </row>
    <row r="9830" spans="17:17">
      <c r="Q9830"/>
    </row>
    <row r="9831" spans="17:17">
      <c r="Q9831"/>
    </row>
    <row r="9832" spans="17:17">
      <c r="Q9832"/>
    </row>
    <row r="9833" spans="17:17">
      <c r="Q9833"/>
    </row>
    <row r="9834" spans="17:17">
      <c r="Q9834"/>
    </row>
    <row r="9835" spans="17:17">
      <c r="Q9835"/>
    </row>
    <row r="9836" spans="17:17">
      <c r="Q9836"/>
    </row>
    <row r="9837" spans="17:17">
      <c r="Q9837"/>
    </row>
    <row r="9838" spans="17:17">
      <c r="Q9838"/>
    </row>
    <row r="9839" spans="17:17">
      <c r="Q9839"/>
    </row>
    <row r="9840" spans="17:17">
      <c r="Q9840"/>
    </row>
    <row r="9841" spans="17:17">
      <c r="Q9841"/>
    </row>
    <row r="9842" spans="17:17">
      <c r="Q9842"/>
    </row>
    <row r="9843" spans="17:17">
      <c r="Q9843"/>
    </row>
    <row r="9844" spans="17:17">
      <c r="Q9844"/>
    </row>
    <row r="9845" spans="17:17">
      <c r="Q9845"/>
    </row>
    <row r="9846" spans="17:17">
      <c r="Q9846"/>
    </row>
    <row r="9847" spans="17:17">
      <c r="Q9847"/>
    </row>
    <row r="9848" spans="17:17">
      <c r="Q9848"/>
    </row>
    <row r="9849" spans="17:17">
      <c r="Q9849"/>
    </row>
    <row r="9850" spans="17:17">
      <c r="Q9850"/>
    </row>
    <row r="9851" spans="17:17">
      <c r="Q9851"/>
    </row>
    <row r="9852" spans="17:17">
      <c r="Q9852"/>
    </row>
    <row r="9853" spans="17:17">
      <c r="Q9853"/>
    </row>
    <row r="9854" spans="17:17">
      <c r="Q9854"/>
    </row>
    <row r="9855" spans="17:17">
      <c r="Q9855"/>
    </row>
    <row r="9856" spans="17:17">
      <c r="Q9856"/>
    </row>
    <row r="9857" spans="17:17">
      <c r="Q9857"/>
    </row>
    <row r="9858" spans="17:17">
      <c r="Q9858"/>
    </row>
    <row r="9859" spans="17:17">
      <c r="Q9859"/>
    </row>
    <row r="9860" spans="17:17">
      <c r="Q9860"/>
    </row>
    <row r="9861" spans="17:17">
      <c r="Q9861"/>
    </row>
    <row r="9862" spans="17:17">
      <c r="Q9862"/>
    </row>
    <row r="9863" spans="17:17">
      <c r="Q9863"/>
    </row>
    <row r="9864" spans="17:17">
      <c r="Q9864"/>
    </row>
    <row r="9865" spans="17:17">
      <c r="Q9865"/>
    </row>
    <row r="9866" spans="17:17">
      <c r="Q9866"/>
    </row>
    <row r="9867" spans="17:17">
      <c r="Q9867"/>
    </row>
    <row r="9868" spans="17:17">
      <c r="Q9868"/>
    </row>
    <row r="9869" spans="17:17">
      <c r="Q9869"/>
    </row>
    <row r="9870" spans="17:17">
      <c r="Q9870"/>
    </row>
    <row r="9871" spans="17:17">
      <c r="Q9871"/>
    </row>
    <row r="9872" spans="17:17">
      <c r="Q9872"/>
    </row>
    <row r="9873" spans="17:17">
      <c r="Q9873"/>
    </row>
    <row r="9874" spans="17:17">
      <c r="Q9874"/>
    </row>
    <row r="9875" spans="17:17">
      <c r="Q9875"/>
    </row>
    <row r="9876" spans="17:17">
      <c r="Q9876"/>
    </row>
    <row r="9877" spans="17:17">
      <c r="Q9877"/>
    </row>
    <row r="9878" spans="17:17">
      <c r="Q9878"/>
    </row>
    <row r="9879" spans="17:17">
      <c r="Q9879"/>
    </row>
    <row r="9880" spans="17:17">
      <c r="Q9880"/>
    </row>
    <row r="9881" spans="17:17">
      <c r="Q9881"/>
    </row>
    <row r="9882" spans="17:17">
      <c r="Q9882"/>
    </row>
    <row r="9883" spans="17:17">
      <c r="Q9883"/>
    </row>
    <row r="9884" spans="17:17">
      <c r="Q9884"/>
    </row>
    <row r="9885" spans="17:17">
      <c r="Q9885"/>
    </row>
    <row r="9886" spans="17:17">
      <c r="Q9886"/>
    </row>
    <row r="9887" spans="17:17">
      <c r="Q9887"/>
    </row>
    <row r="9888" spans="17:17">
      <c r="Q9888"/>
    </row>
    <row r="9889" spans="17:17">
      <c r="Q9889"/>
    </row>
    <row r="9890" spans="17:17">
      <c r="Q9890"/>
    </row>
    <row r="9891" spans="17:17">
      <c r="Q9891"/>
    </row>
    <row r="9892" spans="17:17">
      <c r="Q9892"/>
    </row>
    <row r="9893" spans="17:17">
      <c r="Q9893"/>
    </row>
    <row r="9894" spans="17:17">
      <c r="Q9894"/>
    </row>
    <row r="9895" spans="17:17">
      <c r="Q9895"/>
    </row>
    <row r="9896" spans="17:17">
      <c r="Q9896"/>
    </row>
    <row r="9897" spans="17:17">
      <c r="Q9897"/>
    </row>
    <row r="9898" spans="17:17">
      <c r="Q9898"/>
    </row>
    <row r="9899" spans="17:17">
      <c r="Q9899"/>
    </row>
    <row r="9900" spans="17:17">
      <c r="Q9900"/>
    </row>
    <row r="9901" spans="17:17">
      <c r="Q9901"/>
    </row>
    <row r="9902" spans="17:17">
      <c r="Q9902"/>
    </row>
    <row r="9903" spans="17:17">
      <c r="Q9903"/>
    </row>
    <row r="9904" spans="17:17">
      <c r="Q9904"/>
    </row>
    <row r="9905" spans="17:17">
      <c r="Q9905"/>
    </row>
    <row r="9906" spans="17:17">
      <c r="Q9906"/>
    </row>
    <row r="9907" spans="17:17">
      <c r="Q9907"/>
    </row>
    <row r="9908" spans="17:17">
      <c r="Q9908"/>
    </row>
    <row r="9909" spans="17:17">
      <c r="Q9909"/>
    </row>
    <row r="9910" spans="17:17">
      <c r="Q9910"/>
    </row>
    <row r="9911" spans="17:17">
      <c r="Q9911"/>
    </row>
    <row r="9912" spans="17:17">
      <c r="Q9912"/>
    </row>
    <row r="9913" spans="17:17">
      <c r="Q9913"/>
    </row>
    <row r="9914" spans="17:17">
      <c r="Q9914"/>
    </row>
    <row r="9915" spans="17:17">
      <c r="Q9915"/>
    </row>
    <row r="9916" spans="17:17">
      <c r="Q9916"/>
    </row>
    <row r="9917" spans="17:17">
      <c r="Q9917"/>
    </row>
    <row r="9918" spans="17:17">
      <c r="Q9918"/>
    </row>
    <row r="9919" spans="17:17">
      <c r="Q9919"/>
    </row>
    <row r="9920" spans="17:17">
      <c r="Q9920"/>
    </row>
    <row r="9921" spans="17:17">
      <c r="Q9921"/>
    </row>
    <row r="9922" spans="17:17">
      <c r="Q9922"/>
    </row>
    <row r="9923" spans="17:17">
      <c r="Q9923"/>
    </row>
    <row r="9924" spans="17:17">
      <c r="Q9924"/>
    </row>
    <row r="9925" spans="17:17">
      <c r="Q9925"/>
    </row>
    <row r="9926" spans="17:17">
      <c r="Q9926"/>
    </row>
    <row r="9927" spans="17:17">
      <c r="Q9927"/>
    </row>
    <row r="9928" spans="17:17">
      <c r="Q9928"/>
    </row>
    <row r="9929" spans="17:17">
      <c r="Q9929"/>
    </row>
    <row r="9930" spans="17:17">
      <c r="Q9930"/>
    </row>
    <row r="9931" spans="17:17">
      <c r="Q9931"/>
    </row>
    <row r="9932" spans="17:17">
      <c r="Q9932"/>
    </row>
    <row r="9933" spans="17:17">
      <c r="Q9933"/>
    </row>
    <row r="9934" spans="17:17">
      <c r="Q9934"/>
    </row>
    <row r="9935" spans="17:17">
      <c r="Q9935"/>
    </row>
    <row r="9936" spans="17:17">
      <c r="Q9936"/>
    </row>
    <row r="9937" spans="17:17">
      <c r="Q9937"/>
    </row>
    <row r="9938" spans="17:17">
      <c r="Q9938"/>
    </row>
    <row r="9939" spans="17:17">
      <c r="Q9939"/>
    </row>
    <row r="9940" spans="17:17">
      <c r="Q9940"/>
    </row>
    <row r="9941" spans="17:17">
      <c r="Q9941"/>
    </row>
    <row r="9942" spans="17:17">
      <c r="Q9942"/>
    </row>
    <row r="9943" spans="17:17">
      <c r="Q9943"/>
    </row>
    <row r="9944" spans="17:17">
      <c r="Q9944"/>
    </row>
    <row r="9945" spans="17:17">
      <c r="Q9945"/>
    </row>
    <row r="9946" spans="17:17">
      <c r="Q9946"/>
    </row>
    <row r="9947" spans="17:17">
      <c r="Q9947"/>
    </row>
    <row r="9948" spans="17:17">
      <c r="Q9948"/>
    </row>
    <row r="9949" spans="17:17">
      <c r="Q9949"/>
    </row>
    <row r="9950" spans="17:17">
      <c r="Q9950"/>
    </row>
    <row r="9951" spans="17:17">
      <c r="Q9951"/>
    </row>
    <row r="9952" spans="17:17">
      <c r="Q9952"/>
    </row>
    <row r="9953" spans="17:17">
      <c r="Q9953"/>
    </row>
    <row r="9954" spans="17:17">
      <c r="Q9954"/>
    </row>
    <row r="9955" spans="17:17">
      <c r="Q9955"/>
    </row>
    <row r="9956" spans="17:17">
      <c r="Q9956"/>
    </row>
    <row r="9957" spans="17:17">
      <c r="Q9957"/>
    </row>
    <row r="9958" spans="17:17">
      <c r="Q9958"/>
    </row>
    <row r="9959" spans="17:17">
      <c r="Q9959"/>
    </row>
    <row r="9960" spans="17:17">
      <c r="Q9960"/>
    </row>
    <row r="9961" spans="17:17">
      <c r="Q9961"/>
    </row>
    <row r="9962" spans="17:17">
      <c r="Q9962"/>
    </row>
    <row r="9963" spans="17:17">
      <c r="Q9963"/>
    </row>
    <row r="9964" spans="17:17">
      <c r="Q9964"/>
    </row>
    <row r="9965" spans="17:17">
      <c r="Q9965"/>
    </row>
    <row r="9966" spans="17:17">
      <c r="Q9966"/>
    </row>
    <row r="9967" spans="17:17">
      <c r="Q9967"/>
    </row>
    <row r="9968" spans="17:17">
      <c r="Q9968"/>
    </row>
    <row r="9969" spans="17:17">
      <c r="Q9969"/>
    </row>
    <row r="9970" spans="17:17">
      <c r="Q9970"/>
    </row>
    <row r="9971" spans="17:17">
      <c r="Q9971"/>
    </row>
    <row r="9972" spans="17:17">
      <c r="Q9972"/>
    </row>
    <row r="9973" spans="17:17">
      <c r="Q9973"/>
    </row>
    <row r="9974" spans="17:17">
      <c r="Q9974"/>
    </row>
    <row r="9975" spans="17:17">
      <c r="Q9975"/>
    </row>
    <row r="9976" spans="17:17">
      <c r="Q9976"/>
    </row>
    <row r="9977" spans="17:17">
      <c r="Q9977"/>
    </row>
    <row r="9978" spans="17:17">
      <c r="Q9978"/>
    </row>
    <row r="9979" spans="17:17">
      <c r="Q9979"/>
    </row>
    <row r="9980" spans="17:17">
      <c r="Q9980"/>
    </row>
    <row r="9981" spans="17:17">
      <c r="Q9981"/>
    </row>
    <row r="9982" spans="17:17">
      <c r="Q9982"/>
    </row>
    <row r="9983" spans="17:17">
      <c r="Q9983"/>
    </row>
    <row r="9984" spans="17:17">
      <c r="Q9984"/>
    </row>
    <row r="9985" spans="17:17">
      <c r="Q9985"/>
    </row>
    <row r="9986" spans="17:17">
      <c r="Q9986"/>
    </row>
    <row r="9987" spans="17:17">
      <c r="Q9987"/>
    </row>
    <row r="9988" spans="17:17">
      <c r="Q9988"/>
    </row>
    <row r="9989" spans="17:17">
      <c r="Q9989"/>
    </row>
    <row r="9990" spans="17:17">
      <c r="Q9990"/>
    </row>
    <row r="9991" spans="17:17">
      <c r="Q9991"/>
    </row>
    <row r="9992" spans="17:17">
      <c r="Q9992"/>
    </row>
    <row r="9993" spans="17:17">
      <c r="Q9993"/>
    </row>
    <row r="9994" spans="17:17">
      <c r="Q9994"/>
    </row>
    <row r="9995" spans="17:17">
      <c r="Q9995"/>
    </row>
    <row r="9996" spans="17:17">
      <c r="Q9996"/>
    </row>
    <row r="9997" spans="17:17">
      <c r="Q9997"/>
    </row>
    <row r="9998" spans="17:17">
      <c r="Q9998"/>
    </row>
    <row r="9999" spans="17:17">
      <c r="Q9999"/>
    </row>
    <row r="10000" spans="17:17">
      <c r="Q10000"/>
    </row>
    <row r="10001" spans="17:17">
      <c r="Q10001"/>
    </row>
    <row r="10002" spans="17:17">
      <c r="Q10002"/>
    </row>
    <row r="10003" spans="17:17">
      <c r="Q10003"/>
    </row>
    <row r="10004" spans="17:17">
      <c r="Q10004"/>
    </row>
    <row r="10005" spans="17:17">
      <c r="Q10005"/>
    </row>
    <row r="10006" spans="17:17">
      <c r="Q10006"/>
    </row>
    <row r="10007" spans="17:17">
      <c r="Q10007"/>
    </row>
    <row r="10008" spans="17:17">
      <c r="Q10008"/>
    </row>
    <row r="10009" spans="17:17">
      <c r="Q10009"/>
    </row>
    <row r="10010" spans="17:17">
      <c r="Q10010"/>
    </row>
    <row r="10011" spans="17:17">
      <c r="Q10011"/>
    </row>
    <row r="10012" spans="17:17">
      <c r="Q10012"/>
    </row>
    <row r="10013" spans="17:17">
      <c r="Q10013"/>
    </row>
    <row r="10014" spans="17:17">
      <c r="Q10014"/>
    </row>
    <row r="10015" spans="17:17">
      <c r="Q10015"/>
    </row>
    <row r="10016" spans="17:17">
      <c r="Q10016"/>
    </row>
    <row r="10017" spans="17:17">
      <c r="Q10017"/>
    </row>
    <row r="10018" spans="17:17">
      <c r="Q10018"/>
    </row>
    <row r="10019" spans="17:17">
      <c r="Q10019"/>
    </row>
    <row r="10020" spans="17:17">
      <c r="Q10020"/>
    </row>
    <row r="10021" spans="17:17">
      <c r="Q10021"/>
    </row>
    <row r="10022" spans="17:17">
      <c r="Q10022"/>
    </row>
    <row r="10023" spans="17:17">
      <c r="Q10023"/>
    </row>
    <row r="10024" spans="17:17">
      <c r="Q10024"/>
    </row>
    <row r="10025" spans="17:17">
      <c r="Q10025"/>
    </row>
    <row r="10026" spans="17:17">
      <c r="Q10026"/>
    </row>
    <row r="10027" spans="17:17">
      <c r="Q10027"/>
    </row>
    <row r="10028" spans="17:17">
      <c r="Q10028"/>
    </row>
    <row r="10029" spans="17:17">
      <c r="Q10029"/>
    </row>
    <row r="10030" spans="17:17">
      <c r="Q10030"/>
    </row>
    <row r="10031" spans="17:17">
      <c r="Q10031"/>
    </row>
    <row r="10032" spans="17:17">
      <c r="Q10032"/>
    </row>
    <row r="10033" spans="17:17">
      <c r="Q10033"/>
    </row>
    <row r="10034" spans="17:17">
      <c r="Q10034"/>
    </row>
    <row r="10035" spans="17:17">
      <c r="Q10035"/>
    </row>
    <row r="10036" spans="17:17">
      <c r="Q10036"/>
    </row>
    <row r="10037" spans="17:17">
      <c r="Q10037"/>
    </row>
    <row r="10038" spans="17:17">
      <c r="Q10038"/>
    </row>
    <row r="10039" spans="17:17">
      <c r="Q10039"/>
    </row>
    <row r="10040" spans="17:17">
      <c r="Q10040"/>
    </row>
    <row r="10041" spans="17:17">
      <c r="Q10041"/>
    </row>
    <row r="10042" spans="17:17">
      <c r="Q10042"/>
    </row>
    <row r="10043" spans="17:17">
      <c r="Q10043"/>
    </row>
    <row r="10044" spans="17:17">
      <c r="Q10044"/>
    </row>
    <row r="10045" spans="17:17">
      <c r="Q10045"/>
    </row>
    <row r="10046" spans="17:17">
      <c r="Q10046"/>
    </row>
    <row r="10047" spans="17:17">
      <c r="Q10047"/>
    </row>
    <row r="10048" spans="17:17">
      <c r="Q10048"/>
    </row>
    <row r="10049" spans="17:17">
      <c r="Q10049"/>
    </row>
    <row r="10050" spans="17:17">
      <c r="Q10050"/>
    </row>
    <row r="10051" spans="17:17">
      <c r="Q10051"/>
    </row>
    <row r="10052" spans="17:17">
      <c r="Q10052"/>
    </row>
    <row r="10053" spans="17:17">
      <c r="Q10053"/>
    </row>
    <row r="10054" spans="17:17">
      <c r="Q10054"/>
    </row>
    <row r="10055" spans="17:17">
      <c r="Q10055"/>
    </row>
    <row r="10056" spans="17:17">
      <c r="Q10056"/>
    </row>
    <row r="10057" spans="17:17">
      <c r="Q10057"/>
    </row>
    <row r="10058" spans="17:17">
      <c r="Q10058"/>
    </row>
    <row r="10059" spans="17:17">
      <c r="Q10059"/>
    </row>
    <row r="10060" spans="17:17">
      <c r="Q10060"/>
    </row>
    <row r="10061" spans="17:17">
      <c r="Q10061"/>
    </row>
    <row r="10062" spans="17:17">
      <c r="Q10062"/>
    </row>
    <row r="10063" spans="17:17">
      <c r="Q10063"/>
    </row>
    <row r="10064" spans="17:17">
      <c r="Q10064"/>
    </row>
    <row r="10065" spans="17:17">
      <c r="Q10065"/>
    </row>
    <row r="10066" spans="17:17">
      <c r="Q10066"/>
    </row>
    <row r="10067" spans="17:17">
      <c r="Q10067"/>
    </row>
    <row r="10068" spans="17:17">
      <c r="Q10068"/>
    </row>
    <row r="10069" spans="17:17">
      <c r="Q10069"/>
    </row>
    <row r="10070" spans="17:17">
      <c r="Q10070"/>
    </row>
    <row r="10071" spans="17:17">
      <c r="Q10071"/>
    </row>
    <row r="10072" spans="17:17">
      <c r="Q10072"/>
    </row>
    <row r="10073" spans="17:17">
      <c r="Q10073"/>
    </row>
    <row r="10074" spans="17:17">
      <c r="Q10074"/>
    </row>
    <row r="10075" spans="17:17">
      <c r="Q10075"/>
    </row>
    <row r="10076" spans="17:17">
      <c r="Q10076"/>
    </row>
    <row r="10077" spans="17:17">
      <c r="Q10077"/>
    </row>
    <row r="10078" spans="17:17">
      <c r="Q10078"/>
    </row>
    <row r="10079" spans="17:17">
      <c r="Q10079"/>
    </row>
    <row r="10080" spans="17:17">
      <c r="Q10080"/>
    </row>
    <row r="10081" spans="17:17">
      <c r="Q10081"/>
    </row>
    <row r="10082" spans="17:17">
      <c r="Q10082"/>
    </row>
    <row r="10083" spans="17:17">
      <c r="Q10083"/>
    </row>
    <row r="10084" spans="17:17">
      <c r="Q10084"/>
    </row>
    <row r="10085" spans="17:17">
      <c r="Q10085"/>
    </row>
    <row r="10086" spans="17:17">
      <c r="Q10086"/>
    </row>
    <row r="10087" spans="17:17">
      <c r="Q10087"/>
    </row>
    <row r="10088" spans="17:17">
      <c r="Q10088"/>
    </row>
    <row r="10089" spans="17:17">
      <c r="Q10089"/>
    </row>
    <row r="10090" spans="17:17">
      <c r="Q10090"/>
    </row>
    <row r="10091" spans="17:17">
      <c r="Q10091"/>
    </row>
    <row r="10092" spans="17:17">
      <c r="Q10092"/>
    </row>
    <row r="10093" spans="17:17">
      <c r="Q10093"/>
    </row>
    <row r="10094" spans="17:17">
      <c r="Q10094"/>
    </row>
    <row r="10095" spans="17:17">
      <c r="Q10095"/>
    </row>
    <row r="10096" spans="17:17">
      <c r="Q10096"/>
    </row>
    <row r="10097" spans="17:17">
      <c r="Q10097"/>
    </row>
    <row r="10098" spans="17:17">
      <c r="Q10098"/>
    </row>
    <row r="10099" spans="17:17">
      <c r="Q10099"/>
    </row>
    <row r="10100" spans="17:17">
      <c r="Q10100"/>
    </row>
    <row r="10101" spans="17:17">
      <c r="Q10101"/>
    </row>
    <row r="10102" spans="17:17">
      <c r="Q10102"/>
    </row>
    <row r="10103" spans="17:17">
      <c r="Q10103"/>
    </row>
    <row r="10104" spans="17:17">
      <c r="Q10104"/>
    </row>
    <row r="10105" spans="17:17">
      <c r="Q10105"/>
    </row>
    <row r="10106" spans="17:17">
      <c r="Q10106"/>
    </row>
    <row r="10107" spans="17:17">
      <c r="Q10107"/>
    </row>
    <row r="10108" spans="17:17">
      <c r="Q10108"/>
    </row>
    <row r="10109" spans="17:17">
      <c r="Q10109"/>
    </row>
    <row r="10110" spans="17:17">
      <c r="Q10110"/>
    </row>
    <row r="10111" spans="17:17">
      <c r="Q10111"/>
    </row>
    <row r="10112" spans="17:17">
      <c r="Q10112"/>
    </row>
    <row r="10113" spans="17:17">
      <c r="Q10113"/>
    </row>
    <row r="10114" spans="17:17">
      <c r="Q10114"/>
    </row>
    <row r="10115" spans="17:17">
      <c r="Q10115"/>
    </row>
    <row r="10116" spans="17:17">
      <c r="Q10116"/>
    </row>
    <row r="10117" spans="17:17">
      <c r="Q10117"/>
    </row>
    <row r="10118" spans="17:17">
      <c r="Q10118"/>
    </row>
    <row r="10119" spans="17:17">
      <c r="Q10119"/>
    </row>
    <row r="10120" spans="17:17">
      <c r="Q10120"/>
    </row>
    <row r="10121" spans="17:17">
      <c r="Q10121"/>
    </row>
    <row r="10122" spans="17:17">
      <c r="Q10122"/>
    </row>
    <row r="10123" spans="17:17">
      <c r="Q10123"/>
    </row>
    <row r="10124" spans="17:17">
      <c r="Q10124"/>
    </row>
    <row r="10125" spans="17:17">
      <c r="Q10125"/>
    </row>
    <row r="10126" spans="17:17">
      <c r="Q10126"/>
    </row>
    <row r="10127" spans="17:17">
      <c r="Q10127"/>
    </row>
    <row r="10128" spans="17:17">
      <c r="Q10128"/>
    </row>
    <row r="10129" spans="17:17">
      <c r="Q10129"/>
    </row>
    <row r="10130" spans="17:17">
      <c r="Q10130"/>
    </row>
    <row r="10131" spans="17:17">
      <c r="Q10131"/>
    </row>
    <row r="10132" spans="17:17">
      <c r="Q10132"/>
    </row>
    <row r="10133" spans="17:17">
      <c r="Q10133"/>
    </row>
    <row r="10134" spans="17:17">
      <c r="Q10134"/>
    </row>
    <row r="10135" spans="17:17">
      <c r="Q10135"/>
    </row>
    <row r="10136" spans="17:17">
      <c r="Q10136"/>
    </row>
    <row r="10137" spans="17:17">
      <c r="Q10137"/>
    </row>
    <row r="10138" spans="17:17">
      <c r="Q10138"/>
    </row>
    <row r="10139" spans="17:17">
      <c r="Q10139"/>
    </row>
    <row r="10140" spans="17:17">
      <c r="Q10140"/>
    </row>
    <row r="10141" spans="17:17">
      <c r="Q10141"/>
    </row>
    <row r="10142" spans="17:17">
      <c r="Q10142"/>
    </row>
    <row r="10143" spans="17:17">
      <c r="Q10143"/>
    </row>
    <row r="10144" spans="17:17">
      <c r="Q10144"/>
    </row>
    <row r="10145" spans="17:17">
      <c r="Q10145"/>
    </row>
    <row r="10146" spans="17:17">
      <c r="Q10146"/>
    </row>
    <row r="10147" spans="17:17">
      <c r="Q10147"/>
    </row>
    <row r="10148" spans="17:17">
      <c r="Q10148"/>
    </row>
    <row r="10149" spans="17:17">
      <c r="Q10149"/>
    </row>
    <row r="10150" spans="17:17">
      <c r="Q10150"/>
    </row>
    <row r="10151" spans="17:17">
      <c r="Q10151"/>
    </row>
    <row r="10152" spans="17:17">
      <c r="Q10152"/>
    </row>
    <row r="10153" spans="17:17">
      <c r="Q10153"/>
    </row>
    <row r="10154" spans="17:17">
      <c r="Q10154"/>
    </row>
    <row r="10155" spans="17:17">
      <c r="Q10155"/>
    </row>
    <row r="10156" spans="17:17">
      <c r="Q10156"/>
    </row>
    <row r="10157" spans="17:17">
      <c r="Q10157"/>
    </row>
    <row r="10158" spans="17:17">
      <c r="Q10158"/>
    </row>
    <row r="10159" spans="17:17">
      <c r="Q10159"/>
    </row>
    <row r="10160" spans="17:17">
      <c r="Q10160"/>
    </row>
    <row r="10161" spans="17:17">
      <c r="Q10161"/>
    </row>
    <row r="10162" spans="17:17">
      <c r="Q10162"/>
    </row>
    <row r="10163" spans="17:17">
      <c r="Q10163"/>
    </row>
    <row r="10164" spans="17:17">
      <c r="Q10164"/>
    </row>
    <row r="10165" spans="17:17">
      <c r="Q10165"/>
    </row>
    <row r="10166" spans="17:17">
      <c r="Q10166"/>
    </row>
    <row r="10167" spans="17:17">
      <c r="Q10167"/>
    </row>
    <row r="10168" spans="17:17">
      <c r="Q10168"/>
    </row>
    <row r="10169" spans="17:17">
      <c r="Q10169"/>
    </row>
    <row r="10170" spans="17:17">
      <c r="Q10170"/>
    </row>
    <row r="10171" spans="17:17">
      <c r="Q10171"/>
    </row>
    <row r="10172" spans="17:17">
      <c r="Q10172"/>
    </row>
    <row r="10173" spans="17:17">
      <c r="Q10173"/>
    </row>
    <row r="10174" spans="17:17">
      <c r="Q10174"/>
    </row>
    <row r="10175" spans="17:17">
      <c r="Q10175"/>
    </row>
    <row r="10176" spans="17:17">
      <c r="Q10176"/>
    </row>
    <row r="10177" spans="17:17">
      <c r="Q10177"/>
    </row>
    <row r="10178" spans="17:17">
      <c r="Q10178"/>
    </row>
    <row r="10179" spans="17:17">
      <c r="Q10179"/>
    </row>
    <row r="10180" spans="17:17">
      <c r="Q10180"/>
    </row>
    <row r="10181" spans="17:17">
      <c r="Q10181"/>
    </row>
    <row r="10182" spans="17:17">
      <c r="Q10182"/>
    </row>
    <row r="10183" spans="17:17">
      <c r="Q10183"/>
    </row>
    <row r="10184" spans="17:17">
      <c r="Q10184"/>
    </row>
    <row r="10185" spans="17:17">
      <c r="Q10185"/>
    </row>
    <row r="10186" spans="17:17">
      <c r="Q10186"/>
    </row>
    <row r="10187" spans="17:17">
      <c r="Q10187"/>
    </row>
    <row r="10188" spans="17:17">
      <c r="Q10188"/>
    </row>
    <row r="10189" spans="17:17">
      <c r="Q10189"/>
    </row>
    <row r="10190" spans="17:17">
      <c r="Q10190"/>
    </row>
    <row r="10191" spans="17:17">
      <c r="Q10191"/>
    </row>
    <row r="10192" spans="17:17">
      <c r="Q10192"/>
    </row>
    <row r="10193" spans="17:17">
      <c r="Q10193"/>
    </row>
    <row r="10194" spans="17:17">
      <c r="Q10194"/>
    </row>
    <row r="10195" spans="17:17">
      <c r="Q10195"/>
    </row>
    <row r="10196" spans="17:17">
      <c r="Q10196"/>
    </row>
    <row r="10197" spans="17:17">
      <c r="Q10197"/>
    </row>
    <row r="10198" spans="17:17">
      <c r="Q10198"/>
    </row>
    <row r="10199" spans="17:17">
      <c r="Q10199"/>
    </row>
    <row r="10200" spans="17:17">
      <c r="Q10200"/>
    </row>
    <row r="10201" spans="17:17">
      <c r="Q10201"/>
    </row>
    <row r="10202" spans="17:17">
      <c r="Q10202"/>
    </row>
    <row r="10203" spans="17:17">
      <c r="Q10203"/>
    </row>
    <row r="10204" spans="17:17">
      <c r="Q10204"/>
    </row>
    <row r="10205" spans="17:17">
      <c r="Q10205"/>
    </row>
    <row r="10206" spans="17:17">
      <c r="Q10206"/>
    </row>
    <row r="10207" spans="17:17">
      <c r="Q10207"/>
    </row>
    <row r="10208" spans="17:17">
      <c r="Q10208"/>
    </row>
    <row r="10209" spans="17:17">
      <c r="Q10209"/>
    </row>
    <row r="10210" spans="17:17">
      <c r="Q10210"/>
    </row>
    <row r="10211" spans="17:17">
      <c r="Q10211"/>
    </row>
    <row r="10212" spans="17:17">
      <c r="Q10212"/>
    </row>
    <row r="10213" spans="17:17">
      <c r="Q10213"/>
    </row>
    <row r="10214" spans="17:17">
      <c r="Q10214"/>
    </row>
    <row r="10215" spans="17:17">
      <c r="Q10215"/>
    </row>
    <row r="10216" spans="17:17">
      <c r="Q10216"/>
    </row>
    <row r="10217" spans="17:17">
      <c r="Q10217"/>
    </row>
    <row r="10218" spans="17:17">
      <c r="Q10218"/>
    </row>
    <row r="10219" spans="17:17">
      <c r="Q10219"/>
    </row>
    <row r="10220" spans="17:17">
      <c r="Q10220"/>
    </row>
    <row r="10221" spans="17:17">
      <c r="Q10221"/>
    </row>
    <row r="10222" spans="17:17">
      <c r="Q10222"/>
    </row>
    <row r="10223" spans="17:17">
      <c r="Q10223"/>
    </row>
    <row r="10224" spans="17:17">
      <c r="Q10224"/>
    </row>
    <row r="10225" spans="17:17">
      <c r="Q10225"/>
    </row>
    <row r="10226" spans="17:17">
      <c r="Q10226"/>
    </row>
    <row r="10227" spans="17:17">
      <c r="Q10227"/>
    </row>
    <row r="10228" spans="17:17">
      <c r="Q10228"/>
    </row>
    <row r="10229" spans="17:17">
      <c r="Q10229"/>
    </row>
    <row r="10230" spans="17:17">
      <c r="Q10230"/>
    </row>
    <row r="10231" spans="17:17">
      <c r="Q10231"/>
    </row>
    <row r="10232" spans="17:17">
      <c r="Q10232"/>
    </row>
    <row r="10233" spans="17:17">
      <c r="Q10233"/>
    </row>
    <row r="10234" spans="17:17">
      <c r="Q10234"/>
    </row>
    <row r="10235" spans="17:17">
      <c r="Q10235"/>
    </row>
    <row r="10236" spans="17:17">
      <c r="Q10236"/>
    </row>
    <row r="10237" spans="17:17">
      <c r="Q10237"/>
    </row>
    <row r="10238" spans="17:17">
      <c r="Q10238"/>
    </row>
    <row r="10239" spans="17:17">
      <c r="Q10239"/>
    </row>
    <row r="10240" spans="17:17">
      <c r="Q10240"/>
    </row>
    <row r="10241" spans="17:17">
      <c r="Q10241"/>
    </row>
    <row r="10242" spans="17:17">
      <c r="Q10242"/>
    </row>
    <row r="10243" spans="17:17">
      <c r="Q10243"/>
    </row>
    <row r="10244" spans="17:17">
      <c r="Q10244"/>
    </row>
    <row r="10245" spans="17:17">
      <c r="Q10245"/>
    </row>
    <row r="10246" spans="17:17">
      <c r="Q10246"/>
    </row>
    <row r="10247" spans="17:17">
      <c r="Q10247"/>
    </row>
    <row r="10248" spans="17:17">
      <c r="Q10248"/>
    </row>
    <row r="10249" spans="17:17">
      <c r="Q10249"/>
    </row>
    <row r="10250" spans="17:17">
      <c r="Q10250"/>
    </row>
    <row r="10251" spans="17:17">
      <c r="Q10251"/>
    </row>
    <row r="10252" spans="17:17">
      <c r="Q10252"/>
    </row>
    <row r="10253" spans="17:17">
      <c r="Q10253"/>
    </row>
    <row r="10254" spans="17:17">
      <c r="Q10254"/>
    </row>
    <row r="10255" spans="17:17">
      <c r="Q10255"/>
    </row>
    <row r="10256" spans="17:17">
      <c r="Q10256"/>
    </row>
    <row r="10257" spans="17:17">
      <c r="Q10257"/>
    </row>
    <row r="10258" spans="17:17">
      <c r="Q10258"/>
    </row>
    <row r="10259" spans="17:17">
      <c r="Q10259"/>
    </row>
    <row r="10260" spans="17:17">
      <c r="Q10260"/>
    </row>
    <row r="10261" spans="17:17">
      <c r="Q10261"/>
    </row>
    <row r="10262" spans="17:17">
      <c r="Q10262"/>
    </row>
    <row r="10263" spans="17:17">
      <c r="Q10263"/>
    </row>
    <row r="10264" spans="17:17">
      <c r="Q10264"/>
    </row>
    <row r="10265" spans="17:17">
      <c r="Q10265"/>
    </row>
    <row r="10266" spans="17:17">
      <c r="Q10266"/>
    </row>
    <row r="10267" spans="17:17">
      <c r="Q10267"/>
    </row>
    <row r="10268" spans="17:17">
      <c r="Q10268"/>
    </row>
    <row r="10269" spans="17:17">
      <c r="Q10269"/>
    </row>
    <row r="10270" spans="17:17">
      <c r="Q10270"/>
    </row>
    <row r="10271" spans="17:17">
      <c r="Q10271"/>
    </row>
    <row r="10272" spans="17:17">
      <c r="Q10272"/>
    </row>
    <row r="10273" spans="17:17">
      <c r="Q10273"/>
    </row>
    <row r="10274" spans="17:17">
      <c r="Q10274"/>
    </row>
    <row r="10275" spans="17:17">
      <c r="Q10275"/>
    </row>
    <row r="10276" spans="17:17">
      <c r="Q10276"/>
    </row>
    <row r="10277" spans="17:17">
      <c r="Q10277"/>
    </row>
    <row r="10278" spans="17:17">
      <c r="Q10278"/>
    </row>
    <row r="10279" spans="17:17">
      <c r="Q10279"/>
    </row>
    <row r="10280" spans="17:17">
      <c r="Q10280"/>
    </row>
    <row r="10281" spans="17:17">
      <c r="Q10281"/>
    </row>
    <row r="10282" spans="17:17">
      <c r="Q10282"/>
    </row>
    <row r="10283" spans="17:17">
      <c r="Q10283"/>
    </row>
    <row r="10284" spans="17:17">
      <c r="Q10284"/>
    </row>
    <row r="10285" spans="17:17">
      <c r="Q10285"/>
    </row>
    <row r="10286" spans="17:17">
      <c r="Q10286"/>
    </row>
    <row r="10287" spans="17:17">
      <c r="Q10287"/>
    </row>
    <row r="10288" spans="17:17">
      <c r="Q10288"/>
    </row>
    <row r="10289" spans="17:17">
      <c r="Q10289"/>
    </row>
    <row r="10290" spans="17:17">
      <c r="Q10290"/>
    </row>
    <row r="10291" spans="17:17">
      <c r="Q10291"/>
    </row>
    <row r="10292" spans="17:17">
      <c r="Q10292"/>
    </row>
    <row r="10293" spans="17:17">
      <c r="Q10293"/>
    </row>
    <row r="10294" spans="17:17">
      <c r="Q10294"/>
    </row>
    <row r="10295" spans="17:17">
      <c r="Q10295"/>
    </row>
    <row r="10296" spans="17:17">
      <c r="Q10296"/>
    </row>
    <row r="10297" spans="17:17">
      <c r="Q10297"/>
    </row>
    <row r="10298" spans="17:17">
      <c r="Q10298"/>
    </row>
    <row r="10299" spans="17:17">
      <c r="Q10299"/>
    </row>
    <row r="10300" spans="17:17">
      <c r="Q10300"/>
    </row>
    <row r="10301" spans="17:17">
      <c r="Q10301"/>
    </row>
    <row r="10302" spans="17:17">
      <c r="Q10302"/>
    </row>
    <row r="10303" spans="17:17">
      <c r="Q10303"/>
    </row>
    <row r="10304" spans="17:17">
      <c r="Q10304"/>
    </row>
    <row r="10305" spans="17:17">
      <c r="Q10305"/>
    </row>
    <row r="10306" spans="17:17">
      <c r="Q10306"/>
    </row>
    <row r="10307" spans="17:17">
      <c r="Q10307"/>
    </row>
    <row r="10308" spans="17:17">
      <c r="Q10308"/>
    </row>
    <row r="10309" spans="17:17">
      <c r="Q10309"/>
    </row>
    <row r="10310" spans="17:17">
      <c r="Q10310"/>
    </row>
    <row r="10311" spans="17:17">
      <c r="Q10311"/>
    </row>
    <row r="10312" spans="17:17">
      <c r="Q10312"/>
    </row>
    <row r="10313" spans="17:17">
      <c r="Q10313"/>
    </row>
    <row r="10314" spans="17:17">
      <c r="Q10314"/>
    </row>
    <row r="10315" spans="17:17">
      <c r="Q10315"/>
    </row>
    <row r="10316" spans="17:17">
      <c r="Q10316"/>
    </row>
    <row r="10317" spans="17:17">
      <c r="Q10317"/>
    </row>
    <row r="10318" spans="17:17">
      <c r="Q10318"/>
    </row>
    <row r="10319" spans="17:17">
      <c r="Q10319"/>
    </row>
    <row r="10320" spans="17:17">
      <c r="Q10320"/>
    </row>
    <row r="10321" spans="17:17">
      <c r="Q10321"/>
    </row>
    <row r="10322" spans="17:17">
      <c r="Q10322"/>
    </row>
    <row r="10323" spans="17:17">
      <c r="Q10323"/>
    </row>
    <row r="10324" spans="17:17">
      <c r="Q10324"/>
    </row>
    <row r="10325" spans="17:17">
      <c r="Q10325"/>
    </row>
    <row r="10326" spans="17:17">
      <c r="Q10326"/>
    </row>
    <row r="10327" spans="17:17">
      <c r="Q10327"/>
    </row>
    <row r="10328" spans="17:17">
      <c r="Q10328"/>
    </row>
    <row r="10329" spans="17:17">
      <c r="Q10329"/>
    </row>
    <row r="10330" spans="17:17">
      <c r="Q10330"/>
    </row>
    <row r="10331" spans="17:17">
      <c r="Q10331"/>
    </row>
    <row r="10332" spans="17:17">
      <c r="Q10332"/>
    </row>
    <row r="10333" spans="17:17">
      <c r="Q10333"/>
    </row>
    <row r="10334" spans="17:17">
      <c r="Q10334"/>
    </row>
    <row r="10335" spans="17:17">
      <c r="Q10335"/>
    </row>
    <row r="10336" spans="17:17">
      <c r="Q10336"/>
    </row>
    <row r="10337" spans="17:17">
      <c r="Q10337"/>
    </row>
    <row r="10338" spans="17:17">
      <c r="Q10338"/>
    </row>
    <row r="10339" spans="17:17">
      <c r="Q10339"/>
    </row>
    <row r="10340" spans="17:17">
      <c r="Q10340"/>
    </row>
    <row r="10341" spans="17:17">
      <c r="Q10341"/>
    </row>
    <row r="10342" spans="17:17">
      <c r="Q10342"/>
    </row>
    <row r="10343" spans="17:17">
      <c r="Q10343"/>
    </row>
    <row r="10344" spans="17:17">
      <c r="Q10344"/>
    </row>
    <row r="10345" spans="17:17">
      <c r="Q10345"/>
    </row>
    <row r="10346" spans="17:17">
      <c r="Q10346"/>
    </row>
    <row r="10347" spans="17:17">
      <c r="Q10347"/>
    </row>
    <row r="10348" spans="17:17">
      <c r="Q10348"/>
    </row>
    <row r="10349" spans="17:17">
      <c r="Q10349"/>
    </row>
    <row r="10350" spans="17:17">
      <c r="Q10350"/>
    </row>
    <row r="10351" spans="17:17">
      <c r="Q10351"/>
    </row>
    <row r="10352" spans="17:17">
      <c r="Q10352"/>
    </row>
    <row r="10353" spans="17:17">
      <c r="Q10353"/>
    </row>
    <row r="10354" spans="17:17">
      <c r="Q10354"/>
    </row>
    <row r="10355" spans="17:17">
      <c r="Q10355"/>
    </row>
    <row r="10356" spans="17:17">
      <c r="Q10356"/>
    </row>
    <row r="10357" spans="17:17">
      <c r="Q10357"/>
    </row>
    <row r="10358" spans="17:17">
      <c r="Q10358"/>
    </row>
    <row r="10359" spans="17:17">
      <c r="Q10359"/>
    </row>
    <row r="10360" spans="17:17">
      <c r="Q10360"/>
    </row>
    <row r="10361" spans="17:17">
      <c r="Q10361"/>
    </row>
    <row r="10362" spans="17:17">
      <c r="Q10362"/>
    </row>
    <row r="10363" spans="17:17">
      <c r="Q10363"/>
    </row>
    <row r="10364" spans="17:17">
      <c r="Q10364"/>
    </row>
    <row r="10365" spans="17:17">
      <c r="Q10365"/>
    </row>
    <row r="10366" spans="17:17">
      <c r="Q10366"/>
    </row>
    <row r="10367" spans="17:17">
      <c r="Q10367"/>
    </row>
    <row r="10368" spans="17:17">
      <c r="Q10368"/>
    </row>
    <row r="10369" spans="17:17">
      <c r="Q10369"/>
    </row>
    <row r="10370" spans="17:17">
      <c r="Q10370"/>
    </row>
    <row r="10371" spans="17:17">
      <c r="Q10371"/>
    </row>
    <row r="10372" spans="17:17">
      <c r="Q10372"/>
    </row>
    <row r="10373" spans="17:17">
      <c r="Q10373"/>
    </row>
    <row r="10374" spans="17:17">
      <c r="Q10374"/>
    </row>
    <row r="10375" spans="17:17">
      <c r="Q10375"/>
    </row>
    <row r="10376" spans="17:17">
      <c r="Q10376"/>
    </row>
    <row r="10377" spans="17:17">
      <c r="Q10377"/>
    </row>
    <row r="10378" spans="17:17">
      <c r="Q10378"/>
    </row>
    <row r="10379" spans="17:17">
      <c r="Q10379"/>
    </row>
    <row r="10380" spans="17:17">
      <c r="Q10380"/>
    </row>
    <row r="10381" spans="17:17">
      <c r="Q10381"/>
    </row>
    <row r="10382" spans="17:17">
      <c r="Q10382"/>
    </row>
    <row r="10383" spans="17:17">
      <c r="Q10383"/>
    </row>
    <row r="10384" spans="17:17">
      <c r="Q10384"/>
    </row>
    <row r="10385" spans="17:17">
      <c r="Q10385"/>
    </row>
    <row r="10386" spans="17:17">
      <c r="Q10386"/>
    </row>
    <row r="10387" spans="17:17">
      <c r="Q10387"/>
    </row>
    <row r="10388" spans="17:17">
      <c r="Q10388"/>
    </row>
    <row r="10389" spans="17:17">
      <c r="Q10389"/>
    </row>
    <row r="10390" spans="17:17">
      <c r="Q10390"/>
    </row>
    <row r="10391" spans="17:17">
      <c r="Q10391"/>
    </row>
    <row r="10392" spans="17:17">
      <c r="Q10392"/>
    </row>
    <row r="10393" spans="17:17">
      <c r="Q10393"/>
    </row>
    <row r="10394" spans="17:17">
      <c r="Q10394"/>
    </row>
    <row r="10395" spans="17:17">
      <c r="Q10395"/>
    </row>
    <row r="10396" spans="17:17">
      <c r="Q10396"/>
    </row>
    <row r="10397" spans="17:17">
      <c r="Q10397"/>
    </row>
    <row r="10398" spans="17:17">
      <c r="Q10398"/>
    </row>
    <row r="10399" spans="17:17">
      <c r="Q10399"/>
    </row>
    <row r="10400" spans="17:17">
      <c r="Q10400"/>
    </row>
    <row r="10401" spans="17:17">
      <c r="Q10401"/>
    </row>
    <row r="10402" spans="17:17">
      <c r="Q10402"/>
    </row>
    <row r="10403" spans="17:17">
      <c r="Q10403"/>
    </row>
    <row r="10404" spans="17:17">
      <c r="Q10404"/>
    </row>
    <row r="10405" spans="17:17">
      <c r="Q10405"/>
    </row>
    <row r="10406" spans="17:17">
      <c r="Q10406"/>
    </row>
    <row r="10407" spans="17:17">
      <c r="Q10407"/>
    </row>
    <row r="10408" spans="17:17">
      <c r="Q10408"/>
    </row>
    <row r="10409" spans="17:17">
      <c r="Q10409"/>
    </row>
    <row r="10410" spans="17:17">
      <c r="Q10410"/>
    </row>
    <row r="10411" spans="17:17">
      <c r="Q10411"/>
    </row>
    <row r="10412" spans="17:17">
      <c r="Q10412"/>
    </row>
    <row r="10413" spans="17:17">
      <c r="Q10413"/>
    </row>
    <row r="10414" spans="17:17">
      <c r="Q10414"/>
    </row>
    <row r="10415" spans="17:17">
      <c r="Q10415"/>
    </row>
    <row r="10416" spans="17:17">
      <c r="Q10416"/>
    </row>
    <row r="10417" spans="17:17">
      <c r="Q10417"/>
    </row>
    <row r="10418" spans="17:17">
      <c r="Q10418"/>
    </row>
    <row r="10419" spans="17:17">
      <c r="Q10419"/>
    </row>
    <row r="10420" spans="17:17">
      <c r="Q10420"/>
    </row>
    <row r="10421" spans="17:17">
      <c r="Q10421"/>
    </row>
    <row r="10422" spans="17:17">
      <c r="Q10422"/>
    </row>
    <row r="10423" spans="17:17">
      <c r="Q10423"/>
    </row>
    <row r="10424" spans="17:17">
      <c r="Q10424"/>
    </row>
    <row r="10425" spans="17:17">
      <c r="Q10425"/>
    </row>
    <row r="10426" spans="17:17">
      <c r="Q10426"/>
    </row>
    <row r="10427" spans="17:17">
      <c r="Q10427"/>
    </row>
    <row r="10428" spans="17:17">
      <c r="Q10428"/>
    </row>
    <row r="10429" spans="17:17">
      <c r="Q10429"/>
    </row>
    <row r="10430" spans="17:17">
      <c r="Q10430"/>
    </row>
    <row r="10431" spans="17:17">
      <c r="Q10431"/>
    </row>
    <row r="10432" spans="17:17">
      <c r="Q10432"/>
    </row>
    <row r="10433" spans="17:17">
      <c r="Q10433"/>
    </row>
    <row r="10434" spans="17:17">
      <c r="Q10434"/>
    </row>
    <row r="10435" spans="17:17">
      <c r="Q10435"/>
    </row>
    <row r="10436" spans="17:17">
      <c r="Q10436"/>
    </row>
    <row r="10437" spans="17:17">
      <c r="Q10437"/>
    </row>
    <row r="10438" spans="17:17">
      <c r="Q10438"/>
    </row>
    <row r="10439" spans="17:17">
      <c r="Q10439"/>
    </row>
    <row r="10440" spans="17:17">
      <c r="Q10440"/>
    </row>
    <row r="10441" spans="17:17">
      <c r="Q10441"/>
    </row>
    <row r="10442" spans="17:17">
      <c r="Q10442"/>
    </row>
    <row r="10443" spans="17:17">
      <c r="Q10443"/>
    </row>
    <row r="10444" spans="17:17">
      <c r="Q10444"/>
    </row>
    <row r="10445" spans="17:17">
      <c r="Q10445"/>
    </row>
    <row r="10446" spans="17:17">
      <c r="Q10446"/>
    </row>
    <row r="10447" spans="17:17">
      <c r="Q10447"/>
    </row>
    <row r="10448" spans="17:17">
      <c r="Q10448"/>
    </row>
    <row r="10449" spans="17:17">
      <c r="Q10449"/>
    </row>
    <row r="10450" spans="17:17">
      <c r="Q10450"/>
    </row>
    <row r="10451" spans="17:17">
      <c r="Q10451"/>
    </row>
    <row r="10452" spans="17:17">
      <c r="Q10452"/>
    </row>
    <row r="10453" spans="17:17">
      <c r="Q10453"/>
    </row>
    <row r="10454" spans="17:17">
      <c r="Q10454"/>
    </row>
    <row r="10455" spans="17:17">
      <c r="Q10455"/>
    </row>
    <row r="10456" spans="17:17">
      <c r="Q10456"/>
    </row>
    <row r="10457" spans="17:17">
      <c r="Q10457"/>
    </row>
    <row r="10458" spans="17:17">
      <c r="Q10458"/>
    </row>
    <row r="10459" spans="17:17">
      <c r="Q10459"/>
    </row>
    <row r="10460" spans="17:17">
      <c r="Q10460"/>
    </row>
    <row r="10461" spans="17:17">
      <c r="Q10461"/>
    </row>
    <row r="10462" spans="17:17">
      <c r="Q10462"/>
    </row>
    <row r="10463" spans="17:17">
      <c r="Q10463"/>
    </row>
    <row r="10464" spans="17:17">
      <c r="Q10464"/>
    </row>
    <row r="10465" spans="17:17">
      <c r="Q10465"/>
    </row>
    <row r="10466" spans="17:17">
      <c r="Q10466"/>
    </row>
    <row r="10467" spans="17:17">
      <c r="Q10467"/>
    </row>
    <row r="10468" spans="17:17">
      <c r="Q10468"/>
    </row>
    <row r="10469" spans="17:17">
      <c r="Q10469"/>
    </row>
    <row r="10470" spans="17:17">
      <c r="Q10470"/>
    </row>
    <row r="10471" spans="17:17">
      <c r="Q10471"/>
    </row>
    <row r="10472" spans="17:17">
      <c r="Q10472"/>
    </row>
    <row r="10473" spans="17:17">
      <c r="Q10473"/>
    </row>
    <row r="10474" spans="17:17">
      <c r="Q10474"/>
    </row>
    <row r="10475" spans="17:17">
      <c r="Q10475"/>
    </row>
    <row r="10476" spans="17:17">
      <c r="Q10476"/>
    </row>
    <row r="10477" spans="17:17">
      <c r="Q10477"/>
    </row>
    <row r="10478" spans="17:17">
      <c r="Q10478"/>
    </row>
    <row r="10479" spans="17:17">
      <c r="Q10479"/>
    </row>
    <row r="10480" spans="17:17">
      <c r="Q10480"/>
    </row>
    <row r="10481" spans="17:17">
      <c r="Q10481"/>
    </row>
    <row r="10482" spans="17:17">
      <c r="Q10482"/>
    </row>
    <row r="10483" spans="17:17">
      <c r="Q10483"/>
    </row>
    <row r="10484" spans="17:17">
      <c r="Q10484"/>
    </row>
    <row r="10485" spans="17:17">
      <c r="Q10485"/>
    </row>
    <row r="10486" spans="17:17">
      <c r="Q10486"/>
    </row>
    <row r="10487" spans="17:17">
      <c r="Q10487"/>
    </row>
    <row r="10488" spans="17:17">
      <c r="Q10488"/>
    </row>
    <row r="10489" spans="17:17">
      <c r="Q10489"/>
    </row>
    <row r="10490" spans="17:17">
      <c r="Q10490"/>
    </row>
    <row r="10491" spans="17:17">
      <c r="Q10491"/>
    </row>
    <row r="10492" spans="17:17">
      <c r="Q10492"/>
    </row>
    <row r="10493" spans="17:17">
      <c r="Q10493"/>
    </row>
    <row r="10494" spans="17:17">
      <c r="Q10494"/>
    </row>
    <row r="10495" spans="17:17">
      <c r="Q10495"/>
    </row>
    <row r="10496" spans="17:17">
      <c r="Q10496"/>
    </row>
    <row r="10497" spans="17:17">
      <c r="Q10497"/>
    </row>
    <row r="10498" spans="17:17">
      <c r="Q10498"/>
    </row>
    <row r="10499" spans="17:17">
      <c r="Q10499"/>
    </row>
    <row r="10500" spans="17:17">
      <c r="Q10500"/>
    </row>
    <row r="10501" spans="17:17">
      <c r="Q10501"/>
    </row>
    <row r="10502" spans="17:17">
      <c r="Q10502"/>
    </row>
    <row r="10503" spans="17:17">
      <c r="Q10503"/>
    </row>
    <row r="10504" spans="17:17">
      <c r="Q10504"/>
    </row>
    <row r="10505" spans="17:17">
      <c r="Q10505"/>
    </row>
    <row r="10506" spans="17:17">
      <c r="Q10506"/>
    </row>
    <row r="10507" spans="17:17">
      <c r="Q10507"/>
    </row>
    <row r="10508" spans="17:17">
      <c r="Q10508"/>
    </row>
    <row r="10509" spans="17:17">
      <c r="Q10509"/>
    </row>
    <row r="10510" spans="17:17">
      <c r="Q10510"/>
    </row>
    <row r="10511" spans="17:17">
      <c r="Q10511"/>
    </row>
    <row r="10512" spans="17:17">
      <c r="Q10512"/>
    </row>
    <row r="10513" spans="17:17">
      <c r="Q10513"/>
    </row>
    <row r="10514" spans="17:17">
      <c r="Q10514"/>
    </row>
    <row r="10515" spans="17:17">
      <c r="Q10515"/>
    </row>
    <row r="10516" spans="17:17">
      <c r="Q10516"/>
    </row>
    <row r="10517" spans="17:17">
      <c r="Q10517"/>
    </row>
    <row r="10518" spans="17:17">
      <c r="Q10518"/>
    </row>
    <row r="10519" spans="17:17">
      <c r="Q10519"/>
    </row>
    <row r="10520" spans="17:17">
      <c r="Q10520"/>
    </row>
    <row r="10521" spans="17:17">
      <c r="Q10521"/>
    </row>
    <row r="10522" spans="17:17">
      <c r="Q10522"/>
    </row>
    <row r="10523" spans="17:17">
      <c r="Q10523"/>
    </row>
    <row r="10524" spans="17:17">
      <c r="Q10524"/>
    </row>
    <row r="10525" spans="17:17">
      <c r="Q10525"/>
    </row>
    <row r="10526" spans="17:17">
      <c r="Q10526"/>
    </row>
    <row r="10527" spans="17:17">
      <c r="Q10527"/>
    </row>
    <row r="10528" spans="17:17">
      <c r="Q10528"/>
    </row>
    <row r="10529" spans="17:17">
      <c r="Q10529"/>
    </row>
    <row r="10530" spans="17:17">
      <c r="Q10530"/>
    </row>
    <row r="10531" spans="17:17">
      <c r="Q10531"/>
    </row>
    <row r="10532" spans="17:17">
      <c r="Q10532"/>
    </row>
    <row r="10533" spans="17:17">
      <c r="Q10533"/>
    </row>
    <row r="10534" spans="17:17">
      <c r="Q10534"/>
    </row>
    <row r="10535" spans="17:17">
      <c r="Q10535"/>
    </row>
    <row r="10536" spans="17:17">
      <c r="Q10536"/>
    </row>
    <row r="10537" spans="17:17">
      <c r="Q10537"/>
    </row>
    <row r="10538" spans="17:17">
      <c r="Q10538"/>
    </row>
    <row r="10539" spans="17:17">
      <c r="Q10539"/>
    </row>
    <row r="10540" spans="17:17">
      <c r="Q10540"/>
    </row>
    <row r="10541" spans="17:17">
      <c r="Q10541"/>
    </row>
    <row r="10542" spans="17:17">
      <c r="Q10542"/>
    </row>
    <row r="10543" spans="17:17">
      <c r="Q10543"/>
    </row>
    <row r="10544" spans="17:17">
      <c r="Q10544"/>
    </row>
    <row r="10545" spans="17:17">
      <c r="Q10545"/>
    </row>
    <row r="10546" spans="17:17">
      <c r="Q10546"/>
    </row>
    <row r="10547" spans="17:17">
      <c r="Q10547"/>
    </row>
    <row r="10548" spans="17:17">
      <c r="Q10548"/>
    </row>
    <row r="10549" spans="17:17">
      <c r="Q10549"/>
    </row>
    <row r="10550" spans="17:17">
      <c r="Q10550"/>
    </row>
    <row r="10551" spans="17:17">
      <c r="Q10551"/>
    </row>
    <row r="10552" spans="17:17">
      <c r="Q10552"/>
    </row>
    <row r="10553" spans="17:17">
      <c r="Q10553"/>
    </row>
    <row r="10554" spans="17:17">
      <c r="Q10554"/>
    </row>
    <row r="10555" spans="17:17">
      <c r="Q10555"/>
    </row>
    <row r="10556" spans="17:17">
      <c r="Q10556"/>
    </row>
    <row r="10557" spans="17:17">
      <c r="Q10557"/>
    </row>
    <row r="10558" spans="17:17">
      <c r="Q10558"/>
    </row>
    <row r="10559" spans="17:17">
      <c r="Q10559"/>
    </row>
    <row r="10560" spans="17:17">
      <c r="Q10560"/>
    </row>
    <row r="10561" spans="17:17">
      <c r="Q10561"/>
    </row>
    <row r="10562" spans="17:17">
      <c r="Q10562"/>
    </row>
    <row r="10563" spans="17:17">
      <c r="Q10563"/>
    </row>
    <row r="10564" spans="17:17">
      <c r="Q10564"/>
    </row>
    <row r="10565" spans="17:17">
      <c r="Q10565"/>
    </row>
    <row r="10566" spans="17:17">
      <c r="Q10566"/>
    </row>
    <row r="10567" spans="17:17">
      <c r="Q10567"/>
    </row>
    <row r="10568" spans="17:17">
      <c r="Q10568"/>
    </row>
    <row r="10569" spans="17:17">
      <c r="Q10569"/>
    </row>
    <row r="10570" spans="17:17">
      <c r="Q10570"/>
    </row>
    <row r="10571" spans="17:17">
      <c r="Q10571"/>
    </row>
    <row r="10572" spans="17:17">
      <c r="Q10572"/>
    </row>
    <row r="10573" spans="17:17">
      <c r="Q10573"/>
    </row>
    <row r="10574" spans="17:17">
      <c r="Q10574"/>
    </row>
    <row r="10575" spans="17:17">
      <c r="Q10575"/>
    </row>
    <row r="10576" spans="17:17">
      <c r="Q10576"/>
    </row>
    <row r="10577" spans="17:17">
      <c r="Q10577"/>
    </row>
    <row r="10578" spans="17:17">
      <c r="Q10578"/>
    </row>
    <row r="10579" spans="17:17">
      <c r="Q10579"/>
    </row>
    <row r="10580" spans="17:17">
      <c r="Q10580"/>
    </row>
    <row r="10581" spans="17:17">
      <c r="Q10581"/>
    </row>
    <row r="10582" spans="17:17">
      <c r="Q10582"/>
    </row>
    <row r="10583" spans="17:17">
      <c r="Q10583"/>
    </row>
    <row r="10584" spans="17:17">
      <c r="Q10584"/>
    </row>
    <row r="10585" spans="17:17">
      <c r="Q10585"/>
    </row>
    <row r="10586" spans="17:17">
      <c r="Q10586"/>
    </row>
    <row r="10587" spans="17:17">
      <c r="Q10587"/>
    </row>
    <row r="10588" spans="17:17">
      <c r="Q10588"/>
    </row>
    <row r="10589" spans="17:17">
      <c r="Q10589"/>
    </row>
    <row r="10590" spans="17:17">
      <c r="Q10590"/>
    </row>
    <row r="10591" spans="17:17">
      <c r="Q10591"/>
    </row>
    <row r="10592" spans="17:17">
      <c r="Q10592"/>
    </row>
    <row r="10593" spans="17:17">
      <c r="Q10593"/>
    </row>
    <row r="10594" spans="17:17">
      <c r="Q10594"/>
    </row>
    <row r="10595" spans="17:17">
      <c r="Q10595"/>
    </row>
    <row r="10596" spans="17:17">
      <c r="Q10596"/>
    </row>
    <row r="10597" spans="17:17">
      <c r="Q10597"/>
    </row>
    <row r="10598" spans="17:17">
      <c r="Q10598"/>
    </row>
    <row r="10599" spans="17:17">
      <c r="Q10599"/>
    </row>
    <row r="10600" spans="17:17">
      <c r="Q10600"/>
    </row>
    <row r="10601" spans="17:17">
      <c r="Q10601"/>
    </row>
    <row r="10602" spans="17:17">
      <c r="Q10602"/>
    </row>
    <row r="10603" spans="17:17">
      <c r="Q10603"/>
    </row>
    <row r="10604" spans="17:17">
      <c r="Q10604"/>
    </row>
    <row r="10605" spans="17:17">
      <c r="Q10605"/>
    </row>
    <row r="10606" spans="17:17">
      <c r="Q10606"/>
    </row>
    <row r="10607" spans="17:17">
      <c r="Q10607"/>
    </row>
    <row r="10608" spans="17:17">
      <c r="Q10608"/>
    </row>
    <row r="10609" spans="17:17">
      <c r="Q10609"/>
    </row>
    <row r="10610" spans="17:17">
      <c r="Q10610"/>
    </row>
    <row r="10611" spans="17:17">
      <c r="Q10611"/>
    </row>
    <row r="10612" spans="17:17">
      <c r="Q10612"/>
    </row>
    <row r="10613" spans="17:17">
      <c r="Q10613"/>
    </row>
    <row r="10614" spans="17:17">
      <c r="Q10614"/>
    </row>
    <row r="10615" spans="17:17">
      <c r="Q10615"/>
    </row>
    <row r="10616" spans="17:17">
      <c r="Q10616"/>
    </row>
    <row r="10617" spans="17:17">
      <c r="Q10617"/>
    </row>
    <row r="10618" spans="17:17">
      <c r="Q10618"/>
    </row>
    <row r="10619" spans="17:17">
      <c r="Q10619"/>
    </row>
    <row r="10620" spans="17:17">
      <c r="Q10620"/>
    </row>
    <row r="10621" spans="17:17">
      <c r="Q10621"/>
    </row>
    <row r="10622" spans="17:17">
      <c r="Q10622"/>
    </row>
    <row r="10623" spans="17:17">
      <c r="Q10623"/>
    </row>
    <row r="10624" spans="17:17">
      <c r="Q10624"/>
    </row>
    <row r="10625" spans="17:17">
      <c r="Q10625"/>
    </row>
    <row r="10626" spans="17:17">
      <c r="Q10626"/>
    </row>
    <row r="10627" spans="17:17">
      <c r="Q10627"/>
    </row>
    <row r="10628" spans="17:17">
      <c r="Q10628"/>
    </row>
    <row r="10629" spans="17:17">
      <c r="Q10629"/>
    </row>
    <row r="10630" spans="17:17">
      <c r="Q10630"/>
    </row>
    <row r="10631" spans="17:17">
      <c r="Q10631"/>
    </row>
    <row r="10632" spans="17:17">
      <c r="Q10632"/>
    </row>
    <row r="10633" spans="17:17">
      <c r="Q10633"/>
    </row>
    <row r="10634" spans="17:17">
      <c r="Q10634"/>
    </row>
    <row r="10635" spans="17:17">
      <c r="Q10635"/>
    </row>
    <row r="10636" spans="17:17">
      <c r="Q10636"/>
    </row>
    <row r="10637" spans="17:17">
      <c r="Q10637"/>
    </row>
    <row r="10638" spans="17:17">
      <c r="Q10638"/>
    </row>
    <row r="10639" spans="17:17">
      <c r="Q10639"/>
    </row>
    <row r="10640" spans="17:17">
      <c r="Q10640"/>
    </row>
    <row r="10641" spans="17:17">
      <c r="Q10641"/>
    </row>
    <row r="10642" spans="17:17">
      <c r="Q10642"/>
    </row>
    <row r="10643" spans="17:17">
      <c r="Q10643"/>
    </row>
    <row r="10644" spans="17:17">
      <c r="Q10644"/>
    </row>
    <row r="10645" spans="17:17">
      <c r="Q10645"/>
    </row>
    <row r="10646" spans="17:17">
      <c r="Q10646"/>
    </row>
    <row r="10647" spans="17:17">
      <c r="Q10647"/>
    </row>
    <row r="10648" spans="17:17">
      <c r="Q10648"/>
    </row>
    <row r="10649" spans="17:17">
      <c r="Q10649"/>
    </row>
    <row r="10650" spans="17:17">
      <c r="Q10650"/>
    </row>
    <row r="10651" spans="17:17">
      <c r="Q10651"/>
    </row>
    <row r="10652" spans="17:17">
      <c r="Q10652"/>
    </row>
    <row r="10653" spans="17:17">
      <c r="Q10653"/>
    </row>
    <row r="10654" spans="17:17">
      <c r="Q10654"/>
    </row>
    <row r="10655" spans="17:17">
      <c r="Q10655"/>
    </row>
    <row r="10656" spans="17:17">
      <c r="Q10656"/>
    </row>
    <row r="10657" spans="17:17">
      <c r="Q10657"/>
    </row>
    <row r="10658" spans="17:17">
      <c r="Q10658"/>
    </row>
    <row r="10659" spans="17:17">
      <c r="Q10659"/>
    </row>
    <row r="10660" spans="17:17">
      <c r="Q10660"/>
    </row>
    <row r="10661" spans="17:17">
      <c r="Q10661"/>
    </row>
    <row r="10662" spans="17:17">
      <c r="Q10662"/>
    </row>
    <row r="10663" spans="17:17">
      <c r="Q10663"/>
    </row>
    <row r="10664" spans="17:17">
      <c r="Q10664"/>
    </row>
    <row r="10665" spans="17:17">
      <c r="Q10665"/>
    </row>
    <row r="10666" spans="17:17">
      <c r="Q10666"/>
    </row>
    <row r="10667" spans="17:17">
      <c r="Q10667"/>
    </row>
    <row r="10668" spans="17:17">
      <c r="Q10668"/>
    </row>
    <row r="10669" spans="17:17">
      <c r="Q10669"/>
    </row>
    <row r="10670" spans="17:17">
      <c r="Q10670"/>
    </row>
    <row r="10671" spans="17:17">
      <c r="Q10671"/>
    </row>
    <row r="10672" spans="17:17">
      <c r="Q10672"/>
    </row>
    <row r="10673" spans="17:17">
      <c r="Q10673"/>
    </row>
    <row r="10674" spans="17:17">
      <c r="Q10674"/>
    </row>
    <row r="10675" spans="17:17">
      <c r="Q10675"/>
    </row>
    <row r="10676" spans="17:17">
      <c r="Q10676"/>
    </row>
    <row r="10677" spans="17:17">
      <c r="Q10677"/>
    </row>
    <row r="10678" spans="17:17">
      <c r="Q10678"/>
    </row>
    <row r="10679" spans="17:17">
      <c r="Q10679"/>
    </row>
    <row r="10680" spans="17:17">
      <c r="Q10680"/>
    </row>
    <row r="10681" spans="17:17">
      <c r="Q10681"/>
    </row>
    <row r="10682" spans="17:17">
      <c r="Q10682"/>
    </row>
    <row r="10683" spans="17:17">
      <c r="Q10683"/>
    </row>
    <row r="10684" spans="17:17">
      <c r="Q10684"/>
    </row>
    <row r="10685" spans="17:17">
      <c r="Q10685"/>
    </row>
    <row r="10686" spans="17:17">
      <c r="Q10686"/>
    </row>
    <row r="10687" spans="17:17">
      <c r="Q10687"/>
    </row>
    <row r="10688" spans="17:17">
      <c r="Q10688"/>
    </row>
    <row r="10689" spans="17:17">
      <c r="Q10689"/>
    </row>
    <row r="10690" spans="17:17">
      <c r="Q10690"/>
    </row>
    <row r="10691" spans="17:17">
      <c r="Q10691"/>
    </row>
    <row r="10692" spans="17:17">
      <c r="Q10692"/>
    </row>
    <row r="10693" spans="17:17">
      <c r="Q10693"/>
    </row>
    <row r="10694" spans="17:17">
      <c r="Q10694"/>
    </row>
    <row r="10695" spans="17:17">
      <c r="Q10695"/>
    </row>
    <row r="10696" spans="17:17">
      <c r="Q10696"/>
    </row>
    <row r="10697" spans="17:17">
      <c r="Q10697"/>
    </row>
    <row r="10698" spans="17:17">
      <c r="Q10698"/>
    </row>
    <row r="10699" spans="17:17">
      <c r="Q10699"/>
    </row>
    <row r="10700" spans="17:17">
      <c r="Q10700"/>
    </row>
    <row r="10701" spans="17:17">
      <c r="Q10701"/>
    </row>
    <row r="10702" spans="17:17">
      <c r="Q10702"/>
    </row>
    <row r="10703" spans="17:17">
      <c r="Q10703"/>
    </row>
    <row r="10704" spans="17:17">
      <c r="Q10704"/>
    </row>
    <row r="10705" spans="17:17">
      <c r="Q10705"/>
    </row>
    <row r="10706" spans="17:17">
      <c r="Q10706"/>
    </row>
    <row r="10707" spans="17:17">
      <c r="Q10707"/>
    </row>
    <row r="10708" spans="17:17">
      <c r="Q10708"/>
    </row>
    <row r="10709" spans="17:17">
      <c r="Q10709"/>
    </row>
    <row r="10710" spans="17:17">
      <c r="Q10710"/>
    </row>
    <row r="10711" spans="17:17">
      <c r="Q10711"/>
    </row>
    <row r="10712" spans="17:17">
      <c r="Q10712"/>
    </row>
    <row r="10713" spans="17:17">
      <c r="Q10713"/>
    </row>
    <row r="10714" spans="17:17">
      <c r="Q10714"/>
    </row>
    <row r="10715" spans="17:17">
      <c r="Q10715"/>
    </row>
    <row r="10716" spans="17:17">
      <c r="Q10716"/>
    </row>
    <row r="10717" spans="17:17">
      <c r="Q10717"/>
    </row>
    <row r="10718" spans="17:17">
      <c r="Q10718"/>
    </row>
    <row r="10719" spans="17:17">
      <c r="Q10719"/>
    </row>
    <row r="10720" spans="17:17">
      <c r="Q10720"/>
    </row>
    <row r="10721" spans="17:17">
      <c r="Q10721"/>
    </row>
    <row r="10722" spans="17:17">
      <c r="Q10722"/>
    </row>
    <row r="10723" spans="17:17">
      <c r="Q10723"/>
    </row>
    <row r="10724" spans="17:17">
      <c r="Q10724"/>
    </row>
    <row r="10725" spans="17:17">
      <c r="Q10725"/>
    </row>
    <row r="10726" spans="17:17">
      <c r="Q10726"/>
    </row>
    <row r="10727" spans="17:17">
      <c r="Q10727"/>
    </row>
    <row r="10728" spans="17:17">
      <c r="Q10728"/>
    </row>
    <row r="10729" spans="17:17">
      <c r="Q10729"/>
    </row>
    <row r="10730" spans="17:17">
      <c r="Q10730"/>
    </row>
    <row r="10731" spans="17:17">
      <c r="Q10731"/>
    </row>
    <row r="10732" spans="17:17">
      <c r="Q10732"/>
    </row>
    <row r="10733" spans="17:17">
      <c r="Q10733"/>
    </row>
    <row r="10734" spans="17:17">
      <c r="Q10734"/>
    </row>
    <row r="10735" spans="17:17">
      <c r="Q10735"/>
    </row>
    <row r="10736" spans="17:17">
      <c r="Q10736"/>
    </row>
    <row r="10737" spans="17:17">
      <c r="Q10737"/>
    </row>
    <row r="10738" spans="17:17">
      <c r="Q10738"/>
    </row>
    <row r="10739" spans="17:17">
      <c r="Q10739"/>
    </row>
    <row r="10740" spans="17:17">
      <c r="Q10740"/>
    </row>
    <row r="10741" spans="17:17">
      <c r="Q10741"/>
    </row>
    <row r="10742" spans="17:17">
      <c r="Q10742"/>
    </row>
    <row r="10743" spans="17:17">
      <c r="Q10743"/>
    </row>
    <row r="10744" spans="17:17">
      <c r="Q10744"/>
    </row>
    <row r="10745" spans="17:17">
      <c r="Q10745"/>
    </row>
    <row r="10746" spans="17:17">
      <c r="Q10746"/>
    </row>
    <row r="10747" spans="17:17">
      <c r="Q10747"/>
    </row>
    <row r="10748" spans="17:17">
      <c r="Q10748"/>
    </row>
    <row r="10749" spans="17:17">
      <c r="Q10749"/>
    </row>
    <row r="10750" spans="17:17">
      <c r="Q10750"/>
    </row>
    <row r="10751" spans="17:17">
      <c r="Q10751"/>
    </row>
    <row r="10752" spans="17:17">
      <c r="Q10752"/>
    </row>
    <row r="10753" spans="17:17">
      <c r="Q10753"/>
    </row>
    <row r="10754" spans="17:17">
      <c r="Q10754"/>
    </row>
    <row r="10755" spans="17:17">
      <c r="Q10755"/>
    </row>
    <row r="10756" spans="17:17">
      <c r="Q10756"/>
    </row>
    <row r="10757" spans="17:17">
      <c r="Q10757"/>
    </row>
    <row r="10758" spans="17:17">
      <c r="Q10758"/>
    </row>
    <row r="10759" spans="17:17">
      <c r="Q10759"/>
    </row>
    <row r="10760" spans="17:17">
      <c r="Q10760"/>
    </row>
    <row r="10761" spans="17:17">
      <c r="Q10761"/>
    </row>
    <row r="10762" spans="17:17">
      <c r="Q10762"/>
    </row>
    <row r="10763" spans="17:17">
      <c r="Q10763"/>
    </row>
    <row r="10764" spans="17:17">
      <c r="Q10764"/>
    </row>
    <row r="10765" spans="17:17">
      <c r="Q10765"/>
    </row>
    <row r="10766" spans="17:17">
      <c r="Q10766"/>
    </row>
    <row r="10767" spans="17:17">
      <c r="Q10767"/>
    </row>
    <row r="10768" spans="17:17">
      <c r="Q10768"/>
    </row>
    <row r="10769" spans="17:17">
      <c r="Q10769"/>
    </row>
    <row r="10770" spans="17:17">
      <c r="Q10770"/>
    </row>
    <row r="10771" spans="17:17">
      <c r="Q10771"/>
    </row>
    <row r="10772" spans="17:17">
      <c r="Q10772"/>
    </row>
    <row r="10773" spans="17:17">
      <c r="Q10773"/>
    </row>
    <row r="10774" spans="17:17">
      <c r="Q10774"/>
    </row>
    <row r="10775" spans="17:17">
      <c r="Q10775"/>
    </row>
    <row r="10776" spans="17:17">
      <c r="Q10776"/>
    </row>
    <row r="10777" spans="17:17">
      <c r="Q10777"/>
    </row>
    <row r="10778" spans="17:17">
      <c r="Q10778"/>
    </row>
    <row r="10779" spans="17:17">
      <c r="Q10779"/>
    </row>
    <row r="10780" spans="17:17">
      <c r="Q10780"/>
    </row>
    <row r="10781" spans="17:17">
      <c r="Q10781"/>
    </row>
    <row r="10782" spans="17:17">
      <c r="Q10782"/>
    </row>
    <row r="10783" spans="17:17">
      <c r="Q10783"/>
    </row>
    <row r="10784" spans="17:17">
      <c r="Q10784"/>
    </row>
    <row r="10785" spans="17:17">
      <c r="Q10785"/>
    </row>
    <row r="10786" spans="17:17">
      <c r="Q10786"/>
    </row>
    <row r="10787" spans="17:17">
      <c r="Q10787"/>
    </row>
    <row r="10788" spans="17:17">
      <c r="Q10788"/>
    </row>
    <row r="10789" spans="17:17">
      <c r="Q10789"/>
    </row>
    <row r="10790" spans="17:17">
      <c r="Q10790"/>
    </row>
    <row r="10791" spans="17:17">
      <c r="Q10791"/>
    </row>
    <row r="10792" spans="17:17">
      <c r="Q10792"/>
    </row>
    <row r="10793" spans="17:17">
      <c r="Q10793"/>
    </row>
    <row r="10794" spans="17:17">
      <c r="Q10794"/>
    </row>
    <row r="10795" spans="17:17">
      <c r="Q10795"/>
    </row>
    <row r="10796" spans="17:17">
      <c r="Q10796"/>
    </row>
    <row r="10797" spans="17:17">
      <c r="Q10797"/>
    </row>
    <row r="10798" spans="17:17">
      <c r="Q10798"/>
    </row>
    <row r="10799" spans="17:17">
      <c r="Q10799"/>
    </row>
    <row r="10800" spans="17:17">
      <c r="Q10800"/>
    </row>
    <row r="10801" spans="17:17">
      <c r="Q10801"/>
    </row>
    <row r="10802" spans="17:17">
      <c r="Q10802"/>
    </row>
    <row r="10803" spans="17:17">
      <c r="Q10803"/>
    </row>
    <row r="10804" spans="17:17">
      <c r="Q10804"/>
    </row>
    <row r="10805" spans="17:17">
      <c r="Q10805"/>
    </row>
    <row r="10806" spans="17:17">
      <c r="Q10806"/>
    </row>
    <row r="10807" spans="17:17">
      <c r="Q10807"/>
    </row>
    <row r="10808" spans="17:17">
      <c r="Q10808"/>
    </row>
    <row r="10809" spans="17:17">
      <c r="Q10809"/>
    </row>
    <row r="10810" spans="17:17">
      <c r="Q10810"/>
    </row>
    <row r="10811" spans="17:17">
      <c r="Q10811"/>
    </row>
    <row r="10812" spans="17:17">
      <c r="Q10812"/>
    </row>
    <row r="10813" spans="17:17">
      <c r="Q10813"/>
    </row>
    <row r="10814" spans="17:17">
      <c r="Q10814"/>
    </row>
    <row r="10815" spans="17:17">
      <c r="Q10815"/>
    </row>
    <row r="10816" spans="17:17">
      <c r="Q10816"/>
    </row>
    <row r="10817" spans="17:17">
      <c r="Q10817"/>
    </row>
    <row r="10818" spans="17:17">
      <c r="Q10818"/>
    </row>
    <row r="10819" spans="17:17">
      <c r="Q10819"/>
    </row>
    <row r="10820" spans="17:17">
      <c r="Q10820"/>
    </row>
    <row r="10821" spans="17:17">
      <c r="Q10821"/>
    </row>
    <row r="10822" spans="17:17">
      <c r="Q10822"/>
    </row>
    <row r="10823" spans="17:17">
      <c r="Q10823"/>
    </row>
    <row r="10824" spans="17:17">
      <c r="Q10824"/>
    </row>
    <row r="10825" spans="17:17">
      <c r="Q10825"/>
    </row>
    <row r="10826" spans="17:17">
      <c r="Q10826"/>
    </row>
    <row r="10827" spans="17:17">
      <c r="Q10827"/>
    </row>
    <row r="10828" spans="17:17">
      <c r="Q10828"/>
    </row>
    <row r="10829" spans="17:17">
      <c r="Q10829"/>
    </row>
    <row r="10830" spans="17:17">
      <c r="Q10830"/>
    </row>
    <row r="10831" spans="17:17">
      <c r="Q10831"/>
    </row>
    <row r="10832" spans="17:17">
      <c r="Q10832"/>
    </row>
    <row r="10833" spans="17:17">
      <c r="Q10833"/>
    </row>
    <row r="10834" spans="17:17">
      <c r="Q10834"/>
    </row>
    <row r="10835" spans="17:17">
      <c r="Q10835"/>
    </row>
    <row r="10836" spans="17:17">
      <c r="Q10836"/>
    </row>
    <row r="10837" spans="17:17">
      <c r="Q10837"/>
    </row>
    <row r="10838" spans="17:17">
      <c r="Q10838"/>
    </row>
    <row r="10839" spans="17:17">
      <c r="Q10839"/>
    </row>
    <row r="10840" spans="17:17">
      <c r="Q10840"/>
    </row>
    <row r="10841" spans="17:17">
      <c r="Q10841"/>
    </row>
    <row r="10842" spans="17:17">
      <c r="Q10842"/>
    </row>
    <row r="10843" spans="17:17">
      <c r="Q10843"/>
    </row>
    <row r="10844" spans="17:17">
      <c r="Q10844"/>
    </row>
    <row r="10845" spans="17:17">
      <c r="Q10845"/>
    </row>
    <row r="10846" spans="17:17">
      <c r="Q10846"/>
    </row>
    <row r="10847" spans="17:17">
      <c r="Q10847"/>
    </row>
    <row r="10848" spans="17:17">
      <c r="Q10848"/>
    </row>
    <row r="10849" spans="17:17">
      <c r="Q10849"/>
    </row>
    <row r="10850" spans="17:17">
      <c r="Q10850"/>
    </row>
    <row r="10851" spans="17:17">
      <c r="Q10851"/>
    </row>
    <row r="10852" spans="17:17">
      <c r="Q10852"/>
    </row>
    <row r="10853" spans="17:17">
      <c r="Q10853"/>
    </row>
    <row r="10854" spans="17:17">
      <c r="Q10854"/>
    </row>
    <row r="10855" spans="17:17">
      <c r="Q10855"/>
    </row>
    <row r="10856" spans="17:17">
      <c r="Q10856"/>
    </row>
    <row r="10857" spans="17:17">
      <c r="Q10857"/>
    </row>
    <row r="10858" spans="17:17">
      <c r="Q10858"/>
    </row>
    <row r="10859" spans="17:17">
      <c r="Q10859"/>
    </row>
    <row r="10860" spans="17:17">
      <c r="Q10860"/>
    </row>
    <row r="10861" spans="17:17">
      <c r="Q10861"/>
    </row>
    <row r="10862" spans="17:17">
      <c r="Q10862"/>
    </row>
    <row r="10863" spans="17:17">
      <c r="Q10863"/>
    </row>
    <row r="10864" spans="17:17">
      <c r="Q10864"/>
    </row>
    <row r="10865" spans="17:17">
      <c r="Q10865"/>
    </row>
    <row r="10866" spans="17:17">
      <c r="Q10866"/>
    </row>
    <row r="10867" spans="17:17">
      <c r="Q10867"/>
    </row>
    <row r="10868" spans="17:17">
      <c r="Q10868"/>
    </row>
    <row r="10869" spans="17:17">
      <c r="Q10869"/>
    </row>
    <row r="10870" spans="17:17">
      <c r="Q10870"/>
    </row>
    <row r="10871" spans="17:17">
      <c r="Q10871"/>
    </row>
    <row r="10872" spans="17:17">
      <c r="Q10872"/>
    </row>
    <row r="10873" spans="17:17">
      <c r="Q10873"/>
    </row>
    <row r="10874" spans="17:17">
      <c r="Q10874"/>
    </row>
    <row r="10875" spans="17:17">
      <c r="Q10875"/>
    </row>
    <row r="10876" spans="17:17">
      <c r="Q10876"/>
    </row>
    <row r="10877" spans="17:17">
      <c r="Q10877"/>
    </row>
    <row r="10878" spans="17:17">
      <c r="Q10878"/>
    </row>
    <row r="10879" spans="17:17">
      <c r="Q10879"/>
    </row>
    <row r="10880" spans="17:17">
      <c r="Q10880"/>
    </row>
    <row r="10881" spans="17:17">
      <c r="Q10881"/>
    </row>
    <row r="10882" spans="17:17">
      <c r="Q10882"/>
    </row>
    <row r="10883" spans="17:17">
      <c r="Q10883"/>
    </row>
    <row r="10884" spans="17:17">
      <c r="Q10884"/>
    </row>
    <row r="10885" spans="17:17">
      <c r="Q10885"/>
    </row>
    <row r="10886" spans="17:17">
      <c r="Q10886"/>
    </row>
    <row r="10887" spans="17:17">
      <c r="Q10887"/>
    </row>
    <row r="10888" spans="17:17">
      <c r="Q10888"/>
    </row>
    <row r="10889" spans="17:17">
      <c r="Q10889"/>
    </row>
    <row r="10890" spans="17:17">
      <c r="Q10890"/>
    </row>
    <row r="10891" spans="17:17">
      <c r="Q10891"/>
    </row>
    <row r="10892" spans="17:17">
      <c r="Q10892"/>
    </row>
    <row r="10893" spans="17:17">
      <c r="Q10893"/>
    </row>
    <row r="10894" spans="17:17">
      <c r="Q10894"/>
    </row>
    <row r="10895" spans="17:17">
      <c r="Q10895"/>
    </row>
    <row r="10896" spans="17:17">
      <c r="Q10896"/>
    </row>
    <row r="10897" spans="17:17">
      <c r="Q10897"/>
    </row>
    <row r="10898" spans="17:17">
      <c r="Q10898"/>
    </row>
    <row r="10899" spans="17:17">
      <c r="Q10899"/>
    </row>
    <row r="10900" spans="17:17">
      <c r="Q10900"/>
    </row>
    <row r="10901" spans="17:17">
      <c r="Q10901"/>
    </row>
    <row r="10902" spans="17:17">
      <c r="Q10902"/>
    </row>
    <row r="10903" spans="17:17">
      <c r="Q10903"/>
    </row>
    <row r="10904" spans="17:17">
      <c r="Q10904"/>
    </row>
    <row r="10905" spans="17:17">
      <c r="Q10905"/>
    </row>
    <row r="10906" spans="17:17">
      <c r="Q10906"/>
    </row>
    <row r="10907" spans="17:17">
      <c r="Q10907"/>
    </row>
    <row r="10908" spans="17:17">
      <c r="Q10908"/>
    </row>
    <row r="10909" spans="17:17">
      <c r="Q10909"/>
    </row>
    <row r="10910" spans="17:17">
      <c r="Q10910"/>
    </row>
    <row r="10911" spans="17:17">
      <c r="Q10911"/>
    </row>
    <row r="10912" spans="17:17">
      <c r="Q10912"/>
    </row>
    <row r="10913" spans="17:17">
      <c r="Q10913"/>
    </row>
    <row r="10914" spans="17:17">
      <c r="Q10914"/>
    </row>
    <row r="10915" spans="17:17">
      <c r="Q10915"/>
    </row>
    <row r="10916" spans="17:17">
      <c r="Q10916"/>
    </row>
    <row r="10917" spans="17:17">
      <c r="Q10917"/>
    </row>
    <row r="10918" spans="17:17">
      <c r="Q10918"/>
    </row>
    <row r="10919" spans="17:17">
      <c r="Q10919"/>
    </row>
    <row r="10920" spans="17:17">
      <c r="Q10920"/>
    </row>
    <row r="10921" spans="17:17">
      <c r="Q10921"/>
    </row>
    <row r="10922" spans="17:17">
      <c r="Q10922"/>
    </row>
    <row r="10923" spans="17:17">
      <c r="Q10923"/>
    </row>
    <row r="10924" spans="17:17">
      <c r="Q10924"/>
    </row>
    <row r="10925" spans="17:17">
      <c r="Q10925"/>
    </row>
    <row r="10926" spans="17:17">
      <c r="Q10926"/>
    </row>
    <row r="10927" spans="17:17">
      <c r="Q10927"/>
    </row>
    <row r="10928" spans="17:17">
      <c r="Q10928"/>
    </row>
    <row r="10929" spans="17:17">
      <c r="Q10929"/>
    </row>
    <row r="10930" spans="17:17">
      <c r="Q10930"/>
    </row>
    <row r="10931" spans="17:17">
      <c r="Q10931"/>
    </row>
    <row r="10932" spans="17:17">
      <c r="Q10932"/>
    </row>
    <row r="10933" spans="17:17">
      <c r="Q10933"/>
    </row>
    <row r="10934" spans="17:17">
      <c r="Q10934"/>
    </row>
    <row r="10935" spans="17:17">
      <c r="Q10935"/>
    </row>
    <row r="10936" spans="17:17">
      <c r="Q10936"/>
    </row>
    <row r="10937" spans="17:17">
      <c r="Q10937"/>
    </row>
    <row r="10938" spans="17:17">
      <c r="Q10938"/>
    </row>
    <row r="10939" spans="17:17">
      <c r="Q10939"/>
    </row>
    <row r="10940" spans="17:17">
      <c r="Q10940"/>
    </row>
    <row r="10941" spans="17:17">
      <c r="Q10941"/>
    </row>
    <row r="10942" spans="17:17">
      <c r="Q10942"/>
    </row>
    <row r="10943" spans="17:17">
      <c r="Q10943"/>
    </row>
    <row r="10944" spans="17:17">
      <c r="Q10944"/>
    </row>
    <row r="10945" spans="17:17">
      <c r="Q10945"/>
    </row>
    <row r="10946" spans="17:17">
      <c r="Q10946"/>
    </row>
    <row r="10947" spans="17:17">
      <c r="Q10947"/>
    </row>
    <row r="10948" spans="17:17">
      <c r="Q10948"/>
    </row>
    <row r="10949" spans="17:17">
      <c r="Q10949"/>
    </row>
    <row r="10950" spans="17:17">
      <c r="Q10950"/>
    </row>
    <row r="10951" spans="17:17">
      <c r="Q10951"/>
    </row>
    <row r="10952" spans="17:17">
      <c r="Q10952"/>
    </row>
    <row r="10953" spans="17:17">
      <c r="Q10953"/>
    </row>
    <row r="10954" spans="17:17">
      <c r="Q10954"/>
    </row>
    <row r="10955" spans="17:17">
      <c r="Q10955"/>
    </row>
    <row r="10956" spans="17:17">
      <c r="Q10956"/>
    </row>
    <row r="10957" spans="17:17">
      <c r="Q10957"/>
    </row>
    <row r="10958" spans="17:17">
      <c r="Q10958"/>
    </row>
    <row r="10959" spans="17:17">
      <c r="Q10959"/>
    </row>
    <row r="10960" spans="17:17">
      <c r="Q10960"/>
    </row>
    <row r="10961" spans="17:17">
      <c r="Q10961"/>
    </row>
    <row r="10962" spans="17:17">
      <c r="Q10962"/>
    </row>
    <row r="10963" spans="17:17">
      <c r="Q10963"/>
    </row>
    <row r="10964" spans="17:17">
      <c r="Q10964"/>
    </row>
    <row r="10965" spans="17:17">
      <c r="Q10965"/>
    </row>
    <row r="10966" spans="17:17">
      <c r="Q10966"/>
    </row>
    <row r="10967" spans="17:17">
      <c r="Q10967"/>
    </row>
    <row r="10968" spans="17:17">
      <c r="Q10968"/>
    </row>
    <row r="10969" spans="17:17">
      <c r="Q10969"/>
    </row>
    <row r="10970" spans="17:17">
      <c r="Q10970"/>
    </row>
    <row r="10971" spans="17:17">
      <c r="Q10971"/>
    </row>
    <row r="10972" spans="17:17">
      <c r="Q10972"/>
    </row>
    <row r="10973" spans="17:17">
      <c r="Q10973"/>
    </row>
    <row r="10974" spans="17:17">
      <c r="Q10974"/>
    </row>
    <row r="10975" spans="17:17">
      <c r="Q10975"/>
    </row>
    <row r="10976" spans="17:17">
      <c r="Q10976"/>
    </row>
    <row r="10977" spans="17:17">
      <c r="Q10977"/>
    </row>
    <row r="10978" spans="17:17">
      <c r="Q10978"/>
    </row>
    <row r="10979" spans="17:17">
      <c r="Q10979"/>
    </row>
    <row r="10980" spans="17:17">
      <c r="Q10980"/>
    </row>
    <row r="10981" spans="17:17">
      <c r="Q10981"/>
    </row>
    <row r="10982" spans="17:17">
      <c r="Q10982"/>
    </row>
    <row r="10983" spans="17:17">
      <c r="Q10983"/>
    </row>
    <row r="10984" spans="17:17">
      <c r="Q10984"/>
    </row>
    <row r="10985" spans="17:17">
      <c r="Q10985"/>
    </row>
    <row r="10986" spans="17:17">
      <c r="Q10986"/>
    </row>
    <row r="10987" spans="17:17">
      <c r="Q10987"/>
    </row>
    <row r="10988" spans="17:17">
      <c r="Q10988"/>
    </row>
    <row r="10989" spans="17:17">
      <c r="Q10989"/>
    </row>
    <row r="10990" spans="17:17">
      <c r="Q10990"/>
    </row>
    <row r="10991" spans="17:17">
      <c r="Q10991"/>
    </row>
    <row r="10992" spans="17:17">
      <c r="Q10992"/>
    </row>
    <row r="10993" spans="17:17">
      <c r="Q10993"/>
    </row>
    <row r="10994" spans="17:17">
      <c r="Q10994"/>
    </row>
    <row r="10995" spans="17:17">
      <c r="Q10995"/>
    </row>
    <row r="10996" spans="17:17">
      <c r="Q10996"/>
    </row>
    <row r="10997" spans="17:17">
      <c r="Q10997"/>
    </row>
    <row r="10998" spans="17:17">
      <c r="Q10998"/>
    </row>
    <row r="10999" spans="17:17">
      <c r="Q10999"/>
    </row>
    <row r="11000" spans="17:17">
      <c r="Q11000"/>
    </row>
    <row r="11001" spans="17:17">
      <c r="Q11001"/>
    </row>
    <row r="11002" spans="17:17">
      <c r="Q11002"/>
    </row>
    <row r="11003" spans="17:17">
      <c r="Q11003"/>
    </row>
    <row r="11004" spans="17:17">
      <c r="Q11004"/>
    </row>
    <row r="11005" spans="17:17">
      <c r="Q11005"/>
    </row>
    <row r="11006" spans="17:17">
      <c r="Q11006"/>
    </row>
    <row r="11007" spans="17:17">
      <c r="Q11007"/>
    </row>
    <row r="11008" spans="17:17">
      <c r="Q11008"/>
    </row>
    <row r="11009" spans="17:17">
      <c r="Q11009"/>
    </row>
    <row r="11010" spans="17:17">
      <c r="Q11010"/>
    </row>
    <row r="11011" spans="17:17">
      <c r="Q11011"/>
    </row>
    <row r="11012" spans="17:17">
      <c r="Q11012"/>
    </row>
    <row r="11013" spans="17:17">
      <c r="Q11013"/>
    </row>
    <row r="11014" spans="17:17">
      <c r="Q11014"/>
    </row>
    <row r="11015" spans="17:17">
      <c r="Q11015"/>
    </row>
    <row r="11016" spans="17:17">
      <c r="Q11016"/>
    </row>
    <row r="11017" spans="17:17">
      <c r="Q11017"/>
    </row>
    <row r="11018" spans="17:17">
      <c r="Q11018"/>
    </row>
    <row r="11019" spans="17:17">
      <c r="Q11019"/>
    </row>
    <row r="11020" spans="17:17">
      <c r="Q11020"/>
    </row>
    <row r="11021" spans="17:17">
      <c r="Q11021"/>
    </row>
    <row r="11022" spans="17:17">
      <c r="Q11022"/>
    </row>
    <row r="11023" spans="17:17">
      <c r="Q11023"/>
    </row>
    <row r="11024" spans="17:17">
      <c r="Q11024"/>
    </row>
    <row r="11025" spans="17:17">
      <c r="Q11025"/>
    </row>
    <row r="11026" spans="17:17">
      <c r="Q11026"/>
    </row>
    <row r="11027" spans="17:17">
      <c r="Q11027"/>
    </row>
    <row r="11028" spans="17:17">
      <c r="Q11028"/>
    </row>
    <row r="11029" spans="17:17">
      <c r="Q11029"/>
    </row>
    <row r="11030" spans="17:17">
      <c r="Q11030"/>
    </row>
    <row r="11031" spans="17:17">
      <c r="Q11031"/>
    </row>
    <row r="11032" spans="17:17">
      <c r="Q11032"/>
    </row>
    <row r="11033" spans="17:17">
      <c r="Q11033"/>
    </row>
    <row r="11034" spans="17:17">
      <c r="Q11034"/>
    </row>
    <row r="11035" spans="17:17">
      <c r="Q11035"/>
    </row>
    <row r="11036" spans="17:17">
      <c r="Q11036"/>
    </row>
    <row r="11037" spans="17:17">
      <c r="Q11037"/>
    </row>
    <row r="11038" spans="17:17">
      <c r="Q11038"/>
    </row>
    <row r="11039" spans="17:17">
      <c r="Q11039"/>
    </row>
    <row r="11040" spans="17:17">
      <c r="Q11040"/>
    </row>
    <row r="11041" spans="17:17">
      <c r="Q11041"/>
    </row>
    <row r="11042" spans="17:17">
      <c r="Q11042"/>
    </row>
    <row r="11043" spans="17:17">
      <c r="Q11043"/>
    </row>
    <row r="11044" spans="17:17">
      <c r="Q11044"/>
    </row>
    <row r="11045" spans="17:17">
      <c r="Q11045"/>
    </row>
    <row r="11046" spans="17:17">
      <c r="Q11046"/>
    </row>
    <row r="11047" spans="17:17">
      <c r="Q11047"/>
    </row>
    <row r="11048" spans="17:17">
      <c r="Q11048"/>
    </row>
    <row r="11049" spans="17:17">
      <c r="Q11049"/>
    </row>
    <row r="11050" spans="17:17">
      <c r="Q11050"/>
    </row>
    <row r="11051" spans="17:17">
      <c r="Q11051"/>
    </row>
    <row r="11052" spans="17:17">
      <c r="Q11052"/>
    </row>
    <row r="11053" spans="17:17">
      <c r="Q11053"/>
    </row>
    <row r="11054" spans="17:17">
      <c r="Q11054"/>
    </row>
    <row r="11055" spans="17:17">
      <c r="Q11055"/>
    </row>
    <row r="11056" spans="17:17">
      <c r="Q11056"/>
    </row>
    <row r="11057" spans="17:17">
      <c r="Q11057"/>
    </row>
    <row r="11058" spans="17:17">
      <c r="Q11058"/>
    </row>
    <row r="11059" spans="17:17">
      <c r="Q11059"/>
    </row>
    <row r="11060" spans="17:17">
      <c r="Q11060"/>
    </row>
    <row r="11061" spans="17:17">
      <c r="Q11061"/>
    </row>
    <row r="11062" spans="17:17">
      <c r="Q11062"/>
    </row>
    <row r="11063" spans="17:17">
      <c r="Q11063"/>
    </row>
    <row r="11064" spans="17:17">
      <c r="Q11064"/>
    </row>
    <row r="11065" spans="17:17">
      <c r="Q11065"/>
    </row>
    <row r="11066" spans="17:17">
      <c r="Q11066"/>
    </row>
    <row r="11067" spans="17:17">
      <c r="Q11067"/>
    </row>
    <row r="11068" spans="17:17">
      <c r="Q11068"/>
    </row>
    <row r="11069" spans="17:17">
      <c r="Q11069"/>
    </row>
    <row r="11070" spans="17:17">
      <c r="Q11070"/>
    </row>
    <row r="11071" spans="17:17">
      <c r="Q11071"/>
    </row>
    <row r="11072" spans="17:17">
      <c r="Q11072"/>
    </row>
    <row r="11073" spans="17:17">
      <c r="Q11073"/>
    </row>
    <row r="11074" spans="17:17">
      <c r="Q11074"/>
    </row>
    <row r="11075" spans="17:17">
      <c r="Q11075"/>
    </row>
    <row r="11076" spans="17:17">
      <c r="Q11076"/>
    </row>
    <row r="11077" spans="17:17">
      <c r="Q11077"/>
    </row>
    <row r="11078" spans="17:17">
      <c r="Q11078"/>
    </row>
    <row r="11079" spans="17:17">
      <c r="Q11079"/>
    </row>
    <row r="11080" spans="17:17">
      <c r="Q11080"/>
    </row>
    <row r="11081" spans="17:17">
      <c r="Q11081"/>
    </row>
    <row r="11082" spans="17:17">
      <c r="Q11082"/>
    </row>
    <row r="11083" spans="17:17">
      <c r="Q11083"/>
    </row>
    <row r="11084" spans="17:17">
      <c r="Q11084"/>
    </row>
    <row r="11085" spans="17:17">
      <c r="Q11085"/>
    </row>
    <row r="11086" spans="17:17">
      <c r="Q11086"/>
    </row>
    <row r="11087" spans="17:17">
      <c r="Q11087"/>
    </row>
    <row r="11088" spans="17:17">
      <c r="Q11088"/>
    </row>
    <row r="11089" spans="17:17">
      <c r="Q11089"/>
    </row>
    <row r="11090" spans="17:17">
      <c r="Q11090"/>
    </row>
    <row r="11091" spans="17:17">
      <c r="Q11091"/>
    </row>
    <row r="11092" spans="17:17">
      <c r="Q11092"/>
    </row>
    <row r="11093" spans="17:17">
      <c r="Q11093"/>
    </row>
    <row r="11094" spans="17:17">
      <c r="Q11094"/>
    </row>
    <row r="11095" spans="17:17">
      <c r="Q11095"/>
    </row>
    <row r="11096" spans="17:17">
      <c r="Q11096"/>
    </row>
    <row r="11097" spans="17:17">
      <c r="Q11097"/>
    </row>
    <row r="11098" spans="17:17">
      <c r="Q11098"/>
    </row>
    <row r="11099" spans="17:17">
      <c r="Q11099"/>
    </row>
    <row r="11100" spans="17:17">
      <c r="Q11100"/>
    </row>
    <row r="11101" spans="17:17">
      <c r="Q11101"/>
    </row>
    <row r="11102" spans="17:17">
      <c r="Q11102"/>
    </row>
    <row r="11103" spans="17:17">
      <c r="Q11103"/>
    </row>
    <row r="11104" spans="17:17">
      <c r="Q11104"/>
    </row>
    <row r="11105" spans="17:17">
      <c r="Q11105"/>
    </row>
    <row r="11106" spans="17:17">
      <c r="Q11106"/>
    </row>
    <row r="11107" spans="17:17">
      <c r="Q11107"/>
    </row>
    <row r="11108" spans="17:17">
      <c r="Q11108"/>
    </row>
    <row r="11109" spans="17:17">
      <c r="Q11109"/>
    </row>
    <row r="11110" spans="17:17">
      <c r="Q11110"/>
    </row>
    <row r="11111" spans="17:17">
      <c r="Q11111"/>
    </row>
    <row r="11112" spans="17:17">
      <c r="Q11112"/>
    </row>
    <row r="11113" spans="17:17">
      <c r="Q11113"/>
    </row>
    <row r="11114" spans="17:17">
      <c r="Q11114"/>
    </row>
    <row r="11115" spans="17:17">
      <c r="Q11115"/>
    </row>
    <row r="11116" spans="17:17">
      <c r="Q11116"/>
    </row>
    <row r="11117" spans="17:17">
      <c r="Q11117"/>
    </row>
    <row r="11118" spans="17:17">
      <c r="Q11118"/>
    </row>
    <row r="11119" spans="17:17">
      <c r="Q11119"/>
    </row>
    <row r="11120" spans="17:17">
      <c r="Q11120"/>
    </row>
    <row r="11121" spans="17:17">
      <c r="Q11121"/>
    </row>
    <row r="11122" spans="17:17">
      <c r="Q11122"/>
    </row>
    <row r="11123" spans="17:17">
      <c r="Q11123"/>
    </row>
    <row r="11124" spans="17:17">
      <c r="Q11124"/>
    </row>
    <row r="11125" spans="17:17">
      <c r="Q11125"/>
    </row>
    <row r="11126" spans="17:17">
      <c r="Q11126"/>
    </row>
    <row r="11127" spans="17:17">
      <c r="Q11127"/>
    </row>
    <row r="11128" spans="17:17">
      <c r="Q11128"/>
    </row>
    <row r="11129" spans="17:17">
      <c r="Q11129"/>
    </row>
    <row r="11130" spans="17:17">
      <c r="Q11130"/>
    </row>
    <row r="11131" spans="17:17">
      <c r="Q11131"/>
    </row>
    <row r="11132" spans="17:17">
      <c r="Q11132"/>
    </row>
    <row r="11133" spans="17:17">
      <c r="Q11133"/>
    </row>
    <row r="11134" spans="17:17">
      <c r="Q11134"/>
    </row>
    <row r="11135" spans="17:17">
      <c r="Q11135"/>
    </row>
    <row r="11136" spans="17:17">
      <c r="Q11136"/>
    </row>
    <row r="11137" spans="17:17">
      <c r="Q11137"/>
    </row>
    <row r="11138" spans="17:17">
      <c r="Q11138"/>
    </row>
    <row r="11139" spans="17:17">
      <c r="Q11139"/>
    </row>
    <row r="11140" spans="17:17">
      <c r="Q11140"/>
    </row>
    <row r="11141" spans="17:17">
      <c r="Q11141"/>
    </row>
    <row r="11142" spans="17:17">
      <c r="Q11142"/>
    </row>
    <row r="11143" spans="17:17">
      <c r="Q11143"/>
    </row>
    <row r="11144" spans="17:17">
      <c r="Q11144"/>
    </row>
    <row r="11145" spans="17:17">
      <c r="Q11145"/>
    </row>
    <row r="11146" spans="17:17">
      <c r="Q11146"/>
    </row>
    <row r="11147" spans="17:17">
      <c r="Q11147"/>
    </row>
    <row r="11148" spans="17:17">
      <c r="Q11148"/>
    </row>
    <row r="11149" spans="17:17">
      <c r="Q11149"/>
    </row>
    <row r="11150" spans="17:17">
      <c r="Q11150"/>
    </row>
    <row r="11151" spans="17:17">
      <c r="Q11151"/>
    </row>
    <row r="11152" spans="17:17">
      <c r="Q11152"/>
    </row>
    <row r="11153" spans="17:17">
      <c r="Q11153"/>
    </row>
    <row r="11154" spans="17:17">
      <c r="Q11154"/>
    </row>
    <row r="11155" spans="17:17">
      <c r="Q11155"/>
    </row>
    <row r="11156" spans="17:17">
      <c r="Q11156"/>
    </row>
    <row r="11157" spans="17:17">
      <c r="Q11157"/>
    </row>
    <row r="11158" spans="17:17">
      <c r="Q11158"/>
    </row>
    <row r="11159" spans="17:17">
      <c r="Q11159"/>
    </row>
    <row r="11160" spans="17:17">
      <c r="Q11160"/>
    </row>
    <row r="11161" spans="17:17">
      <c r="Q11161"/>
    </row>
    <row r="11162" spans="17:17">
      <c r="Q11162"/>
    </row>
    <row r="11163" spans="17:17">
      <c r="Q11163"/>
    </row>
    <row r="11164" spans="17:17">
      <c r="Q11164"/>
    </row>
    <row r="11165" spans="17:17">
      <c r="Q11165"/>
    </row>
    <row r="11166" spans="17:17">
      <c r="Q11166"/>
    </row>
    <row r="11167" spans="17:17">
      <c r="Q11167"/>
    </row>
    <row r="11168" spans="17:17">
      <c r="Q11168"/>
    </row>
    <row r="11169" spans="17:17">
      <c r="Q11169"/>
    </row>
    <row r="11170" spans="17:17">
      <c r="Q11170"/>
    </row>
    <row r="11171" spans="17:17">
      <c r="Q11171"/>
    </row>
    <row r="11172" spans="17:17">
      <c r="Q11172"/>
    </row>
    <row r="11173" spans="17:17">
      <c r="Q11173"/>
    </row>
    <row r="11174" spans="17:17">
      <c r="Q11174"/>
    </row>
    <row r="11175" spans="17:17">
      <c r="Q11175"/>
    </row>
    <row r="11176" spans="17:17">
      <c r="Q11176"/>
    </row>
    <row r="11177" spans="17:17">
      <c r="Q11177"/>
    </row>
    <row r="11178" spans="17:17">
      <c r="Q11178"/>
    </row>
    <row r="11179" spans="17:17">
      <c r="Q11179"/>
    </row>
    <row r="11180" spans="17:17">
      <c r="Q11180"/>
    </row>
    <row r="11181" spans="17:17">
      <c r="Q11181"/>
    </row>
    <row r="11182" spans="17:17">
      <c r="Q11182"/>
    </row>
    <row r="11183" spans="17:17">
      <c r="Q11183"/>
    </row>
    <row r="11184" spans="17:17">
      <c r="Q11184"/>
    </row>
    <row r="11185" spans="17:17">
      <c r="Q11185"/>
    </row>
    <row r="11186" spans="17:17">
      <c r="Q11186"/>
    </row>
    <row r="11187" spans="17:17">
      <c r="Q11187"/>
    </row>
    <row r="11188" spans="17:17">
      <c r="Q11188"/>
    </row>
    <row r="11189" spans="17:17">
      <c r="Q11189"/>
    </row>
    <row r="11190" spans="17:17">
      <c r="Q11190"/>
    </row>
    <row r="11191" spans="17:17">
      <c r="Q11191"/>
    </row>
    <row r="11192" spans="17:17">
      <c r="Q11192"/>
    </row>
    <row r="11193" spans="17:17">
      <c r="Q11193"/>
    </row>
    <row r="11194" spans="17:17">
      <c r="Q11194"/>
    </row>
    <row r="11195" spans="17:17">
      <c r="Q11195"/>
    </row>
    <row r="11196" spans="17:17">
      <c r="Q11196"/>
    </row>
    <row r="11197" spans="17:17">
      <c r="Q11197"/>
    </row>
    <row r="11198" spans="17:17">
      <c r="Q11198"/>
    </row>
    <row r="11199" spans="17:17">
      <c r="Q11199"/>
    </row>
    <row r="11200" spans="17:17">
      <c r="Q11200"/>
    </row>
    <row r="11201" spans="17:17">
      <c r="Q11201"/>
    </row>
    <row r="11202" spans="17:17">
      <c r="Q11202"/>
    </row>
    <row r="11203" spans="17:17">
      <c r="Q11203"/>
    </row>
    <row r="11204" spans="17:17">
      <c r="Q11204"/>
    </row>
    <row r="11205" spans="17:17">
      <c r="Q11205"/>
    </row>
    <row r="11206" spans="17:17">
      <c r="Q11206"/>
    </row>
    <row r="11207" spans="17:17">
      <c r="Q11207"/>
    </row>
    <row r="11208" spans="17:17">
      <c r="Q11208"/>
    </row>
    <row r="11209" spans="17:17">
      <c r="Q11209"/>
    </row>
    <row r="11210" spans="17:17">
      <c r="Q11210"/>
    </row>
    <row r="11211" spans="17:17">
      <c r="Q11211"/>
    </row>
    <row r="11212" spans="17:17">
      <c r="Q11212"/>
    </row>
    <row r="11213" spans="17:17">
      <c r="Q11213"/>
    </row>
    <row r="11214" spans="17:17">
      <c r="Q11214"/>
    </row>
    <row r="11215" spans="17:17">
      <c r="Q11215"/>
    </row>
    <row r="11216" spans="17:17">
      <c r="Q11216"/>
    </row>
    <row r="11217" spans="17:17">
      <c r="Q11217"/>
    </row>
    <row r="11218" spans="17:17">
      <c r="Q11218"/>
    </row>
    <row r="11219" spans="17:17">
      <c r="Q11219"/>
    </row>
    <row r="11220" spans="17:17">
      <c r="Q11220"/>
    </row>
    <row r="11221" spans="17:17">
      <c r="Q11221"/>
    </row>
    <row r="11222" spans="17:17">
      <c r="Q11222"/>
    </row>
    <row r="11223" spans="17:17">
      <c r="Q11223"/>
    </row>
    <row r="11224" spans="17:17">
      <c r="Q11224"/>
    </row>
    <row r="11225" spans="17:17">
      <c r="Q11225"/>
    </row>
    <row r="11226" spans="17:17">
      <c r="Q11226"/>
    </row>
    <row r="11227" spans="17:17">
      <c r="Q11227"/>
    </row>
    <row r="11228" spans="17:17">
      <c r="Q11228"/>
    </row>
    <row r="11229" spans="17:17">
      <c r="Q11229"/>
    </row>
    <row r="11230" spans="17:17">
      <c r="Q11230"/>
    </row>
    <row r="11231" spans="17:17">
      <c r="Q11231"/>
    </row>
    <row r="11232" spans="17:17">
      <c r="Q11232"/>
    </row>
    <row r="11233" spans="17:17">
      <c r="Q11233"/>
    </row>
    <row r="11234" spans="17:17">
      <c r="Q11234"/>
    </row>
    <row r="11235" spans="17:17">
      <c r="Q11235"/>
    </row>
    <row r="11236" spans="17:17">
      <c r="Q11236"/>
    </row>
    <row r="11237" spans="17:17">
      <c r="Q11237"/>
    </row>
    <row r="11238" spans="17:17">
      <c r="Q11238"/>
    </row>
    <row r="11239" spans="17:17">
      <c r="Q11239"/>
    </row>
    <row r="11240" spans="17:17">
      <c r="Q11240"/>
    </row>
    <row r="11241" spans="17:17">
      <c r="Q11241"/>
    </row>
    <row r="11242" spans="17:17">
      <c r="Q11242"/>
    </row>
    <row r="11243" spans="17:17">
      <c r="Q11243"/>
    </row>
    <row r="11244" spans="17:17">
      <c r="Q11244"/>
    </row>
    <row r="11245" spans="17:17">
      <c r="Q11245"/>
    </row>
    <row r="11246" spans="17:17">
      <c r="Q11246"/>
    </row>
    <row r="11247" spans="17:17">
      <c r="Q11247"/>
    </row>
    <row r="11248" spans="17:17">
      <c r="Q11248"/>
    </row>
    <row r="11249" spans="17:17">
      <c r="Q11249"/>
    </row>
    <row r="11250" spans="17:17">
      <c r="Q11250"/>
    </row>
    <row r="11251" spans="17:17">
      <c r="Q11251"/>
    </row>
    <row r="11252" spans="17:17">
      <c r="Q11252"/>
    </row>
    <row r="11253" spans="17:17">
      <c r="Q11253"/>
    </row>
    <row r="11254" spans="17:17">
      <c r="Q11254"/>
    </row>
    <row r="11255" spans="17:17">
      <c r="Q11255"/>
    </row>
    <row r="11256" spans="17:17">
      <c r="Q11256"/>
    </row>
    <row r="11257" spans="17:17">
      <c r="Q11257"/>
    </row>
    <row r="11258" spans="17:17">
      <c r="Q11258"/>
    </row>
    <row r="11259" spans="17:17">
      <c r="Q11259"/>
    </row>
    <row r="11260" spans="17:17">
      <c r="Q11260"/>
    </row>
    <row r="11261" spans="17:17">
      <c r="Q11261"/>
    </row>
    <row r="11262" spans="17:17">
      <c r="Q11262"/>
    </row>
    <row r="11263" spans="17:17">
      <c r="Q11263"/>
    </row>
    <row r="11264" spans="17:17">
      <c r="Q11264"/>
    </row>
    <row r="11265" spans="17:17">
      <c r="Q11265"/>
    </row>
    <row r="11266" spans="17:17">
      <c r="Q11266"/>
    </row>
    <row r="11267" spans="17:17">
      <c r="Q11267"/>
    </row>
    <row r="11268" spans="17:17">
      <c r="Q11268"/>
    </row>
    <row r="11269" spans="17:17">
      <c r="Q11269"/>
    </row>
    <row r="11270" spans="17:17">
      <c r="Q11270"/>
    </row>
    <row r="11271" spans="17:17">
      <c r="Q11271"/>
    </row>
    <row r="11272" spans="17:17">
      <c r="Q11272"/>
    </row>
    <row r="11273" spans="17:17">
      <c r="Q11273"/>
    </row>
    <row r="11274" spans="17:17">
      <c r="Q11274"/>
    </row>
    <row r="11275" spans="17:17">
      <c r="Q11275"/>
    </row>
    <row r="11276" spans="17:17">
      <c r="Q11276"/>
    </row>
    <row r="11277" spans="17:17">
      <c r="Q11277"/>
    </row>
    <row r="11278" spans="17:17">
      <c r="Q11278"/>
    </row>
    <row r="11279" spans="17:17">
      <c r="Q11279"/>
    </row>
    <row r="11280" spans="17:17">
      <c r="Q11280"/>
    </row>
    <row r="11281" spans="17:17">
      <c r="Q11281"/>
    </row>
    <row r="11282" spans="17:17">
      <c r="Q11282"/>
    </row>
    <row r="11283" spans="17:17">
      <c r="Q11283"/>
    </row>
    <row r="11284" spans="17:17">
      <c r="Q11284"/>
    </row>
    <row r="11285" spans="17:17">
      <c r="Q11285"/>
    </row>
    <row r="11286" spans="17:17">
      <c r="Q11286"/>
    </row>
    <row r="11287" spans="17:17">
      <c r="Q11287"/>
    </row>
    <row r="11288" spans="17:17">
      <c r="Q11288"/>
    </row>
    <row r="11289" spans="17:17">
      <c r="Q11289"/>
    </row>
    <row r="11290" spans="17:17">
      <c r="Q11290"/>
    </row>
    <row r="11291" spans="17:17">
      <c r="Q11291"/>
    </row>
    <row r="11292" spans="17:17">
      <c r="Q11292"/>
    </row>
    <row r="11293" spans="17:17">
      <c r="Q11293"/>
    </row>
    <row r="11294" spans="17:17">
      <c r="Q11294"/>
    </row>
    <row r="11295" spans="17:17">
      <c r="Q11295"/>
    </row>
    <row r="11296" spans="17:17">
      <c r="Q11296"/>
    </row>
    <row r="11297" spans="17:17">
      <c r="Q11297"/>
    </row>
    <row r="11298" spans="17:17">
      <c r="Q11298"/>
    </row>
    <row r="11299" spans="17:17">
      <c r="Q11299"/>
    </row>
    <row r="11300" spans="17:17">
      <c r="Q11300"/>
    </row>
    <row r="11301" spans="17:17">
      <c r="Q11301"/>
    </row>
    <row r="11302" spans="17:17">
      <c r="Q11302"/>
    </row>
    <row r="11303" spans="17:17">
      <c r="Q11303"/>
    </row>
    <row r="11304" spans="17:17">
      <c r="Q11304"/>
    </row>
    <row r="11305" spans="17:17">
      <c r="Q11305"/>
    </row>
    <row r="11306" spans="17:17">
      <c r="Q11306"/>
    </row>
    <row r="11307" spans="17:17">
      <c r="Q11307"/>
    </row>
    <row r="11308" spans="17:17">
      <c r="Q11308"/>
    </row>
    <row r="11309" spans="17:17">
      <c r="Q11309"/>
    </row>
    <row r="11310" spans="17:17">
      <c r="Q11310"/>
    </row>
    <row r="11311" spans="17:17">
      <c r="Q11311"/>
    </row>
    <row r="11312" spans="17:17">
      <c r="Q11312"/>
    </row>
    <row r="11313" spans="17:17">
      <c r="Q11313"/>
    </row>
    <row r="11314" spans="17:17">
      <c r="Q11314"/>
    </row>
    <row r="11315" spans="17:17">
      <c r="Q11315"/>
    </row>
    <row r="11316" spans="17:17">
      <c r="Q11316"/>
    </row>
    <row r="11317" spans="17:17">
      <c r="Q11317"/>
    </row>
    <row r="11318" spans="17:17">
      <c r="Q11318"/>
    </row>
    <row r="11319" spans="17:17">
      <c r="Q11319"/>
    </row>
    <row r="11320" spans="17:17">
      <c r="Q11320"/>
    </row>
    <row r="11321" spans="17:17">
      <c r="Q11321"/>
    </row>
    <row r="11322" spans="17:17">
      <c r="Q11322"/>
    </row>
    <row r="11323" spans="17:17">
      <c r="Q11323"/>
    </row>
    <row r="11324" spans="17:17">
      <c r="Q11324"/>
    </row>
    <row r="11325" spans="17:17">
      <c r="Q11325"/>
    </row>
    <row r="11326" spans="17:17">
      <c r="Q11326"/>
    </row>
    <row r="11327" spans="17:17">
      <c r="Q11327"/>
    </row>
    <row r="11328" spans="17:17">
      <c r="Q11328"/>
    </row>
    <row r="11329" spans="17:17">
      <c r="Q11329"/>
    </row>
    <row r="11330" spans="17:17">
      <c r="Q11330"/>
    </row>
    <row r="11331" spans="17:17">
      <c r="Q11331"/>
    </row>
    <row r="11332" spans="17:17">
      <c r="Q11332"/>
    </row>
    <row r="11333" spans="17:17">
      <c r="Q11333"/>
    </row>
    <row r="11334" spans="17:17">
      <c r="Q11334"/>
    </row>
    <row r="11335" spans="17:17">
      <c r="Q11335"/>
    </row>
    <row r="11336" spans="17:17">
      <c r="Q11336"/>
    </row>
    <row r="11337" spans="17:17">
      <c r="Q11337"/>
    </row>
    <row r="11338" spans="17:17">
      <c r="Q11338"/>
    </row>
    <row r="11339" spans="17:17">
      <c r="Q11339"/>
    </row>
    <row r="11340" spans="17:17">
      <c r="Q11340"/>
    </row>
    <row r="11341" spans="17:17">
      <c r="Q11341"/>
    </row>
    <row r="11342" spans="17:17">
      <c r="Q11342"/>
    </row>
    <row r="11343" spans="17:17">
      <c r="Q11343"/>
    </row>
    <row r="11344" spans="17:17">
      <c r="Q11344"/>
    </row>
    <row r="11345" spans="17:17">
      <c r="Q11345"/>
    </row>
    <row r="11346" spans="17:17">
      <c r="Q11346"/>
    </row>
    <row r="11347" spans="17:17">
      <c r="Q11347"/>
    </row>
    <row r="11348" spans="17:17">
      <c r="Q11348"/>
    </row>
    <row r="11349" spans="17:17">
      <c r="Q11349"/>
    </row>
    <row r="11350" spans="17:17">
      <c r="Q11350"/>
    </row>
    <row r="11351" spans="17:17">
      <c r="Q11351"/>
    </row>
    <row r="11352" spans="17:17">
      <c r="Q11352"/>
    </row>
    <row r="11353" spans="17:17">
      <c r="Q11353"/>
    </row>
    <row r="11354" spans="17:17">
      <c r="Q11354"/>
    </row>
    <row r="11355" spans="17:17">
      <c r="Q11355"/>
    </row>
    <row r="11356" spans="17:17">
      <c r="Q11356"/>
    </row>
    <row r="11357" spans="17:17">
      <c r="Q11357"/>
    </row>
    <row r="11358" spans="17:17">
      <c r="Q11358"/>
    </row>
    <row r="11359" spans="17:17">
      <c r="Q11359"/>
    </row>
    <row r="11360" spans="17:17">
      <c r="Q11360"/>
    </row>
    <row r="11361" spans="17:17">
      <c r="Q11361"/>
    </row>
    <row r="11362" spans="17:17">
      <c r="Q11362"/>
    </row>
    <row r="11363" spans="17:17">
      <c r="Q11363"/>
    </row>
    <row r="11364" spans="17:17">
      <c r="Q11364"/>
    </row>
    <row r="11365" spans="17:17">
      <c r="Q11365"/>
    </row>
    <row r="11366" spans="17:17">
      <c r="Q11366"/>
    </row>
    <row r="11367" spans="17:17">
      <c r="Q11367"/>
    </row>
    <row r="11368" spans="17:17">
      <c r="Q11368"/>
    </row>
    <row r="11369" spans="17:17">
      <c r="Q11369"/>
    </row>
    <row r="11370" spans="17:17">
      <c r="Q11370"/>
    </row>
    <row r="11371" spans="17:17">
      <c r="Q11371"/>
    </row>
    <row r="11372" spans="17:17">
      <c r="Q11372"/>
    </row>
    <row r="11373" spans="17:17">
      <c r="Q11373"/>
    </row>
    <row r="11374" spans="17:17">
      <c r="Q11374"/>
    </row>
    <row r="11375" spans="17:17">
      <c r="Q11375"/>
    </row>
    <row r="11376" spans="17:17">
      <c r="Q11376"/>
    </row>
    <row r="11377" spans="17:17">
      <c r="Q11377"/>
    </row>
    <row r="11378" spans="17:17">
      <c r="Q11378"/>
    </row>
    <row r="11379" spans="17:17">
      <c r="Q11379"/>
    </row>
    <row r="11380" spans="17:17">
      <c r="Q11380"/>
    </row>
    <row r="11381" spans="17:17">
      <c r="Q11381"/>
    </row>
    <row r="11382" spans="17:17">
      <c r="Q11382"/>
    </row>
    <row r="11383" spans="17:17">
      <c r="Q11383"/>
    </row>
    <row r="11384" spans="17:17">
      <c r="Q11384"/>
    </row>
    <row r="11385" spans="17:17">
      <c r="Q11385"/>
    </row>
    <row r="11386" spans="17:17">
      <c r="Q11386"/>
    </row>
    <row r="11387" spans="17:17">
      <c r="Q11387"/>
    </row>
    <row r="11388" spans="17:17">
      <c r="Q11388"/>
    </row>
    <row r="11389" spans="17:17">
      <c r="Q11389"/>
    </row>
    <row r="11390" spans="17:17">
      <c r="Q11390"/>
    </row>
    <row r="11391" spans="17:17">
      <c r="Q11391"/>
    </row>
    <row r="11392" spans="17:17">
      <c r="Q11392"/>
    </row>
    <row r="11393" spans="17:17">
      <c r="Q11393"/>
    </row>
    <row r="11394" spans="17:17">
      <c r="Q11394"/>
    </row>
    <row r="11395" spans="17:17">
      <c r="Q11395"/>
    </row>
    <row r="11396" spans="17:17">
      <c r="Q11396"/>
    </row>
    <row r="11397" spans="17:17">
      <c r="Q11397"/>
    </row>
    <row r="11398" spans="17:17">
      <c r="Q11398"/>
    </row>
    <row r="11399" spans="17:17">
      <c r="Q11399"/>
    </row>
    <row r="11400" spans="17:17">
      <c r="Q11400"/>
    </row>
    <row r="11401" spans="17:17">
      <c r="Q11401"/>
    </row>
    <row r="11402" spans="17:17">
      <c r="Q11402"/>
    </row>
    <row r="11403" spans="17:17">
      <c r="Q11403"/>
    </row>
    <row r="11404" spans="17:17">
      <c r="Q11404"/>
    </row>
    <row r="11405" spans="17:17">
      <c r="Q11405"/>
    </row>
    <row r="11406" spans="17:17">
      <c r="Q11406"/>
    </row>
    <row r="11407" spans="17:17">
      <c r="Q11407"/>
    </row>
    <row r="11408" spans="17:17">
      <c r="Q11408"/>
    </row>
    <row r="11409" spans="17:17">
      <c r="Q11409"/>
    </row>
    <row r="11410" spans="17:17">
      <c r="Q11410"/>
    </row>
    <row r="11411" spans="17:17">
      <c r="Q11411"/>
    </row>
    <row r="11412" spans="17:17">
      <c r="Q11412"/>
    </row>
    <row r="11413" spans="17:17">
      <c r="Q11413"/>
    </row>
    <row r="11414" spans="17:17">
      <c r="Q11414"/>
    </row>
    <row r="11415" spans="17:17">
      <c r="Q11415"/>
    </row>
    <row r="11416" spans="17:17">
      <c r="Q11416"/>
    </row>
    <row r="11417" spans="17:17">
      <c r="Q11417"/>
    </row>
    <row r="11418" spans="17:17">
      <c r="Q11418"/>
    </row>
    <row r="11419" spans="17:17">
      <c r="Q11419"/>
    </row>
    <row r="11420" spans="17:17">
      <c r="Q11420"/>
    </row>
    <row r="11421" spans="17:17">
      <c r="Q11421"/>
    </row>
    <row r="11422" spans="17:17">
      <c r="Q11422"/>
    </row>
    <row r="11423" spans="17:17">
      <c r="Q11423"/>
    </row>
    <row r="11424" spans="17:17">
      <c r="Q11424"/>
    </row>
    <row r="11425" spans="17:17">
      <c r="Q11425"/>
    </row>
    <row r="11426" spans="17:17">
      <c r="Q11426"/>
    </row>
    <row r="11427" spans="17:17">
      <c r="Q11427"/>
    </row>
    <row r="11428" spans="17:17">
      <c r="Q11428"/>
    </row>
    <row r="11429" spans="17:17">
      <c r="Q11429"/>
    </row>
    <row r="11430" spans="17:17">
      <c r="Q11430"/>
    </row>
    <row r="11431" spans="17:17">
      <c r="Q11431"/>
    </row>
    <row r="11432" spans="17:17">
      <c r="Q11432"/>
    </row>
    <row r="11433" spans="17:17">
      <c r="Q11433"/>
    </row>
    <row r="11434" spans="17:17">
      <c r="Q11434"/>
    </row>
    <row r="11435" spans="17:17">
      <c r="Q11435"/>
    </row>
    <row r="11436" spans="17:17">
      <c r="Q11436"/>
    </row>
    <row r="11437" spans="17:17">
      <c r="Q11437"/>
    </row>
    <row r="11438" spans="17:17">
      <c r="Q11438"/>
    </row>
    <row r="11439" spans="17:17">
      <c r="Q11439"/>
    </row>
    <row r="11440" spans="17:17">
      <c r="Q11440"/>
    </row>
    <row r="11441" spans="17:17">
      <c r="Q11441"/>
    </row>
    <row r="11442" spans="17:17">
      <c r="Q11442"/>
    </row>
    <row r="11443" spans="17:17">
      <c r="Q11443"/>
    </row>
    <row r="11444" spans="17:17">
      <c r="Q11444"/>
    </row>
    <row r="11445" spans="17:17">
      <c r="Q11445"/>
    </row>
    <row r="11446" spans="17:17">
      <c r="Q11446"/>
    </row>
    <row r="11447" spans="17:17">
      <c r="Q11447"/>
    </row>
    <row r="11448" spans="17:17">
      <c r="Q11448"/>
    </row>
    <row r="11449" spans="17:17">
      <c r="Q11449"/>
    </row>
    <row r="11450" spans="17:17">
      <c r="Q11450"/>
    </row>
    <row r="11451" spans="17:17">
      <c r="Q11451"/>
    </row>
    <row r="11452" spans="17:17">
      <c r="Q11452"/>
    </row>
    <row r="11453" spans="17:17">
      <c r="Q11453"/>
    </row>
    <row r="11454" spans="17:17">
      <c r="Q11454"/>
    </row>
    <row r="11455" spans="17:17">
      <c r="Q11455"/>
    </row>
    <row r="11456" spans="17:17">
      <c r="Q11456"/>
    </row>
    <row r="11457" spans="17:17">
      <c r="Q11457"/>
    </row>
    <row r="11458" spans="17:17">
      <c r="Q11458"/>
    </row>
    <row r="11459" spans="17:17">
      <c r="Q11459"/>
    </row>
    <row r="11460" spans="17:17">
      <c r="Q11460"/>
    </row>
    <row r="11461" spans="17:17">
      <c r="Q11461"/>
    </row>
    <row r="11462" spans="17:17">
      <c r="Q11462"/>
    </row>
    <row r="11463" spans="17:17">
      <c r="Q11463"/>
    </row>
    <row r="11464" spans="17:17">
      <c r="Q11464"/>
    </row>
    <row r="11465" spans="17:17">
      <c r="Q11465"/>
    </row>
    <row r="11466" spans="17:17">
      <c r="Q11466"/>
    </row>
    <row r="11467" spans="17:17">
      <c r="Q11467"/>
    </row>
    <row r="11468" spans="17:17">
      <c r="Q11468"/>
    </row>
    <row r="11469" spans="17:17">
      <c r="Q11469"/>
    </row>
    <row r="11470" spans="17:17">
      <c r="Q11470"/>
    </row>
    <row r="11471" spans="17:17">
      <c r="Q11471"/>
    </row>
    <row r="11472" spans="17:17">
      <c r="Q11472"/>
    </row>
    <row r="11473" spans="17:17">
      <c r="Q11473"/>
    </row>
    <row r="11474" spans="17:17">
      <c r="Q11474"/>
    </row>
    <row r="11475" spans="17:17">
      <c r="Q11475"/>
    </row>
    <row r="11476" spans="17:17">
      <c r="Q11476"/>
    </row>
    <row r="11477" spans="17:17">
      <c r="Q11477"/>
    </row>
    <row r="11478" spans="17:17">
      <c r="Q11478"/>
    </row>
    <row r="11479" spans="17:17">
      <c r="Q11479"/>
    </row>
    <row r="11480" spans="17:17">
      <c r="Q11480"/>
    </row>
    <row r="11481" spans="17:17">
      <c r="Q11481"/>
    </row>
    <row r="11482" spans="17:17">
      <c r="Q11482"/>
    </row>
    <row r="11483" spans="17:17">
      <c r="Q11483"/>
    </row>
    <row r="11484" spans="17:17">
      <c r="Q11484"/>
    </row>
    <row r="11485" spans="17:17">
      <c r="Q11485"/>
    </row>
    <row r="11486" spans="17:17">
      <c r="Q11486"/>
    </row>
    <row r="11487" spans="17:17">
      <c r="Q11487"/>
    </row>
    <row r="11488" spans="17:17">
      <c r="Q11488"/>
    </row>
    <row r="11489" spans="17:17">
      <c r="Q11489"/>
    </row>
    <row r="11490" spans="17:17">
      <c r="Q11490"/>
    </row>
    <row r="11491" spans="17:17">
      <c r="Q11491"/>
    </row>
    <row r="11492" spans="17:17">
      <c r="Q11492"/>
    </row>
    <row r="11493" spans="17:17">
      <c r="Q11493"/>
    </row>
    <row r="11494" spans="17:17">
      <c r="Q11494"/>
    </row>
    <row r="11495" spans="17:17">
      <c r="Q11495"/>
    </row>
    <row r="11496" spans="17:17">
      <c r="Q11496"/>
    </row>
    <row r="11497" spans="17:17">
      <c r="Q11497"/>
    </row>
    <row r="11498" spans="17:17">
      <c r="Q11498"/>
    </row>
    <row r="11499" spans="17:17">
      <c r="Q11499"/>
    </row>
    <row r="11500" spans="17:17">
      <c r="Q11500"/>
    </row>
    <row r="11501" spans="17:17">
      <c r="Q11501"/>
    </row>
    <row r="11502" spans="17:17">
      <c r="Q11502"/>
    </row>
    <row r="11503" spans="17:17">
      <c r="Q11503"/>
    </row>
    <row r="11504" spans="17:17">
      <c r="Q11504"/>
    </row>
    <row r="11505" spans="17:17">
      <c r="Q11505"/>
    </row>
    <row r="11506" spans="17:17">
      <c r="Q11506"/>
    </row>
    <row r="11507" spans="17:17">
      <c r="Q11507"/>
    </row>
    <row r="11508" spans="17:17">
      <c r="Q11508"/>
    </row>
    <row r="11509" spans="17:17">
      <c r="Q11509"/>
    </row>
    <row r="11510" spans="17:17">
      <c r="Q11510"/>
    </row>
    <row r="11511" spans="17:17">
      <c r="Q11511"/>
    </row>
    <row r="11512" spans="17:17">
      <c r="Q11512"/>
    </row>
    <row r="11513" spans="17:17">
      <c r="Q11513"/>
    </row>
    <row r="11514" spans="17:17">
      <c r="Q11514"/>
    </row>
    <row r="11515" spans="17:17">
      <c r="Q11515"/>
    </row>
    <row r="11516" spans="17:17">
      <c r="Q11516"/>
    </row>
    <row r="11517" spans="17:17">
      <c r="Q11517"/>
    </row>
    <row r="11518" spans="17:17">
      <c r="Q11518"/>
    </row>
    <row r="11519" spans="17:17">
      <c r="Q11519"/>
    </row>
    <row r="11520" spans="17:17">
      <c r="Q11520"/>
    </row>
    <row r="11521" spans="17:17">
      <c r="Q11521"/>
    </row>
    <row r="11522" spans="17:17">
      <c r="Q11522"/>
    </row>
    <row r="11523" spans="17:17">
      <c r="Q11523"/>
    </row>
    <row r="11524" spans="17:17">
      <c r="Q11524"/>
    </row>
    <row r="11525" spans="17:17">
      <c r="Q11525"/>
    </row>
    <row r="11526" spans="17:17">
      <c r="Q11526"/>
    </row>
    <row r="11527" spans="17:17">
      <c r="Q11527"/>
    </row>
    <row r="11528" spans="17:17">
      <c r="Q11528"/>
    </row>
    <row r="11529" spans="17:17">
      <c r="Q11529"/>
    </row>
    <row r="11530" spans="17:17">
      <c r="Q11530"/>
    </row>
    <row r="11531" spans="17:17">
      <c r="Q11531"/>
    </row>
    <row r="11532" spans="17:17">
      <c r="Q11532"/>
    </row>
    <row r="11533" spans="17:17">
      <c r="Q11533"/>
    </row>
    <row r="11534" spans="17:17">
      <c r="Q11534"/>
    </row>
    <row r="11535" spans="17:17">
      <c r="Q11535"/>
    </row>
    <row r="11536" spans="17:17">
      <c r="Q11536"/>
    </row>
    <row r="11537" spans="17:17">
      <c r="Q11537"/>
    </row>
    <row r="11538" spans="17:17">
      <c r="Q11538"/>
    </row>
    <row r="11539" spans="17:17">
      <c r="Q11539"/>
    </row>
    <row r="11540" spans="17:17">
      <c r="Q11540"/>
    </row>
    <row r="11541" spans="17:17">
      <c r="Q11541"/>
    </row>
    <row r="11542" spans="17:17">
      <c r="Q11542"/>
    </row>
    <row r="11543" spans="17:17">
      <c r="Q11543"/>
    </row>
    <row r="11544" spans="17:17">
      <c r="Q11544"/>
    </row>
    <row r="11545" spans="17:17">
      <c r="Q11545"/>
    </row>
    <row r="11546" spans="17:17">
      <c r="Q11546"/>
    </row>
    <row r="11547" spans="17:17">
      <c r="Q11547"/>
    </row>
    <row r="11548" spans="17:17">
      <c r="Q11548"/>
    </row>
    <row r="11549" spans="17:17">
      <c r="Q11549"/>
    </row>
    <row r="11550" spans="17:17">
      <c r="Q11550"/>
    </row>
    <row r="11551" spans="17:17">
      <c r="Q11551"/>
    </row>
    <row r="11552" spans="17:17">
      <c r="Q11552"/>
    </row>
    <row r="11553" spans="17:17">
      <c r="Q11553"/>
    </row>
    <row r="11554" spans="17:17">
      <c r="Q11554"/>
    </row>
    <row r="11555" spans="17:17">
      <c r="Q11555"/>
    </row>
    <row r="11556" spans="17:17">
      <c r="Q11556"/>
    </row>
    <row r="11557" spans="17:17">
      <c r="Q11557"/>
    </row>
    <row r="11558" spans="17:17">
      <c r="Q11558"/>
    </row>
    <row r="11559" spans="17:17">
      <c r="Q11559"/>
    </row>
    <row r="11560" spans="17:17">
      <c r="Q11560"/>
    </row>
    <row r="11561" spans="17:17">
      <c r="Q11561"/>
    </row>
    <row r="11562" spans="17:17">
      <c r="Q11562"/>
    </row>
    <row r="11563" spans="17:17">
      <c r="Q11563"/>
    </row>
    <row r="11564" spans="17:17">
      <c r="Q11564"/>
    </row>
    <row r="11565" spans="17:17">
      <c r="Q11565"/>
    </row>
    <row r="11566" spans="17:17">
      <c r="Q11566"/>
    </row>
    <row r="11567" spans="17:17">
      <c r="Q11567"/>
    </row>
    <row r="11568" spans="17:17">
      <c r="Q11568"/>
    </row>
    <row r="11569" spans="17:17">
      <c r="Q11569"/>
    </row>
    <row r="11570" spans="17:17">
      <c r="Q11570"/>
    </row>
    <row r="11571" spans="17:17">
      <c r="Q11571"/>
    </row>
    <row r="11572" spans="17:17">
      <c r="Q11572"/>
    </row>
    <row r="11573" spans="17:17">
      <c r="Q11573"/>
    </row>
    <row r="11574" spans="17:17">
      <c r="Q11574"/>
    </row>
    <row r="11575" spans="17:17">
      <c r="Q11575"/>
    </row>
    <row r="11576" spans="17:17">
      <c r="Q11576"/>
    </row>
    <row r="11577" spans="17:17">
      <c r="Q11577"/>
    </row>
    <row r="11578" spans="17:17">
      <c r="Q11578"/>
    </row>
    <row r="11579" spans="17:17">
      <c r="Q11579"/>
    </row>
    <row r="11580" spans="17:17">
      <c r="Q11580"/>
    </row>
    <row r="11581" spans="17:17">
      <c r="Q11581"/>
    </row>
    <row r="11582" spans="17:17">
      <c r="Q11582"/>
    </row>
    <row r="11583" spans="17:17">
      <c r="Q11583"/>
    </row>
    <row r="11584" spans="17:17">
      <c r="Q11584"/>
    </row>
    <row r="11585" spans="17:17">
      <c r="Q11585"/>
    </row>
    <row r="11586" spans="17:17">
      <c r="Q11586"/>
    </row>
    <row r="11587" spans="17:17">
      <c r="Q11587"/>
    </row>
    <row r="11588" spans="17:17">
      <c r="Q11588"/>
    </row>
    <row r="11589" spans="17:17">
      <c r="Q11589"/>
    </row>
    <row r="11590" spans="17:17">
      <c r="Q11590"/>
    </row>
    <row r="11591" spans="17:17">
      <c r="Q11591"/>
    </row>
    <row r="11592" spans="17:17">
      <c r="Q11592"/>
    </row>
    <row r="11593" spans="17:17">
      <c r="Q11593"/>
    </row>
    <row r="11594" spans="17:17">
      <c r="Q11594"/>
    </row>
    <row r="11595" spans="17:17">
      <c r="Q11595"/>
    </row>
    <row r="11596" spans="17:17">
      <c r="Q11596"/>
    </row>
    <row r="11597" spans="17:17">
      <c r="Q11597"/>
    </row>
    <row r="11598" spans="17:17">
      <c r="Q11598"/>
    </row>
    <row r="11599" spans="17:17">
      <c r="Q11599"/>
    </row>
    <row r="11600" spans="17:17">
      <c r="Q11600"/>
    </row>
    <row r="11601" spans="17:17">
      <c r="Q11601"/>
    </row>
    <row r="11602" spans="17:17">
      <c r="Q11602"/>
    </row>
    <row r="11603" spans="17:17">
      <c r="Q11603"/>
    </row>
    <row r="11604" spans="17:17">
      <c r="Q11604"/>
    </row>
    <row r="11605" spans="17:17">
      <c r="Q11605"/>
    </row>
    <row r="11606" spans="17:17">
      <c r="Q11606"/>
    </row>
    <row r="11607" spans="17:17">
      <c r="Q11607"/>
    </row>
    <row r="11608" spans="17:17">
      <c r="Q11608"/>
    </row>
    <row r="11609" spans="17:17">
      <c r="Q11609"/>
    </row>
    <row r="11610" spans="17:17">
      <c r="Q11610"/>
    </row>
    <row r="11611" spans="17:17">
      <c r="Q11611"/>
    </row>
    <row r="11612" spans="17:17">
      <c r="Q11612"/>
    </row>
    <row r="11613" spans="17:17">
      <c r="Q11613"/>
    </row>
    <row r="11614" spans="17:17">
      <c r="Q11614"/>
    </row>
    <row r="11615" spans="17:17">
      <c r="Q11615"/>
    </row>
    <row r="11616" spans="17:17">
      <c r="Q11616"/>
    </row>
    <row r="11617" spans="17:17">
      <c r="Q11617"/>
    </row>
    <row r="11618" spans="17:17">
      <c r="Q11618"/>
    </row>
    <row r="11619" spans="17:17">
      <c r="Q11619"/>
    </row>
    <row r="11620" spans="17:17">
      <c r="Q11620"/>
    </row>
    <row r="11621" spans="17:17">
      <c r="Q11621"/>
    </row>
    <row r="11622" spans="17:17">
      <c r="Q11622"/>
    </row>
    <row r="11623" spans="17:17">
      <c r="Q11623"/>
    </row>
    <row r="11624" spans="17:17">
      <c r="Q11624"/>
    </row>
    <row r="11625" spans="17:17">
      <c r="Q11625"/>
    </row>
    <row r="11626" spans="17:17">
      <c r="Q11626"/>
    </row>
    <row r="11627" spans="17:17">
      <c r="Q11627"/>
    </row>
    <row r="11628" spans="17:17">
      <c r="Q11628"/>
    </row>
    <row r="11629" spans="17:17">
      <c r="Q11629"/>
    </row>
    <row r="11630" spans="17:17">
      <c r="Q11630"/>
    </row>
    <row r="11631" spans="17:17">
      <c r="Q11631"/>
    </row>
    <row r="11632" spans="17:17">
      <c r="Q11632"/>
    </row>
    <row r="11633" spans="17:17">
      <c r="Q11633"/>
    </row>
    <row r="11634" spans="17:17">
      <c r="Q11634"/>
    </row>
    <row r="11635" spans="17:17">
      <c r="Q11635"/>
    </row>
    <row r="11636" spans="17:17">
      <c r="Q11636"/>
    </row>
    <row r="11637" spans="17:17">
      <c r="Q11637"/>
    </row>
    <row r="11638" spans="17:17">
      <c r="Q11638"/>
    </row>
    <row r="11639" spans="17:17">
      <c r="Q11639"/>
    </row>
    <row r="11640" spans="17:17">
      <c r="Q11640"/>
    </row>
    <row r="11641" spans="17:17">
      <c r="Q11641"/>
    </row>
    <row r="11642" spans="17:17">
      <c r="Q11642"/>
    </row>
    <row r="11643" spans="17:17">
      <c r="Q11643"/>
    </row>
    <row r="11644" spans="17:17">
      <c r="Q11644"/>
    </row>
    <row r="11645" spans="17:17">
      <c r="Q11645"/>
    </row>
    <row r="11646" spans="17:17">
      <c r="Q11646"/>
    </row>
    <row r="11647" spans="17:17">
      <c r="Q11647"/>
    </row>
    <row r="11648" spans="17:17">
      <c r="Q11648"/>
    </row>
    <row r="11649" spans="17:17">
      <c r="Q11649"/>
    </row>
    <row r="11650" spans="17:17">
      <c r="Q11650"/>
    </row>
    <row r="11651" spans="17:17">
      <c r="Q11651"/>
    </row>
    <row r="11652" spans="17:17">
      <c r="Q11652"/>
    </row>
    <row r="11653" spans="17:17">
      <c r="Q11653"/>
    </row>
    <row r="11654" spans="17:17">
      <c r="Q11654"/>
    </row>
    <row r="11655" spans="17:17">
      <c r="Q11655"/>
    </row>
    <row r="11656" spans="17:17">
      <c r="Q11656"/>
    </row>
    <row r="11657" spans="17:17">
      <c r="Q11657"/>
    </row>
    <row r="11658" spans="17:17">
      <c r="Q11658"/>
    </row>
    <row r="11659" spans="17:17">
      <c r="Q11659"/>
    </row>
    <row r="11660" spans="17:17">
      <c r="Q11660"/>
    </row>
    <row r="11661" spans="17:17">
      <c r="Q11661"/>
    </row>
    <row r="11662" spans="17:17">
      <c r="Q11662"/>
    </row>
    <row r="11663" spans="17:17">
      <c r="Q11663"/>
    </row>
    <row r="11664" spans="17:17">
      <c r="Q11664"/>
    </row>
    <row r="11665" spans="17:17">
      <c r="Q11665"/>
    </row>
    <row r="11666" spans="17:17">
      <c r="Q11666"/>
    </row>
    <row r="11667" spans="17:17">
      <c r="Q11667"/>
    </row>
    <row r="11668" spans="17:17">
      <c r="Q11668"/>
    </row>
    <row r="11669" spans="17:17">
      <c r="Q11669"/>
    </row>
    <row r="11670" spans="17:17">
      <c r="Q11670"/>
    </row>
    <row r="11671" spans="17:17">
      <c r="Q11671"/>
    </row>
    <row r="11672" spans="17:17">
      <c r="Q11672"/>
    </row>
    <row r="11673" spans="17:17">
      <c r="Q11673"/>
    </row>
    <row r="11674" spans="17:17">
      <c r="Q11674"/>
    </row>
    <row r="11675" spans="17:17">
      <c r="Q11675"/>
    </row>
    <row r="11676" spans="17:17">
      <c r="Q11676"/>
    </row>
    <row r="11677" spans="17:17">
      <c r="Q11677"/>
    </row>
    <row r="11678" spans="17:17">
      <c r="Q11678"/>
    </row>
    <row r="11679" spans="17:17">
      <c r="Q11679"/>
    </row>
    <row r="11680" spans="17:17">
      <c r="Q11680"/>
    </row>
    <row r="11681" spans="17:17">
      <c r="Q11681"/>
    </row>
    <row r="11682" spans="17:17">
      <c r="Q11682"/>
    </row>
    <row r="11683" spans="17:17">
      <c r="Q11683"/>
    </row>
    <row r="11684" spans="17:17">
      <c r="Q11684"/>
    </row>
    <row r="11685" spans="17:17">
      <c r="Q11685"/>
    </row>
    <row r="11686" spans="17:17">
      <c r="Q11686"/>
    </row>
    <row r="11687" spans="17:17">
      <c r="Q11687"/>
    </row>
    <row r="11688" spans="17:17">
      <c r="Q11688"/>
    </row>
    <row r="11689" spans="17:17">
      <c r="Q11689"/>
    </row>
    <row r="11690" spans="17:17">
      <c r="Q11690"/>
    </row>
    <row r="11691" spans="17:17">
      <c r="Q11691"/>
    </row>
    <row r="11692" spans="17:17">
      <c r="Q11692"/>
    </row>
    <row r="11693" spans="17:17">
      <c r="Q11693"/>
    </row>
    <row r="11694" spans="17:17">
      <c r="Q11694"/>
    </row>
    <row r="11695" spans="17:17">
      <c r="Q11695"/>
    </row>
    <row r="11696" spans="17:17">
      <c r="Q11696"/>
    </row>
    <row r="11697" spans="17:17">
      <c r="Q11697"/>
    </row>
    <row r="11698" spans="17:17">
      <c r="Q11698"/>
    </row>
    <row r="11699" spans="17:17">
      <c r="Q11699"/>
    </row>
    <row r="11700" spans="17:17">
      <c r="Q11700"/>
    </row>
    <row r="11701" spans="17:17">
      <c r="Q11701"/>
    </row>
    <row r="11702" spans="17:17">
      <c r="Q11702"/>
    </row>
    <row r="11703" spans="17:17">
      <c r="Q11703"/>
    </row>
    <row r="11704" spans="17:17">
      <c r="Q11704"/>
    </row>
    <row r="11705" spans="17:17">
      <c r="Q11705"/>
    </row>
    <row r="11706" spans="17:17">
      <c r="Q11706"/>
    </row>
    <row r="11707" spans="17:17">
      <c r="Q11707"/>
    </row>
    <row r="11708" spans="17:17">
      <c r="Q11708"/>
    </row>
    <row r="11709" spans="17:17">
      <c r="Q11709"/>
    </row>
    <row r="11710" spans="17:17">
      <c r="Q11710"/>
    </row>
    <row r="11711" spans="17:17">
      <c r="Q11711"/>
    </row>
    <row r="11712" spans="17:17">
      <c r="Q11712"/>
    </row>
    <row r="11713" spans="17:17">
      <c r="Q11713"/>
    </row>
    <row r="11714" spans="17:17">
      <c r="Q11714"/>
    </row>
    <row r="11715" spans="17:17">
      <c r="Q11715"/>
    </row>
    <row r="11716" spans="17:17">
      <c r="Q11716"/>
    </row>
    <row r="11717" spans="17:17">
      <c r="Q11717"/>
    </row>
    <row r="11718" spans="17:17">
      <c r="Q11718"/>
    </row>
    <row r="11719" spans="17:17">
      <c r="Q11719"/>
    </row>
    <row r="11720" spans="17:17">
      <c r="Q11720"/>
    </row>
    <row r="11721" spans="17:17">
      <c r="Q11721"/>
    </row>
    <row r="11722" spans="17:17">
      <c r="Q11722"/>
    </row>
    <row r="11723" spans="17:17">
      <c r="Q11723"/>
    </row>
    <row r="11724" spans="17:17">
      <c r="Q11724"/>
    </row>
    <row r="11725" spans="17:17">
      <c r="Q11725"/>
    </row>
    <row r="11726" spans="17:17">
      <c r="Q11726"/>
    </row>
    <row r="11727" spans="17:17">
      <c r="Q11727"/>
    </row>
    <row r="11728" spans="17:17">
      <c r="Q11728"/>
    </row>
    <row r="11729" spans="17:17">
      <c r="Q11729"/>
    </row>
    <row r="11730" spans="17:17">
      <c r="Q11730"/>
    </row>
    <row r="11731" spans="17:17">
      <c r="Q11731"/>
    </row>
    <row r="11732" spans="17:17">
      <c r="Q11732"/>
    </row>
    <row r="11733" spans="17:17">
      <c r="Q11733"/>
    </row>
    <row r="11734" spans="17:17">
      <c r="Q11734"/>
    </row>
    <row r="11735" spans="17:17">
      <c r="Q11735"/>
    </row>
    <row r="11736" spans="17:17">
      <c r="Q11736"/>
    </row>
    <row r="11737" spans="17:17">
      <c r="Q11737"/>
    </row>
    <row r="11738" spans="17:17">
      <c r="Q11738"/>
    </row>
    <row r="11739" spans="17:17">
      <c r="Q11739"/>
    </row>
    <row r="11740" spans="17:17">
      <c r="Q11740"/>
    </row>
    <row r="11741" spans="17:17">
      <c r="Q11741"/>
    </row>
    <row r="11742" spans="17:17">
      <c r="Q11742"/>
    </row>
    <row r="11743" spans="17:17">
      <c r="Q11743"/>
    </row>
    <row r="11744" spans="17:17">
      <c r="Q11744"/>
    </row>
    <row r="11745" spans="17:17">
      <c r="Q11745"/>
    </row>
    <row r="11746" spans="17:17">
      <c r="Q11746"/>
    </row>
    <row r="11747" spans="17:17">
      <c r="Q11747"/>
    </row>
    <row r="11748" spans="17:17">
      <c r="Q11748"/>
    </row>
    <row r="11749" spans="17:17">
      <c r="Q11749"/>
    </row>
    <row r="11750" spans="17:17">
      <c r="Q11750"/>
    </row>
    <row r="11751" spans="17:17">
      <c r="Q11751"/>
    </row>
    <row r="11752" spans="17:17">
      <c r="Q11752"/>
    </row>
    <row r="11753" spans="17:17">
      <c r="Q11753"/>
    </row>
    <row r="11754" spans="17:17">
      <c r="Q11754"/>
    </row>
    <row r="11755" spans="17:17">
      <c r="Q11755"/>
    </row>
    <row r="11756" spans="17:17">
      <c r="Q11756"/>
    </row>
    <row r="11757" spans="17:17">
      <c r="Q11757"/>
    </row>
    <row r="11758" spans="17:17">
      <c r="Q11758"/>
    </row>
    <row r="11759" spans="17:17">
      <c r="Q11759"/>
    </row>
    <row r="11760" spans="17:17">
      <c r="Q11760"/>
    </row>
    <row r="11761" spans="17:17">
      <c r="Q11761"/>
    </row>
    <row r="11762" spans="17:17">
      <c r="Q11762"/>
    </row>
    <row r="11763" spans="17:17">
      <c r="Q11763"/>
    </row>
    <row r="11764" spans="17:17">
      <c r="Q11764"/>
    </row>
    <row r="11765" spans="17:17">
      <c r="Q11765"/>
    </row>
    <row r="11766" spans="17:17">
      <c r="Q11766"/>
    </row>
    <row r="11767" spans="17:17">
      <c r="Q11767"/>
    </row>
    <row r="11768" spans="17:17">
      <c r="Q11768"/>
    </row>
    <row r="11769" spans="17:17">
      <c r="Q11769"/>
    </row>
    <row r="11770" spans="17:17">
      <c r="Q11770"/>
    </row>
    <row r="11771" spans="17:17">
      <c r="Q11771"/>
    </row>
    <row r="11772" spans="17:17">
      <c r="Q11772"/>
    </row>
    <row r="11773" spans="17:17">
      <c r="Q11773"/>
    </row>
    <row r="11774" spans="17:17">
      <c r="Q11774"/>
    </row>
    <row r="11775" spans="17:17">
      <c r="Q11775"/>
    </row>
    <row r="11776" spans="17:17">
      <c r="Q11776"/>
    </row>
    <row r="11777" spans="17:17">
      <c r="Q11777"/>
    </row>
    <row r="11778" spans="17:17">
      <c r="Q11778"/>
    </row>
    <row r="11779" spans="17:17">
      <c r="Q11779"/>
    </row>
    <row r="11780" spans="17:17">
      <c r="Q11780"/>
    </row>
    <row r="11781" spans="17:17">
      <c r="Q11781"/>
    </row>
    <row r="11782" spans="17:17">
      <c r="Q11782"/>
    </row>
    <row r="11783" spans="17:17">
      <c r="Q11783"/>
    </row>
    <row r="11784" spans="17:17">
      <c r="Q11784"/>
    </row>
    <row r="11785" spans="17:17">
      <c r="Q11785"/>
    </row>
    <row r="11786" spans="17:17">
      <c r="Q11786"/>
    </row>
    <row r="11787" spans="17:17">
      <c r="Q11787"/>
    </row>
    <row r="11788" spans="17:17">
      <c r="Q11788"/>
    </row>
    <row r="11789" spans="17:17">
      <c r="Q11789"/>
    </row>
    <row r="11790" spans="17:17">
      <c r="Q11790"/>
    </row>
    <row r="11791" spans="17:17">
      <c r="Q11791"/>
    </row>
    <row r="11792" spans="17:17">
      <c r="Q11792"/>
    </row>
    <row r="11793" spans="17:17">
      <c r="Q11793"/>
    </row>
    <row r="11794" spans="17:17">
      <c r="Q11794"/>
    </row>
    <row r="11795" spans="17:17">
      <c r="Q11795"/>
    </row>
    <row r="11796" spans="17:17">
      <c r="Q11796"/>
    </row>
    <row r="11797" spans="17:17">
      <c r="Q11797"/>
    </row>
    <row r="11798" spans="17:17">
      <c r="Q11798"/>
    </row>
    <row r="11799" spans="17:17">
      <c r="Q11799"/>
    </row>
    <row r="11800" spans="17:17">
      <c r="Q11800"/>
    </row>
    <row r="11801" spans="17:17">
      <c r="Q11801"/>
    </row>
    <row r="11802" spans="17:17">
      <c r="Q11802"/>
    </row>
    <row r="11803" spans="17:17">
      <c r="Q11803"/>
    </row>
    <row r="11804" spans="17:17">
      <c r="Q11804"/>
    </row>
    <row r="11805" spans="17:17">
      <c r="Q11805"/>
    </row>
    <row r="11806" spans="17:17">
      <c r="Q11806"/>
    </row>
    <row r="11807" spans="17:17">
      <c r="Q11807"/>
    </row>
    <row r="11808" spans="17:17">
      <c r="Q11808"/>
    </row>
    <row r="11809" spans="17:17">
      <c r="Q11809"/>
    </row>
    <row r="11810" spans="17:17">
      <c r="Q11810"/>
    </row>
    <row r="11811" spans="17:17">
      <c r="Q11811"/>
    </row>
    <row r="11812" spans="17:17">
      <c r="Q11812"/>
    </row>
    <row r="11813" spans="17:17">
      <c r="Q11813"/>
    </row>
    <row r="11814" spans="17:17">
      <c r="Q11814"/>
    </row>
    <row r="11815" spans="17:17">
      <c r="Q11815"/>
    </row>
    <row r="11816" spans="17:17">
      <c r="Q11816"/>
    </row>
    <row r="11817" spans="17:17">
      <c r="Q11817"/>
    </row>
    <row r="11818" spans="17:17">
      <c r="Q11818"/>
    </row>
    <row r="11819" spans="17:17">
      <c r="Q11819"/>
    </row>
    <row r="11820" spans="17:17">
      <c r="Q11820"/>
    </row>
    <row r="11821" spans="17:17">
      <c r="Q11821"/>
    </row>
    <row r="11822" spans="17:17">
      <c r="Q11822"/>
    </row>
    <row r="11823" spans="17:17">
      <c r="Q11823"/>
    </row>
    <row r="11824" spans="17:17">
      <c r="Q11824"/>
    </row>
    <row r="11825" spans="17:17">
      <c r="Q11825"/>
    </row>
    <row r="11826" spans="17:17">
      <c r="Q11826"/>
    </row>
    <row r="11827" spans="17:17">
      <c r="Q11827"/>
    </row>
    <row r="11828" spans="17:17">
      <c r="Q11828"/>
    </row>
    <row r="11829" spans="17:17">
      <c r="Q11829"/>
    </row>
    <row r="11830" spans="17:17">
      <c r="Q11830"/>
    </row>
    <row r="11831" spans="17:17">
      <c r="Q11831"/>
    </row>
    <row r="11832" spans="17:17">
      <c r="Q11832"/>
    </row>
    <row r="11833" spans="17:17">
      <c r="Q11833"/>
    </row>
    <row r="11834" spans="17:17">
      <c r="Q11834"/>
    </row>
    <row r="11835" spans="17:17">
      <c r="Q11835"/>
    </row>
    <row r="11836" spans="17:17">
      <c r="Q11836"/>
    </row>
    <row r="11837" spans="17:17">
      <c r="Q11837"/>
    </row>
    <row r="11838" spans="17:17">
      <c r="Q11838"/>
    </row>
    <row r="11839" spans="17:17">
      <c r="Q11839"/>
    </row>
    <row r="11840" spans="17:17">
      <c r="Q11840"/>
    </row>
    <row r="11841" spans="17:17">
      <c r="Q11841"/>
    </row>
    <row r="11842" spans="17:17">
      <c r="Q11842"/>
    </row>
    <row r="11843" spans="17:17">
      <c r="Q11843"/>
    </row>
    <row r="11844" spans="17:17">
      <c r="Q11844"/>
    </row>
    <row r="11845" spans="17:17">
      <c r="Q11845"/>
    </row>
    <row r="11846" spans="17:17">
      <c r="Q11846"/>
    </row>
    <row r="11847" spans="17:17">
      <c r="Q11847"/>
    </row>
    <row r="11848" spans="17:17">
      <c r="Q11848"/>
    </row>
    <row r="11849" spans="17:17">
      <c r="Q11849"/>
    </row>
    <row r="11850" spans="17:17">
      <c r="Q11850"/>
    </row>
    <row r="11851" spans="17:17">
      <c r="Q11851"/>
    </row>
    <row r="11852" spans="17:17">
      <c r="Q11852"/>
    </row>
    <row r="11853" spans="17:17">
      <c r="Q11853"/>
    </row>
    <row r="11854" spans="17:17">
      <c r="Q11854"/>
    </row>
    <row r="11855" spans="17:17">
      <c r="Q11855"/>
    </row>
    <row r="11856" spans="17:17">
      <c r="Q11856"/>
    </row>
    <row r="11857" spans="17:17">
      <c r="Q11857"/>
    </row>
    <row r="11858" spans="17:17">
      <c r="Q11858"/>
    </row>
    <row r="11859" spans="17:17">
      <c r="Q11859"/>
    </row>
    <row r="11860" spans="17:17">
      <c r="Q11860"/>
    </row>
    <row r="11861" spans="17:17">
      <c r="Q11861"/>
    </row>
    <row r="11862" spans="17:17">
      <c r="Q11862"/>
    </row>
    <row r="11863" spans="17:17">
      <c r="Q11863"/>
    </row>
    <row r="11864" spans="17:17">
      <c r="Q11864"/>
    </row>
    <row r="11865" spans="17:17">
      <c r="Q11865"/>
    </row>
    <row r="11866" spans="17:17">
      <c r="Q11866"/>
    </row>
    <row r="11867" spans="17:17">
      <c r="Q11867"/>
    </row>
    <row r="11868" spans="17:17">
      <c r="Q11868"/>
    </row>
    <row r="11869" spans="17:17">
      <c r="Q11869"/>
    </row>
    <row r="11870" spans="17:17">
      <c r="Q11870"/>
    </row>
    <row r="11871" spans="17:17">
      <c r="Q11871"/>
    </row>
    <row r="11872" spans="17:17">
      <c r="Q11872"/>
    </row>
    <row r="11873" spans="17:17">
      <c r="Q11873"/>
    </row>
    <row r="11874" spans="17:17">
      <c r="Q11874"/>
    </row>
    <row r="11875" spans="17:17">
      <c r="Q11875"/>
    </row>
    <row r="11876" spans="17:17">
      <c r="Q11876"/>
    </row>
    <row r="11877" spans="17:17">
      <c r="Q11877"/>
    </row>
    <row r="11878" spans="17:17">
      <c r="Q11878"/>
    </row>
    <row r="11879" spans="17:17">
      <c r="Q11879"/>
    </row>
    <row r="11880" spans="17:17">
      <c r="Q11880"/>
    </row>
    <row r="11881" spans="17:17">
      <c r="Q11881"/>
    </row>
    <row r="11882" spans="17:17">
      <c r="Q11882"/>
    </row>
    <row r="11883" spans="17:17">
      <c r="Q11883"/>
    </row>
    <row r="11884" spans="17:17">
      <c r="Q11884"/>
    </row>
    <row r="11885" spans="17:17">
      <c r="Q11885"/>
    </row>
    <row r="11886" spans="17:17">
      <c r="Q11886"/>
    </row>
    <row r="11887" spans="17:17">
      <c r="Q11887"/>
    </row>
    <row r="11888" spans="17:17">
      <c r="Q11888"/>
    </row>
    <row r="11889" spans="17:17">
      <c r="Q11889"/>
    </row>
    <row r="11890" spans="17:17">
      <c r="Q11890"/>
    </row>
    <row r="11891" spans="17:17">
      <c r="Q11891"/>
    </row>
    <row r="11892" spans="17:17">
      <c r="Q11892"/>
    </row>
    <row r="11893" spans="17:17">
      <c r="Q11893"/>
    </row>
    <row r="11894" spans="17:17">
      <c r="Q11894"/>
    </row>
    <row r="11895" spans="17:17">
      <c r="Q11895"/>
    </row>
    <row r="11896" spans="17:17">
      <c r="Q11896"/>
    </row>
    <row r="11897" spans="17:17">
      <c r="Q11897"/>
    </row>
    <row r="11898" spans="17:17">
      <c r="Q11898"/>
    </row>
    <row r="11899" spans="17:17">
      <c r="Q11899"/>
    </row>
    <row r="11900" spans="17:17">
      <c r="Q11900"/>
    </row>
    <row r="11901" spans="17:17">
      <c r="Q11901"/>
    </row>
    <row r="11902" spans="17:17">
      <c r="Q11902"/>
    </row>
    <row r="11903" spans="17:17">
      <c r="Q11903"/>
    </row>
    <row r="11904" spans="17:17">
      <c r="Q11904"/>
    </row>
    <row r="11905" spans="17:17">
      <c r="Q11905"/>
    </row>
    <row r="11906" spans="17:17">
      <c r="Q11906"/>
    </row>
    <row r="11907" spans="17:17">
      <c r="Q11907"/>
    </row>
    <row r="11908" spans="17:17">
      <c r="Q11908"/>
    </row>
    <row r="11909" spans="17:17">
      <c r="Q11909"/>
    </row>
    <row r="11910" spans="17:17">
      <c r="Q11910"/>
    </row>
    <row r="11911" spans="17:17">
      <c r="Q11911"/>
    </row>
    <row r="11912" spans="17:17">
      <c r="Q11912"/>
    </row>
    <row r="11913" spans="17:17">
      <c r="Q11913"/>
    </row>
    <row r="11914" spans="17:17">
      <c r="Q11914"/>
    </row>
    <row r="11915" spans="17:17">
      <c r="Q11915"/>
    </row>
    <row r="11916" spans="17:17">
      <c r="Q11916"/>
    </row>
    <row r="11917" spans="17:17">
      <c r="Q11917"/>
    </row>
    <row r="11918" spans="17:17">
      <c r="Q11918"/>
    </row>
    <row r="11919" spans="17:17">
      <c r="Q11919"/>
    </row>
    <row r="11920" spans="17:17">
      <c r="Q11920"/>
    </row>
    <row r="11921" spans="17:17">
      <c r="Q11921"/>
    </row>
    <row r="11922" spans="17:17">
      <c r="Q11922"/>
    </row>
    <row r="11923" spans="17:17">
      <c r="Q11923"/>
    </row>
    <row r="11924" spans="17:17">
      <c r="Q11924"/>
    </row>
    <row r="11925" spans="17:17">
      <c r="Q11925"/>
    </row>
    <row r="11926" spans="17:17">
      <c r="Q11926"/>
    </row>
    <row r="11927" spans="17:17">
      <c r="Q11927"/>
    </row>
    <row r="11928" spans="17:17">
      <c r="Q11928"/>
    </row>
    <row r="11929" spans="17:17">
      <c r="Q11929"/>
    </row>
    <row r="11930" spans="17:17">
      <c r="Q11930"/>
    </row>
    <row r="11931" spans="17:17">
      <c r="Q11931"/>
    </row>
    <row r="11932" spans="17:17">
      <c r="Q11932"/>
    </row>
    <row r="11933" spans="17:17">
      <c r="Q11933"/>
    </row>
    <row r="11934" spans="17:17">
      <c r="Q11934"/>
    </row>
    <row r="11935" spans="17:17">
      <c r="Q11935"/>
    </row>
    <row r="11936" spans="17:17">
      <c r="Q11936"/>
    </row>
    <row r="11937" spans="17:17">
      <c r="Q11937"/>
    </row>
    <row r="11938" spans="17:17">
      <c r="Q11938"/>
    </row>
    <row r="11939" spans="17:17">
      <c r="Q11939"/>
    </row>
    <row r="11940" spans="17:17">
      <c r="Q11940"/>
    </row>
    <row r="11941" spans="17:17">
      <c r="Q11941"/>
    </row>
    <row r="11942" spans="17:17">
      <c r="Q11942"/>
    </row>
    <row r="11943" spans="17:17">
      <c r="Q11943"/>
    </row>
    <row r="11944" spans="17:17">
      <c r="Q11944"/>
    </row>
    <row r="11945" spans="17:17">
      <c r="Q11945"/>
    </row>
    <row r="11946" spans="17:17">
      <c r="Q11946"/>
    </row>
    <row r="11947" spans="17:17">
      <c r="Q11947"/>
    </row>
    <row r="11948" spans="17:17">
      <c r="Q11948"/>
    </row>
    <row r="11949" spans="17:17">
      <c r="Q11949"/>
    </row>
    <row r="11950" spans="17:17">
      <c r="Q11950"/>
    </row>
    <row r="11951" spans="17:17">
      <c r="Q11951"/>
    </row>
    <row r="11952" spans="17:17">
      <c r="Q11952"/>
    </row>
    <row r="11953" spans="17:17">
      <c r="Q11953"/>
    </row>
    <row r="11954" spans="17:17">
      <c r="Q11954"/>
    </row>
    <row r="11955" spans="17:17">
      <c r="Q11955"/>
    </row>
    <row r="11956" spans="17:17">
      <c r="Q11956"/>
    </row>
    <row r="11957" spans="17:17">
      <c r="Q11957"/>
    </row>
    <row r="11958" spans="17:17">
      <c r="Q11958"/>
    </row>
    <row r="11959" spans="17:17">
      <c r="Q11959"/>
    </row>
    <row r="11960" spans="17:17">
      <c r="Q11960"/>
    </row>
    <row r="11961" spans="17:17">
      <c r="Q11961"/>
    </row>
    <row r="11962" spans="17:17">
      <c r="Q11962"/>
    </row>
    <row r="11963" spans="17:17">
      <c r="Q11963"/>
    </row>
    <row r="11964" spans="17:17">
      <c r="Q11964"/>
    </row>
    <row r="11965" spans="17:17">
      <c r="Q11965"/>
    </row>
    <row r="11966" spans="17:17">
      <c r="Q11966"/>
    </row>
    <row r="11967" spans="17:17">
      <c r="Q11967"/>
    </row>
    <row r="11968" spans="17:17">
      <c r="Q11968"/>
    </row>
    <row r="11969" spans="17:17">
      <c r="Q11969"/>
    </row>
    <row r="11970" spans="17:17">
      <c r="Q11970"/>
    </row>
    <row r="11971" spans="17:17">
      <c r="Q11971"/>
    </row>
    <row r="11972" spans="17:17">
      <c r="Q11972"/>
    </row>
    <row r="11973" spans="17:17">
      <c r="Q11973"/>
    </row>
    <row r="11974" spans="17:17">
      <c r="Q11974"/>
    </row>
    <row r="11975" spans="17:17">
      <c r="Q11975"/>
    </row>
    <row r="11976" spans="17:17">
      <c r="Q11976"/>
    </row>
    <row r="11977" spans="17:17">
      <c r="Q11977"/>
    </row>
    <row r="11978" spans="17:17">
      <c r="Q11978"/>
    </row>
    <row r="11979" spans="17:17">
      <c r="Q11979"/>
    </row>
    <row r="11980" spans="17:17">
      <c r="Q11980"/>
    </row>
    <row r="11981" spans="17:17">
      <c r="Q11981"/>
    </row>
    <row r="11982" spans="17:17">
      <c r="Q11982"/>
    </row>
    <row r="11983" spans="17:17">
      <c r="Q11983"/>
    </row>
    <row r="11984" spans="17:17">
      <c r="Q11984"/>
    </row>
    <row r="11985" spans="17:17">
      <c r="Q11985"/>
    </row>
    <row r="11986" spans="17:17">
      <c r="Q11986"/>
    </row>
    <row r="11987" spans="17:17">
      <c r="Q11987"/>
    </row>
    <row r="11988" spans="17:17">
      <c r="Q11988"/>
    </row>
    <row r="11989" spans="17:17">
      <c r="Q11989"/>
    </row>
    <row r="11990" spans="17:17">
      <c r="Q11990"/>
    </row>
    <row r="11991" spans="17:17">
      <c r="Q11991"/>
    </row>
    <row r="11992" spans="17:17">
      <c r="Q11992"/>
    </row>
    <row r="11993" spans="17:17">
      <c r="Q11993"/>
    </row>
    <row r="11994" spans="17:17">
      <c r="Q11994"/>
    </row>
    <row r="11995" spans="17:17">
      <c r="Q11995"/>
    </row>
    <row r="11996" spans="17:17">
      <c r="Q11996"/>
    </row>
    <row r="11997" spans="17:17">
      <c r="Q11997"/>
    </row>
    <row r="11998" spans="17:17">
      <c r="Q11998"/>
    </row>
    <row r="11999" spans="17:17">
      <c r="Q11999"/>
    </row>
    <row r="12000" spans="17:17">
      <c r="Q12000"/>
    </row>
    <row r="12001" spans="17:17">
      <c r="Q12001"/>
    </row>
    <row r="12002" spans="17:17">
      <c r="Q12002"/>
    </row>
    <row r="12003" spans="17:17">
      <c r="Q12003"/>
    </row>
    <row r="12004" spans="17:17">
      <c r="Q12004"/>
    </row>
    <row r="12005" spans="17:17">
      <c r="Q12005"/>
    </row>
    <row r="12006" spans="17:17">
      <c r="Q12006"/>
    </row>
    <row r="12007" spans="17:17">
      <c r="Q12007"/>
    </row>
    <row r="12008" spans="17:17">
      <c r="Q12008"/>
    </row>
    <row r="12009" spans="17:17">
      <c r="Q12009"/>
    </row>
    <row r="12010" spans="17:17">
      <c r="Q12010"/>
    </row>
    <row r="12011" spans="17:17">
      <c r="Q12011"/>
    </row>
    <row r="12012" spans="17:17">
      <c r="Q12012"/>
    </row>
    <row r="12013" spans="17:17">
      <c r="Q12013"/>
    </row>
    <row r="12014" spans="17:17">
      <c r="Q12014"/>
    </row>
    <row r="12015" spans="17:17">
      <c r="Q12015"/>
    </row>
    <row r="12016" spans="17:17">
      <c r="Q12016"/>
    </row>
    <row r="12017" spans="17:17">
      <c r="Q12017"/>
    </row>
    <row r="12018" spans="17:17">
      <c r="Q12018"/>
    </row>
    <row r="12019" spans="17:17">
      <c r="Q12019"/>
    </row>
    <row r="12020" spans="17:17">
      <c r="Q12020"/>
    </row>
    <row r="12021" spans="17:17">
      <c r="Q12021"/>
    </row>
    <row r="12022" spans="17:17">
      <c r="Q12022"/>
    </row>
    <row r="12023" spans="17:17">
      <c r="Q12023"/>
    </row>
    <row r="12024" spans="17:17">
      <c r="Q12024"/>
    </row>
    <row r="12025" spans="17:17">
      <c r="Q12025"/>
    </row>
    <row r="12026" spans="17:17">
      <c r="Q12026"/>
    </row>
    <row r="12027" spans="17:17">
      <c r="Q12027"/>
    </row>
    <row r="12028" spans="17:17">
      <c r="Q12028"/>
    </row>
    <row r="12029" spans="17:17">
      <c r="Q12029"/>
    </row>
    <row r="12030" spans="17:17">
      <c r="Q12030"/>
    </row>
    <row r="12031" spans="17:17">
      <c r="Q12031"/>
    </row>
    <row r="12032" spans="17:17">
      <c r="Q12032"/>
    </row>
    <row r="12033" spans="17:17">
      <c r="Q12033"/>
    </row>
    <row r="12034" spans="17:17">
      <c r="Q12034"/>
    </row>
    <row r="12035" spans="17:17">
      <c r="Q12035"/>
    </row>
    <row r="12036" spans="17:17">
      <c r="Q12036"/>
    </row>
    <row r="12037" spans="17:17">
      <c r="Q12037"/>
    </row>
    <row r="12038" spans="17:17">
      <c r="Q12038"/>
    </row>
    <row r="12039" spans="17:17">
      <c r="Q12039"/>
    </row>
    <row r="12040" spans="17:17">
      <c r="Q12040"/>
    </row>
    <row r="12041" spans="17:17">
      <c r="Q12041"/>
    </row>
    <row r="12042" spans="17:17">
      <c r="Q12042"/>
    </row>
    <row r="12043" spans="17:17">
      <c r="Q12043"/>
    </row>
    <row r="12044" spans="17:17">
      <c r="Q12044"/>
    </row>
    <row r="12045" spans="17:17">
      <c r="Q12045"/>
    </row>
    <row r="12046" spans="17:17">
      <c r="Q12046"/>
    </row>
    <row r="12047" spans="17:17">
      <c r="Q12047"/>
    </row>
    <row r="12048" spans="17:17">
      <c r="Q12048"/>
    </row>
    <row r="12049" spans="17:17">
      <c r="Q12049"/>
    </row>
    <row r="12050" spans="17:17">
      <c r="Q12050"/>
    </row>
    <row r="12051" spans="17:17">
      <c r="Q12051"/>
    </row>
    <row r="12052" spans="17:17">
      <c r="Q12052"/>
    </row>
    <row r="12053" spans="17:17">
      <c r="Q12053"/>
    </row>
    <row r="12054" spans="17:17">
      <c r="Q12054"/>
    </row>
    <row r="12055" spans="17:17">
      <c r="Q12055"/>
    </row>
    <row r="12056" spans="17:17">
      <c r="Q12056"/>
    </row>
    <row r="12057" spans="17:17">
      <c r="Q12057"/>
    </row>
    <row r="12058" spans="17:17">
      <c r="Q12058"/>
    </row>
    <row r="12059" spans="17:17">
      <c r="Q12059"/>
    </row>
    <row r="12060" spans="17:17">
      <c r="Q12060"/>
    </row>
    <row r="12061" spans="17:17">
      <c r="Q12061"/>
    </row>
    <row r="12062" spans="17:17">
      <c r="Q12062"/>
    </row>
    <row r="12063" spans="17:17">
      <c r="Q12063"/>
    </row>
    <row r="12064" spans="17:17">
      <c r="Q12064"/>
    </row>
    <row r="12065" spans="17:17">
      <c r="Q12065"/>
    </row>
    <row r="12066" spans="17:17">
      <c r="Q12066"/>
    </row>
    <row r="12067" spans="17:17">
      <c r="Q12067"/>
    </row>
    <row r="12068" spans="17:17">
      <c r="Q12068"/>
    </row>
    <row r="12069" spans="17:17">
      <c r="Q12069"/>
    </row>
    <row r="12070" spans="17:17">
      <c r="Q12070"/>
    </row>
    <row r="12071" spans="17:17">
      <c r="Q12071"/>
    </row>
    <row r="12072" spans="17:17">
      <c r="Q12072"/>
    </row>
    <row r="12073" spans="17:17">
      <c r="Q12073"/>
    </row>
    <row r="12074" spans="17:17">
      <c r="Q12074"/>
    </row>
    <row r="12075" spans="17:17">
      <c r="Q12075"/>
    </row>
    <row r="12076" spans="17:17">
      <c r="Q12076"/>
    </row>
    <row r="12077" spans="17:17">
      <c r="Q12077"/>
    </row>
    <row r="12078" spans="17:17">
      <c r="Q12078"/>
    </row>
    <row r="12079" spans="17:17">
      <c r="Q12079"/>
    </row>
    <row r="12080" spans="17:17">
      <c r="Q12080"/>
    </row>
    <row r="12081" spans="17:17">
      <c r="Q12081"/>
    </row>
    <row r="12082" spans="17:17">
      <c r="Q12082"/>
    </row>
    <row r="12083" spans="17:17">
      <c r="Q12083"/>
    </row>
    <row r="12084" spans="17:17">
      <c r="Q12084"/>
    </row>
    <row r="12085" spans="17:17">
      <c r="Q12085"/>
    </row>
    <row r="12086" spans="17:17">
      <c r="Q12086"/>
    </row>
    <row r="12087" spans="17:17">
      <c r="Q12087"/>
    </row>
    <row r="12088" spans="17:17">
      <c r="Q12088"/>
    </row>
    <row r="12089" spans="17:17">
      <c r="Q12089"/>
    </row>
    <row r="12090" spans="17:17">
      <c r="Q12090"/>
    </row>
    <row r="12091" spans="17:17">
      <c r="Q12091"/>
    </row>
    <row r="12092" spans="17:17">
      <c r="Q12092"/>
    </row>
    <row r="12093" spans="17:17">
      <c r="Q12093"/>
    </row>
    <row r="12094" spans="17:17">
      <c r="Q12094"/>
    </row>
    <row r="12095" spans="17:17">
      <c r="Q12095"/>
    </row>
    <row r="12096" spans="17:17">
      <c r="Q12096"/>
    </row>
    <row r="12097" spans="17:17">
      <c r="Q12097"/>
    </row>
    <row r="12098" spans="17:17">
      <c r="Q12098"/>
    </row>
    <row r="12099" spans="17:17">
      <c r="Q12099"/>
    </row>
    <row r="12100" spans="17:17">
      <c r="Q12100"/>
    </row>
    <row r="12101" spans="17:17">
      <c r="Q12101"/>
    </row>
    <row r="12102" spans="17:17">
      <c r="Q12102"/>
    </row>
    <row r="12103" spans="17:17">
      <c r="Q12103"/>
    </row>
    <row r="12104" spans="17:17">
      <c r="Q12104"/>
    </row>
    <row r="12105" spans="17:17">
      <c r="Q12105"/>
    </row>
    <row r="12106" spans="17:17">
      <c r="Q12106"/>
    </row>
    <row r="12107" spans="17:17">
      <c r="Q12107"/>
    </row>
    <row r="12108" spans="17:17">
      <c r="Q12108"/>
    </row>
    <row r="12109" spans="17:17">
      <c r="Q12109"/>
    </row>
    <row r="12110" spans="17:17">
      <c r="Q12110"/>
    </row>
    <row r="12111" spans="17:17">
      <c r="Q12111"/>
    </row>
    <row r="12112" spans="17:17">
      <c r="Q12112"/>
    </row>
    <row r="12113" spans="17:17">
      <c r="Q12113"/>
    </row>
    <row r="12114" spans="17:17">
      <c r="Q12114"/>
    </row>
    <row r="12115" spans="17:17">
      <c r="Q12115"/>
    </row>
    <row r="12116" spans="17:17">
      <c r="Q12116"/>
    </row>
    <row r="12117" spans="17:17">
      <c r="Q12117"/>
    </row>
    <row r="12118" spans="17:17">
      <c r="Q12118"/>
    </row>
    <row r="12119" spans="17:17">
      <c r="Q12119"/>
    </row>
    <row r="12120" spans="17:17">
      <c r="Q12120"/>
    </row>
    <row r="12121" spans="17:17">
      <c r="Q12121"/>
    </row>
    <row r="12122" spans="17:17">
      <c r="Q12122"/>
    </row>
    <row r="12123" spans="17:17">
      <c r="Q12123"/>
    </row>
    <row r="12124" spans="17:17">
      <c r="Q12124"/>
    </row>
    <row r="12125" spans="17:17">
      <c r="Q12125"/>
    </row>
    <row r="12126" spans="17:17">
      <c r="Q12126"/>
    </row>
    <row r="12127" spans="17:17">
      <c r="Q12127"/>
    </row>
    <row r="12128" spans="17:17">
      <c r="Q12128"/>
    </row>
    <row r="12129" spans="17:17">
      <c r="Q12129"/>
    </row>
    <row r="12130" spans="17:17">
      <c r="Q12130"/>
    </row>
    <row r="12131" spans="17:17">
      <c r="Q12131"/>
    </row>
    <row r="12132" spans="17:17">
      <c r="Q12132"/>
    </row>
    <row r="12133" spans="17:17">
      <c r="Q12133"/>
    </row>
    <row r="12134" spans="17:17">
      <c r="Q12134"/>
    </row>
    <row r="12135" spans="17:17">
      <c r="Q12135"/>
    </row>
    <row r="12136" spans="17:17">
      <c r="Q12136"/>
    </row>
    <row r="12137" spans="17:17">
      <c r="Q12137"/>
    </row>
    <row r="12138" spans="17:17">
      <c r="Q12138"/>
    </row>
    <row r="12139" spans="17:17">
      <c r="Q12139"/>
    </row>
    <row r="12140" spans="17:17">
      <c r="Q12140"/>
    </row>
    <row r="12141" spans="17:17">
      <c r="Q12141"/>
    </row>
    <row r="12142" spans="17:17">
      <c r="Q12142"/>
    </row>
    <row r="12143" spans="17:17">
      <c r="Q12143"/>
    </row>
    <row r="12144" spans="17:17">
      <c r="Q12144"/>
    </row>
    <row r="12145" spans="17:17">
      <c r="Q12145"/>
    </row>
    <row r="12146" spans="17:17">
      <c r="Q12146"/>
    </row>
    <row r="12147" spans="17:17">
      <c r="Q12147"/>
    </row>
    <row r="12148" spans="17:17">
      <c r="Q12148"/>
    </row>
    <row r="12149" spans="17:17">
      <c r="Q12149"/>
    </row>
    <row r="12150" spans="17:17">
      <c r="Q12150"/>
    </row>
    <row r="12151" spans="17:17">
      <c r="Q12151"/>
    </row>
    <row r="12152" spans="17:17">
      <c r="Q12152"/>
    </row>
    <row r="12153" spans="17:17">
      <c r="Q12153"/>
    </row>
    <row r="12154" spans="17:17">
      <c r="Q12154"/>
    </row>
    <row r="12155" spans="17:17">
      <c r="Q12155"/>
    </row>
    <row r="12156" spans="17:17">
      <c r="Q12156"/>
    </row>
    <row r="12157" spans="17:17">
      <c r="Q12157"/>
    </row>
    <row r="12158" spans="17:17">
      <c r="Q12158"/>
    </row>
    <row r="12159" spans="17:17">
      <c r="Q12159"/>
    </row>
    <row r="12160" spans="17:17">
      <c r="Q12160"/>
    </row>
    <row r="12161" spans="17:17">
      <c r="Q12161"/>
    </row>
    <row r="12162" spans="17:17">
      <c r="Q12162"/>
    </row>
    <row r="12163" spans="17:17">
      <c r="Q12163"/>
    </row>
    <row r="12164" spans="17:17">
      <c r="Q12164"/>
    </row>
    <row r="12165" spans="17:17">
      <c r="Q12165"/>
    </row>
    <row r="12166" spans="17:17">
      <c r="Q12166"/>
    </row>
    <row r="12167" spans="17:17">
      <c r="Q12167"/>
    </row>
    <row r="12168" spans="17:17">
      <c r="Q12168"/>
    </row>
    <row r="12169" spans="17:17">
      <c r="Q12169"/>
    </row>
    <row r="12170" spans="17:17">
      <c r="Q12170"/>
    </row>
    <row r="12171" spans="17:17">
      <c r="Q12171"/>
    </row>
    <row r="12172" spans="17:17">
      <c r="Q12172"/>
    </row>
    <row r="12173" spans="17:17">
      <c r="Q12173"/>
    </row>
    <row r="12174" spans="17:17">
      <c r="Q12174"/>
    </row>
    <row r="12175" spans="17:17">
      <c r="Q12175"/>
    </row>
    <row r="12176" spans="17:17">
      <c r="Q12176"/>
    </row>
    <row r="12177" spans="17:17">
      <c r="Q12177"/>
    </row>
    <row r="12178" spans="17:17">
      <c r="Q12178"/>
    </row>
    <row r="12179" spans="17:17">
      <c r="Q12179"/>
    </row>
    <row r="12180" spans="17:17">
      <c r="Q12180"/>
    </row>
    <row r="12181" spans="17:17">
      <c r="Q12181"/>
    </row>
    <row r="12182" spans="17:17">
      <c r="Q12182"/>
    </row>
    <row r="12183" spans="17:17">
      <c r="Q12183"/>
    </row>
    <row r="12184" spans="17:17">
      <c r="Q12184"/>
    </row>
    <row r="12185" spans="17:17">
      <c r="Q12185"/>
    </row>
    <row r="12186" spans="17:17">
      <c r="Q12186"/>
    </row>
    <row r="12187" spans="17:17">
      <c r="Q12187"/>
    </row>
    <row r="12188" spans="17:17">
      <c r="Q12188"/>
    </row>
    <row r="12189" spans="17:17">
      <c r="Q12189"/>
    </row>
    <row r="12190" spans="17:17">
      <c r="Q12190"/>
    </row>
    <row r="12191" spans="17:17">
      <c r="Q12191"/>
    </row>
    <row r="12192" spans="17:17">
      <c r="Q12192"/>
    </row>
    <row r="12193" spans="17:17">
      <c r="Q12193"/>
    </row>
    <row r="12194" spans="17:17">
      <c r="Q12194"/>
    </row>
    <row r="12195" spans="17:17">
      <c r="Q12195"/>
    </row>
    <row r="12196" spans="17:17">
      <c r="Q12196"/>
    </row>
    <row r="12197" spans="17:17">
      <c r="Q12197"/>
    </row>
    <row r="12198" spans="17:17">
      <c r="Q12198"/>
    </row>
    <row r="12199" spans="17:17">
      <c r="Q12199"/>
    </row>
    <row r="12200" spans="17:17">
      <c r="Q12200"/>
    </row>
    <row r="12201" spans="17:17">
      <c r="Q12201"/>
    </row>
    <row r="12202" spans="17:17">
      <c r="Q12202"/>
    </row>
    <row r="12203" spans="17:17">
      <c r="Q12203"/>
    </row>
    <row r="12204" spans="17:17">
      <c r="Q12204"/>
    </row>
    <row r="12205" spans="17:17">
      <c r="Q12205"/>
    </row>
    <row r="12206" spans="17:17">
      <c r="Q12206"/>
    </row>
    <row r="12207" spans="17:17">
      <c r="Q12207"/>
    </row>
    <row r="12208" spans="17:17">
      <c r="Q12208"/>
    </row>
    <row r="12209" spans="17:17">
      <c r="Q12209"/>
    </row>
    <row r="12210" spans="17:17">
      <c r="Q12210"/>
    </row>
    <row r="12211" spans="17:17">
      <c r="Q12211"/>
    </row>
    <row r="12212" spans="17:17">
      <c r="Q12212"/>
    </row>
    <row r="12213" spans="17:17">
      <c r="Q12213"/>
    </row>
    <row r="12214" spans="17:17">
      <c r="Q12214"/>
    </row>
    <row r="12215" spans="17:17">
      <c r="Q12215"/>
    </row>
    <row r="12216" spans="17:17">
      <c r="Q12216"/>
    </row>
    <row r="12217" spans="17:17">
      <c r="Q12217"/>
    </row>
    <row r="12218" spans="17:17">
      <c r="Q12218"/>
    </row>
    <row r="12219" spans="17:17">
      <c r="Q12219"/>
    </row>
    <row r="12220" spans="17:17">
      <c r="Q12220"/>
    </row>
    <row r="12221" spans="17:17">
      <c r="Q12221"/>
    </row>
    <row r="12222" spans="17:17">
      <c r="Q12222"/>
    </row>
    <row r="12223" spans="17:17">
      <c r="Q12223"/>
    </row>
    <row r="12224" spans="17:17">
      <c r="Q12224"/>
    </row>
    <row r="12225" spans="17:17">
      <c r="Q12225"/>
    </row>
    <row r="12226" spans="17:17">
      <c r="Q12226"/>
    </row>
    <row r="12227" spans="17:17">
      <c r="Q12227"/>
    </row>
    <row r="12228" spans="17:17">
      <c r="Q12228"/>
    </row>
    <row r="12229" spans="17:17">
      <c r="Q12229"/>
    </row>
    <row r="12230" spans="17:17">
      <c r="Q12230"/>
    </row>
    <row r="12231" spans="17:17">
      <c r="Q12231"/>
    </row>
    <row r="12232" spans="17:17">
      <c r="Q12232"/>
    </row>
    <row r="12233" spans="17:17">
      <c r="Q12233"/>
    </row>
    <row r="12234" spans="17:17">
      <c r="Q12234"/>
    </row>
    <row r="12235" spans="17:17">
      <c r="Q12235"/>
    </row>
    <row r="12236" spans="17:17">
      <c r="Q12236"/>
    </row>
    <row r="12237" spans="17:17">
      <c r="Q12237"/>
    </row>
    <row r="12238" spans="17:17">
      <c r="Q12238"/>
    </row>
    <row r="12239" spans="17:17">
      <c r="Q12239"/>
    </row>
    <row r="12240" spans="17:17">
      <c r="Q12240"/>
    </row>
    <row r="12241" spans="17:17">
      <c r="Q12241"/>
    </row>
    <row r="12242" spans="17:17">
      <c r="Q12242"/>
    </row>
    <row r="12243" spans="17:17">
      <c r="Q12243"/>
    </row>
    <row r="12244" spans="17:17">
      <c r="Q12244"/>
    </row>
    <row r="12245" spans="17:17">
      <c r="Q12245"/>
    </row>
    <row r="12246" spans="17:17">
      <c r="Q12246"/>
    </row>
    <row r="12247" spans="17:17">
      <c r="Q12247"/>
    </row>
    <row r="12248" spans="17:17">
      <c r="Q12248"/>
    </row>
    <row r="12249" spans="17:17">
      <c r="Q12249"/>
    </row>
    <row r="12250" spans="17:17">
      <c r="Q12250"/>
    </row>
    <row r="12251" spans="17:17">
      <c r="Q12251"/>
    </row>
    <row r="12252" spans="17:17">
      <c r="Q12252"/>
    </row>
    <row r="12253" spans="17:17">
      <c r="Q12253"/>
    </row>
    <row r="12254" spans="17:17">
      <c r="Q12254"/>
    </row>
    <row r="12255" spans="17:17">
      <c r="Q12255"/>
    </row>
    <row r="12256" spans="17:17">
      <c r="Q12256"/>
    </row>
    <row r="12257" spans="17:17">
      <c r="Q12257"/>
    </row>
    <row r="12258" spans="17:17">
      <c r="Q12258"/>
    </row>
    <row r="12259" spans="17:17">
      <c r="Q12259"/>
    </row>
    <row r="12260" spans="17:17">
      <c r="Q12260"/>
    </row>
    <row r="12261" spans="17:17">
      <c r="Q12261"/>
    </row>
    <row r="12262" spans="17:17">
      <c r="Q12262"/>
    </row>
    <row r="12263" spans="17:17">
      <c r="Q12263"/>
    </row>
    <row r="12264" spans="17:17">
      <c r="Q12264"/>
    </row>
    <row r="12265" spans="17:17">
      <c r="Q12265"/>
    </row>
    <row r="12266" spans="17:17">
      <c r="Q12266"/>
    </row>
    <row r="12267" spans="17:17">
      <c r="Q12267"/>
    </row>
    <row r="12268" spans="17:17">
      <c r="Q12268"/>
    </row>
    <row r="12269" spans="17:17">
      <c r="Q12269"/>
    </row>
    <row r="12270" spans="17:17">
      <c r="Q12270"/>
    </row>
    <row r="12271" spans="17:17">
      <c r="Q12271"/>
    </row>
    <row r="12272" spans="17:17">
      <c r="Q12272"/>
    </row>
    <row r="12273" spans="17:17">
      <c r="Q12273"/>
    </row>
    <row r="12274" spans="17:17">
      <c r="Q12274"/>
    </row>
    <row r="12275" spans="17:17">
      <c r="Q12275"/>
    </row>
    <row r="12276" spans="17:17">
      <c r="Q12276"/>
    </row>
    <row r="12277" spans="17:17">
      <c r="Q12277"/>
    </row>
    <row r="12278" spans="17:17">
      <c r="Q12278"/>
    </row>
    <row r="12279" spans="17:17">
      <c r="Q12279"/>
    </row>
    <row r="12280" spans="17:17">
      <c r="Q12280"/>
    </row>
    <row r="12281" spans="17:17">
      <c r="Q12281"/>
    </row>
    <row r="12282" spans="17:17">
      <c r="Q12282"/>
    </row>
    <row r="12283" spans="17:17">
      <c r="Q12283"/>
    </row>
    <row r="12284" spans="17:17">
      <c r="Q12284"/>
    </row>
    <row r="12285" spans="17:17">
      <c r="Q12285"/>
    </row>
    <row r="12286" spans="17:17">
      <c r="Q12286"/>
    </row>
    <row r="12287" spans="17:17">
      <c r="Q12287"/>
    </row>
    <row r="12288" spans="17:17">
      <c r="Q12288"/>
    </row>
    <row r="12289" spans="17:17">
      <c r="Q12289"/>
    </row>
    <row r="12290" spans="17:17">
      <c r="Q12290"/>
    </row>
    <row r="12291" spans="17:17">
      <c r="Q12291"/>
    </row>
    <row r="12292" spans="17:17">
      <c r="Q12292"/>
    </row>
    <row r="12293" spans="17:17">
      <c r="Q12293"/>
    </row>
    <row r="12294" spans="17:17">
      <c r="Q12294"/>
    </row>
    <row r="12295" spans="17:17">
      <c r="Q12295"/>
    </row>
    <row r="12296" spans="17:17">
      <c r="Q12296"/>
    </row>
    <row r="12297" spans="17:17">
      <c r="Q12297"/>
    </row>
    <row r="12298" spans="17:17">
      <c r="Q12298"/>
    </row>
    <row r="12299" spans="17:17">
      <c r="Q12299"/>
    </row>
    <row r="12300" spans="17:17">
      <c r="Q12300"/>
    </row>
    <row r="12301" spans="17:17">
      <c r="Q12301"/>
    </row>
    <row r="12302" spans="17:17">
      <c r="Q12302"/>
    </row>
    <row r="12303" spans="17:17">
      <c r="Q12303"/>
    </row>
    <row r="12304" spans="17:17">
      <c r="Q12304"/>
    </row>
    <row r="12305" spans="17:17">
      <c r="Q12305"/>
    </row>
    <row r="12306" spans="17:17">
      <c r="Q12306"/>
    </row>
    <row r="12307" spans="17:17">
      <c r="Q12307"/>
    </row>
    <row r="12308" spans="17:17">
      <c r="Q12308"/>
    </row>
    <row r="12309" spans="17:17">
      <c r="Q12309"/>
    </row>
    <row r="12310" spans="17:17">
      <c r="Q12310"/>
    </row>
    <row r="12311" spans="17:17">
      <c r="Q12311"/>
    </row>
    <row r="12312" spans="17:17">
      <c r="Q12312"/>
    </row>
    <row r="12313" spans="17:17">
      <c r="Q12313"/>
    </row>
    <row r="12314" spans="17:17">
      <c r="Q12314"/>
    </row>
    <row r="12315" spans="17:17">
      <c r="Q12315"/>
    </row>
    <row r="12316" spans="17:17">
      <c r="Q12316"/>
    </row>
    <row r="12317" spans="17:17">
      <c r="Q12317"/>
    </row>
    <row r="12318" spans="17:17">
      <c r="Q12318"/>
    </row>
    <row r="12319" spans="17:17">
      <c r="Q12319"/>
    </row>
    <row r="12320" spans="17:17">
      <c r="Q12320"/>
    </row>
    <row r="12321" spans="17:17">
      <c r="Q12321"/>
    </row>
    <row r="12322" spans="17:17">
      <c r="Q12322"/>
    </row>
    <row r="12323" spans="17:17">
      <c r="Q12323"/>
    </row>
    <row r="12324" spans="17:17">
      <c r="Q12324"/>
    </row>
    <row r="12325" spans="17:17">
      <c r="Q12325"/>
    </row>
    <row r="12326" spans="17:17">
      <c r="Q12326"/>
    </row>
    <row r="12327" spans="17:17">
      <c r="Q12327"/>
    </row>
    <row r="12328" spans="17:17">
      <c r="Q12328"/>
    </row>
    <row r="12329" spans="17:17">
      <c r="Q12329"/>
    </row>
    <row r="12330" spans="17:17">
      <c r="Q12330"/>
    </row>
    <row r="12331" spans="17:17">
      <c r="Q12331"/>
    </row>
    <row r="12332" spans="17:17">
      <c r="Q12332"/>
    </row>
    <row r="12333" spans="17:17">
      <c r="Q12333"/>
    </row>
    <row r="12334" spans="17:17">
      <c r="Q12334"/>
    </row>
    <row r="12335" spans="17:17">
      <c r="Q12335"/>
    </row>
    <row r="12336" spans="17:17">
      <c r="Q12336"/>
    </row>
    <row r="12337" spans="17:17">
      <c r="Q12337"/>
    </row>
    <row r="12338" spans="17:17">
      <c r="Q12338"/>
    </row>
    <row r="12339" spans="17:17">
      <c r="Q12339"/>
    </row>
    <row r="12340" spans="17:17">
      <c r="Q12340"/>
    </row>
    <row r="12341" spans="17:17">
      <c r="Q12341"/>
    </row>
    <row r="12342" spans="17:17">
      <c r="Q12342"/>
    </row>
    <row r="12343" spans="17:17">
      <c r="Q12343"/>
    </row>
    <row r="12344" spans="17:17">
      <c r="Q12344"/>
    </row>
    <row r="12345" spans="17:17">
      <c r="Q12345"/>
    </row>
    <row r="12346" spans="17:17">
      <c r="Q12346"/>
    </row>
    <row r="12347" spans="17:17">
      <c r="Q12347"/>
    </row>
    <row r="12348" spans="17:17">
      <c r="Q12348"/>
    </row>
    <row r="12349" spans="17:17">
      <c r="Q12349"/>
    </row>
    <row r="12350" spans="17:17">
      <c r="Q12350"/>
    </row>
    <row r="12351" spans="17:17">
      <c r="Q12351"/>
    </row>
    <row r="12352" spans="17:17">
      <c r="Q12352"/>
    </row>
    <row r="12353" spans="17:17">
      <c r="Q12353"/>
    </row>
    <row r="12354" spans="17:17">
      <c r="Q12354"/>
    </row>
    <row r="12355" spans="17:17">
      <c r="Q12355"/>
    </row>
    <row r="12356" spans="17:17">
      <c r="Q12356"/>
    </row>
    <row r="12357" spans="17:17">
      <c r="Q12357"/>
    </row>
    <row r="12358" spans="17:17">
      <c r="Q12358"/>
    </row>
    <row r="12359" spans="17:17">
      <c r="Q12359"/>
    </row>
    <row r="12360" spans="17:17">
      <c r="Q12360"/>
    </row>
    <row r="12361" spans="17:17">
      <c r="Q12361"/>
    </row>
    <row r="12362" spans="17:17">
      <c r="Q12362"/>
    </row>
    <row r="12363" spans="17:17">
      <c r="Q12363"/>
    </row>
    <row r="12364" spans="17:17">
      <c r="Q12364"/>
    </row>
    <row r="12365" spans="17:17">
      <c r="Q12365"/>
    </row>
    <row r="12366" spans="17:17">
      <c r="Q12366"/>
    </row>
    <row r="12367" spans="17:17">
      <c r="Q12367"/>
    </row>
    <row r="12368" spans="17:17">
      <c r="Q12368"/>
    </row>
    <row r="12369" spans="17:17">
      <c r="Q12369"/>
    </row>
    <row r="12370" spans="17:17">
      <c r="Q12370"/>
    </row>
    <row r="12371" spans="17:17">
      <c r="Q12371"/>
    </row>
    <row r="12372" spans="17:17">
      <c r="Q12372"/>
    </row>
    <row r="12373" spans="17:17">
      <c r="Q12373"/>
    </row>
    <row r="12374" spans="17:17">
      <c r="Q12374"/>
    </row>
    <row r="12375" spans="17:17">
      <c r="Q12375"/>
    </row>
    <row r="12376" spans="17:17">
      <c r="Q12376"/>
    </row>
    <row r="12377" spans="17:17">
      <c r="Q12377"/>
    </row>
    <row r="12378" spans="17:17">
      <c r="Q12378"/>
    </row>
    <row r="12379" spans="17:17">
      <c r="Q12379"/>
    </row>
    <row r="12380" spans="17:17">
      <c r="Q12380"/>
    </row>
    <row r="12381" spans="17:17">
      <c r="Q12381"/>
    </row>
    <row r="12382" spans="17:17">
      <c r="Q12382"/>
    </row>
    <row r="12383" spans="17:17">
      <c r="Q12383"/>
    </row>
    <row r="12384" spans="17:17">
      <c r="Q12384"/>
    </row>
    <row r="12385" spans="17:17">
      <c r="Q12385"/>
    </row>
    <row r="12386" spans="17:17">
      <c r="Q12386"/>
    </row>
    <row r="12387" spans="17:17">
      <c r="Q12387"/>
    </row>
    <row r="12388" spans="17:17">
      <c r="Q12388"/>
    </row>
    <row r="12389" spans="17:17">
      <c r="Q12389"/>
    </row>
    <row r="12390" spans="17:17">
      <c r="Q12390"/>
    </row>
    <row r="12391" spans="17:17">
      <c r="Q12391"/>
    </row>
    <row r="12392" spans="17:17">
      <c r="Q12392"/>
    </row>
    <row r="12393" spans="17:17">
      <c r="Q12393"/>
    </row>
    <row r="12394" spans="17:17">
      <c r="Q12394"/>
    </row>
    <row r="12395" spans="17:17">
      <c r="Q12395"/>
    </row>
    <row r="12396" spans="17:17">
      <c r="Q12396"/>
    </row>
    <row r="12397" spans="17:17">
      <c r="Q12397"/>
    </row>
    <row r="12398" spans="17:17">
      <c r="Q12398"/>
    </row>
    <row r="12399" spans="17:17">
      <c r="Q12399"/>
    </row>
    <row r="12400" spans="17:17">
      <c r="Q12400"/>
    </row>
    <row r="12401" spans="17:17">
      <c r="Q12401"/>
    </row>
    <row r="12402" spans="17:17">
      <c r="Q12402"/>
    </row>
    <row r="12403" spans="17:17">
      <c r="Q12403"/>
    </row>
    <row r="12404" spans="17:17">
      <c r="Q12404"/>
    </row>
    <row r="12405" spans="17:17">
      <c r="Q12405"/>
    </row>
    <row r="12406" spans="17:17">
      <c r="Q12406"/>
    </row>
    <row r="12407" spans="17:17">
      <c r="Q12407"/>
    </row>
    <row r="12408" spans="17:17">
      <c r="Q12408"/>
    </row>
    <row r="12409" spans="17:17">
      <c r="Q12409"/>
    </row>
    <row r="12410" spans="17:17">
      <c r="Q12410"/>
    </row>
    <row r="12411" spans="17:17">
      <c r="Q12411"/>
    </row>
    <row r="12412" spans="17:17">
      <c r="Q12412"/>
    </row>
    <row r="12413" spans="17:17">
      <c r="Q12413"/>
    </row>
    <row r="12414" spans="17:17">
      <c r="Q12414"/>
    </row>
    <row r="12415" spans="17:17">
      <c r="Q12415"/>
    </row>
    <row r="12416" spans="17:17">
      <c r="Q12416"/>
    </row>
    <row r="12417" spans="17:17">
      <c r="Q12417"/>
    </row>
    <row r="12418" spans="17:17">
      <c r="Q12418"/>
    </row>
    <row r="12419" spans="17:17">
      <c r="Q12419"/>
    </row>
    <row r="12420" spans="17:17">
      <c r="Q12420"/>
    </row>
    <row r="12421" spans="17:17">
      <c r="Q12421"/>
    </row>
    <row r="12422" spans="17:17">
      <c r="Q12422"/>
    </row>
    <row r="12423" spans="17:17">
      <c r="Q12423"/>
    </row>
    <row r="12424" spans="17:17">
      <c r="Q12424"/>
    </row>
    <row r="12425" spans="17:17">
      <c r="Q12425"/>
    </row>
    <row r="12426" spans="17:17">
      <c r="Q12426"/>
    </row>
    <row r="12427" spans="17:17">
      <c r="Q12427"/>
    </row>
    <row r="12428" spans="17:17">
      <c r="Q12428"/>
    </row>
    <row r="12429" spans="17:17">
      <c r="Q12429"/>
    </row>
    <row r="12430" spans="17:17">
      <c r="Q12430"/>
    </row>
    <row r="12431" spans="17:17">
      <c r="Q12431"/>
    </row>
    <row r="12432" spans="17:17">
      <c r="Q12432"/>
    </row>
    <row r="12433" spans="17:17">
      <c r="Q12433"/>
    </row>
    <row r="12434" spans="17:17">
      <c r="Q12434"/>
    </row>
    <row r="12435" spans="17:17">
      <c r="Q12435"/>
    </row>
    <row r="12436" spans="17:17">
      <c r="Q12436"/>
    </row>
    <row r="12437" spans="17:17">
      <c r="Q12437"/>
    </row>
    <row r="12438" spans="17:17">
      <c r="Q12438"/>
    </row>
    <row r="12439" spans="17:17">
      <c r="Q12439"/>
    </row>
    <row r="12440" spans="17:17">
      <c r="Q12440"/>
    </row>
    <row r="12441" spans="17:17">
      <c r="Q12441"/>
    </row>
    <row r="12442" spans="17:17">
      <c r="Q12442"/>
    </row>
    <row r="12443" spans="17:17">
      <c r="Q12443"/>
    </row>
    <row r="12444" spans="17:17">
      <c r="Q12444"/>
    </row>
    <row r="12445" spans="17:17">
      <c r="Q12445"/>
    </row>
    <row r="12446" spans="17:17">
      <c r="Q12446"/>
    </row>
    <row r="12447" spans="17:17">
      <c r="Q12447"/>
    </row>
    <row r="12448" spans="17:17">
      <c r="Q12448"/>
    </row>
    <row r="12449" spans="17:17">
      <c r="Q12449"/>
    </row>
    <row r="12450" spans="17:17">
      <c r="Q12450"/>
    </row>
    <row r="12451" spans="17:17">
      <c r="Q12451"/>
    </row>
    <row r="12452" spans="17:17">
      <c r="Q12452"/>
    </row>
    <row r="12453" spans="17:17">
      <c r="Q12453"/>
    </row>
    <row r="12454" spans="17:17">
      <c r="Q12454"/>
    </row>
    <row r="12455" spans="17:17">
      <c r="Q12455"/>
    </row>
    <row r="12456" spans="17:17">
      <c r="Q12456"/>
    </row>
    <row r="12457" spans="17:17">
      <c r="Q12457"/>
    </row>
    <row r="12458" spans="17:17">
      <c r="Q12458"/>
    </row>
    <row r="12459" spans="17:17">
      <c r="Q12459"/>
    </row>
    <row r="12460" spans="17:17">
      <c r="Q12460"/>
    </row>
    <row r="12461" spans="17:17">
      <c r="Q12461"/>
    </row>
    <row r="12462" spans="17:17">
      <c r="Q12462"/>
    </row>
    <row r="12463" spans="17:17">
      <c r="Q12463"/>
    </row>
    <row r="12464" spans="17:17">
      <c r="Q12464"/>
    </row>
    <row r="12465" spans="17:17">
      <c r="Q12465"/>
    </row>
    <row r="12466" spans="17:17">
      <c r="Q12466"/>
    </row>
    <row r="12467" spans="17:17">
      <c r="Q12467"/>
    </row>
    <row r="12468" spans="17:17">
      <c r="Q12468"/>
    </row>
    <row r="12469" spans="17:17">
      <c r="Q12469"/>
    </row>
    <row r="12470" spans="17:17">
      <c r="Q12470"/>
    </row>
    <row r="12471" spans="17:17">
      <c r="Q12471"/>
    </row>
    <row r="12472" spans="17:17">
      <c r="Q12472"/>
    </row>
    <row r="12473" spans="17:17">
      <c r="Q12473"/>
    </row>
    <row r="12474" spans="17:17">
      <c r="Q12474"/>
    </row>
    <row r="12475" spans="17:17">
      <c r="Q12475"/>
    </row>
    <row r="12476" spans="17:17">
      <c r="Q12476"/>
    </row>
    <row r="12477" spans="17:17">
      <c r="Q12477"/>
    </row>
    <row r="12478" spans="17:17">
      <c r="Q12478"/>
    </row>
    <row r="12479" spans="17:17">
      <c r="Q12479"/>
    </row>
    <row r="12480" spans="17:17">
      <c r="Q12480"/>
    </row>
    <row r="12481" spans="17:17">
      <c r="Q12481"/>
    </row>
    <row r="12482" spans="17:17">
      <c r="Q12482"/>
    </row>
    <row r="12483" spans="17:17">
      <c r="Q12483"/>
    </row>
    <row r="12484" spans="17:17">
      <c r="Q12484"/>
    </row>
    <row r="12485" spans="17:17">
      <c r="Q12485"/>
    </row>
    <row r="12486" spans="17:17">
      <c r="Q12486"/>
    </row>
    <row r="12487" spans="17:17">
      <c r="Q12487"/>
    </row>
    <row r="12488" spans="17:17">
      <c r="Q12488"/>
    </row>
    <row r="12489" spans="17:17">
      <c r="Q12489"/>
    </row>
    <row r="12490" spans="17:17">
      <c r="Q12490"/>
    </row>
    <row r="12491" spans="17:17">
      <c r="Q12491"/>
    </row>
    <row r="12492" spans="17:17">
      <c r="Q12492"/>
    </row>
    <row r="12493" spans="17:17">
      <c r="Q12493"/>
    </row>
    <row r="12494" spans="17:17">
      <c r="Q12494"/>
    </row>
    <row r="12495" spans="17:17">
      <c r="Q12495"/>
    </row>
    <row r="12496" spans="17:17">
      <c r="Q12496"/>
    </row>
    <row r="12497" spans="17:17">
      <c r="Q12497"/>
    </row>
    <row r="12498" spans="17:17">
      <c r="Q12498"/>
    </row>
    <row r="12499" spans="17:17">
      <c r="Q12499"/>
    </row>
    <row r="12500" spans="17:17">
      <c r="Q12500"/>
    </row>
    <row r="12501" spans="17:17">
      <c r="Q12501"/>
    </row>
    <row r="12502" spans="17:17">
      <c r="Q12502"/>
    </row>
    <row r="12503" spans="17:17">
      <c r="Q12503"/>
    </row>
    <row r="12504" spans="17:17">
      <c r="Q12504"/>
    </row>
    <row r="12505" spans="17:17">
      <c r="Q12505"/>
    </row>
    <row r="12506" spans="17:17">
      <c r="Q12506"/>
    </row>
    <row r="12507" spans="17:17">
      <c r="Q12507"/>
    </row>
    <row r="12508" spans="17:17">
      <c r="Q12508"/>
    </row>
    <row r="12509" spans="17:17">
      <c r="Q12509"/>
    </row>
    <row r="12510" spans="17:17">
      <c r="Q12510"/>
    </row>
    <row r="12511" spans="17:17">
      <c r="Q12511"/>
    </row>
    <row r="12512" spans="17:17">
      <c r="Q12512"/>
    </row>
    <row r="12513" spans="17:17">
      <c r="Q12513"/>
    </row>
    <row r="12514" spans="17:17">
      <c r="Q12514"/>
    </row>
    <row r="12515" spans="17:17">
      <c r="Q12515"/>
    </row>
    <row r="12516" spans="17:17">
      <c r="Q12516"/>
    </row>
    <row r="12517" spans="17:17">
      <c r="Q12517"/>
    </row>
    <row r="12518" spans="17:17">
      <c r="Q12518"/>
    </row>
    <row r="12519" spans="17:17">
      <c r="Q12519"/>
    </row>
    <row r="12520" spans="17:17">
      <c r="Q12520"/>
    </row>
    <row r="12521" spans="17:17">
      <c r="Q12521"/>
    </row>
    <row r="12522" spans="17:17">
      <c r="Q12522"/>
    </row>
    <row r="12523" spans="17:17">
      <c r="Q12523"/>
    </row>
    <row r="12524" spans="17:17">
      <c r="Q12524"/>
    </row>
    <row r="12525" spans="17:17">
      <c r="Q12525"/>
    </row>
    <row r="12526" spans="17:17">
      <c r="Q12526"/>
    </row>
    <row r="12527" spans="17:17">
      <c r="Q12527"/>
    </row>
    <row r="12528" spans="17:17">
      <c r="Q12528"/>
    </row>
    <row r="12529" spans="17:17">
      <c r="Q12529"/>
    </row>
    <row r="12530" spans="17:17">
      <c r="Q12530"/>
    </row>
    <row r="12531" spans="17:17">
      <c r="Q12531"/>
    </row>
    <row r="12532" spans="17:17">
      <c r="Q12532"/>
    </row>
    <row r="12533" spans="17:17">
      <c r="Q12533"/>
    </row>
    <row r="12534" spans="17:17">
      <c r="Q12534"/>
    </row>
    <row r="12535" spans="17:17">
      <c r="Q12535"/>
    </row>
    <row r="12536" spans="17:17">
      <c r="Q12536"/>
    </row>
    <row r="12537" spans="17:17">
      <c r="Q12537"/>
    </row>
    <row r="12538" spans="17:17">
      <c r="Q12538"/>
    </row>
    <row r="12539" spans="17:17">
      <c r="Q12539"/>
    </row>
    <row r="12540" spans="17:17">
      <c r="Q12540"/>
    </row>
    <row r="12541" spans="17:17">
      <c r="Q12541"/>
    </row>
    <row r="12542" spans="17:17">
      <c r="Q12542"/>
    </row>
    <row r="12543" spans="17:17">
      <c r="Q12543"/>
    </row>
    <row r="12544" spans="17:17">
      <c r="Q12544"/>
    </row>
    <row r="12545" spans="17:17">
      <c r="Q12545"/>
    </row>
    <row r="12546" spans="17:17">
      <c r="Q12546"/>
    </row>
    <row r="12547" spans="17:17">
      <c r="Q12547"/>
    </row>
    <row r="12548" spans="17:17">
      <c r="Q12548"/>
    </row>
    <row r="12549" spans="17:17">
      <c r="Q12549"/>
    </row>
    <row r="12550" spans="17:17">
      <c r="Q12550"/>
    </row>
    <row r="12551" spans="17:17">
      <c r="Q12551"/>
    </row>
    <row r="12552" spans="17:17">
      <c r="Q12552"/>
    </row>
    <row r="12553" spans="17:17">
      <c r="Q12553"/>
    </row>
    <row r="12554" spans="17:17">
      <c r="Q12554"/>
    </row>
    <row r="12555" spans="17:17">
      <c r="Q12555"/>
    </row>
    <row r="12556" spans="17:17">
      <c r="Q12556"/>
    </row>
    <row r="12557" spans="17:17">
      <c r="Q12557"/>
    </row>
    <row r="12558" spans="17:17">
      <c r="Q12558"/>
    </row>
    <row r="12559" spans="17:17">
      <c r="Q12559"/>
    </row>
    <row r="12560" spans="17:17">
      <c r="Q12560"/>
    </row>
    <row r="12561" spans="17:17">
      <c r="Q12561"/>
    </row>
    <row r="12562" spans="17:17">
      <c r="Q12562"/>
    </row>
    <row r="12563" spans="17:17">
      <c r="Q12563"/>
    </row>
    <row r="12564" spans="17:17">
      <c r="Q12564"/>
    </row>
    <row r="12565" spans="17:17">
      <c r="Q12565"/>
    </row>
    <row r="12566" spans="17:17">
      <c r="Q12566"/>
    </row>
    <row r="12567" spans="17:17">
      <c r="Q12567"/>
    </row>
    <row r="12568" spans="17:17">
      <c r="Q12568"/>
    </row>
    <row r="12569" spans="17:17">
      <c r="Q12569"/>
    </row>
    <row r="12570" spans="17:17">
      <c r="Q12570"/>
    </row>
    <row r="12571" spans="17:17">
      <c r="Q12571"/>
    </row>
    <row r="12572" spans="17:17">
      <c r="Q12572"/>
    </row>
    <row r="12573" spans="17:17">
      <c r="Q12573"/>
    </row>
    <row r="12574" spans="17:17">
      <c r="Q12574"/>
    </row>
    <row r="12575" spans="17:17">
      <c r="Q12575"/>
    </row>
    <row r="12576" spans="17:17">
      <c r="Q12576"/>
    </row>
    <row r="12577" spans="17:17">
      <c r="Q12577"/>
    </row>
    <row r="12578" spans="17:17">
      <c r="Q12578"/>
    </row>
    <row r="12579" spans="17:17">
      <c r="Q12579"/>
    </row>
    <row r="12580" spans="17:17">
      <c r="Q12580"/>
    </row>
    <row r="12581" spans="17:17">
      <c r="Q12581"/>
    </row>
    <row r="12582" spans="17:17">
      <c r="Q12582"/>
    </row>
    <row r="12583" spans="17:17">
      <c r="Q12583"/>
    </row>
    <row r="12584" spans="17:17">
      <c r="Q12584"/>
    </row>
    <row r="12585" spans="17:17">
      <c r="Q12585"/>
    </row>
    <row r="12586" spans="17:17">
      <c r="Q12586"/>
    </row>
    <row r="12587" spans="17:17">
      <c r="Q12587"/>
    </row>
    <row r="12588" spans="17:17">
      <c r="Q12588"/>
    </row>
    <row r="12589" spans="17:17">
      <c r="Q12589"/>
    </row>
    <row r="12590" spans="17:17">
      <c r="Q12590"/>
    </row>
    <row r="12591" spans="17:17">
      <c r="Q12591"/>
    </row>
    <row r="12592" spans="17:17">
      <c r="Q12592"/>
    </row>
    <row r="12593" spans="17:17">
      <c r="Q12593"/>
    </row>
    <row r="12594" spans="17:17">
      <c r="Q12594"/>
    </row>
    <row r="12595" spans="17:17">
      <c r="Q12595"/>
    </row>
    <row r="12596" spans="17:17">
      <c r="Q12596"/>
    </row>
    <row r="12597" spans="17:17">
      <c r="Q12597"/>
    </row>
    <row r="12598" spans="17:17">
      <c r="Q12598"/>
    </row>
    <row r="12599" spans="17:17">
      <c r="Q12599"/>
    </row>
    <row r="12600" spans="17:17">
      <c r="Q12600"/>
    </row>
    <row r="12601" spans="17:17">
      <c r="Q12601"/>
    </row>
    <row r="12602" spans="17:17">
      <c r="Q12602"/>
    </row>
    <row r="12603" spans="17:17">
      <c r="Q12603"/>
    </row>
    <row r="12604" spans="17:17">
      <c r="Q12604"/>
    </row>
    <row r="12605" spans="17:17">
      <c r="Q12605"/>
    </row>
    <row r="12606" spans="17:17">
      <c r="Q12606"/>
    </row>
    <row r="12607" spans="17:17">
      <c r="Q12607"/>
    </row>
    <row r="12608" spans="17:17">
      <c r="Q12608"/>
    </row>
    <row r="12609" spans="17:17">
      <c r="Q12609"/>
    </row>
    <row r="12610" spans="17:17">
      <c r="Q12610"/>
    </row>
    <row r="12611" spans="17:17">
      <c r="Q12611"/>
    </row>
    <row r="12612" spans="17:17">
      <c r="Q12612"/>
    </row>
    <row r="12613" spans="17:17">
      <c r="Q12613"/>
    </row>
    <row r="12614" spans="17:17">
      <c r="Q12614"/>
    </row>
    <row r="12615" spans="17:17">
      <c r="Q12615"/>
    </row>
    <row r="12616" spans="17:17">
      <c r="Q12616"/>
    </row>
    <row r="12617" spans="17:17">
      <c r="Q12617"/>
    </row>
    <row r="12618" spans="17:17">
      <c r="Q12618"/>
    </row>
    <row r="12619" spans="17:17">
      <c r="Q12619"/>
    </row>
    <row r="12620" spans="17:17">
      <c r="Q12620"/>
    </row>
    <row r="12621" spans="17:17">
      <c r="Q12621"/>
    </row>
    <row r="12622" spans="17:17">
      <c r="Q12622"/>
    </row>
    <row r="12623" spans="17:17">
      <c r="Q12623"/>
    </row>
    <row r="12624" spans="17:17">
      <c r="Q12624"/>
    </row>
    <row r="12625" spans="17:17">
      <c r="Q12625"/>
    </row>
    <row r="12626" spans="17:17">
      <c r="Q12626"/>
    </row>
    <row r="12627" spans="17:17">
      <c r="Q12627"/>
    </row>
    <row r="12628" spans="17:17">
      <c r="Q12628"/>
    </row>
    <row r="12629" spans="17:17">
      <c r="Q12629"/>
    </row>
    <row r="12630" spans="17:17">
      <c r="Q12630"/>
    </row>
    <row r="12631" spans="17:17">
      <c r="Q12631"/>
    </row>
    <row r="12632" spans="17:17">
      <c r="Q12632"/>
    </row>
    <row r="12633" spans="17:17">
      <c r="Q12633"/>
    </row>
    <row r="12634" spans="17:17">
      <c r="Q12634"/>
    </row>
    <row r="12635" spans="17:17">
      <c r="Q12635"/>
    </row>
    <row r="12636" spans="17:17">
      <c r="Q12636"/>
    </row>
    <row r="12637" spans="17:17">
      <c r="Q12637"/>
    </row>
    <row r="12638" spans="17:17">
      <c r="Q12638"/>
    </row>
    <row r="12639" spans="17:17">
      <c r="Q12639"/>
    </row>
    <row r="12640" spans="17:17">
      <c r="Q12640"/>
    </row>
    <row r="12641" spans="17:17">
      <c r="Q12641"/>
    </row>
    <row r="12642" spans="17:17">
      <c r="Q12642"/>
    </row>
    <row r="12643" spans="17:17">
      <c r="Q12643"/>
    </row>
    <row r="12644" spans="17:17">
      <c r="Q12644"/>
    </row>
    <row r="12645" spans="17:17">
      <c r="Q12645"/>
    </row>
    <row r="12646" spans="17:17">
      <c r="Q12646"/>
    </row>
    <row r="12647" spans="17:17">
      <c r="Q12647"/>
    </row>
    <row r="12648" spans="17:17">
      <c r="Q12648"/>
    </row>
    <row r="12649" spans="17:17">
      <c r="Q12649"/>
    </row>
    <row r="12650" spans="17:17">
      <c r="Q12650"/>
    </row>
    <row r="12651" spans="17:17">
      <c r="Q12651"/>
    </row>
    <row r="12652" spans="17:17">
      <c r="Q12652"/>
    </row>
    <row r="12653" spans="17:17">
      <c r="Q12653"/>
    </row>
    <row r="12654" spans="17:17">
      <c r="Q12654"/>
    </row>
    <row r="12655" spans="17:17">
      <c r="Q12655"/>
    </row>
    <row r="12656" spans="17:17">
      <c r="Q12656"/>
    </row>
    <row r="12657" spans="17:17">
      <c r="Q12657"/>
    </row>
    <row r="12658" spans="17:17">
      <c r="Q12658"/>
    </row>
    <row r="12659" spans="17:17">
      <c r="Q12659"/>
    </row>
    <row r="12660" spans="17:17">
      <c r="Q12660"/>
    </row>
    <row r="12661" spans="17:17">
      <c r="Q12661"/>
    </row>
    <row r="12662" spans="17:17">
      <c r="Q12662"/>
    </row>
    <row r="12663" spans="17:17">
      <c r="Q12663"/>
    </row>
    <row r="12664" spans="17:17">
      <c r="Q12664"/>
    </row>
    <row r="12665" spans="17:17">
      <c r="Q12665"/>
    </row>
    <row r="12666" spans="17:17">
      <c r="Q12666"/>
    </row>
    <row r="12667" spans="17:17">
      <c r="Q12667"/>
    </row>
    <row r="12668" spans="17:17">
      <c r="Q12668"/>
    </row>
    <row r="12669" spans="17:17">
      <c r="Q12669"/>
    </row>
    <row r="12670" spans="17:17">
      <c r="Q12670"/>
    </row>
    <row r="12671" spans="17:17">
      <c r="Q12671"/>
    </row>
    <row r="12672" spans="17:17">
      <c r="Q12672"/>
    </row>
    <row r="12673" spans="17:17">
      <c r="Q12673"/>
    </row>
    <row r="12674" spans="17:17">
      <c r="Q12674"/>
    </row>
    <row r="12675" spans="17:17">
      <c r="Q12675"/>
    </row>
    <row r="12676" spans="17:17">
      <c r="Q12676"/>
    </row>
    <row r="12677" spans="17:17">
      <c r="Q12677"/>
    </row>
    <row r="12678" spans="17:17">
      <c r="Q12678"/>
    </row>
    <row r="12679" spans="17:17">
      <c r="Q12679"/>
    </row>
    <row r="12680" spans="17:17">
      <c r="Q12680"/>
    </row>
    <row r="12681" spans="17:17">
      <c r="Q12681"/>
    </row>
    <row r="12682" spans="17:17">
      <c r="Q12682"/>
    </row>
    <row r="12683" spans="17:17">
      <c r="Q12683"/>
    </row>
    <row r="12684" spans="17:17">
      <c r="Q12684"/>
    </row>
    <row r="12685" spans="17:17">
      <c r="Q12685"/>
    </row>
    <row r="12686" spans="17:17">
      <c r="Q12686"/>
    </row>
    <row r="12687" spans="17:17">
      <c r="Q12687"/>
    </row>
    <row r="12688" spans="17:17">
      <c r="Q12688"/>
    </row>
    <row r="12689" spans="17:17">
      <c r="Q12689"/>
    </row>
    <row r="12690" spans="17:17">
      <c r="Q12690"/>
    </row>
    <row r="12691" spans="17:17">
      <c r="Q12691"/>
    </row>
    <row r="12692" spans="17:17">
      <c r="Q12692"/>
    </row>
    <row r="12693" spans="17:17">
      <c r="Q12693"/>
    </row>
    <row r="12694" spans="17:17">
      <c r="Q12694"/>
    </row>
    <row r="12695" spans="17:17">
      <c r="Q12695"/>
    </row>
    <row r="12696" spans="17:17">
      <c r="Q12696"/>
    </row>
    <row r="12697" spans="17:17">
      <c r="Q12697"/>
    </row>
    <row r="12698" spans="17:17">
      <c r="Q12698"/>
    </row>
    <row r="12699" spans="17:17">
      <c r="Q12699"/>
    </row>
    <row r="12700" spans="17:17">
      <c r="Q12700"/>
    </row>
    <row r="12701" spans="17:17">
      <c r="Q12701"/>
    </row>
    <row r="12702" spans="17:17">
      <c r="Q12702"/>
    </row>
    <row r="12703" spans="17:17">
      <c r="Q12703"/>
    </row>
    <row r="12704" spans="17:17">
      <c r="Q12704"/>
    </row>
    <row r="12705" spans="17:17">
      <c r="Q12705"/>
    </row>
    <row r="12706" spans="17:17">
      <c r="Q12706"/>
    </row>
    <row r="12707" spans="17:17">
      <c r="Q12707"/>
    </row>
    <row r="12708" spans="17:17">
      <c r="Q12708"/>
    </row>
    <row r="12709" spans="17:17">
      <c r="Q12709"/>
    </row>
    <row r="12710" spans="17:17">
      <c r="Q12710"/>
    </row>
    <row r="12711" spans="17:17">
      <c r="Q12711"/>
    </row>
    <row r="12712" spans="17:17">
      <c r="Q12712"/>
    </row>
    <row r="12713" spans="17:17">
      <c r="Q12713"/>
    </row>
    <row r="12714" spans="17:17">
      <c r="Q12714"/>
    </row>
    <row r="12715" spans="17:17">
      <c r="Q12715"/>
    </row>
    <row r="12716" spans="17:17">
      <c r="Q12716"/>
    </row>
    <row r="12717" spans="17:17">
      <c r="Q12717"/>
    </row>
    <row r="12718" spans="17:17">
      <c r="Q12718"/>
    </row>
    <row r="12719" spans="17:17">
      <c r="Q12719"/>
    </row>
    <row r="12720" spans="17:17">
      <c r="Q12720"/>
    </row>
    <row r="12721" spans="17:17">
      <c r="Q12721"/>
    </row>
    <row r="12722" spans="17:17">
      <c r="Q12722"/>
    </row>
    <row r="12723" spans="17:17">
      <c r="Q12723"/>
    </row>
    <row r="12724" spans="17:17">
      <c r="Q12724"/>
    </row>
    <row r="12725" spans="17:17">
      <c r="Q12725"/>
    </row>
    <row r="12726" spans="17:17">
      <c r="Q12726"/>
    </row>
    <row r="12727" spans="17:17">
      <c r="Q12727"/>
    </row>
    <row r="12728" spans="17:17">
      <c r="Q12728"/>
    </row>
    <row r="12729" spans="17:17">
      <c r="Q12729"/>
    </row>
    <row r="12730" spans="17:17">
      <c r="Q12730"/>
    </row>
    <row r="12731" spans="17:17">
      <c r="Q12731"/>
    </row>
    <row r="12732" spans="17:17">
      <c r="Q12732"/>
    </row>
    <row r="12733" spans="17:17">
      <c r="Q12733"/>
    </row>
    <row r="12734" spans="17:17">
      <c r="Q12734"/>
    </row>
    <row r="12735" spans="17:17">
      <c r="Q12735"/>
    </row>
    <row r="12736" spans="17:17">
      <c r="Q12736"/>
    </row>
    <row r="12737" spans="17:17">
      <c r="Q12737"/>
    </row>
    <row r="12738" spans="17:17">
      <c r="Q12738"/>
    </row>
    <row r="12739" spans="17:17">
      <c r="Q12739"/>
    </row>
    <row r="12740" spans="17:17">
      <c r="Q12740"/>
    </row>
    <row r="12741" spans="17:17">
      <c r="Q12741"/>
    </row>
    <row r="12742" spans="17:17">
      <c r="Q12742"/>
    </row>
    <row r="12743" spans="17:17">
      <c r="Q12743"/>
    </row>
    <row r="12744" spans="17:17">
      <c r="Q12744"/>
    </row>
    <row r="12745" spans="17:17">
      <c r="Q12745"/>
    </row>
    <row r="12746" spans="17:17">
      <c r="Q12746"/>
    </row>
    <row r="12747" spans="17:17">
      <c r="Q12747"/>
    </row>
    <row r="12748" spans="17:17">
      <c r="Q12748"/>
    </row>
    <row r="12749" spans="17:17">
      <c r="Q12749"/>
    </row>
    <row r="12750" spans="17:17">
      <c r="Q12750"/>
    </row>
    <row r="12751" spans="17:17">
      <c r="Q12751"/>
    </row>
    <row r="12752" spans="17:17">
      <c r="Q12752"/>
    </row>
    <row r="12753" spans="17:17">
      <c r="Q12753"/>
    </row>
    <row r="12754" spans="17:17">
      <c r="Q12754"/>
    </row>
    <row r="12755" spans="17:17">
      <c r="Q12755"/>
    </row>
    <row r="12756" spans="17:17">
      <c r="Q12756"/>
    </row>
    <row r="12757" spans="17:17">
      <c r="Q12757"/>
    </row>
    <row r="12758" spans="17:17">
      <c r="Q12758"/>
    </row>
    <row r="12759" spans="17:17">
      <c r="Q12759"/>
    </row>
    <row r="12760" spans="17:17">
      <c r="Q12760"/>
    </row>
    <row r="12761" spans="17:17">
      <c r="Q12761"/>
    </row>
    <row r="12762" spans="17:17">
      <c r="Q12762"/>
    </row>
    <row r="12763" spans="17:17">
      <c r="Q12763"/>
    </row>
    <row r="12764" spans="17:17">
      <c r="Q12764"/>
    </row>
    <row r="12765" spans="17:17">
      <c r="Q12765"/>
    </row>
    <row r="12766" spans="17:17">
      <c r="Q12766"/>
    </row>
    <row r="12767" spans="17:17">
      <c r="Q12767"/>
    </row>
    <row r="12768" spans="17:17">
      <c r="Q12768"/>
    </row>
    <row r="12769" spans="17:17">
      <c r="Q12769"/>
    </row>
    <row r="12770" spans="17:17">
      <c r="Q12770"/>
    </row>
    <row r="12771" spans="17:17">
      <c r="Q12771"/>
    </row>
    <row r="12772" spans="17:17">
      <c r="Q12772"/>
    </row>
    <row r="12773" spans="17:17">
      <c r="Q12773"/>
    </row>
    <row r="12774" spans="17:17">
      <c r="Q12774"/>
    </row>
    <row r="12775" spans="17:17">
      <c r="Q12775"/>
    </row>
    <row r="12776" spans="17:17">
      <c r="Q12776"/>
    </row>
    <row r="12777" spans="17:17">
      <c r="Q12777"/>
    </row>
    <row r="12778" spans="17:17">
      <c r="Q12778"/>
    </row>
    <row r="12779" spans="17:17">
      <c r="Q12779"/>
    </row>
    <row r="12780" spans="17:17">
      <c r="Q12780"/>
    </row>
    <row r="12781" spans="17:17">
      <c r="Q12781"/>
    </row>
    <row r="12782" spans="17:17">
      <c r="Q12782"/>
    </row>
    <row r="12783" spans="17:17">
      <c r="Q12783"/>
    </row>
    <row r="12784" spans="17:17">
      <c r="Q12784"/>
    </row>
    <row r="12785" spans="17:17">
      <c r="Q12785"/>
    </row>
    <row r="12786" spans="17:17">
      <c r="Q12786"/>
    </row>
    <row r="12787" spans="17:17">
      <c r="Q12787"/>
    </row>
    <row r="12788" spans="17:17">
      <c r="Q12788"/>
    </row>
    <row r="12789" spans="17:17">
      <c r="Q12789"/>
    </row>
    <row r="12790" spans="17:17">
      <c r="Q12790"/>
    </row>
    <row r="12791" spans="17:17">
      <c r="Q12791"/>
    </row>
    <row r="12792" spans="17:17">
      <c r="Q12792"/>
    </row>
    <row r="12793" spans="17:17">
      <c r="Q12793"/>
    </row>
    <row r="12794" spans="17:17">
      <c r="Q12794"/>
    </row>
    <row r="12795" spans="17:17">
      <c r="Q12795"/>
    </row>
    <row r="12796" spans="17:17">
      <c r="Q12796"/>
    </row>
    <row r="12797" spans="17:17">
      <c r="Q12797"/>
    </row>
    <row r="12798" spans="17:17">
      <c r="Q12798"/>
    </row>
    <row r="12799" spans="17:17">
      <c r="Q12799"/>
    </row>
    <row r="12800" spans="17:17">
      <c r="Q12800"/>
    </row>
    <row r="12801" spans="17:17">
      <c r="Q12801"/>
    </row>
    <row r="12802" spans="17:17">
      <c r="Q12802"/>
    </row>
    <row r="12803" spans="17:17">
      <c r="Q12803"/>
    </row>
    <row r="12804" spans="17:17">
      <c r="Q12804"/>
    </row>
    <row r="12805" spans="17:17">
      <c r="Q12805"/>
    </row>
    <row r="12806" spans="17:17">
      <c r="Q12806"/>
    </row>
    <row r="12807" spans="17:17">
      <c r="Q12807"/>
    </row>
    <row r="12808" spans="17:17">
      <c r="Q12808"/>
    </row>
    <row r="12809" spans="17:17">
      <c r="Q12809"/>
    </row>
    <row r="12810" spans="17:17">
      <c r="Q12810"/>
    </row>
    <row r="12811" spans="17:17">
      <c r="Q12811"/>
    </row>
    <row r="12812" spans="17:17">
      <c r="Q12812"/>
    </row>
    <row r="12813" spans="17:17">
      <c r="Q12813"/>
    </row>
    <row r="12814" spans="17:17">
      <c r="Q12814"/>
    </row>
    <row r="12815" spans="17:17">
      <c r="Q12815"/>
    </row>
    <row r="12816" spans="17:17">
      <c r="Q12816"/>
    </row>
    <row r="12817" spans="17:17">
      <c r="Q12817"/>
    </row>
    <row r="12818" spans="17:17">
      <c r="Q12818"/>
    </row>
    <row r="12819" spans="17:17">
      <c r="Q12819"/>
    </row>
    <row r="12820" spans="17:17">
      <c r="Q12820"/>
    </row>
    <row r="12821" spans="17:17">
      <c r="Q12821"/>
    </row>
    <row r="12822" spans="17:17">
      <c r="Q12822"/>
    </row>
    <row r="12823" spans="17:17">
      <c r="Q12823"/>
    </row>
    <row r="12824" spans="17:17">
      <c r="Q12824"/>
    </row>
    <row r="12825" spans="17:17">
      <c r="Q12825"/>
    </row>
    <row r="12826" spans="17:17">
      <c r="Q12826"/>
    </row>
    <row r="12827" spans="17:17">
      <c r="Q12827"/>
    </row>
    <row r="12828" spans="17:17">
      <c r="Q12828"/>
    </row>
    <row r="12829" spans="17:17">
      <c r="Q12829"/>
    </row>
    <row r="12830" spans="17:17">
      <c r="Q12830"/>
    </row>
    <row r="12831" spans="17:17">
      <c r="Q12831"/>
    </row>
    <row r="12832" spans="17:17">
      <c r="Q12832"/>
    </row>
    <row r="12833" spans="17:17">
      <c r="Q12833"/>
    </row>
    <row r="12834" spans="17:17">
      <c r="Q12834"/>
    </row>
    <row r="12835" spans="17:17">
      <c r="Q12835"/>
    </row>
    <row r="12836" spans="17:17">
      <c r="Q12836"/>
    </row>
    <row r="12837" spans="17:17">
      <c r="Q12837"/>
    </row>
    <row r="12838" spans="17:17">
      <c r="Q12838"/>
    </row>
    <row r="12839" spans="17:17">
      <c r="Q12839"/>
    </row>
    <row r="12840" spans="17:17">
      <c r="Q12840"/>
    </row>
    <row r="12841" spans="17:17">
      <c r="Q12841"/>
    </row>
    <row r="12842" spans="17:17">
      <c r="Q12842"/>
    </row>
    <row r="12843" spans="17:17">
      <c r="Q12843"/>
    </row>
    <row r="12844" spans="17:17">
      <c r="Q12844"/>
    </row>
    <row r="12845" spans="17:17">
      <c r="Q12845"/>
    </row>
    <row r="12846" spans="17:17">
      <c r="Q12846"/>
    </row>
    <row r="12847" spans="17:17">
      <c r="Q12847"/>
    </row>
    <row r="12848" spans="17:17">
      <c r="Q12848"/>
    </row>
    <row r="12849" spans="17:17">
      <c r="Q12849"/>
    </row>
    <row r="12850" spans="17:17">
      <c r="Q12850"/>
    </row>
    <row r="12851" spans="17:17">
      <c r="Q12851"/>
    </row>
    <row r="12852" spans="17:17">
      <c r="Q12852"/>
    </row>
    <row r="12853" spans="17:17">
      <c r="Q12853"/>
    </row>
    <row r="12854" spans="17:17">
      <c r="Q12854"/>
    </row>
    <row r="12855" spans="17:17">
      <c r="Q12855"/>
    </row>
    <row r="12856" spans="17:17">
      <c r="Q12856"/>
    </row>
    <row r="12857" spans="17:17">
      <c r="Q12857"/>
    </row>
    <row r="12858" spans="17:17">
      <c r="Q12858"/>
    </row>
    <row r="12859" spans="17:17">
      <c r="Q12859"/>
    </row>
    <row r="12860" spans="17:17">
      <c r="Q12860"/>
    </row>
    <row r="12861" spans="17:17">
      <c r="Q12861"/>
    </row>
    <row r="12862" spans="17:17">
      <c r="Q12862"/>
    </row>
    <row r="12863" spans="17:17">
      <c r="Q12863"/>
    </row>
    <row r="12864" spans="17:17">
      <c r="Q12864"/>
    </row>
    <row r="12865" spans="17:17">
      <c r="Q12865"/>
    </row>
    <row r="12866" spans="17:17">
      <c r="Q12866"/>
    </row>
    <row r="12867" spans="17:17">
      <c r="Q12867"/>
    </row>
    <row r="12868" spans="17:17">
      <c r="Q12868"/>
    </row>
    <row r="12869" spans="17:17">
      <c r="Q12869"/>
    </row>
    <row r="12870" spans="17:17">
      <c r="Q12870"/>
    </row>
    <row r="12871" spans="17:17">
      <c r="Q12871"/>
    </row>
    <row r="12872" spans="17:17">
      <c r="Q12872"/>
    </row>
    <row r="12873" spans="17:17">
      <c r="Q12873"/>
    </row>
    <row r="12874" spans="17:17">
      <c r="Q12874"/>
    </row>
    <row r="12875" spans="17:17">
      <c r="Q12875"/>
    </row>
    <row r="12876" spans="17:17">
      <c r="Q12876"/>
    </row>
    <row r="12877" spans="17:17">
      <c r="Q12877"/>
    </row>
    <row r="12878" spans="17:17">
      <c r="Q12878"/>
    </row>
    <row r="12879" spans="17:17">
      <c r="Q12879"/>
    </row>
    <row r="12880" spans="17:17">
      <c r="Q12880"/>
    </row>
    <row r="12881" spans="17:17">
      <c r="Q12881"/>
    </row>
    <row r="12882" spans="17:17">
      <c r="Q12882"/>
    </row>
    <row r="12883" spans="17:17">
      <c r="Q12883"/>
    </row>
    <row r="12884" spans="17:17">
      <c r="Q12884"/>
    </row>
    <row r="12885" spans="17:17">
      <c r="Q12885"/>
    </row>
    <row r="12886" spans="17:17">
      <c r="Q12886"/>
    </row>
    <row r="12887" spans="17:17">
      <c r="Q12887"/>
    </row>
    <row r="12888" spans="17:17">
      <c r="Q12888"/>
    </row>
    <row r="12889" spans="17:17">
      <c r="Q12889"/>
    </row>
    <row r="12890" spans="17:17">
      <c r="Q12890"/>
    </row>
    <row r="12891" spans="17:17">
      <c r="Q12891"/>
    </row>
    <row r="12892" spans="17:17">
      <c r="Q12892"/>
    </row>
    <row r="12893" spans="17:17">
      <c r="Q12893"/>
    </row>
    <row r="12894" spans="17:17">
      <c r="Q12894"/>
    </row>
    <row r="12895" spans="17:17">
      <c r="Q12895"/>
    </row>
    <row r="12896" spans="17:17">
      <c r="Q12896"/>
    </row>
    <row r="12897" spans="17:17">
      <c r="Q12897"/>
    </row>
    <row r="12898" spans="17:17">
      <c r="Q12898"/>
    </row>
    <row r="12899" spans="17:17">
      <c r="Q12899"/>
    </row>
    <row r="12900" spans="17:17">
      <c r="Q12900"/>
    </row>
    <row r="12901" spans="17:17">
      <c r="Q12901"/>
    </row>
    <row r="12902" spans="17:17">
      <c r="Q12902"/>
    </row>
    <row r="12903" spans="17:17">
      <c r="Q12903"/>
    </row>
    <row r="12904" spans="17:17">
      <c r="Q12904"/>
    </row>
    <row r="12905" spans="17:17">
      <c r="Q12905"/>
    </row>
    <row r="12906" spans="17:17">
      <c r="Q12906"/>
    </row>
    <row r="12907" spans="17:17">
      <c r="Q12907"/>
    </row>
    <row r="12908" spans="17:17">
      <c r="Q12908"/>
    </row>
    <row r="12909" spans="17:17">
      <c r="Q12909"/>
    </row>
    <row r="12910" spans="17:17">
      <c r="Q12910"/>
    </row>
    <row r="12911" spans="17:17">
      <c r="Q12911"/>
    </row>
    <row r="12912" spans="17:17">
      <c r="Q12912"/>
    </row>
    <row r="12913" spans="17:17">
      <c r="Q12913"/>
    </row>
    <row r="12914" spans="17:17">
      <c r="Q12914"/>
    </row>
    <row r="12915" spans="17:17">
      <c r="Q12915"/>
    </row>
    <row r="12916" spans="17:17">
      <c r="Q12916"/>
    </row>
    <row r="12917" spans="17:17">
      <c r="Q12917"/>
    </row>
    <row r="12918" spans="17:17">
      <c r="Q12918"/>
    </row>
    <row r="12919" spans="17:17">
      <c r="Q12919"/>
    </row>
    <row r="12920" spans="17:17">
      <c r="Q12920"/>
    </row>
    <row r="12921" spans="17:17">
      <c r="Q12921"/>
    </row>
    <row r="12922" spans="17:17">
      <c r="Q12922"/>
    </row>
    <row r="12923" spans="17:17">
      <c r="Q12923"/>
    </row>
    <row r="12924" spans="17:17">
      <c r="Q12924"/>
    </row>
    <row r="12925" spans="17:17">
      <c r="Q12925"/>
    </row>
    <row r="12926" spans="17:17">
      <c r="Q12926"/>
    </row>
    <row r="12927" spans="17:17">
      <c r="Q12927"/>
    </row>
    <row r="12928" spans="17:17">
      <c r="Q12928"/>
    </row>
    <row r="12929" spans="17:17">
      <c r="Q12929"/>
    </row>
    <row r="12930" spans="17:17">
      <c r="Q12930"/>
    </row>
    <row r="12931" spans="17:17">
      <c r="Q12931"/>
    </row>
    <row r="12932" spans="17:17">
      <c r="Q12932"/>
    </row>
    <row r="12933" spans="17:17">
      <c r="Q12933"/>
    </row>
    <row r="12934" spans="17:17">
      <c r="Q12934"/>
    </row>
    <row r="12935" spans="17:17">
      <c r="Q12935"/>
    </row>
    <row r="12936" spans="17:17">
      <c r="Q12936"/>
    </row>
    <row r="12937" spans="17:17">
      <c r="Q12937"/>
    </row>
    <row r="12938" spans="17:17">
      <c r="Q12938"/>
    </row>
    <row r="12939" spans="17:17">
      <c r="Q12939"/>
    </row>
    <row r="12940" spans="17:17">
      <c r="Q12940"/>
    </row>
    <row r="12941" spans="17:17">
      <c r="Q12941"/>
    </row>
    <row r="12942" spans="17:17">
      <c r="Q12942"/>
    </row>
    <row r="12943" spans="17:17">
      <c r="Q12943"/>
    </row>
    <row r="12944" spans="17:17">
      <c r="Q12944"/>
    </row>
    <row r="12945" spans="17:17">
      <c r="Q12945"/>
    </row>
    <row r="12946" spans="17:17">
      <c r="Q12946"/>
    </row>
    <row r="12947" spans="17:17">
      <c r="Q12947"/>
    </row>
    <row r="12948" spans="17:17">
      <c r="Q12948"/>
    </row>
    <row r="12949" spans="17:17">
      <c r="Q12949"/>
    </row>
    <row r="12950" spans="17:17">
      <c r="Q12950"/>
    </row>
    <row r="12951" spans="17:17">
      <c r="Q12951"/>
    </row>
    <row r="12952" spans="17:17">
      <c r="Q12952"/>
    </row>
    <row r="12953" spans="17:17">
      <c r="Q12953"/>
    </row>
    <row r="12954" spans="17:17">
      <c r="Q12954"/>
    </row>
    <row r="12955" spans="17:17">
      <c r="Q12955"/>
    </row>
    <row r="12956" spans="17:17">
      <c r="Q12956"/>
    </row>
    <row r="12957" spans="17:17">
      <c r="Q12957"/>
    </row>
    <row r="12958" spans="17:17">
      <c r="Q12958"/>
    </row>
    <row r="12959" spans="17:17">
      <c r="Q12959"/>
    </row>
    <row r="12960" spans="17:17">
      <c r="Q12960"/>
    </row>
    <row r="12961" spans="17:17">
      <c r="Q12961"/>
    </row>
    <row r="12962" spans="17:17">
      <c r="Q12962"/>
    </row>
    <row r="12963" spans="17:17">
      <c r="Q12963"/>
    </row>
    <row r="12964" spans="17:17">
      <c r="Q12964"/>
    </row>
    <row r="12965" spans="17:17">
      <c r="Q12965"/>
    </row>
    <row r="12966" spans="17:17">
      <c r="Q12966"/>
    </row>
    <row r="12967" spans="17:17">
      <c r="Q12967"/>
    </row>
    <row r="12968" spans="17:17">
      <c r="Q12968"/>
    </row>
    <row r="12969" spans="17:17">
      <c r="Q12969"/>
    </row>
    <row r="12970" spans="17:17">
      <c r="Q12970"/>
    </row>
    <row r="12971" spans="17:17">
      <c r="Q12971"/>
    </row>
    <row r="12972" spans="17:17">
      <c r="Q12972"/>
    </row>
    <row r="12973" spans="17:17">
      <c r="Q12973"/>
    </row>
    <row r="12974" spans="17:17">
      <c r="Q12974"/>
    </row>
    <row r="12975" spans="17:17">
      <c r="Q12975"/>
    </row>
    <row r="12976" spans="17:17">
      <c r="Q12976"/>
    </row>
    <row r="12977" spans="17:17">
      <c r="Q12977"/>
    </row>
    <row r="12978" spans="17:17">
      <c r="Q12978"/>
    </row>
    <row r="12979" spans="17:17">
      <c r="Q12979"/>
    </row>
    <row r="12980" spans="17:17">
      <c r="Q12980"/>
    </row>
    <row r="12981" spans="17:17">
      <c r="Q12981"/>
    </row>
    <row r="12982" spans="17:17">
      <c r="Q12982"/>
    </row>
    <row r="12983" spans="17:17">
      <c r="Q12983"/>
    </row>
    <row r="12984" spans="17:17">
      <c r="Q12984"/>
    </row>
    <row r="12985" spans="17:17">
      <c r="Q12985"/>
    </row>
    <row r="12986" spans="17:17">
      <c r="Q12986"/>
    </row>
    <row r="12987" spans="17:17">
      <c r="Q12987"/>
    </row>
    <row r="12988" spans="17:17">
      <c r="Q12988"/>
    </row>
    <row r="12989" spans="17:17">
      <c r="Q12989"/>
    </row>
    <row r="12990" spans="17:17">
      <c r="Q12990"/>
    </row>
    <row r="12991" spans="17:17">
      <c r="Q12991"/>
    </row>
    <row r="12992" spans="17:17">
      <c r="Q12992"/>
    </row>
    <row r="12993" spans="17:17">
      <c r="Q12993"/>
    </row>
    <row r="12994" spans="17:17">
      <c r="Q12994"/>
    </row>
    <row r="12995" spans="17:17">
      <c r="Q12995"/>
    </row>
    <row r="12996" spans="17:17">
      <c r="Q12996"/>
    </row>
    <row r="12997" spans="17:17">
      <c r="Q12997"/>
    </row>
    <row r="12998" spans="17:17">
      <c r="Q12998"/>
    </row>
    <row r="12999" spans="17:17">
      <c r="Q12999"/>
    </row>
    <row r="13000" spans="17:17">
      <c r="Q13000"/>
    </row>
    <row r="13001" spans="17:17">
      <c r="Q13001"/>
    </row>
    <row r="13002" spans="17:17">
      <c r="Q13002"/>
    </row>
    <row r="13003" spans="17:17">
      <c r="Q13003"/>
    </row>
    <row r="13004" spans="17:17">
      <c r="Q13004"/>
    </row>
    <row r="13005" spans="17:17">
      <c r="Q13005"/>
    </row>
    <row r="13006" spans="17:17">
      <c r="Q13006"/>
    </row>
    <row r="13007" spans="17:17">
      <c r="Q13007"/>
    </row>
    <row r="13008" spans="17:17">
      <c r="Q13008"/>
    </row>
    <row r="13009" spans="17:17">
      <c r="Q13009"/>
    </row>
    <row r="13010" spans="17:17">
      <c r="Q13010"/>
    </row>
    <row r="13011" spans="17:17">
      <c r="Q13011"/>
    </row>
    <row r="13012" spans="17:17">
      <c r="Q13012"/>
    </row>
    <row r="13013" spans="17:17">
      <c r="Q13013"/>
    </row>
    <row r="13014" spans="17:17">
      <c r="Q13014"/>
    </row>
    <row r="13015" spans="17:17">
      <c r="Q13015"/>
    </row>
    <row r="13016" spans="17:17">
      <c r="Q13016"/>
    </row>
    <row r="13017" spans="17:17">
      <c r="Q13017"/>
    </row>
    <row r="13018" spans="17:17">
      <c r="Q13018"/>
    </row>
    <row r="13019" spans="17:17">
      <c r="Q13019"/>
    </row>
    <row r="13020" spans="17:17">
      <c r="Q13020"/>
    </row>
    <row r="13021" spans="17:17">
      <c r="Q13021"/>
    </row>
    <row r="13022" spans="17:17">
      <c r="Q13022"/>
    </row>
    <row r="13023" spans="17:17">
      <c r="Q13023"/>
    </row>
    <row r="13024" spans="17:17">
      <c r="Q13024"/>
    </row>
    <row r="13025" spans="17:17">
      <c r="Q13025"/>
    </row>
    <row r="13026" spans="17:17">
      <c r="Q13026"/>
    </row>
    <row r="13027" spans="17:17">
      <c r="Q13027"/>
    </row>
    <row r="13028" spans="17:17">
      <c r="Q13028"/>
    </row>
    <row r="13029" spans="17:17">
      <c r="Q13029"/>
    </row>
    <row r="13030" spans="17:17">
      <c r="Q13030"/>
    </row>
    <row r="13031" spans="17:17">
      <c r="Q13031"/>
    </row>
    <row r="13032" spans="17:17">
      <c r="Q13032"/>
    </row>
    <row r="13033" spans="17:17">
      <c r="Q13033"/>
    </row>
    <row r="13034" spans="17:17">
      <c r="Q13034"/>
    </row>
    <row r="13035" spans="17:17">
      <c r="Q13035"/>
    </row>
    <row r="13036" spans="17:17">
      <c r="Q13036"/>
    </row>
    <row r="13037" spans="17:17">
      <c r="Q13037"/>
    </row>
    <row r="13038" spans="17:17">
      <c r="Q13038"/>
    </row>
    <row r="13039" spans="17:17">
      <c r="Q13039"/>
    </row>
    <row r="13040" spans="17:17">
      <c r="Q13040"/>
    </row>
    <row r="13041" spans="17:17">
      <c r="Q13041"/>
    </row>
    <row r="13042" spans="17:17">
      <c r="Q13042"/>
    </row>
    <row r="13043" spans="17:17">
      <c r="Q13043"/>
    </row>
    <row r="13044" spans="17:17">
      <c r="Q13044"/>
    </row>
    <row r="13045" spans="17:17">
      <c r="Q13045"/>
    </row>
    <row r="13046" spans="17:17">
      <c r="Q13046"/>
    </row>
    <row r="13047" spans="17:17">
      <c r="Q13047"/>
    </row>
    <row r="13048" spans="17:17">
      <c r="Q13048"/>
    </row>
    <row r="13049" spans="17:17">
      <c r="Q13049"/>
    </row>
    <row r="13050" spans="17:17">
      <c r="Q13050"/>
    </row>
    <row r="13051" spans="17:17">
      <c r="Q13051"/>
    </row>
    <row r="13052" spans="17:17">
      <c r="Q13052"/>
    </row>
    <row r="13053" spans="17:17">
      <c r="Q13053"/>
    </row>
    <row r="13054" spans="17:17">
      <c r="Q13054"/>
    </row>
    <row r="13055" spans="17:17">
      <c r="Q13055"/>
    </row>
    <row r="13056" spans="17:17">
      <c r="Q13056"/>
    </row>
    <row r="13057" spans="17:17">
      <c r="Q13057"/>
    </row>
    <row r="13058" spans="17:17">
      <c r="Q13058"/>
    </row>
    <row r="13059" spans="17:17">
      <c r="Q13059"/>
    </row>
    <row r="13060" spans="17:17">
      <c r="Q13060"/>
    </row>
    <row r="13061" spans="17:17">
      <c r="Q13061"/>
    </row>
    <row r="13062" spans="17:17">
      <c r="Q13062"/>
    </row>
    <row r="13063" spans="17:17">
      <c r="Q13063"/>
    </row>
    <row r="13064" spans="17:17">
      <c r="Q13064"/>
    </row>
    <row r="13065" spans="17:17">
      <c r="Q13065"/>
    </row>
    <row r="13066" spans="17:17">
      <c r="Q13066"/>
    </row>
    <row r="13067" spans="17:17">
      <c r="Q13067"/>
    </row>
    <row r="13068" spans="17:17">
      <c r="Q13068"/>
    </row>
    <row r="13069" spans="17:17">
      <c r="Q13069"/>
    </row>
    <row r="13070" spans="17:17">
      <c r="Q13070"/>
    </row>
    <row r="13071" spans="17:17">
      <c r="Q13071"/>
    </row>
    <row r="13072" spans="17:17">
      <c r="Q13072"/>
    </row>
    <row r="13073" spans="17:17">
      <c r="Q13073"/>
    </row>
    <row r="13074" spans="17:17">
      <c r="Q13074"/>
    </row>
    <row r="13075" spans="17:17">
      <c r="Q13075"/>
    </row>
    <row r="13076" spans="17:17">
      <c r="Q13076"/>
    </row>
    <row r="13077" spans="17:17">
      <c r="Q13077"/>
    </row>
    <row r="13078" spans="17:17">
      <c r="Q13078"/>
    </row>
    <row r="13079" spans="17:17">
      <c r="Q13079"/>
    </row>
    <row r="13080" spans="17:17">
      <c r="Q13080"/>
    </row>
    <row r="13081" spans="17:17">
      <c r="Q13081"/>
    </row>
    <row r="13082" spans="17:17">
      <c r="Q13082"/>
    </row>
    <row r="13083" spans="17:17">
      <c r="Q13083"/>
    </row>
    <row r="13084" spans="17:17">
      <c r="Q13084"/>
    </row>
    <row r="13085" spans="17:17">
      <c r="Q13085"/>
    </row>
    <row r="13086" spans="17:17">
      <c r="Q13086"/>
    </row>
    <row r="13087" spans="17:17">
      <c r="Q13087"/>
    </row>
    <row r="13088" spans="17:17">
      <c r="Q13088"/>
    </row>
    <row r="13089" spans="17:17">
      <c r="Q13089"/>
    </row>
    <row r="13090" spans="17:17">
      <c r="Q13090"/>
    </row>
    <row r="13091" spans="17:17">
      <c r="Q13091"/>
    </row>
    <row r="13092" spans="17:17">
      <c r="Q13092"/>
    </row>
    <row r="13093" spans="17:17">
      <c r="Q13093"/>
    </row>
    <row r="13094" spans="17:17">
      <c r="Q13094"/>
    </row>
    <row r="13095" spans="17:17">
      <c r="Q13095"/>
    </row>
    <row r="13096" spans="17:17">
      <c r="Q13096"/>
    </row>
    <row r="13097" spans="17:17">
      <c r="Q13097"/>
    </row>
    <row r="13098" spans="17:17">
      <c r="Q13098"/>
    </row>
    <row r="13099" spans="17:17">
      <c r="Q13099"/>
    </row>
    <row r="13100" spans="17:17">
      <c r="Q13100"/>
    </row>
    <row r="13101" spans="17:17">
      <c r="Q13101"/>
    </row>
    <row r="13102" spans="17:17">
      <c r="Q13102"/>
    </row>
    <row r="13103" spans="17:17">
      <c r="Q13103"/>
    </row>
    <row r="13104" spans="17:17">
      <c r="Q13104"/>
    </row>
    <row r="13105" spans="17:17">
      <c r="Q13105"/>
    </row>
    <row r="13106" spans="17:17">
      <c r="Q13106"/>
    </row>
    <row r="13107" spans="17:17">
      <c r="Q13107"/>
    </row>
    <row r="13108" spans="17:17">
      <c r="Q13108"/>
    </row>
    <row r="13109" spans="17:17">
      <c r="Q13109"/>
    </row>
    <row r="13110" spans="17:17">
      <c r="Q13110"/>
    </row>
    <row r="13111" spans="17:17">
      <c r="Q13111"/>
    </row>
    <row r="13112" spans="17:17">
      <c r="Q13112"/>
    </row>
    <row r="13113" spans="17:17">
      <c r="Q13113"/>
    </row>
    <row r="13114" spans="17:17">
      <c r="Q13114"/>
    </row>
    <row r="13115" spans="17:17">
      <c r="Q13115"/>
    </row>
    <row r="13116" spans="17:17">
      <c r="Q13116"/>
    </row>
    <row r="13117" spans="17:17">
      <c r="Q13117"/>
    </row>
    <row r="13118" spans="17:17">
      <c r="Q13118"/>
    </row>
    <row r="13119" spans="17:17">
      <c r="Q13119"/>
    </row>
    <row r="13120" spans="17:17">
      <c r="Q13120"/>
    </row>
    <row r="13121" spans="17:17">
      <c r="Q13121"/>
    </row>
    <row r="13122" spans="17:17">
      <c r="Q13122"/>
    </row>
    <row r="13123" spans="17:17">
      <c r="Q13123"/>
    </row>
    <row r="13124" spans="17:17">
      <c r="Q13124"/>
    </row>
    <row r="13125" spans="17:17">
      <c r="Q13125"/>
    </row>
    <row r="13126" spans="17:17">
      <c r="Q13126"/>
    </row>
    <row r="13127" spans="17:17">
      <c r="Q13127"/>
    </row>
    <row r="13128" spans="17:17">
      <c r="Q13128"/>
    </row>
    <row r="13129" spans="17:17">
      <c r="Q13129"/>
    </row>
    <row r="13130" spans="17:17">
      <c r="Q13130"/>
    </row>
    <row r="13131" spans="17:17">
      <c r="Q13131"/>
    </row>
    <row r="13132" spans="17:17">
      <c r="Q13132"/>
    </row>
    <row r="13133" spans="17:17">
      <c r="Q13133"/>
    </row>
    <row r="13134" spans="17:17">
      <c r="Q13134"/>
    </row>
    <row r="13135" spans="17:17">
      <c r="Q13135"/>
    </row>
    <row r="13136" spans="17:17">
      <c r="Q13136"/>
    </row>
    <row r="13137" spans="17:17">
      <c r="Q13137"/>
    </row>
    <row r="13138" spans="17:17">
      <c r="Q13138"/>
    </row>
    <row r="13139" spans="17:17">
      <c r="Q13139"/>
    </row>
    <row r="13140" spans="17:17">
      <c r="Q13140"/>
    </row>
    <row r="13141" spans="17:17">
      <c r="Q13141"/>
    </row>
    <row r="13142" spans="17:17">
      <c r="Q13142"/>
    </row>
    <row r="13143" spans="17:17">
      <c r="Q13143"/>
    </row>
    <row r="13144" spans="17:17">
      <c r="Q13144"/>
    </row>
    <row r="13145" spans="17:17">
      <c r="Q13145"/>
    </row>
    <row r="13146" spans="17:17">
      <c r="Q13146"/>
    </row>
    <row r="13147" spans="17:17">
      <c r="Q13147"/>
    </row>
    <row r="13148" spans="17:17">
      <c r="Q13148"/>
    </row>
    <row r="13149" spans="17:17">
      <c r="Q13149"/>
    </row>
    <row r="13150" spans="17:17">
      <c r="Q13150"/>
    </row>
    <row r="13151" spans="17:17">
      <c r="Q13151"/>
    </row>
    <row r="13152" spans="17:17">
      <c r="Q13152"/>
    </row>
    <row r="13153" spans="17:17">
      <c r="Q13153"/>
    </row>
    <row r="13154" spans="17:17">
      <c r="Q13154"/>
    </row>
    <row r="13155" spans="17:17">
      <c r="Q13155"/>
    </row>
    <row r="13156" spans="17:17">
      <c r="Q13156"/>
    </row>
    <row r="13157" spans="17:17">
      <c r="Q13157"/>
    </row>
    <row r="13158" spans="17:17">
      <c r="Q13158"/>
    </row>
    <row r="13159" spans="17:17">
      <c r="Q13159"/>
    </row>
    <row r="13160" spans="17:17">
      <c r="Q13160"/>
    </row>
    <row r="13161" spans="17:17">
      <c r="Q13161"/>
    </row>
    <row r="13162" spans="17:17">
      <c r="Q13162"/>
    </row>
    <row r="13163" spans="17:17">
      <c r="Q13163"/>
    </row>
    <row r="13164" spans="17:17">
      <c r="Q13164"/>
    </row>
    <row r="13165" spans="17:17">
      <c r="Q13165"/>
    </row>
    <row r="13166" spans="17:17">
      <c r="Q13166"/>
    </row>
    <row r="13167" spans="17:17">
      <c r="Q13167"/>
    </row>
    <row r="13168" spans="17:17">
      <c r="Q13168"/>
    </row>
    <row r="13169" spans="17:17">
      <c r="Q13169"/>
    </row>
    <row r="13170" spans="17:17">
      <c r="Q13170"/>
    </row>
    <row r="13171" spans="17:17">
      <c r="Q13171"/>
    </row>
    <row r="13172" spans="17:17">
      <c r="Q13172"/>
    </row>
    <row r="13173" spans="17:17">
      <c r="Q13173"/>
    </row>
    <row r="13174" spans="17:17">
      <c r="Q13174"/>
    </row>
    <row r="13175" spans="17:17">
      <c r="Q13175"/>
    </row>
    <row r="13176" spans="17:17">
      <c r="Q13176"/>
    </row>
    <row r="13177" spans="17:17">
      <c r="Q13177"/>
    </row>
    <row r="13178" spans="17:17">
      <c r="Q13178"/>
    </row>
    <row r="13179" spans="17:17">
      <c r="Q13179"/>
    </row>
    <row r="13180" spans="17:17">
      <c r="Q13180"/>
    </row>
    <row r="13181" spans="17:17">
      <c r="Q13181"/>
    </row>
    <row r="13182" spans="17:17">
      <c r="Q13182"/>
    </row>
    <row r="13183" spans="17:17">
      <c r="Q13183"/>
    </row>
    <row r="13184" spans="17:17">
      <c r="Q13184"/>
    </row>
    <row r="13185" spans="17:17">
      <c r="Q13185"/>
    </row>
    <row r="13186" spans="17:17">
      <c r="Q13186"/>
    </row>
    <row r="13187" spans="17:17">
      <c r="Q13187"/>
    </row>
    <row r="13188" spans="17:17">
      <c r="Q13188"/>
    </row>
    <row r="13189" spans="17:17">
      <c r="Q13189"/>
    </row>
    <row r="13190" spans="17:17">
      <c r="Q13190"/>
    </row>
    <row r="13191" spans="17:17">
      <c r="Q13191"/>
    </row>
    <row r="13192" spans="17:17">
      <c r="Q13192"/>
    </row>
    <row r="13193" spans="17:17">
      <c r="Q13193"/>
    </row>
    <row r="13194" spans="17:17">
      <c r="Q13194"/>
    </row>
    <row r="13195" spans="17:17">
      <c r="Q13195"/>
    </row>
    <row r="13196" spans="17:17">
      <c r="Q13196"/>
    </row>
    <row r="13197" spans="17:17">
      <c r="Q13197"/>
    </row>
    <row r="13198" spans="17:17">
      <c r="Q13198"/>
    </row>
    <row r="13199" spans="17:17">
      <c r="Q13199"/>
    </row>
    <row r="13200" spans="17:17">
      <c r="Q13200"/>
    </row>
    <row r="13201" spans="17:17">
      <c r="Q13201"/>
    </row>
    <row r="13202" spans="17:17">
      <c r="Q13202"/>
    </row>
    <row r="13203" spans="17:17">
      <c r="Q13203"/>
    </row>
    <row r="13204" spans="17:17">
      <c r="Q13204"/>
    </row>
    <row r="13205" spans="17:17">
      <c r="Q13205"/>
    </row>
    <row r="13206" spans="17:17">
      <c r="Q13206"/>
    </row>
    <row r="13207" spans="17:17">
      <c r="Q13207"/>
    </row>
    <row r="13208" spans="17:17">
      <c r="Q13208"/>
    </row>
    <row r="13209" spans="17:17">
      <c r="Q13209"/>
    </row>
    <row r="13210" spans="17:17">
      <c r="Q13210"/>
    </row>
    <row r="13211" spans="17:17">
      <c r="Q13211"/>
    </row>
    <row r="13212" spans="17:17">
      <c r="Q13212"/>
    </row>
    <row r="13213" spans="17:17">
      <c r="Q13213"/>
    </row>
    <row r="13214" spans="17:17">
      <c r="Q13214"/>
    </row>
    <row r="13215" spans="17:17">
      <c r="Q13215"/>
    </row>
    <row r="13216" spans="17:17">
      <c r="Q13216"/>
    </row>
    <row r="13217" spans="17:17">
      <c r="Q13217"/>
    </row>
    <row r="13218" spans="17:17">
      <c r="Q13218"/>
    </row>
    <row r="13219" spans="17:17">
      <c r="Q13219"/>
    </row>
    <row r="13220" spans="17:17">
      <c r="Q13220"/>
    </row>
    <row r="13221" spans="17:17">
      <c r="Q13221"/>
    </row>
    <row r="13222" spans="17:17">
      <c r="Q13222"/>
    </row>
    <row r="13223" spans="17:17">
      <c r="Q13223"/>
    </row>
    <row r="13224" spans="17:17">
      <c r="Q13224"/>
    </row>
    <row r="13225" spans="17:17">
      <c r="Q13225"/>
    </row>
    <row r="13226" spans="17:17">
      <c r="Q13226"/>
    </row>
    <row r="13227" spans="17:17">
      <c r="Q13227"/>
    </row>
    <row r="13228" spans="17:17">
      <c r="Q13228"/>
    </row>
    <row r="13229" spans="17:17">
      <c r="Q13229"/>
    </row>
    <row r="13230" spans="17:17">
      <c r="Q13230"/>
    </row>
    <row r="13231" spans="17:17">
      <c r="Q13231"/>
    </row>
    <row r="13232" spans="17:17">
      <c r="Q13232"/>
    </row>
    <row r="13233" spans="17:17">
      <c r="Q13233"/>
    </row>
    <row r="13234" spans="17:17">
      <c r="Q13234"/>
    </row>
    <row r="13235" spans="17:17">
      <c r="Q13235"/>
    </row>
    <row r="13236" spans="17:17">
      <c r="Q13236"/>
    </row>
    <row r="13237" spans="17:17">
      <c r="Q13237"/>
    </row>
    <row r="13238" spans="17:17">
      <c r="Q13238"/>
    </row>
    <row r="13239" spans="17:17">
      <c r="Q13239"/>
    </row>
    <row r="13240" spans="17:17">
      <c r="Q13240"/>
    </row>
    <row r="13241" spans="17:17">
      <c r="Q13241"/>
    </row>
    <row r="13242" spans="17:17">
      <c r="Q13242"/>
    </row>
    <row r="13243" spans="17:17">
      <c r="Q13243"/>
    </row>
    <row r="13244" spans="17:17">
      <c r="Q13244"/>
    </row>
    <row r="13245" spans="17:17">
      <c r="Q13245"/>
    </row>
    <row r="13246" spans="17:17">
      <c r="Q13246"/>
    </row>
    <row r="13247" spans="17:17">
      <c r="Q13247"/>
    </row>
    <row r="13248" spans="17:17">
      <c r="Q13248"/>
    </row>
    <row r="13249" spans="17:17">
      <c r="Q13249"/>
    </row>
    <row r="13250" spans="17:17">
      <c r="Q13250"/>
    </row>
    <row r="13251" spans="17:17">
      <c r="Q13251"/>
    </row>
    <row r="13252" spans="17:17">
      <c r="Q13252"/>
    </row>
    <row r="13253" spans="17:17">
      <c r="Q13253"/>
    </row>
    <row r="13254" spans="17:17">
      <c r="Q13254"/>
    </row>
    <row r="13255" spans="17:17">
      <c r="Q13255"/>
    </row>
    <row r="13256" spans="17:17">
      <c r="Q13256"/>
    </row>
    <row r="13257" spans="17:17">
      <c r="Q13257"/>
    </row>
    <row r="13258" spans="17:17">
      <c r="Q13258"/>
    </row>
    <row r="13259" spans="17:17">
      <c r="Q13259"/>
    </row>
    <row r="13260" spans="17:17">
      <c r="Q13260"/>
    </row>
    <row r="13261" spans="17:17">
      <c r="Q13261"/>
    </row>
    <row r="13262" spans="17:17">
      <c r="Q13262"/>
    </row>
    <row r="13263" spans="17:17">
      <c r="Q13263"/>
    </row>
    <row r="13264" spans="17:17">
      <c r="Q13264"/>
    </row>
    <row r="13265" spans="17:17">
      <c r="Q13265"/>
    </row>
    <row r="13266" spans="17:17">
      <c r="Q13266"/>
    </row>
    <row r="13267" spans="17:17">
      <c r="Q13267"/>
    </row>
    <row r="13268" spans="17:17">
      <c r="Q13268"/>
    </row>
    <row r="13269" spans="17:17">
      <c r="Q13269"/>
    </row>
    <row r="13270" spans="17:17">
      <c r="Q13270"/>
    </row>
    <row r="13271" spans="17:17">
      <c r="Q13271"/>
    </row>
    <row r="13272" spans="17:17">
      <c r="Q13272"/>
    </row>
    <row r="13273" spans="17:17">
      <c r="Q13273"/>
    </row>
    <row r="13274" spans="17:17">
      <c r="Q13274"/>
    </row>
    <row r="13275" spans="17:17">
      <c r="Q13275"/>
    </row>
    <row r="13276" spans="17:17">
      <c r="Q13276"/>
    </row>
    <row r="13277" spans="17:17">
      <c r="Q13277"/>
    </row>
    <row r="13278" spans="17:17">
      <c r="Q13278"/>
    </row>
    <row r="13279" spans="17:17">
      <c r="Q13279"/>
    </row>
    <row r="13280" spans="17:17">
      <c r="Q13280"/>
    </row>
    <row r="13281" spans="17:17">
      <c r="Q13281"/>
    </row>
    <row r="13282" spans="17:17">
      <c r="Q13282"/>
    </row>
    <row r="13283" spans="17:17">
      <c r="Q13283"/>
    </row>
    <row r="13284" spans="17:17">
      <c r="Q13284"/>
    </row>
    <row r="13285" spans="17:17">
      <c r="Q13285"/>
    </row>
    <row r="13286" spans="17:17">
      <c r="Q13286"/>
    </row>
    <row r="13287" spans="17:17">
      <c r="Q13287"/>
    </row>
    <row r="13288" spans="17:17">
      <c r="Q13288"/>
    </row>
    <row r="13289" spans="17:17">
      <c r="Q13289"/>
    </row>
    <row r="13290" spans="17:17">
      <c r="Q13290"/>
    </row>
    <row r="13291" spans="17:17">
      <c r="Q13291"/>
    </row>
    <row r="13292" spans="17:17">
      <c r="Q13292"/>
    </row>
    <row r="13293" spans="17:17">
      <c r="Q13293"/>
    </row>
    <row r="13294" spans="17:17">
      <c r="Q13294"/>
    </row>
    <row r="13295" spans="17:17">
      <c r="Q13295"/>
    </row>
    <row r="13296" spans="17:17">
      <c r="Q13296"/>
    </row>
    <row r="13297" spans="17:17">
      <c r="Q13297"/>
    </row>
    <row r="13298" spans="17:17">
      <c r="Q13298"/>
    </row>
    <row r="13299" spans="17:17">
      <c r="Q13299"/>
    </row>
    <row r="13300" spans="17:17">
      <c r="Q13300"/>
    </row>
    <row r="13301" spans="17:17">
      <c r="Q13301"/>
    </row>
    <row r="13302" spans="17:17">
      <c r="Q13302"/>
    </row>
    <row r="13303" spans="17:17">
      <c r="Q13303"/>
    </row>
    <row r="13304" spans="17:17">
      <c r="Q13304"/>
    </row>
    <row r="13305" spans="17:17">
      <c r="Q13305"/>
    </row>
    <row r="13306" spans="17:17">
      <c r="Q13306"/>
    </row>
    <row r="13307" spans="17:17">
      <c r="Q13307"/>
    </row>
    <row r="13308" spans="17:17">
      <c r="Q13308"/>
    </row>
    <row r="13309" spans="17:17">
      <c r="Q13309"/>
    </row>
    <row r="13310" spans="17:17">
      <c r="Q13310"/>
    </row>
    <row r="13311" spans="17:17">
      <c r="Q13311"/>
    </row>
    <row r="13312" spans="17:17">
      <c r="Q13312"/>
    </row>
    <row r="13313" spans="17:17">
      <c r="Q13313"/>
    </row>
    <row r="13314" spans="17:17">
      <c r="Q13314"/>
    </row>
    <row r="13315" spans="17:17">
      <c r="Q13315"/>
    </row>
    <row r="13316" spans="17:17">
      <c r="Q13316"/>
    </row>
    <row r="13317" spans="17:17">
      <c r="Q13317"/>
    </row>
    <row r="13318" spans="17:17">
      <c r="Q13318"/>
    </row>
    <row r="13319" spans="17:17">
      <c r="Q13319"/>
    </row>
    <row r="13320" spans="17:17">
      <c r="Q13320"/>
    </row>
    <row r="13321" spans="17:17">
      <c r="Q13321"/>
    </row>
    <row r="13322" spans="17:17">
      <c r="Q13322"/>
    </row>
    <row r="13323" spans="17:17">
      <c r="Q13323"/>
    </row>
    <row r="13324" spans="17:17">
      <c r="Q13324"/>
    </row>
    <row r="13325" spans="17:17">
      <c r="Q13325"/>
    </row>
    <row r="13326" spans="17:17">
      <c r="Q13326"/>
    </row>
    <row r="13327" spans="17:17">
      <c r="Q13327"/>
    </row>
    <row r="13328" spans="17:17">
      <c r="Q13328"/>
    </row>
    <row r="13329" spans="17:17">
      <c r="Q13329"/>
    </row>
    <row r="13330" spans="17:17">
      <c r="Q13330"/>
    </row>
    <row r="13331" spans="17:17">
      <c r="Q13331"/>
    </row>
    <row r="13332" spans="17:17">
      <c r="Q13332"/>
    </row>
    <row r="13333" spans="17:17">
      <c r="Q13333"/>
    </row>
    <row r="13334" spans="17:17">
      <c r="Q13334"/>
    </row>
    <row r="13335" spans="17:17">
      <c r="Q13335"/>
    </row>
    <row r="13336" spans="17:17">
      <c r="Q13336"/>
    </row>
    <row r="13337" spans="17:17">
      <c r="Q13337"/>
    </row>
    <row r="13338" spans="17:17">
      <c r="Q13338"/>
    </row>
    <row r="13339" spans="17:17">
      <c r="Q13339"/>
    </row>
    <row r="13340" spans="17:17">
      <c r="Q13340"/>
    </row>
    <row r="13341" spans="17:17">
      <c r="Q13341"/>
    </row>
    <row r="13342" spans="17:17">
      <c r="Q13342"/>
    </row>
    <row r="13343" spans="17:17">
      <c r="Q13343"/>
    </row>
    <row r="13344" spans="17:17">
      <c r="Q13344"/>
    </row>
    <row r="13345" spans="17:17">
      <c r="Q13345"/>
    </row>
    <row r="13346" spans="17:17">
      <c r="Q13346"/>
    </row>
    <row r="13347" spans="17:17">
      <c r="Q13347"/>
    </row>
    <row r="13348" spans="17:17">
      <c r="Q13348"/>
    </row>
    <row r="13349" spans="17:17">
      <c r="Q13349"/>
    </row>
    <row r="13350" spans="17:17">
      <c r="Q13350"/>
    </row>
    <row r="13351" spans="17:17">
      <c r="Q13351"/>
    </row>
    <row r="13352" spans="17:17">
      <c r="Q13352"/>
    </row>
    <row r="13353" spans="17:17">
      <c r="Q13353"/>
    </row>
    <row r="13354" spans="17:17">
      <c r="Q13354"/>
    </row>
    <row r="13355" spans="17:17">
      <c r="Q13355"/>
    </row>
    <row r="13356" spans="17:17">
      <c r="Q13356"/>
    </row>
    <row r="13357" spans="17:17">
      <c r="Q13357"/>
    </row>
    <row r="13358" spans="17:17">
      <c r="Q13358"/>
    </row>
    <row r="13359" spans="17:17">
      <c r="Q13359"/>
    </row>
    <row r="13360" spans="17:17">
      <c r="Q13360"/>
    </row>
    <row r="13361" spans="17:17">
      <c r="Q13361"/>
    </row>
    <row r="13362" spans="17:17">
      <c r="Q13362"/>
    </row>
    <row r="13363" spans="17:17">
      <c r="Q13363"/>
    </row>
    <row r="13364" spans="17:17">
      <c r="Q13364"/>
    </row>
    <row r="13365" spans="17:17">
      <c r="Q13365"/>
    </row>
    <row r="13366" spans="17:17">
      <c r="Q13366"/>
    </row>
    <row r="13367" spans="17:17">
      <c r="Q13367"/>
    </row>
    <row r="13368" spans="17:17">
      <c r="Q13368"/>
    </row>
    <row r="13369" spans="17:17">
      <c r="Q13369"/>
    </row>
    <row r="13370" spans="17:17">
      <c r="Q13370"/>
    </row>
    <row r="13371" spans="17:17">
      <c r="Q13371"/>
    </row>
    <row r="13372" spans="17:17">
      <c r="Q13372"/>
    </row>
    <row r="13373" spans="17:17">
      <c r="Q13373"/>
    </row>
    <row r="13374" spans="17:17">
      <c r="Q13374"/>
    </row>
    <row r="13375" spans="17:17">
      <c r="Q13375"/>
    </row>
    <row r="13376" spans="17:17">
      <c r="Q13376"/>
    </row>
    <row r="13377" spans="17:17">
      <c r="Q13377"/>
    </row>
    <row r="13378" spans="17:17">
      <c r="Q13378"/>
    </row>
    <row r="13379" spans="17:17">
      <c r="Q13379"/>
    </row>
    <row r="13380" spans="17:17">
      <c r="Q13380"/>
    </row>
    <row r="13381" spans="17:17">
      <c r="Q13381"/>
    </row>
    <row r="13382" spans="17:17">
      <c r="Q13382"/>
    </row>
    <row r="13383" spans="17:17">
      <c r="Q13383"/>
    </row>
    <row r="13384" spans="17:17">
      <c r="Q13384"/>
    </row>
    <row r="13385" spans="17:17">
      <c r="Q13385"/>
    </row>
    <row r="13386" spans="17:17">
      <c r="Q13386"/>
    </row>
    <row r="13387" spans="17:17">
      <c r="Q13387"/>
    </row>
    <row r="13388" spans="17:17">
      <c r="Q13388"/>
    </row>
    <row r="13389" spans="17:17">
      <c r="Q13389"/>
    </row>
    <row r="13390" spans="17:17">
      <c r="Q13390"/>
    </row>
    <row r="13391" spans="17:17">
      <c r="Q13391"/>
    </row>
    <row r="13392" spans="17:17">
      <c r="Q13392"/>
    </row>
    <row r="13393" spans="17:17">
      <c r="Q13393"/>
    </row>
    <row r="13394" spans="17:17">
      <c r="Q13394"/>
    </row>
    <row r="13395" spans="17:17">
      <c r="Q13395"/>
    </row>
    <row r="13396" spans="17:17">
      <c r="Q13396"/>
    </row>
    <row r="13397" spans="17:17">
      <c r="Q13397"/>
    </row>
    <row r="13398" spans="17:17">
      <c r="Q13398"/>
    </row>
    <row r="13399" spans="17:17">
      <c r="Q13399"/>
    </row>
    <row r="13400" spans="17:17">
      <c r="Q13400"/>
    </row>
    <row r="13401" spans="17:17">
      <c r="Q13401"/>
    </row>
    <row r="13402" spans="17:17">
      <c r="Q13402"/>
    </row>
    <row r="13403" spans="17:17">
      <c r="Q13403"/>
    </row>
    <row r="13404" spans="17:17">
      <c r="Q13404"/>
    </row>
    <row r="13405" spans="17:17">
      <c r="Q13405"/>
    </row>
    <row r="13406" spans="17:17">
      <c r="Q13406"/>
    </row>
    <row r="13407" spans="17:17">
      <c r="Q13407"/>
    </row>
    <row r="13408" spans="17:17">
      <c r="Q13408"/>
    </row>
    <row r="13409" spans="17:17">
      <c r="Q13409"/>
    </row>
    <row r="13410" spans="17:17">
      <c r="Q13410"/>
    </row>
    <row r="13411" spans="17:17">
      <c r="Q13411"/>
    </row>
    <row r="13412" spans="17:17">
      <c r="Q13412"/>
    </row>
    <row r="13413" spans="17:17">
      <c r="Q13413"/>
    </row>
    <row r="13414" spans="17:17">
      <c r="Q13414"/>
    </row>
    <row r="13415" spans="17:17">
      <c r="Q13415"/>
    </row>
    <row r="13416" spans="17:17">
      <c r="Q13416"/>
    </row>
    <row r="13417" spans="17:17">
      <c r="Q13417"/>
    </row>
    <row r="13418" spans="17:17">
      <c r="Q13418"/>
    </row>
    <row r="13419" spans="17:17">
      <c r="Q13419"/>
    </row>
    <row r="13420" spans="17:17">
      <c r="Q13420"/>
    </row>
    <row r="13421" spans="17:17">
      <c r="Q13421"/>
    </row>
    <row r="13422" spans="17:17">
      <c r="Q13422"/>
    </row>
    <row r="13423" spans="17:17">
      <c r="Q13423"/>
    </row>
    <row r="13424" spans="17:17">
      <c r="Q13424"/>
    </row>
    <row r="13425" spans="17:17">
      <c r="Q13425"/>
    </row>
    <row r="13426" spans="17:17">
      <c r="Q13426"/>
    </row>
    <row r="13427" spans="17:17">
      <c r="Q13427"/>
    </row>
    <row r="13428" spans="17:17">
      <c r="Q13428"/>
    </row>
    <row r="13429" spans="17:17">
      <c r="Q13429"/>
    </row>
    <row r="13430" spans="17:17">
      <c r="Q13430"/>
    </row>
    <row r="13431" spans="17:17">
      <c r="Q13431"/>
    </row>
    <row r="13432" spans="17:17">
      <c r="Q13432"/>
    </row>
    <row r="13433" spans="17:17">
      <c r="Q13433"/>
    </row>
    <row r="13434" spans="17:17">
      <c r="Q13434"/>
    </row>
    <row r="13435" spans="17:17">
      <c r="Q13435"/>
    </row>
    <row r="13436" spans="17:17">
      <c r="Q13436"/>
    </row>
    <row r="13437" spans="17:17">
      <c r="Q13437"/>
    </row>
    <row r="13438" spans="17:17">
      <c r="Q13438"/>
    </row>
    <row r="13439" spans="17:17">
      <c r="Q13439"/>
    </row>
    <row r="13440" spans="17:17">
      <c r="Q13440"/>
    </row>
    <row r="13441" spans="17:17">
      <c r="Q13441"/>
    </row>
    <row r="13442" spans="17:17">
      <c r="Q13442"/>
    </row>
    <row r="13443" spans="17:17">
      <c r="Q13443"/>
    </row>
    <row r="13444" spans="17:17">
      <c r="Q13444"/>
    </row>
    <row r="13445" spans="17:17">
      <c r="Q13445"/>
    </row>
    <row r="13446" spans="17:17">
      <c r="Q13446"/>
    </row>
    <row r="13447" spans="17:17">
      <c r="Q13447"/>
    </row>
    <row r="13448" spans="17:17">
      <c r="Q13448"/>
    </row>
    <row r="13449" spans="17:17">
      <c r="Q13449"/>
    </row>
    <row r="13450" spans="17:17">
      <c r="Q13450"/>
    </row>
    <row r="13451" spans="17:17">
      <c r="Q13451"/>
    </row>
    <row r="13452" spans="17:17">
      <c r="Q13452"/>
    </row>
    <row r="13453" spans="17:17">
      <c r="Q13453"/>
    </row>
    <row r="13454" spans="17:17">
      <c r="Q13454"/>
    </row>
    <row r="13455" spans="17:17">
      <c r="Q13455"/>
    </row>
    <row r="13456" spans="17:17">
      <c r="Q13456"/>
    </row>
    <row r="13457" spans="17:17">
      <c r="Q13457"/>
    </row>
    <row r="13458" spans="17:17">
      <c r="Q13458"/>
    </row>
    <row r="13459" spans="17:17">
      <c r="Q13459"/>
    </row>
    <row r="13460" spans="17:17">
      <c r="Q13460"/>
    </row>
    <row r="13461" spans="17:17">
      <c r="Q13461"/>
    </row>
    <row r="13462" spans="17:17">
      <c r="Q13462"/>
    </row>
    <row r="13463" spans="17:17">
      <c r="Q13463"/>
    </row>
    <row r="13464" spans="17:17">
      <c r="Q13464"/>
    </row>
    <row r="13465" spans="17:17">
      <c r="Q13465"/>
    </row>
    <row r="13466" spans="17:17">
      <c r="Q13466"/>
    </row>
    <row r="13467" spans="17:17">
      <c r="Q13467"/>
    </row>
    <row r="13468" spans="17:17">
      <c r="Q13468"/>
    </row>
    <row r="13469" spans="17:17">
      <c r="Q13469"/>
    </row>
    <row r="13470" spans="17:17">
      <c r="Q13470"/>
    </row>
    <row r="13471" spans="17:17">
      <c r="Q13471"/>
    </row>
    <row r="13472" spans="17:17">
      <c r="Q13472"/>
    </row>
    <row r="13473" spans="17:17">
      <c r="Q13473"/>
    </row>
    <row r="13474" spans="17:17">
      <c r="Q13474"/>
    </row>
    <row r="13475" spans="17:17">
      <c r="Q13475"/>
    </row>
    <row r="13476" spans="17:17">
      <c r="Q13476"/>
    </row>
    <row r="13477" spans="17:17">
      <c r="Q13477"/>
    </row>
    <row r="13478" spans="17:17">
      <c r="Q13478"/>
    </row>
    <row r="13479" spans="17:17">
      <c r="Q13479"/>
    </row>
    <row r="13480" spans="17:17">
      <c r="Q13480"/>
    </row>
    <row r="13481" spans="17:17">
      <c r="Q13481"/>
    </row>
    <row r="13482" spans="17:17">
      <c r="Q13482"/>
    </row>
    <row r="13483" spans="17:17">
      <c r="Q13483"/>
    </row>
    <row r="13484" spans="17:17">
      <c r="Q13484"/>
    </row>
    <row r="13485" spans="17:17">
      <c r="Q13485"/>
    </row>
    <row r="13486" spans="17:17">
      <c r="Q13486"/>
    </row>
    <row r="13487" spans="17:17">
      <c r="Q13487"/>
    </row>
    <row r="13488" spans="17:17">
      <c r="Q13488"/>
    </row>
    <row r="13489" spans="17:17">
      <c r="Q13489"/>
    </row>
    <row r="13490" spans="17:17">
      <c r="Q13490"/>
    </row>
    <row r="13491" spans="17:17">
      <c r="Q13491"/>
    </row>
    <row r="13492" spans="17:17">
      <c r="Q13492"/>
    </row>
    <row r="13493" spans="17:17">
      <c r="Q13493"/>
    </row>
    <row r="13494" spans="17:17">
      <c r="Q13494"/>
    </row>
    <row r="13495" spans="17:17">
      <c r="Q13495"/>
    </row>
    <row r="13496" spans="17:17">
      <c r="Q13496"/>
    </row>
    <row r="13497" spans="17:17">
      <c r="Q13497"/>
    </row>
    <row r="13498" spans="17:17">
      <c r="Q13498"/>
    </row>
    <row r="13499" spans="17:17">
      <c r="Q13499"/>
    </row>
    <row r="13500" spans="17:17">
      <c r="Q13500"/>
    </row>
    <row r="13501" spans="17:17">
      <c r="Q13501"/>
    </row>
    <row r="13502" spans="17:17">
      <c r="Q13502"/>
    </row>
    <row r="13503" spans="17:17">
      <c r="Q13503"/>
    </row>
    <row r="13504" spans="17:17">
      <c r="Q13504"/>
    </row>
    <row r="13505" spans="17:17">
      <c r="Q13505"/>
    </row>
    <row r="13506" spans="17:17">
      <c r="Q13506"/>
    </row>
    <row r="13507" spans="17:17">
      <c r="Q13507"/>
    </row>
    <row r="13508" spans="17:17">
      <c r="Q13508"/>
    </row>
    <row r="13509" spans="17:17">
      <c r="Q13509"/>
    </row>
    <row r="13510" spans="17:17">
      <c r="Q13510"/>
    </row>
    <row r="13511" spans="17:17">
      <c r="Q13511"/>
    </row>
    <row r="13512" spans="17:17">
      <c r="Q13512"/>
    </row>
    <row r="13513" spans="17:17">
      <c r="Q13513"/>
    </row>
    <row r="13514" spans="17:17">
      <c r="Q13514"/>
    </row>
    <row r="13515" spans="17:17">
      <c r="Q13515"/>
    </row>
    <row r="13516" spans="17:17">
      <c r="Q13516"/>
    </row>
    <row r="13517" spans="17:17">
      <c r="Q13517"/>
    </row>
    <row r="13518" spans="17:17">
      <c r="Q13518"/>
    </row>
    <row r="13519" spans="17:17">
      <c r="Q13519"/>
    </row>
    <row r="13520" spans="17:17">
      <c r="Q13520"/>
    </row>
    <row r="13521" spans="17:17">
      <c r="Q13521"/>
    </row>
    <row r="13522" spans="17:17">
      <c r="Q13522"/>
    </row>
    <row r="13523" spans="17:17">
      <c r="Q13523"/>
    </row>
    <row r="13524" spans="17:17">
      <c r="Q13524"/>
    </row>
    <row r="13525" spans="17:17">
      <c r="Q13525"/>
    </row>
    <row r="13526" spans="17:17">
      <c r="Q13526"/>
    </row>
    <row r="13527" spans="17:17">
      <c r="Q13527"/>
    </row>
    <row r="13528" spans="17:17">
      <c r="Q13528"/>
    </row>
    <row r="13529" spans="17:17">
      <c r="Q13529"/>
    </row>
    <row r="13530" spans="17:17">
      <c r="Q13530"/>
    </row>
    <row r="13531" spans="17:17">
      <c r="Q13531"/>
    </row>
    <row r="13532" spans="17:17">
      <c r="Q13532"/>
    </row>
    <row r="13533" spans="17:17">
      <c r="Q13533"/>
    </row>
    <row r="13534" spans="17:17">
      <c r="Q13534"/>
    </row>
    <row r="13535" spans="17:17">
      <c r="Q13535"/>
    </row>
    <row r="13536" spans="17:17">
      <c r="Q13536"/>
    </row>
    <row r="13537" spans="17:17">
      <c r="Q13537"/>
    </row>
    <row r="13538" spans="17:17">
      <c r="Q13538"/>
    </row>
    <row r="13539" spans="17:17">
      <c r="Q13539"/>
    </row>
    <row r="13540" spans="17:17">
      <c r="Q13540"/>
    </row>
    <row r="13541" spans="17:17">
      <c r="Q13541"/>
    </row>
    <row r="13542" spans="17:17">
      <c r="Q13542"/>
    </row>
    <row r="13543" spans="17:17">
      <c r="Q13543"/>
    </row>
    <row r="13544" spans="17:17">
      <c r="Q13544"/>
    </row>
    <row r="13545" spans="17:17">
      <c r="Q13545"/>
    </row>
    <row r="13546" spans="17:17">
      <c r="Q13546"/>
    </row>
    <row r="13547" spans="17:17">
      <c r="Q13547"/>
    </row>
    <row r="13548" spans="17:17">
      <c r="Q13548"/>
    </row>
    <row r="13549" spans="17:17">
      <c r="Q13549"/>
    </row>
    <row r="13550" spans="17:17">
      <c r="Q13550"/>
    </row>
    <row r="13551" spans="17:17">
      <c r="Q13551"/>
    </row>
    <row r="13552" spans="17:17">
      <c r="Q13552"/>
    </row>
    <row r="13553" spans="17:17">
      <c r="Q13553"/>
    </row>
    <row r="13554" spans="17:17">
      <c r="Q13554"/>
    </row>
    <row r="13555" spans="17:17">
      <c r="Q13555"/>
    </row>
    <row r="13556" spans="17:17">
      <c r="Q13556"/>
    </row>
    <row r="13557" spans="17:17">
      <c r="Q13557"/>
    </row>
    <row r="13558" spans="17:17">
      <c r="Q13558"/>
    </row>
    <row r="13559" spans="17:17">
      <c r="Q13559"/>
    </row>
    <row r="13560" spans="17:17">
      <c r="Q13560"/>
    </row>
    <row r="13561" spans="17:17">
      <c r="Q13561"/>
    </row>
    <row r="13562" spans="17:17">
      <c r="Q13562"/>
    </row>
    <row r="13563" spans="17:17">
      <c r="Q13563"/>
    </row>
    <row r="13564" spans="17:17">
      <c r="Q13564"/>
    </row>
    <row r="13565" spans="17:17">
      <c r="Q13565"/>
    </row>
    <row r="13566" spans="17:17">
      <c r="Q13566"/>
    </row>
    <row r="13567" spans="17:17">
      <c r="Q13567"/>
    </row>
    <row r="13568" spans="17:17">
      <c r="Q13568"/>
    </row>
    <row r="13569" spans="17:17">
      <c r="Q13569"/>
    </row>
    <row r="13570" spans="17:17">
      <c r="Q13570"/>
    </row>
    <row r="13571" spans="17:17">
      <c r="Q13571"/>
    </row>
    <row r="13572" spans="17:17">
      <c r="Q13572"/>
    </row>
    <row r="13573" spans="17:17">
      <c r="Q13573"/>
    </row>
    <row r="13574" spans="17:17">
      <c r="Q13574"/>
    </row>
    <row r="13575" spans="17:17">
      <c r="Q13575"/>
    </row>
    <row r="13576" spans="17:17">
      <c r="Q13576"/>
    </row>
    <row r="13577" spans="17:17">
      <c r="Q13577"/>
    </row>
    <row r="13578" spans="17:17">
      <c r="Q13578"/>
    </row>
    <row r="13579" spans="17:17">
      <c r="Q13579"/>
    </row>
    <row r="13580" spans="17:17">
      <c r="Q13580"/>
    </row>
    <row r="13581" spans="17:17">
      <c r="Q13581"/>
    </row>
    <row r="13582" spans="17:17">
      <c r="Q13582"/>
    </row>
    <row r="13583" spans="17:17">
      <c r="Q13583"/>
    </row>
    <row r="13584" spans="17:17">
      <c r="Q13584"/>
    </row>
    <row r="13585" spans="17:17">
      <c r="Q13585"/>
    </row>
    <row r="13586" spans="17:17">
      <c r="Q13586"/>
    </row>
    <row r="13587" spans="17:17">
      <c r="Q13587"/>
    </row>
    <row r="13588" spans="17:17">
      <c r="Q13588"/>
    </row>
    <row r="13589" spans="17:17">
      <c r="Q13589"/>
    </row>
    <row r="13590" spans="17:17">
      <c r="Q13590"/>
    </row>
    <row r="13591" spans="17:17">
      <c r="Q13591"/>
    </row>
    <row r="13592" spans="17:17">
      <c r="Q13592"/>
    </row>
    <row r="13593" spans="17:17">
      <c r="Q13593"/>
    </row>
    <row r="13594" spans="17:17">
      <c r="Q13594"/>
    </row>
    <row r="13595" spans="17:17">
      <c r="Q13595"/>
    </row>
    <row r="13596" spans="17:17">
      <c r="Q13596"/>
    </row>
    <row r="13597" spans="17:17">
      <c r="Q13597"/>
    </row>
    <row r="13598" spans="17:17">
      <c r="Q13598"/>
    </row>
    <row r="13599" spans="17:17">
      <c r="Q13599"/>
    </row>
    <row r="13600" spans="17:17">
      <c r="Q13600"/>
    </row>
    <row r="13601" spans="17:17">
      <c r="Q13601"/>
    </row>
    <row r="13602" spans="17:17">
      <c r="Q13602"/>
    </row>
    <row r="13603" spans="17:17">
      <c r="Q13603"/>
    </row>
    <row r="13604" spans="17:17">
      <c r="Q13604"/>
    </row>
    <row r="13605" spans="17:17">
      <c r="Q13605"/>
    </row>
    <row r="13606" spans="17:17">
      <c r="Q13606"/>
    </row>
    <row r="13607" spans="17:17">
      <c r="Q13607"/>
    </row>
    <row r="13608" spans="17:17">
      <c r="Q13608"/>
    </row>
    <row r="13609" spans="17:17">
      <c r="Q13609"/>
    </row>
    <row r="13610" spans="17:17">
      <c r="Q13610"/>
    </row>
    <row r="13611" spans="17:17">
      <c r="Q13611"/>
    </row>
    <row r="13612" spans="17:17">
      <c r="Q13612"/>
    </row>
    <row r="13613" spans="17:17">
      <c r="Q13613"/>
    </row>
    <row r="13614" spans="17:17">
      <c r="Q13614"/>
    </row>
    <row r="13615" spans="17:17">
      <c r="Q13615"/>
    </row>
    <row r="13616" spans="17:17">
      <c r="Q13616"/>
    </row>
    <row r="13617" spans="17:17">
      <c r="Q13617"/>
    </row>
    <row r="13618" spans="17:17">
      <c r="Q13618"/>
    </row>
    <row r="13619" spans="17:17">
      <c r="Q13619"/>
    </row>
    <row r="13620" spans="17:17">
      <c r="Q13620"/>
    </row>
    <row r="13621" spans="17:17">
      <c r="Q13621"/>
    </row>
    <row r="13622" spans="17:17">
      <c r="Q13622"/>
    </row>
    <row r="13623" spans="17:17">
      <c r="Q13623"/>
    </row>
    <row r="13624" spans="17:17">
      <c r="Q13624"/>
    </row>
    <row r="13625" spans="17:17">
      <c r="Q13625"/>
    </row>
    <row r="13626" spans="17:17">
      <c r="Q13626"/>
    </row>
    <row r="13627" spans="17:17">
      <c r="Q13627"/>
    </row>
    <row r="13628" spans="17:17">
      <c r="Q13628"/>
    </row>
    <row r="13629" spans="17:17">
      <c r="Q13629"/>
    </row>
    <row r="13630" spans="17:17">
      <c r="Q13630"/>
    </row>
    <row r="13631" spans="17:17">
      <c r="Q13631"/>
    </row>
    <row r="13632" spans="17:17">
      <c r="Q13632"/>
    </row>
    <row r="13633" spans="17:17">
      <c r="Q13633"/>
    </row>
    <row r="13634" spans="17:17">
      <c r="Q13634"/>
    </row>
    <row r="13635" spans="17:17">
      <c r="Q13635"/>
    </row>
    <row r="13636" spans="17:17">
      <c r="Q13636"/>
    </row>
    <row r="13637" spans="17:17">
      <c r="Q13637"/>
    </row>
    <row r="13638" spans="17:17">
      <c r="Q13638"/>
    </row>
    <row r="13639" spans="17:17">
      <c r="Q13639"/>
    </row>
    <row r="13640" spans="17:17">
      <c r="Q13640"/>
    </row>
    <row r="13641" spans="17:17">
      <c r="Q13641"/>
    </row>
    <row r="13642" spans="17:17">
      <c r="Q13642"/>
    </row>
    <row r="13643" spans="17:17">
      <c r="Q13643"/>
    </row>
    <row r="13644" spans="17:17">
      <c r="Q13644"/>
    </row>
    <row r="13645" spans="17:17">
      <c r="Q13645"/>
    </row>
    <row r="13646" spans="17:17">
      <c r="Q13646"/>
    </row>
    <row r="13647" spans="17:17">
      <c r="Q13647"/>
    </row>
    <row r="13648" spans="17:17">
      <c r="Q13648"/>
    </row>
    <row r="13649" spans="17:17">
      <c r="Q13649"/>
    </row>
    <row r="13650" spans="17:17">
      <c r="Q13650"/>
    </row>
    <row r="13651" spans="17:17">
      <c r="Q13651"/>
    </row>
    <row r="13652" spans="17:17">
      <c r="Q13652"/>
    </row>
    <row r="13653" spans="17:17">
      <c r="Q13653"/>
    </row>
    <row r="13654" spans="17:17">
      <c r="Q13654"/>
    </row>
    <row r="13655" spans="17:17">
      <c r="Q13655"/>
    </row>
    <row r="13656" spans="17:17">
      <c r="Q13656"/>
    </row>
    <row r="13657" spans="17:17">
      <c r="Q13657"/>
    </row>
    <row r="13658" spans="17:17">
      <c r="Q13658"/>
    </row>
    <row r="13659" spans="17:17">
      <c r="Q13659"/>
    </row>
    <row r="13660" spans="17:17">
      <c r="Q13660"/>
    </row>
    <row r="13661" spans="17:17">
      <c r="Q13661"/>
    </row>
    <row r="13662" spans="17:17">
      <c r="Q13662"/>
    </row>
    <row r="13663" spans="17:17">
      <c r="Q13663"/>
    </row>
    <row r="13664" spans="17:17">
      <c r="Q13664"/>
    </row>
    <row r="13665" spans="17:17">
      <c r="Q13665"/>
    </row>
    <row r="13666" spans="17:17">
      <c r="Q13666"/>
    </row>
    <row r="13667" spans="17:17">
      <c r="Q13667"/>
    </row>
    <row r="13668" spans="17:17">
      <c r="Q13668"/>
    </row>
    <row r="13669" spans="17:17">
      <c r="Q13669"/>
    </row>
    <row r="13670" spans="17:17">
      <c r="Q13670"/>
    </row>
    <row r="13671" spans="17:17">
      <c r="Q13671"/>
    </row>
    <row r="13672" spans="17:17">
      <c r="Q13672"/>
    </row>
    <row r="13673" spans="17:17">
      <c r="Q13673"/>
    </row>
    <row r="13674" spans="17:17">
      <c r="Q13674"/>
    </row>
    <row r="13675" spans="17:17">
      <c r="Q13675"/>
    </row>
    <row r="13676" spans="17:17">
      <c r="Q13676"/>
    </row>
    <row r="13677" spans="17:17">
      <c r="Q13677"/>
    </row>
    <row r="13678" spans="17:17">
      <c r="Q13678"/>
    </row>
    <row r="13679" spans="17:17">
      <c r="Q13679"/>
    </row>
    <row r="13680" spans="17:17">
      <c r="Q13680"/>
    </row>
    <row r="13681" spans="17:17">
      <c r="Q13681"/>
    </row>
    <row r="13682" spans="17:17">
      <c r="Q13682"/>
    </row>
    <row r="13683" spans="17:17">
      <c r="Q13683"/>
    </row>
    <row r="13684" spans="17:17">
      <c r="Q13684"/>
    </row>
    <row r="13685" spans="17:17">
      <c r="Q13685"/>
    </row>
    <row r="13686" spans="17:17">
      <c r="Q13686"/>
    </row>
    <row r="13687" spans="17:17">
      <c r="Q13687"/>
    </row>
    <row r="13688" spans="17:17">
      <c r="Q13688"/>
    </row>
    <row r="13689" spans="17:17">
      <c r="Q13689"/>
    </row>
    <row r="13690" spans="17:17">
      <c r="Q13690"/>
    </row>
    <row r="13691" spans="17:17">
      <c r="Q13691"/>
    </row>
    <row r="13692" spans="17:17">
      <c r="Q13692"/>
    </row>
    <row r="13693" spans="17:17">
      <c r="Q13693"/>
    </row>
    <row r="13694" spans="17:17">
      <c r="Q13694"/>
    </row>
    <row r="13695" spans="17:17">
      <c r="Q13695"/>
    </row>
    <row r="13696" spans="17:17">
      <c r="Q13696"/>
    </row>
    <row r="13697" spans="17:17">
      <c r="Q13697"/>
    </row>
    <row r="13698" spans="17:17">
      <c r="Q13698"/>
    </row>
    <row r="13699" spans="17:17">
      <c r="Q13699"/>
    </row>
    <row r="13700" spans="17:17">
      <c r="Q13700"/>
    </row>
    <row r="13701" spans="17:17">
      <c r="Q13701"/>
    </row>
    <row r="13702" spans="17:17">
      <c r="Q13702"/>
    </row>
    <row r="13703" spans="17:17">
      <c r="Q13703"/>
    </row>
    <row r="13704" spans="17:17">
      <c r="Q13704"/>
    </row>
    <row r="13705" spans="17:17">
      <c r="Q13705"/>
    </row>
    <row r="13706" spans="17:17">
      <c r="Q13706"/>
    </row>
    <row r="13707" spans="17:17">
      <c r="Q13707"/>
    </row>
    <row r="13708" spans="17:17">
      <c r="Q13708"/>
    </row>
    <row r="13709" spans="17:17">
      <c r="Q13709"/>
    </row>
    <row r="13710" spans="17:17">
      <c r="Q13710"/>
    </row>
    <row r="13711" spans="17:17">
      <c r="Q13711"/>
    </row>
    <row r="13712" spans="17:17">
      <c r="Q13712"/>
    </row>
    <row r="13713" spans="17:17">
      <c r="Q13713"/>
    </row>
    <row r="13714" spans="17:17">
      <c r="Q13714"/>
    </row>
    <row r="13715" spans="17:17">
      <c r="Q13715"/>
    </row>
    <row r="13716" spans="17:17">
      <c r="Q13716"/>
    </row>
    <row r="13717" spans="17:17">
      <c r="Q13717"/>
    </row>
    <row r="13718" spans="17:17">
      <c r="Q13718"/>
    </row>
    <row r="13719" spans="17:17">
      <c r="Q13719"/>
    </row>
    <row r="13720" spans="17:17">
      <c r="Q13720"/>
    </row>
    <row r="13721" spans="17:17">
      <c r="Q13721"/>
    </row>
    <row r="13722" spans="17:17">
      <c r="Q13722"/>
    </row>
    <row r="13723" spans="17:17">
      <c r="Q13723"/>
    </row>
    <row r="13724" spans="17:17">
      <c r="Q13724"/>
    </row>
    <row r="13725" spans="17:17">
      <c r="Q13725"/>
    </row>
    <row r="13726" spans="17:17">
      <c r="Q13726"/>
    </row>
    <row r="13727" spans="17:17">
      <c r="Q13727"/>
    </row>
    <row r="13728" spans="17:17">
      <c r="Q13728"/>
    </row>
    <row r="13729" spans="17:17">
      <c r="Q13729"/>
    </row>
    <row r="13730" spans="17:17">
      <c r="Q13730"/>
    </row>
    <row r="13731" spans="17:17">
      <c r="Q13731"/>
    </row>
    <row r="13732" spans="17:17">
      <c r="Q13732"/>
    </row>
    <row r="13733" spans="17:17">
      <c r="Q13733"/>
    </row>
    <row r="13734" spans="17:17">
      <c r="Q13734"/>
    </row>
    <row r="13735" spans="17:17">
      <c r="Q13735"/>
    </row>
    <row r="13736" spans="17:17">
      <c r="Q13736"/>
    </row>
    <row r="13737" spans="17:17">
      <c r="Q13737"/>
    </row>
    <row r="13738" spans="17:17">
      <c r="Q13738"/>
    </row>
    <row r="13739" spans="17:17">
      <c r="Q13739"/>
    </row>
    <row r="13740" spans="17:17">
      <c r="Q13740"/>
    </row>
    <row r="13741" spans="17:17">
      <c r="Q13741"/>
    </row>
    <row r="13742" spans="17:17">
      <c r="Q13742"/>
    </row>
    <row r="13743" spans="17:17">
      <c r="Q13743"/>
    </row>
    <row r="13744" spans="17:17">
      <c r="Q13744"/>
    </row>
    <row r="13745" spans="17:17">
      <c r="Q13745"/>
    </row>
    <row r="13746" spans="17:17">
      <c r="Q13746"/>
    </row>
    <row r="13747" spans="17:17">
      <c r="Q13747"/>
    </row>
    <row r="13748" spans="17:17">
      <c r="Q13748"/>
    </row>
    <row r="13749" spans="17:17">
      <c r="Q13749"/>
    </row>
    <row r="13750" spans="17:17">
      <c r="Q13750"/>
    </row>
    <row r="13751" spans="17:17">
      <c r="Q13751"/>
    </row>
    <row r="13752" spans="17:17">
      <c r="Q13752"/>
    </row>
    <row r="13753" spans="17:17">
      <c r="Q13753"/>
    </row>
    <row r="13754" spans="17:17">
      <c r="Q13754"/>
    </row>
    <row r="13755" spans="17:17">
      <c r="Q13755"/>
    </row>
    <row r="13756" spans="17:17">
      <c r="Q13756"/>
    </row>
    <row r="13757" spans="17:17">
      <c r="Q13757"/>
    </row>
    <row r="13758" spans="17:17">
      <c r="Q13758"/>
    </row>
    <row r="13759" spans="17:17">
      <c r="Q13759"/>
    </row>
    <row r="13760" spans="17:17">
      <c r="Q13760"/>
    </row>
    <row r="13761" spans="17:17">
      <c r="Q13761"/>
    </row>
    <row r="13762" spans="17:17">
      <c r="Q13762"/>
    </row>
    <row r="13763" spans="17:17">
      <c r="Q13763"/>
    </row>
    <row r="13764" spans="17:17">
      <c r="Q13764"/>
    </row>
    <row r="13765" spans="17:17">
      <c r="Q13765"/>
    </row>
    <row r="13766" spans="17:17">
      <c r="Q13766"/>
    </row>
    <row r="13767" spans="17:17">
      <c r="Q13767"/>
    </row>
    <row r="13768" spans="17:17">
      <c r="Q13768"/>
    </row>
    <row r="13769" spans="17:17">
      <c r="Q13769"/>
    </row>
    <row r="13770" spans="17:17">
      <c r="Q13770"/>
    </row>
    <row r="13771" spans="17:17">
      <c r="Q13771"/>
    </row>
    <row r="13772" spans="17:17">
      <c r="Q13772"/>
    </row>
    <row r="13773" spans="17:17">
      <c r="Q13773"/>
    </row>
    <row r="13774" spans="17:17">
      <c r="Q13774"/>
    </row>
    <row r="13775" spans="17:17">
      <c r="Q13775"/>
    </row>
    <row r="13776" spans="17:17">
      <c r="Q13776"/>
    </row>
    <row r="13777" spans="17:17">
      <c r="Q13777"/>
    </row>
    <row r="13778" spans="17:17">
      <c r="Q13778"/>
    </row>
    <row r="13779" spans="17:17">
      <c r="Q13779"/>
    </row>
    <row r="13780" spans="17:17">
      <c r="Q13780"/>
    </row>
    <row r="13781" spans="17:17">
      <c r="Q13781"/>
    </row>
    <row r="13782" spans="17:17">
      <c r="Q13782"/>
    </row>
    <row r="13783" spans="17:17">
      <c r="Q13783"/>
    </row>
    <row r="13784" spans="17:17">
      <c r="Q13784"/>
    </row>
    <row r="13785" spans="17:17">
      <c r="Q13785"/>
    </row>
    <row r="13786" spans="17:17">
      <c r="Q13786"/>
    </row>
    <row r="13787" spans="17:17">
      <c r="Q13787"/>
    </row>
    <row r="13788" spans="17:17">
      <c r="Q13788"/>
    </row>
    <row r="13789" spans="17:17">
      <c r="Q13789"/>
    </row>
    <row r="13790" spans="17:17">
      <c r="Q13790"/>
    </row>
    <row r="13791" spans="17:17">
      <c r="Q13791"/>
    </row>
    <row r="13792" spans="17:17">
      <c r="Q13792"/>
    </row>
    <row r="13793" spans="17:17">
      <c r="Q13793"/>
    </row>
    <row r="13794" spans="17:17">
      <c r="Q13794"/>
    </row>
    <row r="13795" spans="17:17">
      <c r="Q13795"/>
    </row>
    <row r="13796" spans="17:17">
      <c r="Q13796"/>
    </row>
    <row r="13797" spans="17:17">
      <c r="Q13797"/>
    </row>
    <row r="13798" spans="17:17">
      <c r="Q13798"/>
    </row>
    <row r="13799" spans="17:17">
      <c r="Q13799"/>
    </row>
    <row r="13800" spans="17:17">
      <c r="Q13800"/>
    </row>
    <row r="13801" spans="17:17">
      <c r="Q13801"/>
    </row>
    <row r="13802" spans="17:17">
      <c r="Q13802"/>
    </row>
    <row r="13803" spans="17:17">
      <c r="Q13803"/>
    </row>
    <row r="13804" spans="17:17">
      <c r="Q13804"/>
    </row>
    <row r="13805" spans="17:17">
      <c r="Q13805"/>
    </row>
    <row r="13806" spans="17:17">
      <c r="Q13806"/>
    </row>
    <row r="13807" spans="17:17">
      <c r="Q13807"/>
    </row>
    <row r="13808" spans="17:17">
      <c r="Q13808"/>
    </row>
    <row r="13809" spans="17:17">
      <c r="Q13809"/>
    </row>
    <row r="13810" spans="17:17">
      <c r="Q13810"/>
    </row>
    <row r="13811" spans="17:17">
      <c r="Q13811"/>
    </row>
    <row r="13812" spans="17:17">
      <c r="Q13812"/>
    </row>
    <row r="13813" spans="17:17">
      <c r="Q13813"/>
    </row>
    <row r="13814" spans="17:17">
      <c r="Q13814"/>
    </row>
    <row r="13815" spans="17:17">
      <c r="Q13815"/>
    </row>
    <row r="13816" spans="17:17">
      <c r="Q13816"/>
    </row>
    <row r="13817" spans="17:17">
      <c r="Q13817"/>
    </row>
    <row r="13818" spans="17:17">
      <c r="Q13818"/>
    </row>
    <row r="13819" spans="17:17">
      <c r="Q13819"/>
    </row>
    <row r="13820" spans="17:17">
      <c r="Q13820"/>
    </row>
    <row r="13821" spans="17:17">
      <c r="Q13821"/>
    </row>
    <row r="13822" spans="17:17">
      <c r="Q13822"/>
    </row>
    <row r="13823" spans="17:17">
      <c r="Q13823"/>
    </row>
    <row r="13824" spans="17:17">
      <c r="Q13824"/>
    </row>
    <row r="13825" spans="17:17">
      <c r="Q13825"/>
    </row>
    <row r="13826" spans="17:17">
      <c r="Q13826"/>
    </row>
    <row r="13827" spans="17:17">
      <c r="Q13827"/>
    </row>
    <row r="13828" spans="17:17">
      <c r="Q13828"/>
    </row>
    <row r="13829" spans="17:17">
      <c r="Q13829"/>
    </row>
    <row r="13830" spans="17:17">
      <c r="Q13830"/>
    </row>
    <row r="13831" spans="17:17">
      <c r="Q13831"/>
    </row>
    <row r="13832" spans="17:17">
      <c r="Q13832"/>
    </row>
    <row r="13833" spans="17:17">
      <c r="Q13833"/>
    </row>
    <row r="13834" spans="17:17">
      <c r="Q13834"/>
    </row>
    <row r="13835" spans="17:17">
      <c r="Q13835"/>
    </row>
    <row r="13836" spans="17:17">
      <c r="Q13836"/>
    </row>
    <row r="13837" spans="17:17">
      <c r="Q13837"/>
    </row>
    <row r="13838" spans="17:17">
      <c r="Q13838"/>
    </row>
    <row r="13839" spans="17:17">
      <c r="Q13839"/>
    </row>
    <row r="13840" spans="17:17">
      <c r="Q13840"/>
    </row>
    <row r="13841" spans="17:17">
      <c r="Q13841"/>
    </row>
    <row r="13842" spans="17:17">
      <c r="Q13842"/>
    </row>
    <row r="13843" spans="17:17">
      <c r="Q13843"/>
    </row>
    <row r="13844" spans="17:17">
      <c r="Q13844"/>
    </row>
    <row r="13845" spans="17:17">
      <c r="Q13845"/>
    </row>
    <row r="13846" spans="17:17">
      <c r="Q13846"/>
    </row>
    <row r="13847" spans="17:17">
      <c r="Q13847"/>
    </row>
    <row r="13848" spans="17:17">
      <c r="Q13848"/>
    </row>
    <row r="13849" spans="17:17">
      <c r="Q13849"/>
    </row>
    <row r="13850" spans="17:17">
      <c r="Q13850"/>
    </row>
    <row r="13851" spans="17:17">
      <c r="Q13851"/>
    </row>
    <row r="13852" spans="17:17">
      <c r="Q13852"/>
    </row>
    <row r="13853" spans="17:17">
      <c r="Q13853"/>
    </row>
    <row r="13854" spans="17:17">
      <c r="Q13854"/>
    </row>
    <row r="13855" spans="17:17">
      <c r="Q13855"/>
    </row>
    <row r="13856" spans="17:17">
      <c r="Q13856"/>
    </row>
    <row r="13857" spans="17:17">
      <c r="Q13857"/>
    </row>
    <row r="13858" spans="17:17">
      <c r="Q13858"/>
    </row>
    <row r="13859" spans="17:17">
      <c r="Q13859"/>
    </row>
    <row r="13860" spans="17:17">
      <c r="Q13860"/>
    </row>
    <row r="13861" spans="17:17">
      <c r="Q13861"/>
    </row>
    <row r="13862" spans="17:17">
      <c r="Q13862"/>
    </row>
    <row r="13863" spans="17:17">
      <c r="Q13863"/>
    </row>
    <row r="13864" spans="17:17">
      <c r="Q13864"/>
    </row>
    <row r="13865" spans="17:17">
      <c r="Q13865"/>
    </row>
    <row r="13866" spans="17:17">
      <c r="Q13866"/>
    </row>
    <row r="13867" spans="17:17">
      <c r="Q13867"/>
    </row>
    <row r="13868" spans="17:17">
      <c r="Q13868"/>
    </row>
    <row r="13869" spans="17:17">
      <c r="Q13869"/>
    </row>
    <row r="13870" spans="17:17">
      <c r="Q13870"/>
    </row>
    <row r="13871" spans="17:17">
      <c r="Q13871"/>
    </row>
    <row r="13872" spans="17:17">
      <c r="Q13872"/>
    </row>
    <row r="13873" spans="17:17">
      <c r="Q13873"/>
    </row>
    <row r="13874" spans="17:17">
      <c r="Q13874"/>
    </row>
    <row r="13875" spans="17:17">
      <c r="Q13875"/>
    </row>
    <row r="13876" spans="17:17">
      <c r="Q13876"/>
    </row>
    <row r="13877" spans="17:17">
      <c r="Q13877"/>
    </row>
    <row r="13878" spans="17:17">
      <c r="Q13878"/>
    </row>
    <row r="13879" spans="17:17">
      <c r="Q13879"/>
    </row>
    <row r="13880" spans="17:17">
      <c r="Q13880"/>
    </row>
    <row r="13881" spans="17:17">
      <c r="Q13881"/>
    </row>
    <row r="13882" spans="17:17">
      <c r="Q13882"/>
    </row>
    <row r="13883" spans="17:17">
      <c r="Q13883"/>
    </row>
    <row r="13884" spans="17:17">
      <c r="Q13884"/>
    </row>
    <row r="13885" spans="17:17">
      <c r="Q13885"/>
    </row>
    <row r="13886" spans="17:17">
      <c r="Q13886"/>
    </row>
    <row r="13887" spans="17:17">
      <c r="Q13887"/>
    </row>
    <row r="13888" spans="17:17">
      <c r="Q13888"/>
    </row>
    <row r="13889" spans="17:17">
      <c r="Q13889"/>
    </row>
    <row r="13890" spans="17:17">
      <c r="Q13890"/>
    </row>
    <row r="13891" spans="17:17">
      <c r="Q13891"/>
    </row>
    <row r="13892" spans="17:17">
      <c r="Q13892"/>
    </row>
    <row r="13893" spans="17:17">
      <c r="Q13893"/>
    </row>
    <row r="13894" spans="17:17">
      <c r="Q13894"/>
    </row>
    <row r="13895" spans="17:17">
      <c r="Q13895"/>
    </row>
    <row r="13896" spans="17:17">
      <c r="Q13896"/>
    </row>
    <row r="13897" spans="17:17">
      <c r="Q13897"/>
    </row>
    <row r="13898" spans="17:17">
      <c r="Q13898"/>
    </row>
    <row r="13899" spans="17:17">
      <c r="Q13899"/>
    </row>
    <row r="13900" spans="17:17">
      <c r="Q13900"/>
    </row>
    <row r="13901" spans="17:17">
      <c r="Q13901"/>
    </row>
    <row r="13902" spans="17:17">
      <c r="Q13902"/>
    </row>
    <row r="13903" spans="17:17">
      <c r="Q13903"/>
    </row>
    <row r="13904" spans="17:17">
      <c r="Q13904"/>
    </row>
    <row r="13905" spans="17:17">
      <c r="Q13905"/>
    </row>
    <row r="13906" spans="17:17">
      <c r="Q13906"/>
    </row>
    <row r="13907" spans="17:17">
      <c r="Q13907"/>
    </row>
    <row r="13908" spans="17:17">
      <c r="Q13908"/>
    </row>
    <row r="13909" spans="17:17">
      <c r="Q13909"/>
    </row>
    <row r="13910" spans="17:17">
      <c r="Q13910"/>
    </row>
    <row r="13911" spans="17:17">
      <c r="Q13911"/>
    </row>
    <row r="13912" spans="17:17">
      <c r="Q13912"/>
    </row>
    <row r="13913" spans="17:17">
      <c r="Q13913"/>
    </row>
    <row r="13914" spans="17:17">
      <c r="Q13914"/>
    </row>
    <row r="13915" spans="17:17">
      <c r="Q13915"/>
    </row>
    <row r="13916" spans="17:17">
      <c r="Q13916"/>
    </row>
    <row r="13917" spans="17:17">
      <c r="Q13917"/>
    </row>
    <row r="13918" spans="17:17">
      <c r="Q13918"/>
    </row>
    <row r="13919" spans="17:17">
      <c r="Q13919"/>
    </row>
    <row r="13920" spans="17:17">
      <c r="Q13920"/>
    </row>
    <row r="13921" spans="17:17">
      <c r="Q13921"/>
    </row>
    <row r="13922" spans="17:17">
      <c r="Q13922"/>
    </row>
    <row r="13923" spans="17:17">
      <c r="Q13923"/>
    </row>
    <row r="13924" spans="17:17">
      <c r="Q13924"/>
    </row>
    <row r="13925" spans="17:17">
      <c r="Q13925"/>
    </row>
    <row r="13926" spans="17:17">
      <c r="Q13926"/>
    </row>
    <row r="13927" spans="17:17">
      <c r="Q13927"/>
    </row>
    <row r="13928" spans="17:17">
      <c r="Q13928"/>
    </row>
    <row r="13929" spans="17:17">
      <c r="Q13929"/>
    </row>
    <row r="13930" spans="17:17">
      <c r="Q13930"/>
    </row>
    <row r="13931" spans="17:17">
      <c r="Q13931"/>
    </row>
    <row r="13932" spans="17:17">
      <c r="Q13932"/>
    </row>
    <row r="13933" spans="17:17">
      <c r="Q13933"/>
    </row>
    <row r="13934" spans="17:17">
      <c r="Q13934"/>
    </row>
    <row r="13935" spans="17:17">
      <c r="Q13935"/>
    </row>
    <row r="13936" spans="17:17">
      <c r="Q13936"/>
    </row>
    <row r="13937" spans="17:17">
      <c r="Q13937"/>
    </row>
    <row r="13938" spans="17:17">
      <c r="Q13938"/>
    </row>
    <row r="13939" spans="17:17">
      <c r="Q13939"/>
    </row>
    <row r="13940" spans="17:17">
      <c r="Q13940"/>
    </row>
    <row r="13941" spans="17:17">
      <c r="Q13941"/>
    </row>
    <row r="13942" spans="17:17">
      <c r="Q13942"/>
    </row>
    <row r="13943" spans="17:17">
      <c r="Q13943"/>
    </row>
    <row r="13944" spans="17:17">
      <c r="Q13944"/>
    </row>
    <row r="13945" spans="17:17">
      <c r="Q13945"/>
    </row>
    <row r="13946" spans="17:17">
      <c r="Q13946"/>
    </row>
    <row r="13947" spans="17:17">
      <c r="Q13947"/>
    </row>
    <row r="13948" spans="17:17">
      <c r="Q13948"/>
    </row>
    <row r="13949" spans="17:17">
      <c r="Q13949"/>
    </row>
    <row r="13950" spans="17:17">
      <c r="Q13950"/>
    </row>
    <row r="13951" spans="17:17">
      <c r="Q13951"/>
    </row>
    <row r="13952" spans="17:17">
      <c r="Q13952"/>
    </row>
    <row r="13953" spans="17:17">
      <c r="Q13953"/>
    </row>
    <row r="13954" spans="17:17">
      <c r="Q13954"/>
    </row>
    <row r="13955" spans="17:17">
      <c r="Q13955"/>
    </row>
    <row r="13956" spans="17:17">
      <c r="Q13956"/>
    </row>
    <row r="13957" spans="17:17">
      <c r="Q13957"/>
    </row>
    <row r="13958" spans="17:17">
      <c r="Q13958"/>
    </row>
    <row r="13959" spans="17:17">
      <c r="Q13959"/>
    </row>
    <row r="13960" spans="17:17">
      <c r="Q13960"/>
    </row>
    <row r="13961" spans="17:17">
      <c r="Q13961"/>
    </row>
    <row r="13962" spans="17:17">
      <c r="Q13962"/>
    </row>
    <row r="13963" spans="17:17">
      <c r="Q13963"/>
    </row>
    <row r="13964" spans="17:17">
      <c r="Q13964"/>
    </row>
    <row r="13965" spans="17:17">
      <c r="Q13965"/>
    </row>
    <row r="13966" spans="17:17">
      <c r="Q13966"/>
    </row>
    <row r="13967" spans="17:17">
      <c r="Q13967"/>
    </row>
    <row r="13968" spans="17:17">
      <c r="Q13968"/>
    </row>
    <row r="13969" spans="17:17">
      <c r="Q13969"/>
    </row>
    <row r="13970" spans="17:17">
      <c r="Q13970"/>
    </row>
    <row r="13971" spans="17:17">
      <c r="Q13971"/>
    </row>
    <row r="13972" spans="17:17">
      <c r="Q13972"/>
    </row>
    <row r="13973" spans="17:17">
      <c r="Q13973"/>
    </row>
    <row r="13974" spans="17:17">
      <c r="Q13974"/>
    </row>
    <row r="13975" spans="17:17">
      <c r="Q13975"/>
    </row>
    <row r="13976" spans="17:17">
      <c r="Q13976"/>
    </row>
    <row r="13977" spans="17:17">
      <c r="Q13977"/>
    </row>
    <row r="13978" spans="17:17">
      <c r="Q13978"/>
    </row>
    <row r="13979" spans="17:17">
      <c r="Q13979"/>
    </row>
    <row r="13980" spans="17:17">
      <c r="Q13980"/>
    </row>
    <row r="13981" spans="17:17">
      <c r="Q13981"/>
    </row>
    <row r="13982" spans="17:17">
      <c r="Q13982"/>
    </row>
    <row r="13983" spans="17:17">
      <c r="Q13983"/>
    </row>
    <row r="13984" spans="17:17">
      <c r="Q13984"/>
    </row>
    <row r="13985" spans="17:17">
      <c r="Q13985"/>
    </row>
    <row r="13986" spans="17:17">
      <c r="Q13986"/>
    </row>
    <row r="13987" spans="17:17">
      <c r="Q13987"/>
    </row>
    <row r="13988" spans="17:17">
      <c r="Q13988"/>
    </row>
    <row r="13989" spans="17:17">
      <c r="Q13989"/>
    </row>
    <row r="13990" spans="17:17">
      <c r="Q13990"/>
    </row>
    <row r="13991" spans="17:17">
      <c r="Q13991"/>
    </row>
    <row r="13992" spans="17:17">
      <c r="Q13992"/>
    </row>
    <row r="13993" spans="17:17">
      <c r="Q13993"/>
    </row>
    <row r="13994" spans="17:17">
      <c r="Q13994"/>
    </row>
    <row r="13995" spans="17:17">
      <c r="Q13995"/>
    </row>
    <row r="13996" spans="17:17">
      <c r="Q13996"/>
    </row>
    <row r="13997" spans="17:17">
      <c r="Q13997"/>
    </row>
    <row r="13998" spans="17:17">
      <c r="Q13998"/>
    </row>
    <row r="13999" spans="17:17">
      <c r="Q13999"/>
    </row>
    <row r="14000" spans="17:17">
      <c r="Q14000"/>
    </row>
    <row r="14001" spans="17:17">
      <c r="Q14001"/>
    </row>
    <row r="14002" spans="17:17">
      <c r="Q14002"/>
    </row>
    <row r="14003" spans="17:17">
      <c r="Q14003"/>
    </row>
    <row r="14004" spans="17:17">
      <c r="Q14004"/>
    </row>
    <row r="14005" spans="17:17">
      <c r="Q14005"/>
    </row>
    <row r="14006" spans="17:17">
      <c r="Q14006"/>
    </row>
    <row r="14007" spans="17:17">
      <c r="Q14007"/>
    </row>
    <row r="14008" spans="17:17">
      <c r="Q14008"/>
    </row>
    <row r="14009" spans="17:17">
      <c r="Q14009"/>
    </row>
    <row r="14010" spans="17:17">
      <c r="Q14010"/>
    </row>
    <row r="14011" spans="17:17">
      <c r="Q14011"/>
    </row>
    <row r="14012" spans="17:17">
      <c r="Q14012"/>
    </row>
    <row r="14013" spans="17:17">
      <c r="Q14013"/>
    </row>
    <row r="14014" spans="17:17">
      <c r="Q14014"/>
    </row>
    <row r="14015" spans="17:17">
      <c r="Q14015"/>
    </row>
    <row r="14016" spans="17:17">
      <c r="Q14016"/>
    </row>
    <row r="14017" spans="17:17">
      <c r="Q14017"/>
    </row>
    <row r="14018" spans="17:17">
      <c r="Q14018"/>
    </row>
    <row r="14019" spans="17:17">
      <c r="Q14019"/>
    </row>
    <row r="14020" spans="17:17">
      <c r="Q14020"/>
    </row>
    <row r="14021" spans="17:17">
      <c r="Q14021"/>
    </row>
    <row r="14022" spans="17:17">
      <c r="Q14022"/>
    </row>
    <row r="14023" spans="17:17">
      <c r="Q14023"/>
    </row>
    <row r="14024" spans="17:17">
      <c r="Q14024"/>
    </row>
    <row r="14025" spans="17:17">
      <c r="Q14025"/>
    </row>
    <row r="14026" spans="17:17">
      <c r="Q14026"/>
    </row>
    <row r="14027" spans="17:17">
      <c r="Q14027"/>
    </row>
    <row r="14028" spans="17:17">
      <c r="Q14028"/>
    </row>
    <row r="14029" spans="17:17">
      <c r="Q14029"/>
    </row>
    <row r="14030" spans="17:17">
      <c r="Q14030"/>
    </row>
    <row r="14031" spans="17:17">
      <c r="Q14031"/>
    </row>
    <row r="14032" spans="17:17">
      <c r="Q14032"/>
    </row>
    <row r="14033" spans="17:17">
      <c r="Q14033"/>
    </row>
    <row r="14034" spans="17:17">
      <c r="Q14034"/>
    </row>
    <row r="14035" spans="17:17">
      <c r="Q14035"/>
    </row>
    <row r="14036" spans="17:17">
      <c r="Q14036"/>
    </row>
    <row r="14037" spans="17:17">
      <c r="Q14037"/>
    </row>
    <row r="14038" spans="17:17">
      <c r="Q14038"/>
    </row>
    <row r="14039" spans="17:17">
      <c r="Q14039"/>
    </row>
    <row r="14040" spans="17:17">
      <c r="Q14040"/>
    </row>
    <row r="14041" spans="17:17">
      <c r="Q14041"/>
    </row>
    <row r="14042" spans="17:17">
      <c r="Q14042"/>
    </row>
    <row r="14043" spans="17:17">
      <c r="Q14043"/>
    </row>
    <row r="14044" spans="17:17">
      <c r="Q14044"/>
    </row>
    <row r="14045" spans="17:17">
      <c r="Q14045"/>
    </row>
    <row r="14046" spans="17:17">
      <c r="Q14046"/>
    </row>
    <row r="14047" spans="17:17">
      <c r="Q14047"/>
    </row>
    <row r="14048" spans="17:17">
      <c r="Q14048"/>
    </row>
    <row r="14049" spans="17:17">
      <c r="Q14049"/>
    </row>
    <row r="14050" spans="17:17">
      <c r="Q14050"/>
    </row>
    <row r="14051" spans="17:17">
      <c r="Q14051"/>
    </row>
    <row r="14052" spans="17:17">
      <c r="Q14052"/>
    </row>
    <row r="14053" spans="17:17">
      <c r="Q14053"/>
    </row>
    <row r="14054" spans="17:17">
      <c r="Q14054"/>
    </row>
    <row r="14055" spans="17:17">
      <c r="Q14055"/>
    </row>
    <row r="14056" spans="17:17">
      <c r="Q14056"/>
    </row>
    <row r="14057" spans="17:17">
      <c r="Q14057"/>
    </row>
    <row r="14058" spans="17:17">
      <c r="Q14058"/>
    </row>
    <row r="14059" spans="17:17">
      <c r="Q14059"/>
    </row>
    <row r="14060" spans="17:17">
      <c r="Q14060"/>
    </row>
    <row r="14061" spans="17:17">
      <c r="Q14061"/>
    </row>
    <row r="14062" spans="17:17">
      <c r="Q14062"/>
    </row>
    <row r="14063" spans="17:17">
      <c r="Q14063"/>
    </row>
    <row r="14064" spans="17:17">
      <c r="Q14064"/>
    </row>
    <row r="14065" spans="17:17">
      <c r="Q14065"/>
    </row>
    <row r="14066" spans="17:17">
      <c r="Q14066"/>
    </row>
    <row r="14067" spans="17:17">
      <c r="Q14067"/>
    </row>
    <row r="14068" spans="17:17">
      <c r="Q14068"/>
    </row>
    <row r="14069" spans="17:17">
      <c r="Q14069"/>
    </row>
    <row r="14070" spans="17:17">
      <c r="Q14070"/>
    </row>
    <row r="14071" spans="17:17">
      <c r="Q14071"/>
    </row>
    <row r="14072" spans="17:17">
      <c r="Q14072"/>
    </row>
    <row r="14073" spans="17:17">
      <c r="Q14073"/>
    </row>
    <row r="14074" spans="17:17">
      <c r="Q14074"/>
    </row>
    <row r="14075" spans="17:17">
      <c r="Q14075"/>
    </row>
    <row r="14076" spans="17:17">
      <c r="Q14076"/>
    </row>
    <row r="14077" spans="17:17">
      <c r="Q14077"/>
    </row>
    <row r="14078" spans="17:17">
      <c r="Q14078"/>
    </row>
    <row r="14079" spans="17:17">
      <c r="Q14079"/>
    </row>
    <row r="14080" spans="17:17">
      <c r="Q14080"/>
    </row>
    <row r="14081" spans="17:17">
      <c r="Q14081"/>
    </row>
    <row r="14082" spans="17:17">
      <c r="Q14082"/>
    </row>
    <row r="14083" spans="17:17">
      <c r="Q14083"/>
    </row>
    <row r="14084" spans="17:17">
      <c r="Q14084"/>
    </row>
    <row r="14085" spans="17:17">
      <c r="Q14085"/>
    </row>
    <row r="14086" spans="17:17">
      <c r="Q14086"/>
    </row>
    <row r="14087" spans="17:17">
      <c r="Q14087"/>
    </row>
    <row r="14088" spans="17:17">
      <c r="Q14088"/>
    </row>
    <row r="14089" spans="17:17">
      <c r="Q14089"/>
    </row>
    <row r="14090" spans="17:17">
      <c r="Q14090"/>
    </row>
    <row r="14091" spans="17:17">
      <c r="Q14091"/>
    </row>
    <row r="14092" spans="17:17">
      <c r="Q14092"/>
    </row>
    <row r="14093" spans="17:17">
      <c r="Q14093"/>
    </row>
    <row r="14094" spans="17:17">
      <c r="Q14094"/>
    </row>
    <row r="14095" spans="17:17">
      <c r="Q14095"/>
    </row>
    <row r="14096" spans="17:17">
      <c r="Q14096"/>
    </row>
    <row r="14097" spans="17:17">
      <c r="Q14097"/>
    </row>
    <row r="14098" spans="17:17">
      <c r="Q14098"/>
    </row>
    <row r="14099" spans="17:17">
      <c r="Q14099"/>
    </row>
    <row r="14100" spans="17:17">
      <c r="Q14100"/>
    </row>
    <row r="14101" spans="17:17">
      <c r="Q14101"/>
    </row>
    <row r="14102" spans="17:17">
      <c r="Q14102"/>
    </row>
    <row r="14103" spans="17:17">
      <c r="Q14103"/>
    </row>
    <row r="14104" spans="17:17">
      <c r="Q14104"/>
    </row>
    <row r="14105" spans="17:17">
      <c r="Q14105"/>
    </row>
    <row r="14106" spans="17:17">
      <c r="Q14106"/>
    </row>
    <row r="14107" spans="17:17">
      <c r="Q14107"/>
    </row>
    <row r="14108" spans="17:17">
      <c r="Q14108"/>
    </row>
    <row r="14109" spans="17:17">
      <c r="Q14109"/>
    </row>
    <row r="14110" spans="17:17">
      <c r="Q14110"/>
    </row>
    <row r="14111" spans="17:17">
      <c r="Q14111"/>
    </row>
    <row r="14112" spans="17:17">
      <c r="Q14112"/>
    </row>
    <row r="14113" spans="17:17">
      <c r="Q14113"/>
    </row>
    <row r="14114" spans="17:17">
      <c r="Q14114"/>
    </row>
    <row r="14115" spans="17:17">
      <c r="Q14115"/>
    </row>
    <row r="14116" spans="17:17">
      <c r="Q14116"/>
    </row>
    <row r="14117" spans="17:17">
      <c r="Q14117"/>
    </row>
    <row r="14118" spans="17:17">
      <c r="Q14118"/>
    </row>
    <row r="14119" spans="17:17">
      <c r="Q14119"/>
    </row>
    <row r="14120" spans="17:17">
      <c r="Q14120"/>
    </row>
    <row r="14121" spans="17:17">
      <c r="Q14121"/>
    </row>
    <row r="14122" spans="17:17">
      <c r="Q14122"/>
    </row>
    <row r="14123" spans="17:17">
      <c r="Q14123"/>
    </row>
    <row r="14124" spans="17:17">
      <c r="Q14124"/>
    </row>
    <row r="14125" spans="17:17">
      <c r="Q14125"/>
    </row>
    <row r="14126" spans="17:17">
      <c r="Q14126"/>
    </row>
    <row r="14127" spans="17:17">
      <c r="Q14127"/>
    </row>
    <row r="14128" spans="17:17">
      <c r="Q14128"/>
    </row>
    <row r="14129" spans="17:17">
      <c r="Q14129"/>
    </row>
    <row r="14130" spans="17:17">
      <c r="Q14130"/>
    </row>
    <row r="14131" spans="17:17">
      <c r="Q14131"/>
    </row>
    <row r="14132" spans="17:17">
      <c r="Q14132"/>
    </row>
    <row r="14133" spans="17:17">
      <c r="Q14133"/>
    </row>
    <row r="14134" spans="17:17">
      <c r="Q14134"/>
    </row>
    <row r="14135" spans="17:17">
      <c r="Q14135"/>
    </row>
    <row r="14136" spans="17:17">
      <c r="Q14136"/>
    </row>
    <row r="14137" spans="17:17">
      <c r="Q14137"/>
    </row>
    <row r="14138" spans="17:17">
      <c r="Q14138"/>
    </row>
    <row r="14139" spans="17:17">
      <c r="Q14139"/>
    </row>
    <row r="14140" spans="17:17">
      <c r="Q14140"/>
    </row>
    <row r="14141" spans="17:17">
      <c r="Q14141"/>
    </row>
    <row r="14142" spans="17:17">
      <c r="Q14142"/>
    </row>
    <row r="14143" spans="17:17">
      <c r="Q14143"/>
    </row>
    <row r="14144" spans="17:17">
      <c r="Q14144"/>
    </row>
    <row r="14145" spans="17:17">
      <c r="Q14145"/>
    </row>
    <row r="14146" spans="17:17">
      <c r="Q14146"/>
    </row>
    <row r="14147" spans="17:17">
      <c r="Q14147"/>
    </row>
    <row r="14148" spans="17:17">
      <c r="Q14148"/>
    </row>
    <row r="14149" spans="17:17">
      <c r="Q14149"/>
    </row>
    <row r="14150" spans="17:17">
      <c r="Q14150"/>
    </row>
    <row r="14151" spans="17:17">
      <c r="Q14151"/>
    </row>
    <row r="14152" spans="17:17">
      <c r="Q14152"/>
    </row>
    <row r="14153" spans="17:17">
      <c r="Q14153"/>
    </row>
    <row r="14154" spans="17:17">
      <c r="Q14154"/>
    </row>
    <row r="14155" spans="17:17">
      <c r="Q14155"/>
    </row>
    <row r="14156" spans="17:17">
      <c r="Q14156"/>
    </row>
    <row r="14157" spans="17:17">
      <c r="Q14157"/>
    </row>
    <row r="14158" spans="17:17">
      <c r="Q14158"/>
    </row>
    <row r="14159" spans="17:17">
      <c r="Q14159"/>
    </row>
    <row r="14160" spans="17:17">
      <c r="Q14160"/>
    </row>
    <row r="14161" spans="17:17">
      <c r="Q14161"/>
    </row>
    <row r="14162" spans="17:17">
      <c r="Q14162"/>
    </row>
    <row r="14163" spans="17:17">
      <c r="Q14163"/>
    </row>
    <row r="14164" spans="17:17">
      <c r="Q14164"/>
    </row>
    <row r="14165" spans="17:17">
      <c r="Q14165"/>
    </row>
    <row r="14166" spans="17:17">
      <c r="Q14166"/>
    </row>
    <row r="14167" spans="17:17">
      <c r="Q14167"/>
    </row>
    <row r="14168" spans="17:17">
      <c r="Q14168"/>
    </row>
    <row r="14169" spans="17:17">
      <c r="Q14169"/>
    </row>
    <row r="14170" spans="17:17">
      <c r="Q14170"/>
    </row>
    <row r="14171" spans="17:17">
      <c r="Q14171"/>
    </row>
    <row r="14172" spans="17:17">
      <c r="Q14172"/>
    </row>
    <row r="14173" spans="17:17">
      <c r="Q14173"/>
    </row>
    <row r="14174" spans="17:17">
      <c r="Q14174"/>
    </row>
    <row r="14175" spans="17:17">
      <c r="Q14175"/>
    </row>
    <row r="14176" spans="17:17">
      <c r="Q14176"/>
    </row>
    <row r="14177" spans="17:17">
      <c r="Q14177"/>
    </row>
    <row r="14178" spans="17:17">
      <c r="Q14178"/>
    </row>
    <row r="14179" spans="17:17">
      <c r="Q14179"/>
    </row>
    <row r="14180" spans="17:17">
      <c r="Q14180"/>
    </row>
    <row r="14181" spans="17:17">
      <c r="Q14181"/>
    </row>
    <row r="14182" spans="17:17">
      <c r="Q14182"/>
    </row>
    <row r="14183" spans="17:17">
      <c r="Q14183"/>
    </row>
    <row r="14184" spans="17:17">
      <c r="Q14184"/>
    </row>
    <row r="14185" spans="17:17">
      <c r="Q14185"/>
    </row>
    <row r="14186" spans="17:17">
      <c r="Q14186"/>
    </row>
    <row r="14187" spans="17:17">
      <c r="Q14187"/>
    </row>
    <row r="14188" spans="17:17">
      <c r="Q14188"/>
    </row>
    <row r="14189" spans="17:17">
      <c r="Q14189"/>
    </row>
    <row r="14190" spans="17:17">
      <c r="Q14190"/>
    </row>
    <row r="14191" spans="17:17">
      <c r="Q14191"/>
    </row>
    <row r="14192" spans="17:17">
      <c r="Q14192"/>
    </row>
    <row r="14193" spans="17:17">
      <c r="Q14193"/>
    </row>
    <row r="14194" spans="17:17">
      <c r="Q14194"/>
    </row>
    <row r="14195" spans="17:17">
      <c r="Q14195"/>
    </row>
    <row r="14196" spans="17:17">
      <c r="Q14196"/>
    </row>
    <row r="14197" spans="17:17">
      <c r="Q14197"/>
    </row>
    <row r="14198" spans="17:17">
      <c r="Q14198"/>
    </row>
    <row r="14199" spans="17:17">
      <c r="Q14199"/>
    </row>
    <row r="14200" spans="17:17">
      <c r="Q14200"/>
    </row>
    <row r="14201" spans="17:17">
      <c r="Q14201"/>
    </row>
    <row r="14202" spans="17:17">
      <c r="Q14202"/>
    </row>
    <row r="14203" spans="17:17">
      <c r="Q14203"/>
    </row>
    <row r="14204" spans="17:17">
      <c r="Q14204"/>
    </row>
    <row r="14205" spans="17:17">
      <c r="Q14205"/>
    </row>
    <row r="14206" spans="17:17">
      <c r="Q14206"/>
    </row>
    <row r="14207" spans="17:17">
      <c r="Q14207"/>
    </row>
    <row r="14208" spans="17:17">
      <c r="Q14208"/>
    </row>
    <row r="14209" spans="17:17">
      <c r="Q14209"/>
    </row>
    <row r="14210" spans="17:17">
      <c r="Q14210"/>
    </row>
    <row r="14211" spans="17:17">
      <c r="Q14211"/>
    </row>
    <row r="14212" spans="17:17">
      <c r="Q14212"/>
    </row>
    <row r="14213" spans="17:17">
      <c r="Q14213"/>
    </row>
    <row r="14214" spans="17:17">
      <c r="Q14214"/>
    </row>
    <row r="14215" spans="17:17">
      <c r="Q14215"/>
    </row>
    <row r="14216" spans="17:17">
      <c r="Q14216"/>
    </row>
    <row r="14217" spans="17:17">
      <c r="Q14217"/>
    </row>
    <row r="14218" spans="17:17">
      <c r="Q14218"/>
    </row>
    <row r="14219" spans="17:17">
      <c r="Q14219"/>
    </row>
    <row r="14220" spans="17:17">
      <c r="Q14220"/>
    </row>
    <row r="14221" spans="17:17">
      <c r="Q14221"/>
    </row>
    <row r="14222" spans="17:17">
      <c r="Q14222"/>
    </row>
    <row r="14223" spans="17:17">
      <c r="Q14223"/>
    </row>
    <row r="14224" spans="17:17">
      <c r="Q14224"/>
    </row>
    <row r="14225" spans="17:17">
      <c r="Q14225"/>
    </row>
    <row r="14226" spans="17:17">
      <c r="Q14226"/>
    </row>
    <row r="14227" spans="17:17">
      <c r="Q14227"/>
    </row>
    <row r="14228" spans="17:17">
      <c r="Q14228"/>
    </row>
    <row r="14229" spans="17:17">
      <c r="Q14229"/>
    </row>
    <row r="14230" spans="17:17">
      <c r="Q14230"/>
    </row>
    <row r="14231" spans="17:17">
      <c r="Q14231"/>
    </row>
    <row r="14232" spans="17:17">
      <c r="Q14232"/>
    </row>
    <row r="14233" spans="17:17">
      <c r="Q14233"/>
    </row>
    <row r="14234" spans="17:17">
      <c r="Q14234"/>
    </row>
    <row r="14235" spans="17:17">
      <c r="Q14235"/>
    </row>
    <row r="14236" spans="17:17">
      <c r="Q14236"/>
    </row>
    <row r="14237" spans="17:17">
      <c r="Q14237"/>
    </row>
    <row r="14238" spans="17:17">
      <c r="Q14238"/>
    </row>
    <row r="14239" spans="17:17">
      <c r="Q14239"/>
    </row>
    <row r="14240" spans="17:17">
      <c r="Q14240"/>
    </row>
    <row r="14241" spans="17:17">
      <c r="Q14241"/>
    </row>
    <row r="14242" spans="17:17">
      <c r="Q14242"/>
    </row>
    <row r="14243" spans="17:17">
      <c r="Q14243"/>
    </row>
    <row r="14244" spans="17:17">
      <c r="Q14244"/>
    </row>
    <row r="14245" spans="17:17">
      <c r="Q14245"/>
    </row>
    <row r="14246" spans="17:17">
      <c r="Q14246"/>
    </row>
    <row r="14247" spans="17:17">
      <c r="Q14247"/>
    </row>
    <row r="14248" spans="17:17">
      <c r="Q14248"/>
    </row>
    <row r="14249" spans="17:17">
      <c r="Q14249"/>
    </row>
    <row r="14250" spans="17:17">
      <c r="Q14250"/>
    </row>
    <row r="14251" spans="17:17">
      <c r="Q14251"/>
    </row>
    <row r="14252" spans="17:17">
      <c r="Q14252"/>
    </row>
    <row r="14253" spans="17:17">
      <c r="Q14253"/>
    </row>
    <row r="14254" spans="17:17">
      <c r="Q14254"/>
    </row>
    <row r="14255" spans="17:17">
      <c r="Q14255"/>
    </row>
    <row r="14256" spans="17:17">
      <c r="Q14256"/>
    </row>
    <row r="14257" spans="17:17">
      <c r="Q14257"/>
    </row>
    <row r="14258" spans="17:17">
      <c r="Q14258"/>
    </row>
    <row r="14259" spans="17:17">
      <c r="Q14259"/>
    </row>
    <row r="14260" spans="17:17">
      <c r="Q14260"/>
    </row>
    <row r="14261" spans="17:17">
      <c r="Q14261"/>
    </row>
    <row r="14262" spans="17:17">
      <c r="Q14262"/>
    </row>
    <row r="14263" spans="17:17">
      <c r="Q14263"/>
    </row>
    <row r="14264" spans="17:17">
      <c r="Q14264"/>
    </row>
    <row r="14265" spans="17:17">
      <c r="Q14265"/>
    </row>
    <row r="14266" spans="17:17">
      <c r="Q14266"/>
    </row>
    <row r="14267" spans="17:17">
      <c r="Q14267"/>
    </row>
    <row r="14268" spans="17:17">
      <c r="Q14268"/>
    </row>
    <row r="14269" spans="17:17">
      <c r="Q14269"/>
    </row>
    <row r="14270" spans="17:17">
      <c r="Q14270"/>
    </row>
    <row r="14271" spans="17:17">
      <c r="Q14271"/>
    </row>
    <row r="14272" spans="17:17">
      <c r="Q14272"/>
    </row>
    <row r="14273" spans="17:17">
      <c r="Q14273"/>
    </row>
    <row r="14274" spans="17:17">
      <c r="Q14274"/>
    </row>
    <row r="14275" spans="17:17">
      <c r="Q14275"/>
    </row>
    <row r="14276" spans="17:17">
      <c r="Q14276"/>
    </row>
    <row r="14277" spans="17:17">
      <c r="Q14277"/>
    </row>
    <row r="14278" spans="17:17">
      <c r="Q14278"/>
    </row>
    <row r="14279" spans="17:17">
      <c r="Q14279"/>
    </row>
    <row r="14280" spans="17:17">
      <c r="Q14280"/>
    </row>
    <row r="14281" spans="17:17">
      <c r="Q14281"/>
    </row>
    <row r="14282" spans="17:17">
      <c r="Q14282"/>
    </row>
    <row r="14283" spans="17:17">
      <c r="Q14283"/>
    </row>
    <row r="14284" spans="17:17">
      <c r="Q14284"/>
    </row>
    <row r="14285" spans="17:17">
      <c r="Q14285"/>
    </row>
    <row r="14286" spans="17:17">
      <c r="Q14286"/>
    </row>
    <row r="14287" spans="17:17">
      <c r="Q14287"/>
    </row>
    <row r="14288" spans="17:17">
      <c r="Q14288"/>
    </row>
    <row r="14289" spans="17:17">
      <c r="Q14289"/>
    </row>
    <row r="14290" spans="17:17">
      <c r="Q14290"/>
    </row>
    <row r="14291" spans="17:17">
      <c r="Q14291"/>
    </row>
    <row r="14292" spans="17:17">
      <c r="Q14292"/>
    </row>
    <row r="14293" spans="17:17">
      <c r="Q14293"/>
    </row>
    <row r="14294" spans="17:17">
      <c r="Q14294"/>
    </row>
    <row r="14295" spans="17:17">
      <c r="Q14295"/>
    </row>
    <row r="14296" spans="17:17">
      <c r="Q14296"/>
    </row>
    <row r="14297" spans="17:17">
      <c r="Q14297"/>
    </row>
    <row r="14298" spans="17:17">
      <c r="Q14298"/>
    </row>
    <row r="14299" spans="17:17">
      <c r="Q14299"/>
    </row>
    <row r="14300" spans="17:17">
      <c r="Q14300"/>
    </row>
    <row r="14301" spans="17:17">
      <c r="Q14301"/>
    </row>
    <row r="14302" spans="17:17">
      <c r="Q14302"/>
    </row>
    <row r="14303" spans="17:17">
      <c r="Q14303"/>
    </row>
    <row r="14304" spans="17:17">
      <c r="Q14304"/>
    </row>
    <row r="14305" spans="17:17">
      <c r="Q14305"/>
    </row>
    <row r="14306" spans="17:17">
      <c r="Q14306"/>
    </row>
    <row r="14307" spans="17:17">
      <c r="Q14307"/>
    </row>
    <row r="14308" spans="17:17">
      <c r="Q14308"/>
    </row>
    <row r="14309" spans="17:17">
      <c r="Q14309"/>
    </row>
    <row r="14310" spans="17:17">
      <c r="Q14310"/>
    </row>
    <row r="14311" spans="17:17">
      <c r="Q14311"/>
    </row>
    <row r="14312" spans="17:17">
      <c r="Q14312"/>
    </row>
    <row r="14313" spans="17:17">
      <c r="Q14313"/>
    </row>
    <row r="14314" spans="17:17">
      <c r="Q14314"/>
    </row>
    <row r="14315" spans="17:17">
      <c r="Q14315"/>
    </row>
    <row r="14316" spans="17:17">
      <c r="Q14316"/>
    </row>
    <row r="14317" spans="17:17">
      <c r="Q14317"/>
    </row>
    <row r="14318" spans="17:17">
      <c r="Q14318"/>
    </row>
    <row r="14319" spans="17:17">
      <c r="Q14319"/>
    </row>
    <row r="14320" spans="17:17">
      <c r="Q14320"/>
    </row>
    <row r="14321" spans="17:17">
      <c r="Q14321"/>
    </row>
    <row r="14322" spans="17:17">
      <c r="Q14322"/>
    </row>
    <row r="14323" spans="17:17">
      <c r="Q14323"/>
    </row>
    <row r="14324" spans="17:17">
      <c r="Q14324"/>
    </row>
    <row r="14325" spans="17:17">
      <c r="Q14325"/>
    </row>
    <row r="14326" spans="17:17">
      <c r="Q14326"/>
    </row>
    <row r="14327" spans="17:17">
      <c r="Q14327"/>
    </row>
    <row r="14328" spans="17:17">
      <c r="Q14328"/>
    </row>
    <row r="14329" spans="17:17">
      <c r="Q14329"/>
    </row>
    <row r="14330" spans="17:17">
      <c r="Q14330"/>
    </row>
    <row r="14331" spans="17:17">
      <c r="Q14331"/>
    </row>
    <row r="14332" spans="17:17">
      <c r="Q14332"/>
    </row>
    <row r="14333" spans="17:17">
      <c r="Q14333"/>
    </row>
    <row r="14334" spans="17:17">
      <c r="Q14334"/>
    </row>
    <row r="14335" spans="17:17">
      <c r="Q14335"/>
    </row>
    <row r="14336" spans="17:17">
      <c r="Q14336"/>
    </row>
    <row r="14337" spans="17:17">
      <c r="Q14337"/>
    </row>
    <row r="14338" spans="17:17">
      <c r="Q14338"/>
    </row>
    <row r="14339" spans="17:17">
      <c r="Q14339"/>
    </row>
    <row r="14340" spans="17:17">
      <c r="Q14340"/>
    </row>
    <row r="14341" spans="17:17">
      <c r="Q14341"/>
    </row>
    <row r="14342" spans="17:17">
      <c r="Q14342"/>
    </row>
    <row r="14343" spans="17:17">
      <c r="Q14343"/>
    </row>
    <row r="14344" spans="17:17">
      <c r="Q14344"/>
    </row>
    <row r="14345" spans="17:17">
      <c r="Q14345"/>
    </row>
    <row r="14346" spans="17:17">
      <c r="Q14346"/>
    </row>
    <row r="14347" spans="17:17">
      <c r="Q14347"/>
    </row>
    <row r="14348" spans="17:17">
      <c r="Q14348"/>
    </row>
    <row r="14349" spans="17:17">
      <c r="Q14349"/>
    </row>
    <row r="14350" spans="17:17">
      <c r="Q14350"/>
    </row>
    <row r="14351" spans="17:17">
      <c r="Q14351"/>
    </row>
    <row r="14352" spans="17:17">
      <c r="Q14352"/>
    </row>
    <row r="14353" spans="17:17">
      <c r="Q14353"/>
    </row>
    <row r="14354" spans="17:17">
      <c r="Q14354"/>
    </row>
    <row r="14355" spans="17:17">
      <c r="Q14355"/>
    </row>
    <row r="14356" spans="17:17">
      <c r="Q14356"/>
    </row>
    <row r="14357" spans="17:17">
      <c r="Q14357"/>
    </row>
    <row r="14358" spans="17:17">
      <c r="Q14358"/>
    </row>
    <row r="14359" spans="17:17">
      <c r="Q14359"/>
    </row>
    <row r="14360" spans="17:17">
      <c r="Q14360"/>
    </row>
    <row r="14361" spans="17:17">
      <c r="Q14361"/>
    </row>
    <row r="14362" spans="17:17">
      <c r="Q14362"/>
    </row>
    <row r="14363" spans="17:17">
      <c r="Q14363"/>
    </row>
    <row r="14364" spans="17:17">
      <c r="Q14364"/>
    </row>
    <row r="14365" spans="17:17">
      <c r="Q14365"/>
    </row>
    <row r="14366" spans="17:17">
      <c r="Q14366"/>
    </row>
    <row r="14367" spans="17:17">
      <c r="Q14367"/>
    </row>
    <row r="14368" spans="17:17">
      <c r="Q14368"/>
    </row>
    <row r="14369" spans="17:17">
      <c r="Q14369"/>
    </row>
    <row r="14370" spans="17:17">
      <c r="Q14370"/>
    </row>
    <row r="14371" spans="17:17">
      <c r="Q14371"/>
    </row>
    <row r="14372" spans="17:17">
      <c r="Q14372"/>
    </row>
    <row r="14373" spans="17:17">
      <c r="Q14373"/>
    </row>
    <row r="14374" spans="17:17">
      <c r="Q14374"/>
    </row>
    <row r="14375" spans="17:17">
      <c r="Q14375"/>
    </row>
    <row r="14376" spans="17:17">
      <c r="Q14376"/>
    </row>
    <row r="14377" spans="17:17">
      <c r="Q14377"/>
    </row>
    <row r="14378" spans="17:17">
      <c r="Q14378"/>
    </row>
    <row r="14379" spans="17:17">
      <c r="Q14379"/>
    </row>
    <row r="14380" spans="17:17">
      <c r="Q14380"/>
    </row>
    <row r="14381" spans="17:17">
      <c r="Q14381"/>
    </row>
    <row r="14382" spans="17:17">
      <c r="Q14382"/>
    </row>
    <row r="14383" spans="17:17">
      <c r="Q14383"/>
    </row>
    <row r="14384" spans="17:17">
      <c r="Q14384"/>
    </row>
    <row r="14385" spans="17:17">
      <c r="Q14385"/>
    </row>
    <row r="14386" spans="17:17">
      <c r="Q14386"/>
    </row>
    <row r="14387" spans="17:17">
      <c r="Q14387"/>
    </row>
    <row r="14388" spans="17:17">
      <c r="Q14388"/>
    </row>
    <row r="14389" spans="17:17">
      <c r="Q14389"/>
    </row>
    <row r="14390" spans="17:17">
      <c r="Q14390"/>
    </row>
    <row r="14391" spans="17:17">
      <c r="Q14391"/>
    </row>
    <row r="14392" spans="17:17">
      <c r="Q14392"/>
    </row>
    <row r="14393" spans="17:17">
      <c r="Q14393"/>
    </row>
    <row r="14394" spans="17:17">
      <c r="Q14394"/>
    </row>
    <row r="14395" spans="17:17">
      <c r="Q14395"/>
    </row>
    <row r="14396" spans="17:17">
      <c r="Q14396"/>
    </row>
    <row r="14397" spans="17:17">
      <c r="Q14397"/>
    </row>
    <row r="14398" spans="17:17">
      <c r="Q14398"/>
    </row>
    <row r="14399" spans="17:17">
      <c r="Q14399"/>
    </row>
    <row r="14400" spans="17:17">
      <c r="Q14400"/>
    </row>
    <row r="14401" spans="17:17">
      <c r="Q14401"/>
    </row>
    <row r="14402" spans="17:17">
      <c r="Q14402"/>
    </row>
    <row r="14403" spans="17:17">
      <c r="Q14403"/>
    </row>
    <row r="14404" spans="17:17">
      <c r="Q14404"/>
    </row>
    <row r="14405" spans="17:17">
      <c r="Q14405"/>
    </row>
    <row r="14406" spans="17:17">
      <c r="Q14406"/>
    </row>
    <row r="14407" spans="17:17">
      <c r="Q14407"/>
    </row>
    <row r="14408" spans="17:17">
      <c r="Q14408"/>
    </row>
    <row r="14409" spans="17:17">
      <c r="Q14409"/>
    </row>
    <row r="14410" spans="17:17">
      <c r="Q14410"/>
    </row>
    <row r="14411" spans="17:17">
      <c r="Q14411"/>
    </row>
    <row r="14412" spans="17:17">
      <c r="Q14412"/>
    </row>
    <row r="14413" spans="17:17">
      <c r="Q14413"/>
    </row>
    <row r="14414" spans="17:17">
      <c r="Q14414"/>
    </row>
    <row r="14415" spans="17:17">
      <c r="Q14415"/>
    </row>
    <row r="14416" spans="17:17">
      <c r="Q14416"/>
    </row>
    <row r="14417" spans="17:17">
      <c r="Q14417"/>
    </row>
    <row r="14418" spans="17:17">
      <c r="Q14418"/>
    </row>
    <row r="14419" spans="17:17">
      <c r="Q14419"/>
    </row>
    <row r="14420" spans="17:17">
      <c r="Q14420"/>
    </row>
    <row r="14421" spans="17:17">
      <c r="Q14421"/>
    </row>
    <row r="14422" spans="17:17">
      <c r="Q14422"/>
    </row>
    <row r="14423" spans="17:17">
      <c r="Q14423"/>
    </row>
    <row r="14424" spans="17:17">
      <c r="Q14424"/>
    </row>
    <row r="14425" spans="17:17">
      <c r="Q14425"/>
    </row>
    <row r="14426" spans="17:17">
      <c r="Q14426"/>
    </row>
    <row r="14427" spans="17:17">
      <c r="Q14427"/>
    </row>
    <row r="14428" spans="17:17">
      <c r="Q14428"/>
    </row>
    <row r="14429" spans="17:17">
      <c r="Q14429"/>
    </row>
    <row r="14430" spans="17:17">
      <c r="Q14430"/>
    </row>
    <row r="14431" spans="17:17">
      <c r="Q14431"/>
    </row>
    <row r="14432" spans="17:17">
      <c r="Q14432"/>
    </row>
    <row r="14433" spans="17:17">
      <c r="Q14433"/>
    </row>
    <row r="14434" spans="17:17">
      <c r="Q14434"/>
    </row>
    <row r="14435" spans="17:17">
      <c r="Q14435"/>
    </row>
    <row r="14436" spans="17:17">
      <c r="Q14436"/>
    </row>
    <row r="14437" spans="17:17">
      <c r="Q14437"/>
    </row>
    <row r="14438" spans="17:17">
      <c r="Q14438"/>
    </row>
    <row r="14439" spans="17:17">
      <c r="Q14439"/>
    </row>
    <row r="14440" spans="17:17">
      <c r="Q14440"/>
    </row>
    <row r="14441" spans="17:17">
      <c r="Q14441"/>
    </row>
    <row r="14442" spans="17:17">
      <c r="Q14442"/>
    </row>
    <row r="14443" spans="17:17">
      <c r="Q14443"/>
    </row>
    <row r="14444" spans="17:17">
      <c r="Q14444"/>
    </row>
    <row r="14445" spans="17:17">
      <c r="Q14445"/>
    </row>
    <row r="14446" spans="17:17">
      <c r="Q14446"/>
    </row>
    <row r="14447" spans="17:17">
      <c r="Q14447"/>
    </row>
    <row r="14448" spans="17:17">
      <c r="Q14448"/>
    </row>
    <row r="14449" spans="17:17">
      <c r="Q14449"/>
    </row>
    <row r="14450" spans="17:17">
      <c r="Q14450"/>
    </row>
    <row r="14451" spans="17:17">
      <c r="Q14451"/>
    </row>
    <row r="14452" spans="17:17">
      <c r="Q14452"/>
    </row>
    <row r="14453" spans="17:17">
      <c r="Q14453"/>
    </row>
    <row r="14454" spans="17:17">
      <c r="Q14454"/>
    </row>
    <row r="14455" spans="17:17">
      <c r="Q14455"/>
    </row>
    <row r="14456" spans="17:17">
      <c r="Q14456"/>
    </row>
    <row r="14457" spans="17:17">
      <c r="Q14457"/>
    </row>
    <row r="14458" spans="17:17">
      <c r="Q14458"/>
    </row>
    <row r="14459" spans="17:17">
      <c r="Q14459"/>
    </row>
    <row r="14460" spans="17:17">
      <c r="Q14460"/>
    </row>
    <row r="14461" spans="17:17">
      <c r="Q14461"/>
    </row>
    <row r="14462" spans="17:17">
      <c r="Q14462"/>
    </row>
    <row r="14463" spans="17:17">
      <c r="Q14463"/>
    </row>
    <row r="14464" spans="17:17">
      <c r="Q14464"/>
    </row>
    <row r="14465" spans="17:17">
      <c r="Q14465"/>
    </row>
    <row r="14466" spans="17:17">
      <c r="Q14466"/>
    </row>
    <row r="14467" spans="17:17">
      <c r="Q14467"/>
    </row>
    <row r="14468" spans="17:17">
      <c r="Q14468"/>
    </row>
    <row r="14469" spans="17:17">
      <c r="Q14469"/>
    </row>
    <row r="14470" spans="17:17">
      <c r="Q14470"/>
    </row>
    <row r="14471" spans="17:17">
      <c r="Q14471"/>
    </row>
    <row r="14472" spans="17:17">
      <c r="Q14472"/>
    </row>
    <row r="14473" spans="17:17">
      <c r="Q14473"/>
    </row>
    <row r="14474" spans="17:17">
      <c r="Q14474"/>
    </row>
    <row r="14475" spans="17:17">
      <c r="Q14475"/>
    </row>
    <row r="14476" spans="17:17">
      <c r="Q14476"/>
    </row>
    <row r="14477" spans="17:17">
      <c r="Q14477"/>
    </row>
    <row r="14478" spans="17:17">
      <c r="Q14478"/>
    </row>
    <row r="14479" spans="17:17">
      <c r="Q14479"/>
    </row>
    <row r="14480" spans="17:17">
      <c r="Q14480"/>
    </row>
    <row r="14481" spans="17:17">
      <c r="Q14481"/>
    </row>
    <row r="14482" spans="17:17">
      <c r="Q14482"/>
    </row>
    <row r="14483" spans="17:17">
      <c r="Q14483"/>
    </row>
    <row r="14484" spans="17:17">
      <c r="Q14484"/>
    </row>
    <row r="14485" spans="17:17">
      <c r="Q14485"/>
    </row>
    <row r="14486" spans="17:17">
      <c r="Q14486"/>
    </row>
    <row r="14487" spans="17:17">
      <c r="Q14487"/>
    </row>
    <row r="14488" spans="17:17">
      <c r="Q14488"/>
    </row>
    <row r="14489" spans="17:17">
      <c r="Q14489"/>
    </row>
    <row r="14490" spans="17:17">
      <c r="Q14490"/>
    </row>
    <row r="14491" spans="17:17">
      <c r="Q14491"/>
    </row>
    <row r="14492" spans="17:17">
      <c r="Q14492"/>
    </row>
    <row r="14493" spans="17:17">
      <c r="Q14493"/>
    </row>
    <row r="14494" spans="17:17">
      <c r="Q14494"/>
    </row>
    <row r="14495" spans="17:17">
      <c r="Q14495"/>
    </row>
    <row r="14496" spans="17:17">
      <c r="Q14496"/>
    </row>
    <row r="14497" spans="17:17">
      <c r="Q14497"/>
    </row>
    <row r="14498" spans="17:17">
      <c r="Q14498"/>
    </row>
    <row r="14499" spans="17:17">
      <c r="Q14499"/>
    </row>
    <row r="14500" spans="17:17">
      <c r="Q14500"/>
    </row>
    <row r="14501" spans="17:17">
      <c r="Q14501"/>
    </row>
    <row r="14502" spans="17:17">
      <c r="Q14502"/>
    </row>
    <row r="14503" spans="17:17">
      <c r="Q14503"/>
    </row>
    <row r="14504" spans="17:17">
      <c r="Q14504"/>
    </row>
    <row r="14505" spans="17:17">
      <c r="Q14505"/>
    </row>
    <row r="14506" spans="17:17">
      <c r="Q14506"/>
    </row>
    <row r="14507" spans="17:17">
      <c r="Q14507"/>
    </row>
    <row r="14508" spans="17:17">
      <c r="Q14508"/>
    </row>
    <row r="14509" spans="17:17">
      <c r="Q14509"/>
    </row>
    <row r="14510" spans="17:17">
      <c r="Q14510"/>
    </row>
    <row r="14511" spans="17:17">
      <c r="Q14511"/>
    </row>
    <row r="14512" spans="17:17">
      <c r="Q14512"/>
    </row>
    <row r="14513" spans="17:17">
      <c r="Q14513"/>
    </row>
    <row r="14514" spans="17:17">
      <c r="Q14514"/>
    </row>
    <row r="14515" spans="17:17">
      <c r="Q14515"/>
    </row>
    <row r="14516" spans="17:17">
      <c r="Q14516"/>
    </row>
    <row r="14517" spans="17:17">
      <c r="Q14517"/>
    </row>
    <row r="14518" spans="17:17">
      <c r="Q14518"/>
    </row>
    <row r="14519" spans="17:17">
      <c r="Q14519"/>
    </row>
    <row r="14520" spans="17:17">
      <c r="Q14520"/>
    </row>
    <row r="14521" spans="17:17">
      <c r="Q14521"/>
    </row>
    <row r="14522" spans="17:17">
      <c r="Q14522"/>
    </row>
    <row r="14523" spans="17:17">
      <c r="Q14523"/>
    </row>
    <row r="14524" spans="17:17">
      <c r="Q14524"/>
    </row>
    <row r="14525" spans="17:17">
      <c r="Q14525"/>
    </row>
    <row r="14526" spans="17:17">
      <c r="Q14526"/>
    </row>
    <row r="14527" spans="17:17">
      <c r="Q14527"/>
    </row>
    <row r="14528" spans="17:17">
      <c r="Q14528"/>
    </row>
    <row r="14529" spans="17:17">
      <c r="Q14529"/>
    </row>
    <row r="14530" spans="17:17">
      <c r="Q14530"/>
    </row>
    <row r="14531" spans="17:17">
      <c r="Q14531"/>
    </row>
    <row r="14532" spans="17:17">
      <c r="Q14532"/>
    </row>
    <row r="14533" spans="17:17">
      <c r="Q14533"/>
    </row>
    <row r="14534" spans="17:17">
      <c r="Q14534"/>
    </row>
    <row r="14535" spans="17:17">
      <c r="Q14535"/>
    </row>
    <row r="14536" spans="17:17">
      <c r="Q14536"/>
    </row>
    <row r="14537" spans="17:17">
      <c r="Q14537"/>
    </row>
    <row r="14538" spans="17:17">
      <c r="Q14538"/>
    </row>
    <row r="14539" spans="17:17">
      <c r="Q14539"/>
    </row>
    <row r="14540" spans="17:17">
      <c r="Q14540"/>
    </row>
    <row r="14541" spans="17:17">
      <c r="Q14541"/>
    </row>
    <row r="14542" spans="17:17">
      <c r="Q14542"/>
    </row>
    <row r="14543" spans="17:17">
      <c r="Q14543"/>
    </row>
    <row r="14544" spans="17:17">
      <c r="Q14544"/>
    </row>
    <row r="14545" spans="17:17">
      <c r="Q14545"/>
    </row>
    <row r="14546" spans="17:17">
      <c r="Q14546"/>
    </row>
    <row r="14547" spans="17:17">
      <c r="Q14547"/>
    </row>
    <row r="14548" spans="17:17">
      <c r="Q14548"/>
    </row>
    <row r="14549" spans="17:17">
      <c r="Q14549"/>
    </row>
    <row r="14550" spans="17:17">
      <c r="Q14550"/>
    </row>
    <row r="14551" spans="17:17">
      <c r="Q14551"/>
    </row>
    <row r="14552" spans="17:17">
      <c r="Q14552"/>
    </row>
    <row r="14553" spans="17:17">
      <c r="Q14553"/>
    </row>
    <row r="14554" spans="17:17">
      <c r="Q14554"/>
    </row>
    <row r="14555" spans="17:17">
      <c r="Q14555"/>
    </row>
    <row r="14556" spans="17:17">
      <c r="Q14556"/>
    </row>
    <row r="14557" spans="17:17">
      <c r="Q14557"/>
    </row>
    <row r="14558" spans="17:17">
      <c r="Q14558"/>
    </row>
    <row r="14559" spans="17:17">
      <c r="Q14559"/>
    </row>
    <row r="14560" spans="17:17">
      <c r="Q14560"/>
    </row>
    <row r="14561" spans="17:17">
      <c r="Q14561"/>
    </row>
    <row r="14562" spans="17:17">
      <c r="Q14562"/>
    </row>
    <row r="14563" spans="17:17">
      <c r="Q14563"/>
    </row>
    <row r="14564" spans="17:17">
      <c r="Q14564"/>
    </row>
    <row r="14565" spans="17:17">
      <c r="Q14565"/>
    </row>
    <row r="14566" spans="17:17">
      <c r="Q14566"/>
    </row>
    <row r="14567" spans="17:17">
      <c r="Q14567"/>
    </row>
    <row r="14568" spans="17:17">
      <c r="Q14568"/>
    </row>
    <row r="14569" spans="17:17">
      <c r="Q14569"/>
    </row>
    <row r="14570" spans="17:17">
      <c r="Q14570"/>
    </row>
    <row r="14571" spans="17:17">
      <c r="Q14571"/>
    </row>
    <row r="14572" spans="17:17">
      <c r="Q14572"/>
    </row>
    <row r="14573" spans="17:17">
      <c r="Q14573"/>
    </row>
    <row r="14574" spans="17:17">
      <c r="Q14574"/>
    </row>
    <row r="14575" spans="17:17">
      <c r="Q14575"/>
    </row>
    <row r="14576" spans="17:17">
      <c r="Q14576"/>
    </row>
    <row r="14577" spans="17:17">
      <c r="Q14577"/>
    </row>
    <row r="14578" spans="17:17">
      <c r="Q14578"/>
    </row>
    <row r="14579" spans="17:17">
      <c r="Q14579"/>
    </row>
    <row r="14580" spans="17:17">
      <c r="Q14580"/>
    </row>
    <row r="14581" spans="17:17">
      <c r="Q14581"/>
    </row>
    <row r="14582" spans="17:17">
      <c r="Q14582"/>
    </row>
    <row r="14583" spans="17:17">
      <c r="Q14583"/>
    </row>
    <row r="14584" spans="17:17">
      <c r="Q14584"/>
    </row>
    <row r="14585" spans="17:17">
      <c r="Q14585"/>
    </row>
    <row r="14586" spans="17:17">
      <c r="Q14586"/>
    </row>
    <row r="14587" spans="17:17">
      <c r="Q14587"/>
    </row>
    <row r="14588" spans="17:17">
      <c r="Q14588"/>
    </row>
    <row r="14589" spans="17:17">
      <c r="Q14589"/>
    </row>
    <row r="14590" spans="17:17">
      <c r="Q14590"/>
    </row>
    <row r="14591" spans="17:17">
      <c r="Q14591"/>
    </row>
    <row r="14592" spans="17:17">
      <c r="Q14592"/>
    </row>
    <row r="14593" spans="17:17">
      <c r="Q14593"/>
    </row>
    <row r="14594" spans="17:17">
      <c r="Q14594"/>
    </row>
    <row r="14595" spans="17:17">
      <c r="Q14595"/>
    </row>
    <row r="14596" spans="17:17">
      <c r="Q14596"/>
    </row>
    <row r="14597" spans="17:17">
      <c r="Q14597"/>
    </row>
    <row r="14598" spans="17:17">
      <c r="Q14598"/>
    </row>
    <row r="14599" spans="17:17">
      <c r="Q14599"/>
    </row>
    <row r="14600" spans="17:17">
      <c r="Q14600"/>
    </row>
    <row r="14601" spans="17:17">
      <c r="Q14601"/>
    </row>
    <row r="14602" spans="17:17">
      <c r="Q14602"/>
    </row>
    <row r="14603" spans="17:17">
      <c r="Q14603"/>
    </row>
    <row r="14604" spans="17:17">
      <c r="Q14604"/>
    </row>
    <row r="14605" spans="17:17">
      <c r="Q14605"/>
    </row>
    <row r="14606" spans="17:17">
      <c r="Q14606"/>
    </row>
    <row r="14607" spans="17:17">
      <c r="Q14607"/>
    </row>
    <row r="14608" spans="17:17">
      <c r="Q14608"/>
    </row>
    <row r="14609" spans="17:17">
      <c r="Q14609"/>
    </row>
    <row r="14610" spans="17:17">
      <c r="Q14610"/>
    </row>
    <row r="14611" spans="17:17">
      <c r="Q14611"/>
    </row>
    <row r="14612" spans="17:17">
      <c r="Q14612"/>
    </row>
    <row r="14613" spans="17:17">
      <c r="Q14613"/>
    </row>
    <row r="14614" spans="17:17">
      <c r="Q14614"/>
    </row>
    <row r="14615" spans="17:17">
      <c r="Q14615"/>
    </row>
    <row r="14616" spans="17:17">
      <c r="Q14616"/>
    </row>
    <row r="14617" spans="17:17">
      <c r="Q14617"/>
    </row>
    <row r="14618" spans="17:17">
      <c r="Q14618"/>
    </row>
    <row r="14619" spans="17:17">
      <c r="Q14619"/>
    </row>
    <row r="14620" spans="17:17">
      <c r="Q14620"/>
    </row>
    <row r="14621" spans="17:17">
      <c r="Q14621"/>
    </row>
    <row r="14622" spans="17:17">
      <c r="Q14622"/>
    </row>
    <row r="14623" spans="17:17">
      <c r="Q14623"/>
    </row>
    <row r="14624" spans="17:17">
      <c r="Q14624"/>
    </row>
    <row r="14625" spans="17:17">
      <c r="Q14625"/>
    </row>
    <row r="14626" spans="17:17">
      <c r="Q14626"/>
    </row>
    <row r="14627" spans="17:17">
      <c r="Q14627"/>
    </row>
    <row r="14628" spans="17:17">
      <c r="Q14628"/>
    </row>
    <row r="14629" spans="17:17">
      <c r="Q14629"/>
    </row>
    <row r="14630" spans="17:17">
      <c r="Q14630"/>
    </row>
    <row r="14631" spans="17:17">
      <c r="Q14631"/>
    </row>
    <row r="14632" spans="17:17">
      <c r="Q14632"/>
    </row>
    <row r="14633" spans="17:17">
      <c r="Q14633"/>
    </row>
    <row r="14634" spans="17:17">
      <c r="Q14634"/>
    </row>
    <row r="14635" spans="17:17">
      <c r="Q14635"/>
    </row>
    <row r="14636" spans="17:17">
      <c r="Q14636"/>
    </row>
    <row r="14637" spans="17:17">
      <c r="Q14637"/>
    </row>
    <row r="14638" spans="17:17">
      <c r="Q14638"/>
    </row>
    <row r="14639" spans="17:17">
      <c r="Q14639"/>
    </row>
    <row r="14640" spans="17:17">
      <c r="Q14640"/>
    </row>
    <row r="14641" spans="17:17">
      <c r="Q14641"/>
    </row>
    <row r="14642" spans="17:17">
      <c r="Q14642"/>
    </row>
    <row r="14643" spans="17:17">
      <c r="Q14643"/>
    </row>
    <row r="14644" spans="17:17">
      <c r="Q14644"/>
    </row>
    <row r="14645" spans="17:17">
      <c r="Q14645"/>
    </row>
    <row r="14646" spans="17:17">
      <c r="Q14646"/>
    </row>
    <row r="14647" spans="17:17">
      <c r="Q14647"/>
    </row>
    <row r="14648" spans="17:17">
      <c r="Q14648"/>
    </row>
    <row r="14649" spans="17:17">
      <c r="Q14649"/>
    </row>
    <row r="14650" spans="17:17">
      <c r="Q14650"/>
    </row>
    <row r="14651" spans="17:17">
      <c r="Q14651"/>
    </row>
    <row r="14652" spans="17:17">
      <c r="Q14652"/>
    </row>
    <row r="14653" spans="17:17">
      <c r="Q14653"/>
    </row>
    <row r="14654" spans="17:17">
      <c r="Q14654"/>
    </row>
    <row r="14655" spans="17:17">
      <c r="Q14655"/>
    </row>
    <row r="14656" spans="17:17">
      <c r="Q14656"/>
    </row>
    <row r="14657" spans="17:17">
      <c r="Q14657"/>
    </row>
    <row r="14658" spans="17:17">
      <c r="Q14658"/>
    </row>
    <row r="14659" spans="17:17">
      <c r="Q14659"/>
    </row>
    <row r="14660" spans="17:17">
      <c r="Q14660"/>
    </row>
    <row r="14661" spans="17:17">
      <c r="Q14661"/>
    </row>
    <row r="14662" spans="17:17">
      <c r="Q14662"/>
    </row>
    <row r="14663" spans="17:17">
      <c r="Q14663"/>
    </row>
    <row r="14664" spans="17:17">
      <c r="Q14664"/>
    </row>
    <row r="14665" spans="17:17">
      <c r="Q14665"/>
    </row>
    <row r="14666" spans="17:17">
      <c r="Q14666"/>
    </row>
    <row r="14667" spans="17:17">
      <c r="Q14667"/>
    </row>
    <row r="14668" spans="17:17">
      <c r="Q14668"/>
    </row>
    <row r="14669" spans="17:17">
      <c r="Q14669"/>
    </row>
    <row r="14670" spans="17:17">
      <c r="Q14670"/>
    </row>
    <row r="14671" spans="17:17">
      <c r="Q14671"/>
    </row>
    <row r="14672" spans="17:17">
      <c r="Q14672"/>
    </row>
    <row r="14673" spans="17:17">
      <c r="Q14673"/>
    </row>
    <row r="14674" spans="17:17">
      <c r="Q14674"/>
    </row>
    <row r="14675" spans="17:17">
      <c r="Q14675"/>
    </row>
    <row r="14676" spans="17:17">
      <c r="Q14676"/>
    </row>
    <row r="14677" spans="17:17">
      <c r="Q14677"/>
    </row>
    <row r="14678" spans="17:17">
      <c r="Q14678"/>
    </row>
    <row r="14679" spans="17:17">
      <c r="Q14679"/>
    </row>
    <row r="14680" spans="17:17">
      <c r="Q14680"/>
    </row>
    <row r="14681" spans="17:17">
      <c r="Q14681"/>
    </row>
    <row r="14682" spans="17:17">
      <c r="Q14682"/>
    </row>
    <row r="14683" spans="17:17">
      <c r="Q14683"/>
    </row>
    <row r="14684" spans="17:17">
      <c r="Q14684"/>
    </row>
    <row r="14685" spans="17:17">
      <c r="Q14685"/>
    </row>
    <row r="14686" spans="17:17">
      <c r="Q14686"/>
    </row>
    <row r="14687" spans="17:17">
      <c r="Q14687"/>
    </row>
    <row r="14688" spans="17:17">
      <c r="Q14688"/>
    </row>
    <row r="14689" spans="17:17">
      <c r="Q14689"/>
    </row>
    <row r="14690" spans="17:17">
      <c r="Q14690"/>
    </row>
    <row r="14691" spans="17:17">
      <c r="Q14691"/>
    </row>
    <row r="14692" spans="17:17">
      <c r="Q14692"/>
    </row>
    <row r="14693" spans="17:17">
      <c r="Q14693"/>
    </row>
    <row r="14694" spans="17:17">
      <c r="Q14694"/>
    </row>
    <row r="14695" spans="17:17">
      <c r="Q14695"/>
    </row>
    <row r="14696" spans="17:17">
      <c r="Q14696"/>
    </row>
    <row r="14697" spans="17:17">
      <c r="Q14697"/>
    </row>
    <row r="14698" spans="17:17">
      <c r="Q14698"/>
    </row>
    <row r="14699" spans="17:17">
      <c r="Q14699"/>
    </row>
    <row r="14700" spans="17:17">
      <c r="Q14700"/>
    </row>
    <row r="14701" spans="17:17">
      <c r="Q14701"/>
    </row>
    <row r="14702" spans="17:17">
      <c r="Q14702"/>
    </row>
    <row r="14703" spans="17:17">
      <c r="Q14703"/>
    </row>
    <row r="14704" spans="17:17">
      <c r="Q14704"/>
    </row>
    <row r="14705" spans="17:17">
      <c r="Q14705"/>
    </row>
    <row r="14706" spans="17:17">
      <c r="Q14706"/>
    </row>
    <row r="14707" spans="17:17">
      <c r="Q14707"/>
    </row>
    <row r="14708" spans="17:17">
      <c r="Q14708"/>
    </row>
    <row r="14709" spans="17:17">
      <c r="Q14709"/>
    </row>
    <row r="14710" spans="17:17">
      <c r="Q14710"/>
    </row>
    <row r="14711" spans="17:17">
      <c r="Q14711"/>
    </row>
    <row r="14712" spans="17:17">
      <c r="Q14712"/>
    </row>
    <row r="14713" spans="17:17">
      <c r="Q14713"/>
    </row>
    <row r="14714" spans="17:17">
      <c r="Q14714"/>
    </row>
    <row r="14715" spans="17:17">
      <c r="Q14715"/>
    </row>
    <row r="14716" spans="17:17">
      <c r="Q14716"/>
    </row>
    <row r="14717" spans="17:17">
      <c r="Q14717"/>
    </row>
    <row r="14718" spans="17:17">
      <c r="Q14718"/>
    </row>
    <row r="14719" spans="17:17">
      <c r="Q14719"/>
    </row>
    <row r="14720" spans="17:17">
      <c r="Q14720"/>
    </row>
    <row r="14721" spans="17:17">
      <c r="Q14721"/>
    </row>
    <row r="14722" spans="17:17">
      <c r="Q14722"/>
    </row>
    <row r="14723" spans="17:17">
      <c r="Q14723"/>
    </row>
    <row r="14724" spans="17:17">
      <c r="Q14724"/>
    </row>
    <row r="14725" spans="17:17">
      <c r="Q14725"/>
    </row>
    <row r="14726" spans="17:17">
      <c r="Q14726"/>
    </row>
    <row r="14727" spans="17:17">
      <c r="Q14727"/>
    </row>
    <row r="14728" spans="17:17">
      <c r="Q14728"/>
    </row>
    <row r="14729" spans="17:17">
      <c r="Q14729"/>
    </row>
    <row r="14730" spans="17:17">
      <c r="Q14730"/>
    </row>
    <row r="14731" spans="17:17">
      <c r="Q14731"/>
    </row>
    <row r="14732" spans="17:17">
      <c r="Q14732"/>
    </row>
    <row r="14733" spans="17:17">
      <c r="Q14733"/>
    </row>
    <row r="14734" spans="17:17">
      <c r="Q14734"/>
    </row>
    <row r="14735" spans="17:17">
      <c r="Q14735"/>
    </row>
    <row r="14736" spans="17:17">
      <c r="Q14736"/>
    </row>
    <row r="14737" spans="17:17">
      <c r="Q14737"/>
    </row>
    <row r="14738" spans="17:17">
      <c r="Q14738"/>
    </row>
    <row r="14739" spans="17:17">
      <c r="Q14739"/>
    </row>
    <row r="14740" spans="17:17">
      <c r="Q14740"/>
    </row>
    <row r="14741" spans="17:17">
      <c r="Q14741"/>
    </row>
    <row r="14742" spans="17:17">
      <c r="Q14742"/>
    </row>
    <row r="14743" spans="17:17">
      <c r="Q14743"/>
    </row>
    <row r="14744" spans="17:17">
      <c r="Q14744"/>
    </row>
    <row r="14745" spans="17:17">
      <c r="Q14745"/>
    </row>
    <row r="14746" spans="17:17">
      <c r="Q14746"/>
    </row>
    <row r="14747" spans="17:17">
      <c r="Q14747"/>
    </row>
    <row r="14748" spans="17:17">
      <c r="Q14748"/>
    </row>
    <row r="14749" spans="17:17">
      <c r="Q14749"/>
    </row>
    <row r="14750" spans="17:17">
      <c r="Q14750"/>
    </row>
    <row r="14751" spans="17:17">
      <c r="Q14751"/>
    </row>
    <row r="14752" spans="17:17">
      <c r="Q14752"/>
    </row>
    <row r="14753" spans="17:17">
      <c r="Q14753"/>
    </row>
    <row r="14754" spans="17:17">
      <c r="Q14754"/>
    </row>
    <row r="14755" spans="17:17">
      <c r="Q14755"/>
    </row>
    <row r="14756" spans="17:17">
      <c r="Q14756"/>
    </row>
    <row r="14757" spans="17:17">
      <c r="Q14757"/>
    </row>
    <row r="14758" spans="17:17">
      <c r="Q14758"/>
    </row>
    <row r="14759" spans="17:17">
      <c r="Q14759"/>
    </row>
    <row r="14760" spans="17:17">
      <c r="Q14760"/>
    </row>
    <row r="14761" spans="17:17">
      <c r="Q14761"/>
    </row>
    <row r="14762" spans="17:17">
      <c r="Q14762"/>
    </row>
    <row r="14763" spans="17:17">
      <c r="Q14763"/>
    </row>
    <row r="14764" spans="17:17">
      <c r="Q14764"/>
    </row>
    <row r="14765" spans="17:17">
      <c r="Q14765"/>
    </row>
    <row r="14766" spans="17:17">
      <c r="Q14766"/>
    </row>
    <row r="14767" spans="17:17">
      <c r="Q14767"/>
    </row>
    <row r="14768" spans="17:17">
      <c r="Q14768"/>
    </row>
    <row r="14769" spans="17:17">
      <c r="Q14769"/>
    </row>
    <row r="14770" spans="17:17">
      <c r="Q14770"/>
    </row>
    <row r="14771" spans="17:17">
      <c r="Q14771"/>
    </row>
    <row r="14772" spans="17:17">
      <c r="Q14772"/>
    </row>
    <row r="14773" spans="17:17">
      <c r="Q14773"/>
    </row>
    <row r="14774" spans="17:17">
      <c r="Q14774"/>
    </row>
    <row r="14775" spans="17:17">
      <c r="Q14775"/>
    </row>
    <row r="14776" spans="17:17">
      <c r="Q14776"/>
    </row>
    <row r="14777" spans="17:17">
      <c r="Q14777"/>
    </row>
    <row r="14778" spans="17:17">
      <c r="Q14778"/>
    </row>
    <row r="14779" spans="17:17">
      <c r="Q14779"/>
    </row>
    <row r="14780" spans="17:17">
      <c r="Q14780"/>
    </row>
    <row r="14781" spans="17:17">
      <c r="Q14781"/>
    </row>
    <row r="14782" spans="17:17">
      <c r="Q14782"/>
    </row>
    <row r="14783" spans="17:17">
      <c r="Q14783"/>
    </row>
    <row r="14784" spans="17:17">
      <c r="Q14784"/>
    </row>
    <row r="14785" spans="17:17">
      <c r="Q14785"/>
    </row>
    <row r="14786" spans="17:17">
      <c r="Q14786"/>
    </row>
    <row r="14787" spans="17:17">
      <c r="Q14787"/>
    </row>
    <row r="14788" spans="17:17">
      <c r="Q14788"/>
    </row>
    <row r="14789" spans="17:17">
      <c r="Q14789"/>
    </row>
    <row r="14790" spans="17:17">
      <c r="Q14790"/>
    </row>
    <row r="14791" spans="17:17">
      <c r="Q14791"/>
    </row>
    <row r="14792" spans="17:17">
      <c r="Q14792"/>
    </row>
    <row r="14793" spans="17:17">
      <c r="Q14793"/>
    </row>
    <row r="14794" spans="17:17">
      <c r="Q14794"/>
    </row>
    <row r="14795" spans="17:17">
      <c r="Q14795"/>
    </row>
    <row r="14796" spans="17:17">
      <c r="Q14796"/>
    </row>
    <row r="14797" spans="17:17">
      <c r="Q14797"/>
    </row>
    <row r="14798" spans="17:17">
      <c r="Q14798"/>
    </row>
    <row r="14799" spans="17:17">
      <c r="Q14799"/>
    </row>
    <row r="14800" spans="17:17">
      <c r="Q14800"/>
    </row>
    <row r="14801" spans="17:17">
      <c r="Q14801"/>
    </row>
    <row r="14802" spans="17:17">
      <c r="Q14802"/>
    </row>
    <row r="14803" spans="17:17">
      <c r="Q14803"/>
    </row>
    <row r="14804" spans="17:17">
      <c r="Q14804"/>
    </row>
    <row r="14805" spans="17:17">
      <c r="Q14805"/>
    </row>
    <row r="14806" spans="17:17">
      <c r="Q14806"/>
    </row>
    <row r="14807" spans="17:17">
      <c r="Q14807"/>
    </row>
    <row r="14808" spans="17:17">
      <c r="Q14808"/>
    </row>
    <row r="14809" spans="17:17">
      <c r="Q14809"/>
    </row>
    <row r="14810" spans="17:17">
      <c r="Q14810"/>
    </row>
    <row r="14811" spans="17:17">
      <c r="Q14811"/>
    </row>
    <row r="14812" spans="17:17">
      <c r="Q14812"/>
    </row>
    <row r="14813" spans="17:17">
      <c r="Q14813"/>
    </row>
    <row r="14814" spans="17:17">
      <c r="Q14814"/>
    </row>
    <row r="14815" spans="17:17">
      <c r="Q14815"/>
    </row>
    <row r="14816" spans="17:17">
      <c r="Q14816"/>
    </row>
    <row r="14817" spans="17:17">
      <c r="Q14817"/>
    </row>
    <row r="14818" spans="17:17">
      <c r="Q14818"/>
    </row>
    <row r="14819" spans="17:17">
      <c r="Q14819"/>
    </row>
    <row r="14820" spans="17:17">
      <c r="Q14820"/>
    </row>
    <row r="14821" spans="17:17">
      <c r="Q14821"/>
    </row>
    <row r="14822" spans="17:17">
      <c r="Q14822"/>
    </row>
    <row r="14823" spans="17:17">
      <c r="Q14823"/>
    </row>
    <row r="14824" spans="17:17">
      <c r="Q14824"/>
    </row>
    <row r="14825" spans="17:17">
      <c r="Q14825"/>
    </row>
    <row r="14826" spans="17:17">
      <c r="Q14826"/>
    </row>
    <row r="14827" spans="17:17">
      <c r="Q14827"/>
    </row>
    <row r="14828" spans="17:17">
      <c r="Q14828"/>
    </row>
    <row r="14829" spans="17:17">
      <c r="Q14829"/>
    </row>
    <row r="14830" spans="17:17">
      <c r="Q14830"/>
    </row>
    <row r="14831" spans="17:17">
      <c r="Q14831"/>
    </row>
    <row r="14832" spans="17:17">
      <c r="Q14832"/>
    </row>
    <row r="14833" spans="17:17">
      <c r="Q14833"/>
    </row>
    <row r="14834" spans="17:17">
      <c r="Q14834"/>
    </row>
    <row r="14835" spans="17:17">
      <c r="Q14835"/>
    </row>
    <row r="14836" spans="17:17">
      <c r="Q14836"/>
    </row>
    <row r="14837" spans="17:17">
      <c r="Q14837"/>
    </row>
    <row r="14838" spans="17:17">
      <c r="Q14838"/>
    </row>
    <row r="14839" spans="17:17">
      <c r="Q14839"/>
    </row>
    <row r="14840" spans="17:17">
      <c r="Q14840"/>
    </row>
    <row r="14841" spans="17:17">
      <c r="Q14841"/>
    </row>
    <row r="14842" spans="17:17">
      <c r="Q14842"/>
    </row>
    <row r="14843" spans="17:17">
      <c r="Q14843"/>
    </row>
    <row r="14844" spans="17:17">
      <c r="Q14844"/>
    </row>
    <row r="14845" spans="17:17">
      <c r="Q14845"/>
    </row>
    <row r="14846" spans="17:17">
      <c r="Q14846"/>
    </row>
    <row r="14847" spans="17:17">
      <c r="Q14847"/>
    </row>
    <row r="14848" spans="17:17">
      <c r="Q14848"/>
    </row>
    <row r="14849" spans="17:17">
      <c r="Q14849"/>
    </row>
    <row r="14850" spans="17:17">
      <c r="Q14850"/>
    </row>
    <row r="14851" spans="17:17">
      <c r="Q14851"/>
    </row>
    <row r="14852" spans="17:17">
      <c r="Q14852"/>
    </row>
    <row r="14853" spans="17:17">
      <c r="Q14853"/>
    </row>
    <row r="14854" spans="17:17">
      <c r="Q14854"/>
    </row>
    <row r="14855" spans="17:17">
      <c r="Q14855"/>
    </row>
    <row r="14856" spans="17:17">
      <c r="Q14856"/>
    </row>
    <row r="14857" spans="17:17">
      <c r="Q14857"/>
    </row>
    <row r="14858" spans="17:17">
      <c r="Q14858"/>
    </row>
    <row r="14859" spans="17:17">
      <c r="Q14859"/>
    </row>
    <row r="14860" spans="17:17">
      <c r="Q14860"/>
    </row>
    <row r="14861" spans="17:17">
      <c r="Q14861"/>
    </row>
    <row r="14862" spans="17:17">
      <c r="Q14862"/>
    </row>
    <row r="14863" spans="17:17">
      <c r="Q14863"/>
    </row>
    <row r="14864" spans="17:17">
      <c r="Q14864"/>
    </row>
    <row r="14865" spans="17:17">
      <c r="Q14865"/>
    </row>
    <row r="14866" spans="17:17">
      <c r="Q14866"/>
    </row>
    <row r="14867" spans="17:17">
      <c r="Q14867"/>
    </row>
    <row r="14868" spans="17:17">
      <c r="Q14868"/>
    </row>
    <row r="14869" spans="17:17">
      <c r="Q14869"/>
    </row>
    <row r="14870" spans="17:17">
      <c r="Q14870"/>
    </row>
    <row r="14871" spans="17:17">
      <c r="Q14871"/>
    </row>
    <row r="14872" spans="17:17">
      <c r="Q14872"/>
    </row>
    <row r="14873" spans="17:17">
      <c r="Q14873"/>
    </row>
    <row r="14874" spans="17:17">
      <c r="Q14874"/>
    </row>
    <row r="14875" spans="17:17">
      <c r="Q14875"/>
    </row>
    <row r="14876" spans="17:17">
      <c r="Q14876"/>
    </row>
    <row r="14877" spans="17:17">
      <c r="Q14877"/>
    </row>
    <row r="14878" spans="17:17">
      <c r="Q14878"/>
    </row>
    <row r="14879" spans="17:17">
      <c r="Q14879"/>
    </row>
    <row r="14880" spans="17:17">
      <c r="Q14880"/>
    </row>
    <row r="14881" spans="17:17">
      <c r="Q14881"/>
    </row>
    <row r="14882" spans="17:17">
      <c r="Q14882"/>
    </row>
    <row r="14883" spans="17:17">
      <c r="Q14883"/>
    </row>
    <row r="14884" spans="17:17">
      <c r="Q14884"/>
    </row>
    <row r="14885" spans="17:17">
      <c r="Q14885"/>
    </row>
    <row r="14886" spans="17:17">
      <c r="Q14886"/>
    </row>
    <row r="14887" spans="17:17">
      <c r="Q14887"/>
    </row>
    <row r="14888" spans="17:17">
      <c r="Q14888"/>
    </row>
    <row r="14889" spans="17:17">
      <c r="Q14889"/>
    </row>
    <row r="14890" spans="17:17">
      <c r="Q14890"/>
    </row>
    <row r="14891" spans="17:17">
      <c r="Q14891"/>
    </row>
    <row r="14892" spans="17:17">
      <c r="Q14892"/>
    </row>
    <row r="14893" spans="17:17">
      <c r="Q14893"/>
    </row>
    <row r="14894" spans="17:17">
      <c r="Q14894"/>
    </row>
    <row r="14895" spans="17:17">
      <c r="Q14895"/>
    </row>
    <row r="14896" spans="17:17">
      <c r="Q14896"/>
    </row>
    <row r="14897" spans="17:17">
      <c r="Q14897"/>
    </row>
    <row r="14898" spans="17:17">
      <c r="Q14898"/>
    </row>
    <row r="14899" spans="17:17">
      <c r="Q14899"/>
    </row>
    <row r="14900" spans="17:17">
      <c r="Q14900"/>
    </row>
    <row r="14901" spans="17:17">
      <c r="Q14901"/>
    </row>
    <row r="14902" spans="17:17">
      <c r="Q14902"/>
    </row>
    <row r="14903" spans="17:17">
      <c r="Q14903"/>
    </row>
    <row r="14904" spans="17:17">
      <c r="Q14904"/>
    </row>
    <row r="14905" spans="17:17">
      <c r="Q14905"/>
    </row>
    <row r="14906" spans="17:17">
      <c r="Q14906"/>
    </row>
    <row r="14907" spans="17:17">
      <c r="Q14907"/>
    </row>
    <row r="14908" spans="17:17">
      <c r="Q14908"/>
    </row>
    <row r="14909" spans="17:17">
      <c r="Q14909"/>
    </row>
    <row r="14910" spans="17:17">
      <c r="Q14910"/>
    </row>
    <row r="14911" spans="17:17">
      <c r="Q14911"/>
    </row>
    <row r="14912" spans="17:17">
      <c r="Q14912"/>
    </row>
    <row r="14913" spans="17:17">
      <c r="Q14913"/>
    </row>
    <row r="14914" spans="17:17">
      <c r="Q14914"/>
    </row>
    <row r="14915" spans="17:17">
      <c r="Q14915"/>
    </row>
    <row r="14916" spans="17:17">
      <c r="Q14916"/>
    </row>
    <row r="14917" spans="17:17">
      <c r="Q14917"/>
    </row>
    <row r="14918" spans="17:17">
      <c r="Q14918"/>
    </row>
    <row r="14919" spans="17:17">
      <c r="Q14919"/>
    </row>
    <row r="14920" spans="17:17">
      <c r="Q14920"/>
    </row>
    <row r="14921" spans="17:17">
      <c r="Q14921"/>
    </row>
    <row r="14922" spans="17:17">
      <c r="Q14922"/>
    </row>
    <row r="14923" spans="17:17">
      <c r="Q14923"/>
    </row>
    <row r="14924" spans="17:17">
      <c r="Q14924"/>
    </row>
    <row r="14925" spans="17:17">
      <c r="Q14925"/>
    </row>
    <row r="14926" spans="17:17">
      <c r="Q14926"/>
    </row>
    <row r="14927" spans="17:17">
      <c r="Q14927"/>
    </row>
    <row r="14928" spans="17:17">
      <c r="Q14928"/>
    </row>
    <row r="14929" spans="17:17">
      <c r="Q14929"/>
    </row>
    <row r="14930" spans="17:17">
      <c r="Q14930"/>
    </row>
    <row r="14931" spans="17:17">
      <c r="Q14931"/>
    </row>
    <row r="14932" spans="17:17">
      <c r="Q14932"/>
    </row>
    <row r="14933" spans="17:17">
      <c r="Q14933"/>
    </row>
    <row r="14934" spans="17:17">
      <c r="Q14934"/>
    </row>
    <row r="14935" spans="17:17">
      <c r="Q14935"/>
    </row>
    <row r="14936" spans="17:17">
      <c r="Q14936"/>
    </row>
    <row r="14937" spans="17:17">
      <c r="Q14937"/>
    </row>
    <row r="14938" spans="17:17">
      <c r="Q14938"/>
    </row>
    <row r="14939" spans="17:17">
      <c r="Q14939"/>
    </row>
    <row r="14940" spans="17:17">
      <c r="Q14940"/>
    </row>
    <row r="14941" spans="17:17">
      <c r="Q14941"/>
    </row>
    <row r="14942" spans="17:17">
      <c r="Q14942"/>
    </row>
    <row r="14943" spans="17:17">
      <c r="Q14943"/>
    </row>
    <row r="14944" spans="17:17">
      <c r="Q14944"/>
    </row>
    <row r="14945" spans="17:17">
      <c r="Q14945"/>
    </row>
    <row r="14946" spans="17:17">
      <c r="Q14946"/>
    </row>
    <row r="14947" spans="17:17">
      <c r="Q14947"/>
    </row>
    <row r="14948" spans="17:17">
      <c r="Q14948"/>
    </row>
    <row r="14949" spans="17:17">
      <c r="Q14949"/>
    </row>
    <row r="14950" spans="17:17">
      <c r="Q14950"/>
    </row>
    <row r="14951" spans="17:17">
      <c r="Q14951"/>
    </row>
    <row r="14952" spans="17:17">
      <c r="Q14952"/>
    </row>
    <row r="14953" spans="17:17">
      <c r="Q14953"/>
    </row>
    <row r="14954" spans="17:17">
      <c r="Q14954"/>
    </row>
    <row r="14955" spans="17:17">
      <c r="Q14955"/>
    </row>
    <row r="14956" spans="17:17">
      <c r="Q14956"/>
    </row>
    <row r="14957" spans="17:17">
      <c r="Q14957"/>
    </row>
    <row r="14958" spans="17:17">
      <c r="Q14958"/>
    </row>
    <row r="14959" spans="17:17">
      <c r="Q14959"/>
    </row>
    <row r="14960" spans="17:17">
      <c r="Q14960"/>
    </row>
    <row r="14961" spans="17:17">
      <c r="Q14961"/>
    </row>
    <row r="14962" spans="17:17">
      <c r="Q14962"/>
    </row>
    <row r="14963" spans="17:17">
      <c r="Q14963"/>
    </row>
    <row r="14964" spans="17:17">
      <c r="Q14964"/>
    </row>
    <row r="14965" spans="17:17">
      <c r="Q14965"/>
    </row>
    <row r="14966" spans="17:17">
      <c r="Q14966"/>
    </row>
    <row r="14967" spans="17:17">
      <c r="Q14967"/>
    </row>
    <row r="14968" spans="17:17">
      <c r="Q14968"/>
    </row>
    <row r="14969" spans="17:17">
      <c r="Q14969"/>
    </row>
    <row r="14970" spans="17:17">
      <c r="Q14970"/>
    </row>
    <row r="14971" spans="17:17">
      <c r="Q14971"/>
    </row>
    <row r="14972" spans="17:17">
      <c r="Q14972"/>
    </row>
    <row r="14973" spans="17:17">
      <c r="Q14973"/>
    </row>
    <row r="14974" spans="17:17">
      <c r="Q14974"/>
    </row>
    <row r="14975" spans="17:17">
      <c r="Q14975"/>
    </row>
    <row r="14976" spans="17:17">
      <c r="Q14976"/>
    </row>
    <row r="14977" spans="17:17">
      <c r="Q14977"/>
    </row>
    <row r="14978" spans="17:17">
      <c r="Q14978"/>
    </row>
    <row r="14979" spans="17:17">
      <c r="Q14979"/>
    </row>
    <row r="14980" spans="17:17">
      <c r="Q14980"/>
    </row>
    <row r="14981" spans="17:17">
      <c r="Q14981"/>
    </row>
    <row r="14982" spans="17:17">
      <c r="Q14982"/>
    </row>
    <row r="14983" spans="17:17">
      <c r="Q14983"/>
    </row>
    <row r="14984" spans="17:17">
      <c r="Q14984"/>
    </row>
    <row r="14985" spans="17:17">
      <c r="Q14985"/>
    </row>
    <row r="14986" spans="17:17">
      <c r="Q14986"/>
    </row>
    <row r="14987" spans="17:17">
      <c r="Q14987"/>
    </row>
    <row r="14988" spans="17:17">
      <c r="Q14988"/>
    </row>
    <row r="14989" spans="17:17">
      <c r="Q14989"/>
    </row>
    <row r="14990" spans="17:17">
      <c r="Q14990"/>
    </row>
    <row r="14991" spans="17:17">
      <c r="Q14991"/>
    </row>
    <row r="14992" spans="17:17">
      <c r="Q14992"/>
    </row>
    <row r="14993" spans="17:17">
      <c r="Q14993"/>
    </row>
    <row r="14994" spans="17:17">
      <c r="Q14994"/>
    </row>
    <row r="14995" spans="17:17">
      <c r="Q14995"/>
    </row>
    <row r="14996" spans="17:17">
      <c r="Q14996"/>
    </row>
    <row r="14997" spans="17:17">
      <c r="Q14997"/>
    </row>
    <row r="14998" spans="17:17">
      <c r="Q14998"/>
    </row>
    <row r="14999" spans="17:17">
      <c r="Q14999"/>
    </row>
    <row r="15000" spans="17:17">
      <c r="Q15000"/>
    </row>
    <row r="15001" spans="17:17">
      <c r="Q15001"/>
    </row>
    <row r="15002" spans="17:17">
      <c r="Q15002"/>
    </row>
    <row r="15003" spans="17:17">
      <c r="Q15003"/>
    </row>
    <row r="15004" spans="17:17">
      <c r="Q15004"/>
    </row>
    <row r="15005" spans="17:17">
      <c r="Q15005"/>
    </row>
    <row r="15006" spans="17:17">
      <c r="Q15006"/>
    </row>
    <row r="15007" spans="17:17">
      <c r="Q15007"/>
    </row>
    <row r="15008" spans="17:17">
      <c r="Q15008"/>
    </row>
    <row r="15009" spans="17:17">
      <c r="Q15009"/>
    </row>
    <row r="15010" spans="17:17">
      <c r="Q15010"/>
    </row>
    <row r="15011" spans="17:17">
      <c r="Q15011"/>
    </row>
    <row r="15012" spans="17:17">
      <c r="Q15012"/>
    </row>
    <row r="15013" spans="17:17">
      <c r="Q15013"/>
    </row>
    <row r="15014" spans="17:17">
      <c r="Q15014"/>
    </row>
    <row r="15015" spans="17:17">
      <c r="Q15015"/>
    </row>
    <row r="15016" spans="17:17">
      <c r="Q15016"/>
    </row>
    <row r="15017" spans="17:17">
      <c r="Q15017"/>
    </row>
    <row r="15018" spans="17:17">
      <c r="Q15018"/>
    </row>
    <row r="15019" spans="17:17">
      <c r="Q15019"/>
    </row>
    <row r="15020" spans="17:17">
      <c r="Q15020"/>
    </row>
    <row r="15021" spans="17:17">
      <c r="Q15021"/>
    </row>
    <row r="15022" spans="17:17">
      <c r="Q15022"/>
    </row>
    <row r="15023" spans="17:17">
      <c r="Q15023"/>
    </row>
    <row r="15024" spans="17:17">
      <c r="Q15024"/>
    </row>
    <row r="15025" spans="17:17">
      <c r="Q15025"/>
    </row>
    <row r="15026" spans="17:17">
      <c r="Q15026"/>
    </row>
    <row r="15027" spans="17:17">
      <c r="Q15027"/>
    </row>
    <row r="15028" spans="17:17">
      <c r="Q15028"/>
    </row>
    <row r="15029" spans="17:17">
      <c r="Q15029"/>
    </row>
    <row r="15030" spans="17:17">
      <c r="Q15030"/>
    </row>
    <row r="15031" spans="17:17">
      <c r="Q15031"/>
    </row>
    <row r="15032" spans="17:17">
      <c r="Q15032"/>
    </row>
    <row r="15033" spans="17:17">
      <c r="Q15033"/>
    </row>
    <row r="15034" spans="17:17">
      <c r="Q15034"/>
    </row>
    <row r="15035" spans="17:17">
      <c r="Q15035"/>
    </row>
    <row r="15036" spans="17:17">
      <c r="Q15036"/>
    </row>
    <row r="15037" spans="17:17">
      <c r="Q15037"/>
    </row>
    <row r="15038" spans="17:17">
      <c r="Q15038"/>
    </row>
    <row r="15039" spans="17:17">
      <c r="Q15039"/>
    </row>
    <row r="15040" spans="17:17">
      <c r="Q15040"/>
    </row>
    <row r="15041" spans="17:17">
      <c r="Q15041"/>
    </row>
    <row r="15042" spans="17:17">
      <c r="Q15042"/>
    </row>
    <row r="15043" spans="17:17">
      <c r="Q15043"/>
    </row>
    <row r="15044" spans="17:17">
      <c r="Q15044"/>
    </row>
    <row r="15045" spans="17:17">
      <c r="Q15045"/>
    </row>
    <row r="15046" spans="17:17">
      <c r="Q15046"/>
    </row>
    <row r="15047" spans="17:17">
      <c r="Q15047"/>
    </row>
    <row r="15048" spans="17:17">
      <c r="Q15048"/>
    </row>
    <row r="15049" spans="17:17">
      <c r="Q15049"/>
    </row>
    <row r="15050" spans="17:17">
      <c r="Q15050"/>
    </row>
    <row r="15051" spans="17:17">
      <c r="Q15051"/>
    </row>
    <row r="15052" spans="17:17">
      <c r="Q15052"/>
    </row>
    <row r="15053" spans="17:17">
      <c r="Q15053"/>
    </row>
    <row r="15054" spans="17:17">
      <c r="Q15054"/>
    </row>
    <row r="15055" spans="17:17">
      <c r="Q15055"/>
    </row>
    <row r="15056" spans="17:17">
      <c r="Q15056"/>
    </row>
    <row r="15057" spans="17:17">
      <c r="Q15057"/>
    </row>
    <row r="15058" spans="17:17">
      <c r="Q15058"/>
    </row>
    <row r="15059" spans="17:17">
      <c r="Q15059"/>
    </row>
    <row r="15060" spans="17:17">
      <c r="Q15060"/>
    </row>
    <row r="15061" spans="17:17">
      <c r="Q15061"/>
    </row>
    <row r="15062" spans="17:17">
      <c r="Q15062"/>
    </row>
    <row r="15063" spans="17:17">
      <c r="Q15063"/>
    </row>
    <row r="15064" spans="17:17">
      <c r="Q15064"/>
    </row>
    <row r="15065" spans="17:17">
      <c r="Q15065"/>
    </row>
    <row r="15066" spans="17:17">
      <c r="Q15066"/>
    </row>
    <row r="15067" spans="17:17">
      <c r="Q15067"/>
    </row>
    <row r="15068" spans="17:17">
      <c r="Q15068"/>
    </row>
    <row r="15069" spans="17:17">
      <c r="Q15069"/>
    </row>
    <row r="15070" spans="17:17">
      <c r="Q15070"/>
    </row>
    <row r="15071" spans="17:17">
      <c r="Q15071"/>
    </row>
    <row r="15072" spans="17:17">
      <c r="Q15072"/>
    </row>
    <row r="15073" spans="17:17">
      <c r="Q15073"/>
    </row>
    <row r="15074" spans="17:17">
      <c r="Q15074"/>
    </row>
    <row r="15075" spans="17:17">
      <c r="Q15075"/>
    </row>
    <row r="15076" spans="17:17">
      <c r="Q15076"/>
    </row>
    <row r="15077" spans="17:17">
      <c r="Q15077"/>
    </row>
    <row r="15078" spans="17:17">
      <c r="Q15078"/>
    </row>
    <row r="15079" spans="17:17">
      <c r="Q15079"/>
    </row>
    <row r="15080" spans="17:17">
      <c r="Q15080"/>
    </row>
    <row r="15081" spans="17:17">
      <c r="Q15081"/>
    </row>
    <row r="15082" spans="17:17">
      <c r="Q15082"/>
    </row>
    <row r="15083" spans="17:17">
      <c r="Q15083"/>
    </row>
    <row r="15084" spans="17:17">
      <c r="Q15084"/>
    </row>
    <row r="15085" spans="17:17">
      <c r="Q15085"/>
    </row>
    <row r="15086" spans="17:17">
      <c r="Q15086"/>
    </row>
    <row r="15087" spans="17:17">
      <c r="Q15087"/>
    </row>
    <row r="15088" spans="17:17">
      <c r="Q15088"/>
    </row>
    <row r="15089" spans="17:17">
      <c r="Q15089"/>
    </row>
    <row r="15090" spans="17:17">
      <c r="Q15090"/>
    </row>
    <row r="15091" spans="17:17">
      <c r="Q15091"/>
    </row>
    <row r="15092" spans="17:17">
      <c r="Q15092"/>
    </row>
    <row r="15093" spans="17:17">
      <c r="Q15093"/>
    </row>
    <row r="15094" spans="17:17">
      <c r="Q15094"/>
    </row>
    <row r="15095" spans="17:17">
      <c r="Q15095"/>
    </row>
    <row r="15096" spans="17:17">
      <c r="Q15096"/>
    </row>
    <row r="15097" spans="17:17">
      <c r="Q15097"/>
    </row>
    <row r="15098" spans="17:17">
      <c r="Q15098"/>
    </row>
    <row r="15099" spans="17:17">
      <c r="Q15099"/>
    </row>
    <row r="15100" spans="17:17">
      <c r="Q15100"/>
    </row>
    <row r="15101" spans="17:17">
      <c r="Q15101"/>
    </row>
    <row r="15102" spans="17:17">
      <c r="Q15102"/>
    </row>
    <row r="15103" spans="17:17">
      <c r="Q15103"/>
    </row>
    <row r="15104" spans="17:17">
      <c r="Q15104"/>
    </row>
    <row r="15105" spans="17:17">
      <c r="Q15105"/>
    </row>
    <row r="15106" spans="17:17">
      <c r="Q15106"/>
    </row>
    <row r="15107" spans="17:17">
      <c r="Q15107"/>
    </row>
    <row r="15108" spans="17:17">
      <c r="Q15108"/>
    </row>
    <row r="15109" spans="17:17">
      <c r="Q15109"/>
    </row>
    <row r="15110" spans="17:17">
      <c r="Q15110"/>
    </row>
    <row r="15111" spans="17:17">
      <c r="Q15111"/>
    </row>
    <row r="15112" spans="17:17">
      <c r="Q15112"/>
    </row>
    <row r="15113" spans="17:17">
      <c r="Q15113"/>
    </row>
    <row r="15114" spans="17:17">
      <c r="Q15114"/>
    </row>
    <row r="15115" spans="17:17">
      <c r="Q15115"/>
    </row>
    <row r="15116" spans="17:17">
      <c r="Q15116"/>
    </row>
    <row r="15117" spans="17:17">
      <c r="Q15117"/>
    </row>
    <row r="15118" spans="17:17">
      <c r="Q15118"/>
    </row>
    <row r="15119" spans="17:17">
      <c r="Q15119"/>
    </row>
    <row r="15120" spans="17:17">
      <c r="Q15120"/>
    </row>
    <row r="15121" spans="17:17">
      <c r="Q15121"/>
    </row>
    <row r="15122" spans="17:17">
      <c r="Q15122"/>
    </row>
    <row r="15123" spans="17:17">
      <c r="Q15123"/>
    </row>
    <row r="15124" spans="17:17">
      <c r="Q15124"/>
    </row>
    <row r="15125" spans="17:17">
      <c r="Q15125"/>
    </row>
    <row r="15126" spans="17:17">
      <c r="Q15126"/>
    </row>
    <row r="15127" spans="17:17">
      <c r="Q15127"/>
    </row>
    <row r="15128" spans="17:17">
      <c r="Q15128"/>
    </row>
    <row r="15129" spans="17:17">
      <c r="Q15129"/>
    </row>
    <row r="15130" spans="17:17">
      <c r="Q15130"/>
    </row>
    <row r="15131" spans="17:17">
      <c r="Q15131"/>
    </row>
    <row r="15132" spans="17:17">
      <c r="Q15132"/>
    </row>
    <row r="15133" spans="17:17">
      <c r="Q15133"/>
    </row>
    <row r="15134" spans="17:17">
      <c r="Q15134"/>
    </row>
    <row r="15135" spans="17:17">
      <c r="Q15135"/>
    </row>
    <row r="15136" spans="17:17">
      <c r="Q15136"/>
    </row>
    <row r="15137" spans="17:17">
      <c r="Q15137"/>
    </row>
    <row r="15138" spans="17:17">
      <c r="Q15138"/>
    </row>
    <row r="15139" spans="17:17">
      <c r="Q15139"/>
    </row>
    <row r="15140" spans="17:17">
      <c r="Q15140"/>
    </row>
    <row r="15141" spans="17:17">
      <c r="Q15141"/>
    </row>
    <row r="15142" spans="17:17">
      <c r="Q15142"/>
    </row>
    <row r="15143" spans="17:17">
      <c r="Q15143"/>
    </row>
    <row r="15144" spans="17:17">
      <c r="Q15144"/>
    </row>
    <row r="15145" spans="17:17">
      <c r="Q15145"/>
    </row>
    <row r="15146" spans="17:17">
      <c r="Q15146"/>
    </row>
    <row r="15147" spans="17:17">
      <c r="Q15147"/>
    </row>
    <row r="15148" spans="17:17">
      <c r="Q15148"/>
    </row>
    <row r="15149" spans="17:17">
      <c r="Q15149"/>
    </row>
    <row r="15150" spans="17:17">
      <c r="Q15150"/>
    </row>
    <row r="15151" spans="17:17">
      <c r="Q15151"/>
    </row>
    <row r="15152" spans="17:17">
      <c r="Q15152"/>
    </row>
    <row r="15153" spans="17:17">
      <c r="Q15153"/>
    </row>
    <row r="15154" spans="17:17">
      <c r="Q15154"/>
    </row>
    <row r="15155" spans="17:17">
      <c r="Q15155"/>
    </row>
    <row r="15156" spans="17:17">
      <c r="Q15156"/>
    </row>
    <row r="15157" spans="17:17">
      <c r="Q15157"/>
    </row>
    <row r="15158" spans="17:17">
      <c r="Q15158"/>
    </row>
    <row r="15159" spans="17:17">
      <c r="Q15159"/>
    </row>
    <row r="15160" spans="17:17">
      <c r="Q15160"/>
    </row>
    <row r="15161" spans="17:17">
      <c r="Q15161"/>
    </row>
    <row r="15162" spans="17:17">
      <c r="Q15162"/>
    </row>
    <row r="15163" spans="17:17">
      <c r="Q15163"/>
    </row>
    <row r="15164" spans="17:17">
      <c r="Q15164"/>
    </row>
    <row r="15165" spans="17:17">
      <c r="Q15165"/>
    </row>
    <row r="15166" spans="17:17">
      <c r="Q15166"/>
    </row>
    <row r="15167" spans="17:17">
      <c r="Q15167"/>
    </row>
    <row r="15168" spans="17:17">
      <c r="Q15168"/>
    </row>
    <row r="15169" spans="17:17">
      <c r="Q15169"/>
    </row>
    <row r="15170" spans="17:17">
      <c r="Q15170"/>
    </row>
    <row r="15171" spans="17:17">
      <c r="Q15171"/>
    </row>
    <row r="15172" spans="17:17">
      <c r="Q15172"/>
    </row>
    <row r="15173" spans="17:17">
      <c r="Q15173"/>
    </row>
    <row r="15174" spans="17:17">
      <c r="Q15174"/>
    </row>
    <row r="15175" spans="17:17">
      <c r="Q15175"/>
    </row>
    <row r="15176" spans="17:17">
      <c r="Q15176"/>
    </row>
    <row r="15177" spans="17:17">
      <c r="Q15177"/>
    </row>
    <row r="15178" spans="17:17">
      <c r="Q15178"/>
    </row>
    <row r="15179" spans="17:17">
      <c r="Q15179"/>
    </row>
    <row r="15180" spans="17:17">
      <c r="Q15180"/>
    </row>
    <row r="15181" spans="17:17">
      <c r="Q15181"/>
    </row>
    <row r="15182" spans="17:17">
      <c r="Q15182"/>
    </row>
    <row r="15183" spans="17:17">
      <c r="Q15183"/>
    </row>
    <row r="15184" spans="17:17">
      <c r="Q15184"/>
    </row>
    <row r="15185" spans="17:17">
      <c r="Q15185"/>
    </row>
    <row r="15186" spans="17:17">
      <c r="Q15186"/>
    </row>
    <row r="15187" spans="17:17">
      <c r="Q15187"/>
    </row>
    <row r="15188" spans="17:17">
      <c r="Q15188"/>
    </row>
    <row r="15189" spans="17:17">
      <c r="Q15189"/>
    </row>
    <row r="15190" spans="17:17">
      <c r="Q15190"/>
    </row>
    <row r="15191" spans="17:17">
      <c r="Q15191"/>
    </row>
    <row r="15192" spans="17:17">
      <c r="Q15192"/>
    </row>
    <row r="15193" spans="17:17">
      <c r="Q15193"/>
    </row>
    <row r="15194" spans="17:17">
      <c r="Q15194"/>
    </row>
    <row r="15195" spans="17:17">
      <c r="Q15195"/>
    </row>
    <row r="15196" spans="17:17">
      <c r="Q15196"/>
    </row>
    <row r="15197" spans="17:17">
      <c r="Q15197"/>
    </row>
    <row r="15198" spans="17:17">
      <c r="Q15198"/>
    </row>
    <row r="15199" spans="17:17">
      <c r="Q15199"/>
    </row>
    <row r="15200" spans="17:17">
      <c r="Q15200"/>
    </row>
    <row r="15201" spans="17:17">
      <c r="Q15201"/>
    </row>
    <row r="15202" spans="17:17">
      <c r="Q15202"/>
    </row>
    <row r="15203" spans="17:17">
      <c r="Q15203"/>
    </row>
    <row r="15204" spans="17:17">
      <c r="Q15204"/>
    </row>
    <row r="15205" spans="17:17">
      <c r="Q15205"/>
    </row>
    <row r="15206" spans="17:17">
      <c r="Q15206"/>
    </row>
    <row r="15207" spans="17:17">
      <c r="Q15207"/>
    </row>
    <row r="15208" spans="17:17">
      <c r="Q15208"/>
    </row>
    <row r="15209" spans="17:17">
      <c r="Q15209"/>
    </row>
    <row r="15210" spans="17:17">
      <c r="Q15210"/>
    </row>
    <row r="15211" spans="17:17">
      <c r="Q15211"/>
    </row>
    <row r="15212" spans="17:17">
      <c r="Q15212"/>
    </row>
    <row r="15213" spans="17:17">
      <c r="Q15213"/>
    </row>
    <row r="15214" spans="17:17">
      <c r="Q15214"/>
    </row>
    <row r="15215" spans="17:17">
      <c r="Q15215"/>
    </row>
    <row r="15216" spans="17:17">
      <c r="Q15216"/>
    </row>
    <row r="15217" spans="17:17">
      <c r="Q15217"/>
    </row>
    <row r="15218" spans="17:17">
      <c r="Q15218"/>
    </row>
    <row r="15219" spans="17:17">
      <c r="Q15219"/>
    </row>
    <row r="15220" spans="17:17">
      <c r="Q15220"/>
    </row>
    <row r="15221" spans="17:17">
      <c r="Q15221"/>
    </row>
    <row r="15222" spans="17:17">
      <c r="Q15222"/>
    </row>
    <row r="15223" spans="17:17">
      <c r="Q15223"/>
    </row>
    <row r="15224" spans="17:17">
      <c r="Q15224"/>
    </row>
    <row r="15225" spans="17:17">
      <c r="Q15225"/>
    </row>
    <row r="15226" spans="17:17">
      <c r="Q15226"/>
    </row>
    <row r="15227" spans="17:17">
      <c r="Q15227"/>
    </row>
    <row r="15228" spans="17:17">
      <c r="Q15228"/>
    </row>
    <row r="15229" spans="17:17">
      <c r="Q15229"/>
    </row>
    <row r="15230" spans="17:17">
      <c r="Q15230"/>
    </row>
    <row r="15231" spans="17:17">
      <c r="Q15231"/>
    </row>
    <row r="15232" spans="17:17">
      <c r="Q15232"/>
    </row>
    <row r="15233" spans="17:17">
      <c r="Q15233"/>
    </row>
    <row r="15234" spans="17:17">
      <c r="Q15234"/>
    </row>
    <row r="15235" spans="17:17">
      <c r="Q15235"/>
    </row>
    <row r="15236" spans="17:17">
      <c r="Q15236"/>
    </row>
    <row r="15237" spans="17:17">
      <c r="Q15237"/>
    </row>
    <row r="15238" spans="17:17">
      <c r="Q15238"/>
    </row>
    <row r="15239" spans="17:17">
      <c r="Q15239"/>
    </row>
    <row r="15240" spans="17:17">
      <c r="Q15240"/>
    </row>
    <row r="15241" spans="17:17">
      <c r="Q15241"/>
    </row>
    <row r="15242" spans="17:17">
      <c r="Q15242"/>
    </row>
    <row r="15243" spans="17:17">
      <c r="Q15243"/>
    </row>
    <row r="15244" spans="17:17">
      <c r="Q15244"/>
    </row>
    <row r="15245" spans="17:17">
      <c r="Q15245"/>
    </row>
    <row r="15246" spans="17:17">
      <c r="Q15246"/>
    </row>
    <row r="15247" spans="17:17">
      <c r="Q15247"/>
    </row>
    <row r="15248" spans="17:17">
      <c r="Q15248"/>
    </row>
    <row r="15249" spans="17:17">
      <c r="Q15249"/>
    </row>
    <row r="15250" spans="17:17">
      <c r="Q15250"/>
    </row>
    <row r="15251" spans="17:17">
      <c r="Q15251"/>
    </row>
    <row r="15252" spans="17:17">
      <c r="Q15252"/>
    </row>
    <row r="15253" spans="17:17">
      <c r="Q15253"/>
    </row>
    <row r="15254" spans="17:17">
      <c r="Q15254"/>
    </row>
    <row r="15255" spans="17:17">
      <c r="Q15255"/>
    </row>
    <row r="15256" spans="17:17">
      <c r="Q15256"/>
    </row>
    <row r="15257" spans="17:17">
      <c r="Q15257"/>
    </row>
    <row r="15258" spans="17:17">
      <c r="Q15258"/>
    </row>
    <row r="15259" spans="17:17">
      <c r="Q15259"/>
    </row>
    <row r="15260" spans="17:17">
      <c r="Q15260"/>
    </row>
    <row r="15261" spans="17:17">
      <c r="Q15261"/>
    </row>
    <row r="15262" spans="17:17">
      <c r="Q15262"/>
    </row>
    <row r="15263" spans="17:17">
      <c r="Q15263"/>
    </row>
    <row r="15264" spans="17:17">
      <c r="Q15264"/>
    </row>
    <row r="15265" spans="17:17">
      <c r="Q15265"/>
    </row>
    <row r="15266" spans="17:17">
      <c r="Q15266"/>
    </row>
    <row r="15267" spans="17:17">
      <c r="Q15267"/>
    </row>
    <row r="15268" spans="17:17">
      <c r="Q15268"/>
    </row>
    <row r="15269" spans="17:17">
      <c r="Q15269"/>
    </row>
    <row r="15270" spans="17:17">
      <c r="Q15270"/>
    </row>
    <row r="15271" spans="17:17">
      <c r="Q15271"/>
    </row>
    <row r="15272" spans="17:17">
      <c r="Q15272"/>
    </row>
    <row r="15273" spans="17:17">
      <c r="Q15273"/>
    </row>
    <row r="15274" spans="17:17">
      <c r="Q15274"/>
    </row>
    <row r="15275" spans="17:17">
      <c r="Q15275"/>
    </row>
    <row r="15276" spans="17:17">
      <c r="Q15276"/>
    </row>
    <row r="15277" spans="17:17">
      <c r="Q15277"/>
    </row>
    <row r="15278" spans="17:17">
      <c r="Q15278"/>
    </row>
    <row r="15279" spans="17:17">
      <c r="Q15279"/>
    </row>
    <row r="15280" spans="17:17">
      <c r="Q15280"/>
    </row>
    <row r="15281" spans="17:17">
      <c r="Q15281"/>
    </row>
    <row r="15282" spans="17:17">
      <c r="Q15282"/>
    </row>
    <row r="15283" spans="17:17">
      <c r="Q15283"/>
    </row>
    <row r="15284" spans="17:17">
      <c r="Q15284"/>
    </row>
    <row r="15285" spans="17:17">
      <c r="Q15285"/>
    </row>
    <row r="15286" spans="17:17">
      <c r="Q15286"/>
    </row>
    <row r="15287" spans="17:17">
      <c r="Q15287"/>
    </row>
    <row r="15288" spans="17:17">
      <c r="Q15288"/>
    </row>
    <row r="15289" spans="17:17">
      <c r="Q15289"/>
    </row>
    <row r="15290" spans="17:17">
      <c r="Q15290"/>
    </row>
    <row r="15291" spans="17:17">
      <c r="Q15291"/>
    </row>
    <row r="15292" spans="17:17">
      <c r="Q15292"/>
    </row>
    <row r="15293" spans="17:17">
      <c r="Q15293"/>
    </row>
    <row r="15294" spans="17:17">
      <c r="Q15294"/>
    </row>
    <row r="15295" spans="17:17">
      <c r="Q15295"/>
    </row>
    <row r="15296" spans="17:17">
      <c r="Q15296"/>
    </row>
    <row r="15297" spans="17:17">
      <c r="Q15297"/>
    </row>
    <row r="15298" spans="17:17">
      <c r="Q15298"/>
    </row>
    <row r="15299" spans="17:17">
      <c r="Q15299"/>
    </row>
    <row r="15300" spans="17:17">
      <c r="Q15300"/>
    </row>
    <row r="15301" spans="17:17">
      <c r="Q15301"/>
    </row>
    <row r="15302" spans="17:17">
      <c r="Q15302"/>
    </row>
    <row r="15303" spans="17:17">
      <c r="Q15303"/>
    </row>
    <row r="15304" spans="17:17">
      <c r="Q15304"/>
    </row>
    <row r="15305" spans="17:17">
      <c r="Q15305"/>
    </row>
    <row r="15306" spans="17:17">
      <c r="Q15306"/>
    </row>
    <row r="15307" spans="17:17">
      <c r="Q15307"/>
    </row>
    <row r="15308" spans="17:17">
      <c r="Q15308"/>
    </row>
    <row r="15309" spans="17:17">
      <c r="Q15309"/>
    </row>
    <row r="15310" spans="17:17">
      <c r="Q15310"/>
    </row>
    <row r="15311" spans="17:17">
      <c r="Q15311"/>
    </row>
    <row r="15312" spans="17:17">
      <c r="Q15312"/>
    </row>
    <row r="15313" spans="17:17">
      <c r="Q15313"/>
    </row>
    <row r="15314" spans="17:17">
      <c r="Q15314"/>
    </row>
    <row r="15315" spans="17:17">
      <c r="Q15315"/>
    </row>
    <row r="15316" spans="17:17">
      <c r="Q15316"/>
    </row>
    <row r="15317" spans="17:17">
      <c r="Q15317"/>
    </row>
    <row r="15318" spans="17:17">
      <c r="Q15318"/>
    </row>
    <row r="15319" spans="17:17">
      <c r="Q15319"/>
    </row>
    <row r="15320" spans="17:17">
      <c r="Q15320"/>
    </row>
    <row r="15321" spans="17:17">
      <c r="Q15321"/>
    </row>
    <row r="15322" spans="17:17">
      <c r="Q15322"/>
    </row>
    <row r="15323" spans="17:17">
      <c r="Q15323"/>
    </row>
    <row r="15324" spans="17:17">
      <c r="Q15324"/>
    </row>
    <row r="15325" spans="17:17">
      <c r="Q15325"/>
    </row>
    <row r="15326" spans="17:17">
      <c r="Q15326"/>
    </row>
    <row r="15327" spans="17:17">
      <c r="Q15327"/>
    </row>
    <row r="15328" spans="17:17">
      <c r="Q15328"/>
    </row>
    <row r="15329" spans="17:17">
      <c r="Q15329"/>
    </row>
    <row r="15330" spans="17:17">
      <c r="Q15330"/>
    </row>
    <row r="15331" spans="17:17">
      <c r="Q15331"/>
    </row>
    <row r="15332" spans="17:17">
      <c r="Q15332"/>
    </row>
    <row r="15333" spans="17:17">
      <c r="Q15333"/>
    </row>
    <row r="15334" spans="17:17">
      <c r="Q15334"/>
    </row>
    <row r="15335" spans="17:17">
      <c r="Q15335"/>
    </row>
    <row r="15336" spans="17:17">
      <c r="Q15336"/>
    </row>
    <row r="15337" spans="17:17">
      <c r="Q15337"/>
    </row>
    <row r="15338" spans="17:17">
      <c r="Q15338"/>
    </row>
    <row r="15339" spans="17:17">
      <c r="Q15339"/>
    </row>
    <row r="15340" spans="17:17">
      <c r="Q15340"/>
    </row>
    <row r="15341" spans="17:17">
      <c r="Q15341"/>
    </row>
    <row r="15342" spans="17:17">
      <c r="Q15342"/>
    </row>
    <row r="15343" spans="17:17">
      <c r="Q15343"/>
    </row>
    <row r="15344" spans="17:17">
      <c r="Q15344"/>
    </row>
    <row r="15345" spans="17:17">
      <c r="Q15345"/>
    </row>
    <row r="15346" spans="17:17">
      <c r="Q15346"/>
    </row>
    <row r="15347" spans="17:17">
      <c r="Q15347"/>
    </row>
    <row r="15348" spans="17:17">
      <c r="Q15348"/>
    </row>
    <row r="15349" spans="17:17">
      <c r="Q15349"/>
    </row>
    <row r="15350" spans="17:17">
      <c r="Q15350"/>
    </row>
    <row r="15351" spans="17:17">
      <c r="Q15351"/>
    </row>
    <row r="15352" spans="17:17">
      <c r="Q15352"/>
    </row>
    <row r="15353" spans="17:17">
      <c r="Q15353"/>
    </row>
    <row r="15354" spans="17:17">
      <c r="Q15354"/>
    </row>
    <row r="15355" spans="17:17">
      <c r="Q15355"/>
    </row>
    <row r="15356" spans="17:17">
      <c r="Q15356"/>
    </row>
    <row r="15357" spans="17:17">
      <c r="Q15357"/>
    </row>
    <row r="15358" spans="17:17">
      <c r="Q15358"/>
    </row>
    <row r="15359" spans="17:17">
      <c r="Q15359"/>
    </row>
    <row r="15360" spans="17:17">
      <c r="Q15360"/>
    </row>
    <row r="15361" spans="17:17">
      <c r="Q15361"/>
    </row>
    <row r="15362" spans="17:17">
      <c r="Q15362"/>
    </row>
    <row r="15363" spans="17:17">
      <c r="Q15363"/>
    </row>
    <row r="15364" spans="17:17">
      <c r="Q15364"/>
    </row>
    <row r="15365" spans="17:17">
      <c r="Q15365"/>
    </row>
    <row r="15366" spans="17:17">
      <c r="Q15366"/>
    </row>
    <row r="15367" spans="17:17">
      <c r="Q15367"/>
    </row>
    <row r="15368" spans="17:17">
      <c r="Q15368"/>
    </row>
    <row r="15369" spans="17:17">
      <c r="Q15369"/>
    </row>
    <row r="15370" spans="17:17">
      <c r="Q15370"/>
    </row>
    <row r="15371" spans="17:17">
      <c r="Q15371"/>
    </row>
    <row r="15372" spans="17:17">
      <c r="Q15372"/>
    </row>
    <row r="15373" spans="17:17">
      <c r="Q15373"/>
    </row>
    <row r="15374" spans="17:17">
      <c r="Q15374"/>
    </row>
    <row r="15375" spans="17:17">
      <c r="Q15375"/>
    </row>
    <row r="15376" spans="17:17">
      <c r="Q15376"/>
    </row>
    <row r="15377" spans="17:17">
      <c r="Q15377"/>
    </row>
    <row r="15378" spans="17:17">
      <c r="Q15378"/>
    </row>
    <row r="15379" spans="17:17">
      <c r="Q15379"/>
    </row>
    <row r="15380" spans="17:17">
      <c r="Q15380"/>
    </row>
    <row r="15381" spans="17:17">
      <c r="Q15381"/>
    </row>
    <row r="15382" spans="17:17">
      <c r="Q15382"/>
    </row>
    <row r="15383" spans="17:17">
      <c r="Q15383"/>
    </row>
    <row r="15384" spans="17:17">
      <c r="Q15384"/>
    </row>
    <row r="15385" spans="17:17">
      <c r="Q15385"/>
    </row>
    <row r="15386" spans="17:17">
      <c r="Q15386"/>
    </row>
    <row r="15387" spans="17:17">
      <c r="Q15387"/>
    </row>
    <row r="15388" spans="17:17">
      <c r="Q15388"/>
    </row>
    <row r="15389" spans="17:17">
      <c r="Q15389"/>
    </row>
    <row r="15390" spans="17:17">
      <c r="Q15390"/>
    </row>
    <row r="15391" spans="17:17">
      <c r="Q15391"/>
    </row>
    <row r="15392" spans="17:17">
      <c r="Q15392"/>
    </row>
    <row r="15393" spans="17:17">
      <c r="Q15393"/>
    </row>
    <row r="15394" spans="17:17">
      <c r="Q15394"/>
    </row>
    <row r="15395" spans="17:17">
      <c r="Q15395"/>
    </row>
    <row r="15396" spans="17:17">
      <c r="Q15396"/>
    </row>
    <row r="15397" spans="17:17">
      <c r="Q15397"/>
    </row>
    <row r="15398" spans="17:17">
      <c r="Q15398"/>
    </row>
    <row r="15399" spans="17:17">
      <c r="Q15399"/>
    </row>
    <row r="15400" spans="17:17">
      <c r="Q15400"/>
    </row>
    <row r="15401" spans="17:17">
      <c r="Q15401"/>
    </row>
    <row r="15402" spans="17:17">
      <c r="Q15402"/>
    </row>
    <row r="15403" spans="17:17">
      <c r="Q15403"/>
    </row>
    <row r="15404" spans="17:17">
      <c r="Q15404"/>
    </row>
    <row r="15405" spans="17:17">
      <c r="Q15405"/>
    </row>
    <row r="15406" spans="17:17">
      <c r="Q15406"/>
    </row>
    <row r="15407" spans="17:17">
      <c r="Q15407"/>
    </row>
    <row r="15408" spans="17:17">
      <c r="Q15408"/>
    </row>
    <row r="15409" spans="17:17">
      <c r="Q15409"/>
    </row>
    <row r="15410" spans="17:17">
      <c r="Q15410"/>
    </row>
    <row r="15411" spans="17:17">
      <c r="Q15411"/>
    </row>
    <row r="15412" spans="17:17">
      <c r="Q15412"/>
    </row>
    <row r="15413" spans="17:17">
      <c r="Q15413"/>
    </row>
    <row r="15414" spans="17:17">
      <c r="Q15414"/>
    </row>
    <row r="15415" spans="17:17">
      <c r="Q15415"/>
    </row>
    <row r="15416" spans="17:17">
      <c r="Q15416"/>
    </row>
    <row r="15417" spans="17:17">
      <c r="Q15417"/>
    </row>
    <row r="15418" spans="17:17">
      <c r="Q15418"/>
    </row>
    <row r="15419" spans="17:17">
      <c r="Q15419"/>
    </row>
    <row r="15420" spans="17:17">
      <c r="Q15420"/>
    </row>
    <row r="15421" spans="17:17">
      <c r="Q15421"/>
    </row>
    <row r="15422" spans="17:17">
      <c r="Q15422"/>
    </row>
    <row r="15423" spans="17:17">
      <c r="Q15423"/>
    </row>
    <row r="15424" spans="17:17">
      <c r="Q15424"/>
    </row>
    <row r="15425" spans="17:17">
      <c r="Q15425"/>
    </row>
    <row r="15426" spans="17:17">
      <c r="Q15426"/>
    </row>
    <row r="15427" spans="17:17">
      <c r="Q15427"/>
    </row>
    <row r="15428" spans="17:17">
      <c r="Q15428"/>
    </row>
    <row r="15429" spans="17:17">
      <c r="Q15429"/>
    </row>
    <row r="15430" spans="17:17">
      <c r="Q15430"/>
    </row>
    <row r="15431" spans="17:17">
      <c r="Q15431"/>
    </row>
    <row r="15432" spans="17:17">
      <c r="Q15432"/>
    </row>
    <row r="15433" spans="17:17">
      <c r="Q15433"/>
    </row>
    <row r="15434" spans="17:17">
      <c r="Q15434"/>
    </row>
    <row r="15435" spans="17:17">
      <c r="Q15435"/>
    </row>
    <row r="15436" spans="17:17">
      <c r="Q15436"/>
    </row>
    <row r="15437" spans="17:17">
      <c r="Q15437"/>
    </row>
    <row r="15438" spans="17:17">
      <c r="Q15438"/>
    </row>
    <row r="15439" spans="17:17">
      <c r="Q15439"/>
    </row>
    <row r="15440" spans="17:17">
      <c r="Q15440"/>
    </row>
    <row r="15441" spans="17:17">
      <c r="Q15441"/>
    </row>
    <row r="15442" spans="17:17">
      <c r="Q15442"/>
    </row>
    <row r="15443" spans="17:17">
      <c r="Q15443"/>
    </row>
    <row r="15444" spans="17:17">
      <c r="Q15444"/>
    </row>
    <row r="15445" spans="17:17">
      <c r="Q15445"/>
    </row>
    <row r="15446" spans="17:17">
      <c r="Q15446"/>
    </row>
    <row r="15447" spans="17:17">
      <c r="Q15447"/>
    </row>
    <row r="15448" spans="17:17">
      <c r="Q15448"/>
    </row>
    <row r="15449" spans="17:17">
      <c r="Q15449"/>
    </row>
    <row r="15450" spans="17:17">
      <c r="Q15450"/>
    </row>
    <row r="15451" spans="17:17">
      <c r="Q15451"/>
    </row>
    <row r="15452" spans="17:17">
      <c r="Q15452"/>
    </row>
    <row r="15453" spans="17:17">
      <c r="Q15453"/>
    </row>
    <row r="15454" spans="17:17">
      <c r="Q15454"/>
    </row>
    <row r="15455" spans="17:17">
      <c r="Q15455"/>
    </row>
    <row r="15456" spans="17:17">
      <c r="Q15456"/>
    </row>
    <row r="15457" spans="17:17">
      <c r="Q15457"/>
    </row>
    <row r="15458" spans="17:17">
      <c r="Q15458"/>
    </row>
    <row r="15459" spans="17:17">
      <c r="Q15459"/>
    </row>
    <row r="15460" spans="17:17">
      <c r="Q15460"/>
    </row>
    <row r="15461" spans="17:17">
      <c r="Q15461"/>
    </row>
    <row r="15462" spans="17:17">
      <c r="Q15462"/>
    </row>
    <row r="15463" spans="17:17">
      <c r="Q15463"/>
    </row>
    <row r="15464" spans="17:17">
      <c r="Q15464"/>
    </row>
    <row r="15465" spans="17:17">
      <c r="Q15465"/>
    </row>
    <row r="15466" spans="17:17">
      <c r="Q15466"/>
    </row>
    <row r="15467" spans="17:17">
      <c r="Q15467"/>
    </row>
    <row r="15468" spans="17:17">
      <c r="Q15468"/>
    </row>
    <row r="15469" spans="17:17">
      <c r="Q15469"/>
    </row>
    <row r="15470" spans="17:17">
      <c r="Q15470"/>
    </row>
    <row r="15471" spans="17:17">
      <c r="Q15471"/>
    </row>
    <row r="15472" spans="17:17">
      <c r="Q15472"/>
    </row>
    <row r="15473" spans="17:17">
      <c r="Q15473"/>
    </row>
    <row r="15474" spans="17:17">
      <c r="Q15474"/>
    </row>
    <row r="15475" spans="17:17">
      <c r="Q15475"/>
    </row>
    <row r="15476" spans="17:17">
      <c r="Q15476"/>
    </row>
    <row r="15477" spans="17:17">
      <c r="Q15477"/>
    </row>
    <row r="15478" spans="17:17">
      <c r="Q15478"/>
    </row>
    <row r="15479" spans="17:17">
      <c r="Q15479"/>
    </row>
    <row r="15480" spans="17:17">
      <c r="Q15480"/>
    </row>
    <row r="15481" spans="17:17">
      <c r="Q15481"/>
    </row>
    <row r="15482" spans="17:17">
      <c r="Q15482"/>
    </row>
    <row r="15483" spans="17:17">
      <c r="Q15483"/>
    </row>
    <row r="15484" spans="17:17">
      <c r="Q15484"/>
    </row>
    <row r="15485" spans="17:17">
      <c r="Q15485"/>
    </row>
    <row r="15486" spans="17:17">
      <c r="Q15486"/>
    </row>
    <row r="15487" spans="17:17">
      <c r="Q15487"/>
    </row>
    <row r="15488" spans="17:17">
      <c r="Q15488"/>
    </row>
    <row r="15489" spans="17:17">
      <c r="Q15489"/>
    </row>
    <row r="15490" spans="17:17">
      <c r="Q15490"/>
    </row>
    <row r="15491" spans="17:17">
      <c r="Q15491"/>
    </row>
    <row r="15492" spans="17:17">
      <c r="Q15492"/>
    </row>
    <row r="15493" spans="17:17">
      <c r="Q15493"/>
    </row>
    <row r="15494" spans="17:17">
      <c r="Q15494"/>
    </row>
    <row r="15495" spans="17:17">
      <c r="Q15495"/>
    </row>
    <row r="15496" spans="17:17">
      <c r="Q15496"/>
    </row>
    <row r="15497" spans="17:17">
      <c r="Q15497"/>
    </row>
    <row r="15498" spans="17:17">
      <c r="Q15498"/>
    </row>
    <row r="15499" spans="17:17">
      <c r="Q15499"/>
    </row>
    <row r="15500" spans="17:17">
      <c r="Q15500"/>
    </row>
    <row r="15501" spans="17:17">
      <c r="Q15501"/>
    </row>
    <row r="15502" spans="17:17">
      <c r="Q15502"/>
    </row>
    <row r="15503" spans="17:17">
      <c r="Q15503"/>
    </row>
    <row r="15504" spans="17:17">
      <c r="Q15504"/>
    </row>
    <row r="15505" spans="17:17">
      <c r="Q15505"/>
    </row>
    <row r="15506" spans="17:17">
      <c r="Q15506"/>
    </row>
    <row r="15507" spans="17:17">
      <c r="Q15507"/>
    </row>
    <row r="15508" spans="17:17">
      <c r="Q15508"/>
    </row>
    <row r="15509" spans="17:17">
      <c r="Q15509"/>
    </row>
    <row r="15510" spans="17:17">
      <c r="Q15510"/>
    </row>
    <row r="15511" spans="17:17">
      <c r="Q15511"/>
    </row>
    <row r="15512" spans="17:17">
      <c r="Q15512"/>
    </row>
    <row r="15513" spans="17:17">
      <c r="Q15513"/>
    </row>
    <row r="15514" spans="17:17">
      <c r="Q15514"/>
    </row>
    <row r="15515" spans="17:17">
      <c r="Q15515"/>
    </row>
    <row r="15516" spans="17:17">
      <c r="Q15516"/>
    </row>
    <row r="15517" spans="17:17">
      <c r="Q15517"/>
    </row>
    <row r="15518" spans="17:17">
      <c r="Q15518"/>
    </row>
    <row r="15519" spans="17:17">
      <c r="Q15519"/>
    </row>
    <row r="15520" spans="17:17">
      <c r="Q15520"/>
    </row>
    <row r="15521" spans="17:17">
      <c r="Q15521"/>
    </row>
    <row r="15522" spans="17:17">
      <c r="Q15522"/>
    </row>
    <row r="15523" spans="17:17">
      <c r="Q15523"/>
    </row>
    <row r="15524" spans="17:17">
      <c r="Q15524"/>
    </row>
    <row r="15525" spans="17:17">
      <c r="Q15525"/>
    </row>
    <row r="15526" spans="17:17">
      <c r="Q15526"/>
    </row>
    <row r="15527" spans="17:17">
      <c r="Q15527"/>
    </row>
    <row r="15528" spans="17:17">
      <c r="Q15528"/>
    </row>
    <row r="15529" spans="17:17">
      <c r="Q15529"/>
    </row>
    <row r="15530" spans="17:17">
      <c r="Q15530"/>
    </row>
    <row r="15531" spans="17:17">
      <c r="Q15531"/>
    </row>
    <row r="15532" spans="17:17">
      <c r="Q15532"/>
    </row>
    <row r="15533" spans="17:17">
      <c r="Q15533"/>
    </row>
    <row r="15534" spans="17:17">
      <c r="Q15534"/>
    </row>
    <row r="15535" spans="17:17">
      <c r="Q15535"/>
    </row>
    <row r="15536" spans="17:17">
      <c r="Q15536"/>
    </row>
    <row r="15537" spans="17:17">
      <c r="Q15537"/>
    </row>
    <row r="15538" spans="17:17">
      <c r="Q15538"/>
    </row>
    <row r="15539" spans="17:17">
      <c r="Q15539"/>
    </row>
    <row r="15540" spans="17:17">
      <c r="Q15540"/>
    </row>
    <row r="15541" spans="17:17">
      <c r="Q15541"/>
    </row>
    <row r="15542" spans="17:17">
      <c r="Q15542"/>
    </row>
    <row r="15543" spans="17:17">
      <c r="Q15543"/>
    </row>
    <row r="15544" spans="17:17">
      <c r="Q15544"/>
    </row>
    <row r="15545" spans="17:17">
      <c r="Q15545"/>
    </row>
    <row r="15546" spans="17:17">
      <c r="Q15546"/>
    </row>
    <row r="15547" spans="17:17">
      <c r="Q15547"/>
    </row>
    <row r="15548" spans="17:17">
      <c r="Q15548"/>
    </row>
    <row r="15549" spans="17:17">
      <c r="Q15549"/>
    </row>
    <row r="15550" spans="17:17">
      <c r="Q15550"/>
    </row>
    <row r="15551" spans="17:17">
      <c r="Q15551"/>
    </row>
    <row r="15552" spans="17:17">
      <c r="Q15552"/>
    </row>
    <row r="15553" spans="17:17">
      <c r="Q15553"/>
    </row>
    <row r="15554" spans="17:17">
      <c r="Q15554"/>
    </row>
    <row r="15555" spans="17:17">
      <c r="Q15555"/>
    </row>
    <row r="15556" spans="17:17">
      <c r="Q15556"/>
    </row>
    <row r="15557" spans="17:17">
      <c r="Q15557"/>
    </row>
    <row r="15558" spans="17:17">
      <c r="Q15558"/>
    </row>
    <row r="15559" spans="17:17">
      <c r="Q15559"/>
    </row>
    <row r="15560" spans="17:17">
      <c r="Q15560"/>
    </row>
    <row r="15561" spans="17:17">
      <c r="Q15561"/>
    </row>
    <row r="15562" spans="17:17">
      <c r="Q15562"/>
    </row>
    <row r="15563" spans="17:17">
      <c r="Q15563"/>
    </row>
    <row r="15564" spans="17:17">
      <c r="Q15564"/>
    </row>
    <row r="15565" spans="17:17">
      <c r="Q15565"/>
    </row>
    <row r="15566" spans="17:17">
      <c r="Q15566"/>
    </row>
    <row r="15567" spans="17:17">
      <c r="Q15567"/>
    </row>
    <row r="15568" spans="17:17">
      <c r="Q15568"/>
    </row>
    <row r="15569" spans="17:17">
      <c r="Q15569"/>
    </row>
    <row r="15570" spans="17:17">
      <c r="Q15570"/>
    </row>
    <row r="15571" spans="17:17">
      <c r="Q15571"/>
    </row>
    <row r="15572" spans="17:17">
      <c r="Q15572"/>
    </row>
    <row r="15573" spans="17:17">
      <c r="Q15573"/>
    </row>
    <row r="15574" spans="17:17">
      <c r="Q15574"/>
    </row>
    <row r="15575" spans="17:17">
      <c r="Q15575"/>
    </row>
    <row r="15576" spans="17:17">
      <c r="Q15576"/>
    </row>
    <row r="15577" spans="17:17">
      <c r="Q15577"/>
    </row>
    <row r="15578" spans="17:17">
      <c r="Q15578"/>
    </row>
    <row r="15579" spans="17:17">
      <c r="Q15579"/>
    </row>
    <row r="15580" spans="17:17">
      <c r="Q15580"/>
    </row>
    <row r="15581" spans="17:17">
      <c r="Q15581"/>
    </row>
    <row r="15582" spans="17:17">
      <c r="Q15582"/>
    </row>
    <row r="15583" spans="17:17">
      <c r="Q15583"/>
    </row>
    <row r="15584" spans="17:17">
      <c r="Q15584"/>
    </row>
    <row r="15585" spans="17:17">
      <c r="Q15585"/>
    </row>
    <row r="15586" spans="17:17">
      <c r="Q15586"/>
    </row>
    <row r="15587" spans="17:17">
      <c r="Q15587"/>
    </row>
    <row r="15588" spans="17:17">
      <c r="Q15588"/>
    </row>
    <row r="15589" spans="17:17">
      <c r="Q15589"/>
    </row>
    <row r="15590" spans="17:17">
      <c r="Q15590"/>
    </row>
    <row r="15591" spans="17:17">
      <c r="Q15591"/>
    </row>
    <row r="15592" spans="17:17">
      <c r="Q15592"/>
    </row>
    <row r="15593" spans="17:17">
      <c r="Q15593"/>
    </row>
    <row r="15594" spans="17:17">
      <c r="Q15594"/>
    </row>
    <row r="15595" spans="17:17">
      <c r="Q15595"/>
    </row>
    <row r="15596" spans="17:17">
      <c r="Q15596"/>
    </row>
    <row r="15597" spans="17:17">
      <c r="Q15597"/>
    </row>
    <row r="15598" spans="17:17">
      <c r="Q15598"/>
    </row>
    <row r="15599" spans="17:17">
      <c r="Q15599"/>
    </row>
    <row r="15600" spans="17:17">
      <c r="Q15600"/>
    </row>
    <row r="15601" spans="17:17">
      <c r="Q15601"/>
    </row>
    <row r="15602" spans="17:17">
      <c r="Q15602"/>
    </row>
    <row r="15603" spans="17:17">
      <c r="Q15603"/>
    </row>
    <row r="15604" spans="17:17">
      <c r="Q15604"/>
    </row>
    <row r="15605" spans="17:17">
      <c r="Q15605"/>
    </row>
    <row r="15606" spans="17:17">
      <c r="Q15606"/>
    </row>
    <row r="15607" spans="17:17">
      <c r="Q15607"/>
    </row>
    <row r="15608" spans="17:17">
      <c r="Q15608"/>
    </row>
    <row r="15609" spans="17:17">
      <c r="Q15609"/>
    </row>
    <row r="15610" spans="17:17">
      <c r="Q15610"/>
    </row>
    <row r="15611" spans="17:17">
      <c r="Q15611"/>
    </row>
    <row r="15612" spans="17:17">
      <c r="Q15612"/>
    </row>
    <row r="15613" spans="17:17">
      <c r="Q15613"/>
    </row>
    <row r="15614" spans="17:17">
      <c r="Q15614"/>
    </row>
    <row r="15615" spans="17:17">
      <c r="Q15615"/>
    </row>
    <row r="15616" spans="17:17">
      <c r="Q15616"/>
    </row>
    <row r="15617" spans="17:17">
      <c r="Q15617"/>
    </row>
    <row r="15618" spans="17:17">
      <c r="Q15618"/>
    </row>
    <row r="15619" spans="17:17">
      <c r="Q15619"/>
    </row>
    <row r="15620" spans="17:17">
      <c r="Q15620"/>
    </row>
    <row r="15621" spans="17:17">
      <c r="Q15621"/>
    </row>
    <row r="15622" spans="17:17">
      <c r="Q15622"/>
    </row>
    <row r="15623" spans="17:17">
      <c r="Q15623"/>
    </row>
    <row r="15624" spans="17:17">
      <c r="Q15624"/>
    </row>
    <row r="15625" spans="17:17">
      <c r="Q15625"/>
    </row>
    <row r="15626" spans="17:17">
      <c r="Q15626"/>
    </row>
    <row r="15627" spans="17:17">
      <c r="Q15627"/>
    </row>
    <row r="15628" spans="17:17">
      <c r="Q15628"/>
    </row>
    <row r="15629" spans="17:17">
      <c r="Q15629"/>
    </row>
    <row r="15630" spans="17:17">
      <c r="Q15630"/>
    </row>
    <row r="15631" spans="17:17">
      <c r="Q15631"/>
    </row>
    <row r="15632" spans="17:17">
      <c r="Q15632"/>
    </row>
    <row r="15633" spans="17:17">
      <c r="Q15633"/>
    </row>
    <row r="15634" spans="17:17">
      <c r="Q15634"/>
    </row>
    <row r="15635" spans="17:17">
      <c r="Q15635"/>
    </row>
    <row r="15636" spans="17:17">
      <c r="Q15636"/>
    </row>
    <row r="15637" spans="17:17">
      <c r="Q15637"/>
    </row>
    <row r="15638" spans="17:17">
      <c r="Q15638"/>
    </row>
    <row r="15639" spans="17:17">
      <c r="Q15639"/>
    </row>
    <row r="15640" spans="17:17">
      <c r="Q15640"/>
    </row>
    <row r="15641" spans="17:17">
      <c r="Q15641"/>
    </row>
    <row r="15642" spans="17:17">
      <c r="Q15642"/>
    </row>
    <row r="15643" spans="17:17">
      <c r="Q15643"/>
    </row>
    <row r="15644" spans="17:17">
      <c r="Q15644"/>
    </row>
    <row r="15645" spans="17:17">
      <c r="Q15645"/>
    </row>
    <row r="15646" spans="17:17">
      <c r="Q15646"/>
    </row>
    <row r="15647" spans="17:17">
      <c r="Q15647"/>
    </row>
    <row r="15648" spans="17:17">
      <c r="Q15648"/>
    </row>
    <row r="15649" spans="17:17">
      <c r="Q15649"/>
    </row>
    <row r="15650" spans="17:17">
      <c r="Q15650"/>
    </row>
    <row r="15651" spans="17:17">
      <c r="Q15651"/>
    </row>
    <row r="15652" spans="17:17">
      <c r="Q15652"/>
    </row>
    <row r="15653" spans="17:17">
      <c r="Q15653"/>
    </row>
    <row r="15654" spans="17:17">
      <c r="Q15654"/>
    </row>
    <row r="15655" spans="17:17">
      <c r="Q15655"/>
    </row>
    <row r="15656" spans="17:17">
      <c r="Q15656"/>
    </row>
    <row r="15657" spans="17:17">
      <c r="Q15657"/>
    </row>
    <row r="15658" spans="17:17">
      <c r="Q15658"/>
    </row>
    <row r="15659" spans="17:17">
      <c r="Q15659"/>
    </row>
    <row r="15660" spans="17:17">
      <c r="Q15660"/>
    </row>
    <row r="15661" spans="17:17">
      <c r="Q15661"/>
    </row>
    <row r="15662" spans="17:17">
      <c r="Q15662"/>
    </row>
    <row r="15663" spans="17:17">
      <c r="Q15663"/>
    </row>
    <row r="15664" spans="17:17">
      <c r="Q15664"/>
    </row>
    <row r="15665" spans="17:17">
      <c r="Q15665"/>
    </row>
    <row r="15666" spans="17:17">
      <c r="Q15666"/>
    </row>
    <row r="15667" spans="17:17">
      <c r="Q15667"/>
    </row>
    <row r="15668" spans="17:17">
      <c r="Q15668"/>
    </row>
    <row r="15669" spans="17:17">
      <c r="Q15669"/>
    </row>
    <row r="15670" spans="17:17">
      <c r="Q15670"/>
    </row>
    <row r="15671" spans="17:17">
      <c r="Q15671"/>
    </row>
    <row r="15672" spans="17:17">
      <c r="Q15672"/>
    </row>
    <row r="15673" spans="17:17">
      <c r="Q15673"/>
    </row>
    <row r="15674" spans="17:17">
      <c r="Q15674"/>
    </row>
    <row r="15675" spans="17:17">
      <c r="Q15675"/>
    </row>
    <row r="15676" spans="17:17">
      <c r="Q15676"/>
    </row>
    <row r="15677" spans="17:17">
      <c r="Q15677"/>
    </row>
    <row r="15678" spans="17:17">
      <c r="Q15678"/>
    </row>
    <row r="15679" spans="17:17">
      <c r="Q15679"/>
    </row>
    <row r="15680" spans="17:17">
      <c r="Q15680"/>
    </row>
    <row r="15681" spans="17:17">
      <c r="Q15681"/>
    </row>
    <row r="15682" spans="17:17">
      <c r="Q15682"/>
    </row>
    <row r="15683" spans="17:17">
      <c r="Q15683"/>
    </row>
    <row r="15684" spans="17:17">
      <c r="Q15684"/>
    </row>
    <row r="15685" spans="17:17">
      <c r="Q15685"/>
    </row>
    <row r="15686" spans="17:17">
      <c r="Q15686"/>
    </row>
    <row r="15687" spans="17:17">
      <c r="Q15687"/>
    </row>
    <row r="15688" spans="17:17">
      <c r="Q15688"/>
    </row>
    <row r="15689" spans="17:17">
      <c r="Q15689"/>
    </row>
    <row r="15690" spans="17:17">
      <c r="Q15690"/>
    </row>
    <row r="15691" spans="17:17">
      <c r="Q15691"/>
    </row>
    <row r="15692" spans="17:17">
      <c r="Q15692"/>
    </row>
    <row r="15693" spans="17:17">
      <c r="Q15693"/>
    </row>
    <row r="15694" spans="17:17">
      <c r="Q15694"/>
    </row>
    <row r="15695" spans="17:17">
      <c r="Q15695"/>
    </row>
    <row r="15696" spans="17:17">
      <c r="Q15696"/>
    </row>
    <row r="15697" spans="17:17">
      <c r="Q15697"/>
    </row>
    <row r="15698" spans="17:17">
      <c r="Q15698"/>
    </row>
    <row r="15699" spans="17:17">
      <c r="Q15699"/>
    </row>
    <row r="15700" spans="17:17">
      <c r="Q15700"/>
    </row>
    <row r="15701" spans="17:17">
      <c r="Q15701"/>
    </row>
    <row r="15702" spans="17:17">
      <c r="Q15702"/>
    </row>
    <row r="15703" spans="17:17">
      <c r="Q15703"/>
    </row>
    <row r="15704" spans="17:17">
      <c r="Q15704"/>
    </row>
    <row r="15705" spans="17:17">
      <c r="Q15705"/>
    </row>
    <row r="15706" spans="17:17">
      <c r="Q15706"/>
    </row>
    <row r="15707" spans="17:17">
      <c r="Q15707"/>
    </row>
    <row r="15708" spans="17:17">
      <c r="Q15708"/>
    </row>
    <row r="15709" spans="17:17">
      <c r="Q15709"/>
    </row>
    <row r="15710" spans="17:17">
      <c r="Q15710"/>
    </row>
    <row r="15711" spans="17:17">
      <c r="Q15711"/>
    </row>
    <row r="15712" spans="17:17">
      <c r="Q15712"/>
    </row>
    <row r="15713" spans="17:17">
      <c r="Q15713"/>
    </row>
    <row r="15714" spans="17:17">
      <c r="Q15714"/>
    </row>
    <row r="15715" spans="17:17">
      <c r="Q15715"/>
    </row>
    <row r="15716" spans="17:17">
      <c r="Q15716"/>
    </row>
    <row r="15717" spans="17:17">
      <c r="Q15717"/>
    </row>
    <row r="15718" spans="17:17">
      <c r="Q15718"/>
    </row>
    <row r="15719" spans="17:17">
      <c r="Q15719"/>
    </row>
    <row r="15720" spans="17:17">
      <c r="Q15720"/>
    </row>
    <row r="15721" spans="17:17">
      <c r="Q15721"/>
    </row>
    <row r="15722" spans="17:17">
      <c r="Q15722"/>
    </row>
    <row r="15723" spans="17:17">
      <c r="Q15723"/>
    </row>
    <row r="15724" spans="17:17">
      <c r="Q15724"/>
    </row>
    <row r="15725" spans="17:17">
      <c r="Q15725"/>
    </row>
    <row r="15726" spans="17:17">
      <c r="Q15726"/>
    </row>
    <row r="15727" spans="17:17">
      <c r="Q15727"/>
    </row>
    <row r="15728" spans="17:17">
      <c r="Q15728"/>
    </row>
    <row r="15729" spans="17:17">
      <c r="Q15729"/>
    </row>
    <row r="15730" spans="17:17">
      <c r="Q15730"/>
    </row>
    <row r="15731" spans="17:17">
      <c r="Q15731"/>
    </row>
    <row r="15732" spans="17:17">
      <c r="Q15732"/>
    </row>
    <row r="15733" spans="17:17">
      <c r="Q15733"/>
    </row>
    <row r="15734" spans="17:17">
      <c r="Q15734"/>
    </row>
    <row r="15735" spans="17:17">
      <c r="Q15735"/>
    </row>
    <row r="15736" spans="17:17">
      <c r="Q15736"/>
    </row>
    <row r="15737" spans="17:17">
      <c r="Q15737"/>
    </row>
    <row r="15738" spans="17:17">
      <c r="Q15738"/>
    </row>
    <row r="15739" spans="17:17">
      <c r="Q15739"/>
    </row>
    <row r="15740" spans="17:17">
      <c r="Q15740"/>
    </row>
    <row r="15741" spans="17:17">
      <c r="Q15741"/>
    </row>
    <row r="15742" spans="17:17">
      <c r="Q15742"/>
    </row>
    <row r="15743" spans="17:17">
      <c r="Q15743"/>
    </row>
    <row r="15744" spans="17:17">
      <c r="Q15744"/>
    </row>
    <row r="15745" spans="17:17">
      <c r="Q15745"/>
    </row>
    <row r="15746" spans="17:17">
      <c r="Q15746"/>
    </row>
    <row r="15747" spans="17:17">
      <c r="Q15747"/>
    </row>
    <row r="15748" spans="17:17">
      <c r="Q15748"/>
    </row>
    <row r="15749" spans="17:17">
      <c r="Q15749"/>
    </row>
    <row r="15750" spans="17:17">
      <c r="Q15750"/>
    </row>
    <row r="15751" spans="17:17">
      <c r="Q15751"/>
    </row>
    <row r="15752" spans="17:17">
      <c r="Q15752"/>
    </row>
    <row r="15753" spans="17:17">
      <c r="Q15753"/>
    </row>
    <row r="15754" spans="17:17">
      <c r="Q15754"/>
    </row>
    <row r="15755" spans="17:17">
      <c r="Q15755"/>
    </row>
    <row r="15756" spans="17:17">
      <c r="Q15756"/>
    </row>
    <row r="15757" spans="17:17">
      <c r="Q15757"/>
    </row>
    <row r="15758" spans="17:17">
      <c r="Q15758"/>
    </row>
    <row r="15759" spans="17:17">
      <c r="Q15759"/>
    </row>
    <row r="15760" spans="17:17">
      <c r="Q15760"/>
    </row>
    <row r="15761" spans="17:17">
      <c r="Q15761"/>
    </row>
    <row r="15762" spans="17:17">
      <c r="Q15762"/>
    </row>
    <row r="15763" spans="17:17">
      <c r="Q15763"/>
    </row>
    <row r="15764" spans="17:17">
      <c r="Q15764"/>
    </row>
    <row r="15765" spans="17:17">
      <c r="Q15765"/>
    </row>
    <row r="15766" spans="17:17">
      <c r="Q15766"/>
    </row>
    <row r="15767" spans="17:17">
      <c r="Q15767"/>
    </row>
    <row r="15768" spans="17:17">
      <c r="Q15768"/>
    </row>
    <row r="15769" spans="17:17">
      <c r="Q15769"/>
    </row>
    <row r="15770" spans="17:17">
      <c r="Q15770"/>
    </row>
    <row r="15771" spans="17:17">
      <c r="Q15771"/>
    </row>
    <row r="15772" spans="17:17">
      <c r="Q15772"/>
    </row>
    <row r="15773" spans="17:17">
      <c r="Q15773"/>
    </row>
    <row r="15774" spans="17:17">
      <c r="Q15774"/>
    </row>
    <row r="15775" spans="17:17">
      <c r="Q15775"/>
    </row>
    <row r="15776" spans="17:17">
      <c r="Q15776"/>
    </row>
    <row r="15777" spans="17:17">
      <c r="Q15777"/>
    </row>
    <row r="15778" spans="17:17">
      <c r="Q15778"/>
    </row>
    <row r="15779" spans="17:17">
      <c r="Q15779"/>
    </row>
    <row r="15780" spans="17:17">
      <c r="Q15780"/>
    </row>
    <row r="15781" spans="17:17">
      <c r="Q15781"/>
    </row>
    <row r="15782" spans="17:17">
      <c r="Q15782"/>
    </row>
    <row r="15783" spans="17:17">
      <c r="Q15783"/>
    </row>
    <row r="15784" spans="17:17">
      <c r="Q15784"/>
    </row>
    <row r="15785" spans="17:17">
      <c r="Q15785"/>
    </row>
    <row r="15786" spans="17:17">
      <c r="Q15786"/>
    </row>
    <row r="15787" spans="17:17">
      <c r="Q15787"/>
    </row>
    <row r="15788" spans="17:17">
      <c r="Q15788"/>
    </row>
    <row r="15789" spans="17:17">
      <c r="Q15789"/>
    </row>
    <row r="15790" spans="17:17">
      <c r="Q15790"/>
    </row>
    <row r="15791" spans="17:17">
      <c r="Q15791"/>
    </row>
    <row r="15792" spans="17:17">
      <c r="Q15792"/>
    </row>
    <row r="15793" spans="17:17">
      <c r="Q15793"/>
    </row>
    <row r="15794" spans="17:17">
      <c r="Q15794"/>
    </row>
    <row r="15795" spans="17:17">
      <c r="Q15795"/>
    </row>
    <row r="15796" spans="17:17">
      <c r="Q15796"/>
    </row>
    <row r="15797" spans="17:17">
      <c r="Q15797"/>
    </row>
    <row r="15798" spans="17:17">
      <c r="Q15798"/>
    </row>
    <row r="15799" spans="17:17">
      <c r="Q15799"/>
    </row>
    <row r="15800" spans="17:17">
      <c r="Q15800"/>
    </row>
    <row r="15801" spans="17:17">
      <c r="Q15801"/>
    </row>
    <row r="15802" spans="17:17">
      <c r="Q15802"/>
    </row>
    <row r="15803" spans="17:17">
      <c r="Q15803"/>
    </row>
    <row r="15804" spans="17:17">
      <c r="Q15804"/>
    </row>
    <row r="15805" spans="17:17">
      <c r="Q15805"/>
    </row>
    <row r="15806" spans="17:17">
      <c r="Q15806"/>
    </row>
    <row r="15807" spans="17:17">
      <c r="Q15807"/>
    </row>
    <row r="15808" spans="17:17">
      <c r="Q15808"/>
    </row>
    <row r="15809" spans="17:17">
      <c r="Q15809"/>
    </row>
    <row r="15810" spans="17:17">
      <c r="Q15810"/>
    </row>
    <row r="15811" spans="17:17">
      <c r="Q15811"/>
    </row>
    <row r="15812" spans="17:17">
      <c r="Q15812"/>
    </row>
    <row r="15813" spans="17:17">
      <c r="Q15813"/>
    </row>
    <row r="15814" spans="17:17">
      <c r="Q15814"/>
    </row>
    <row r="15815" spans="17:17">
      <c r="Q15815"/>
    </row>
    <row r="15816" spans="17:17">
      <c r="Q15816"/>
    </row>
    <row r="15817" spans="17:17">
      <c r="Q15817"/>
    </row>
    <row r="15818" spans="17:17">
      <c r="Q15818"/>
    </row>
    <row r="15819" spans="17:17">
      <c r="Q15819"/>
    </row>
    <row r="15820" spans="17:17">
      <c r="Q15820"/>
    </row>
    <row r="15821" spans="17:17">
      <c r="Q15821"/>
    </row>
    <row r="15822" spans="17:17">
      <c r="Q15822"/>
    </row>
    <row r="15823" spans="17:17">
      <c r="Q15823"/>
    </row>
    <row r="15824" spans="17:17">
      <c r="Q15824"/>
    </row>
    <row r="15825" spans="17:17">
      <c r="Q15825"/>
    </row>
    <row r="15826" spans="17:17">
      <c r="Q15826"/>
    </row>
    <row r="15827" spans="17:17">
      <c r="Q15827"/>
    </row>
    <row r="15828" spans="17:17">
      <c r="Q15828"/>
    </row>
    <row r="15829" spans="17:17">
      <c r="Q15829"/>
    </row>
    <row r="15830" spans="17:17">
      <c r="Q15830"/>
    </row>
    <row r="15831" spans="17:17">
      <c r="Q15831"/>
    </row>
    <row r="15832" spans="17:17">
      <c r="Q15832"/>
    </row>
    <row r="15833" spans="17:17">
      <c r="Q15833"/>
    </row>
    <row r="15834" spans="17:17">
      <c r="Q15834"/>
    </row>
    <row r="15835" spans="17:17">
      <c r="Q15835"/>
    </row>
    <row r="15836" spans="17:17">
      <c r="Q15836"/>
    </row>
    <row r="15837" spans="17:17">
      <c r="Q15837"/>
    </row>
    <row r="15838" spans="17:17">
      <c r="Q15838"/>
    </row>
    <row r="15839" spans="17:17">
      <c r="Q15839"/>
    </row>
    <row r="15840" spans="17:17">
      <c r="Q15840"/>
    </row>
    <row r="15841" spans="17:17">
      <c r="Q15841"/>
    </row>
    <row r="15842" spans="17:17">
      <c r="Q15842"/>
    </row>
    <row r="15843" spans="17:17">
      <c r="Q15843"/>
    </row>
    <row r="15844" spans="17:17">
      <c r="Q15844"/>
    </row>
    <row r="15845" spans="17:17">
      <c r="Q15845"/>
    </row>
    <row r="15846" spans="17:17">
      <c r="Q15846"/>
    </row>
    <row r="15847" spans="17:17">
      <c r="Q15847"/>
    </row>
    <row r="15848" spans="17:17">
      <c r="Q15848"/>
    </row>
    <row r="15849" spans="17:17">
      <c r="Q15849"/>
    </row>
    <row r="15850" spans="17:17">
      <c r="Q15850"/>
    </row>
    <row r="15851" spans="17:17">
      <c r="Q15851"/>
    </row>
    <row r="15852" spans="17:17">
      <c r="Q15852"/>
    </row>
    <row r="15853" spans="17:17">
      <c r="Q15853"/>
    </row>
    <row r="15854" spans="17:17">
      <c r="Q15854"/>
    </row>
    <row r="15855" spans="17:17">
      <c r="Q15855"/>
    </row>
    <row r="15856" spans="17:17">
      <c r="Q15856"/>
    </row>
    <row r="15857" spans="17:17">
      <c r="Q15857"/>
    </row>
    <row r="15858" spans="17:17">
      <c r="Q15858"/>
    </row>
    <row r="15859" spans="17:17">
      <c r="Q15859"/>
    </row>
    <row r="15860" spans="17:17">
      <c r="Q15860"/>
    </row>
    <row r="15861" spans="17:17">
      <c r="Q15861"/>
    </row>
    <row r="15862" spans="17:17">
      <c r="Q15862"/>
    </row>
    <row r="15863" spans="17:17">
      <c r="Q15863"/>
    </row>
    <row r="15864" spans="17:17">
      <c r="Q15864"/>
    </row>
    <row r="15865" spans="17:17">
      <c r="Q15865"/>
    </row>
    <row r="15866" spans="17:17">
      <c r="Q15866"/>
    </row>
    <row r="15867" spans="17:17">
      <c r="Q15867"/>
    </row>
    <row r="15868" spans="17:17">
      <c r="Q15868"/>
    </row>
    <row r="15869" spans="17:17">
      <c r="Q15869"/>
    </row>
    <row r="15870" spans="17:17">
      <c r="Q15870"/>
    </row>
    <row r="15871" spans="17:17">
      <c r="Q15871"/>
    </row>
    <row r="15872" spans="17:17">
      <c r="Q15872"/>
    </row>
    <row r="15873" spans="17:17">
      <c r="Q15873"/>
    </row>
    <row r="15874" spans="17:17">
      <c r="Q15874"/>
    </row>
    <row r="15875" spans="17:17">
      <c r="Q15875"/>
    </row>
    <row r="15876" spans="17:17">
      <c r="Q15876"/>
    </row>
    <row r="15877" spans="17:17">
      <c r="Q15877"/>
    </row>
    <row r="15878" spans="17:17">
      <c r="Q15878"/>
    </row>
    <row r="15879" spans="17:17">
      <c r="Q15879"/>
    </row>
    <row r="15880" spans="17:17">
      <c r="Q15880"/>
    </row>
    <row r="15881" spans="17:17">
      <c r="Q15881"/>
    </row>
    <row r="15882" spans="17:17">
      <c r="Q15882"/>
    </row>
    <row r="15883" spans="17:17">
      <c r="Q15883"/>
    </row>
    <row r="15884" spans="17:17">
      <c r="Q15884"/>
    </row>
    <row r="15885" spans="17:17">
      <c r="Q15885"/>
    </row>
    <row r="15886" spans="17:17">
      <c r="Q15886"/>
    </row>
    <row r="15887" spans="17:17">
      <c r="Q15887"/>
    </row>
    <row r="15888" spans="17:17">
      <c r="Q15888"/>
    </row>
    <row r="15889" spans="17:17">
      <c r="Q15889"/>
    </row>
    <row r="15890" spans="17:17">
      <c r="Q15890"/>
    </row>
    <row r="15891" spans="17:17">
      <c r="Q15891"/>
    </row>
    <row r="15892" spans="17:17">
      <c r="Q15892"/>
    </row>
    <row r="15893" spans="17:17">
      <c r="Q15893"/>
    </row>
    <row r="15894" spans="17:17">
      <c r="Q15894"/>
    </row>
    <row r="15895" spans="17:17">
      <c r="Q15895"/>
    </row>
    <row r="15896" spans="17:17">
      <c r="Q15896"/>
    </row>
    <row r="15897" spans="17:17">
      <c r="Q15897"/>
    </row>
    <row r="15898" spans="17:17">
      <c r="Q15898"/>
    </row>
    <row r="15899" spans="17:17">
      <c r="Q15899"/>
    </row>
    <row r="15900" spans="17:17">
      <c r="Q15900"/>
    </row>
    <row r="15901" spans="17:17">
      <c r="Q15901"/>
    </row>
    <row r="15902" spans="17:17">
      <c r="Q15902"/>
    </row>
    <row r="15903" spans="17:17">
      <c r="Q15903"/>
    </row>
    <row r="15904" spans="17:17">
      <c r="Q15904"/>
    </row>
    <row r="15905" spans="17:17">
      <c r="Q15905"/>
    </row>
    <row r="15906" spans="17:17">
      <c r="Q15906"/>
    </row>
    <row r="15907" spans="17:17">
      <c r="Q15907"/>
    </row>
    <row r="15908" spans="17:17">
      <c r="Q15908"/>
    </row>
    <row r="15909" spans="17:17">
      <c r="Q15909"/>
    </row>
    <row r="15910" spans="17:17">
      <c r="Q15910"/>
    </row>
    <row r="15911" spans="17:17">
      <c r="Q15911"/>
    </row>
    <row r="15912" spans="17:17">
      <c r="Q15912"/>
    </row>
    <row r="15913" spans="17:17">
      <c r="Q15913"/>
    </row>
    <row r="15914" spans="17:17">
      <c r="Q15914"/>
    </row>
    <row r="15915" spans="17:17">
      <c r="Q15915"/>
    </row>
    <row r="15916" spans="17:17">
      <c r="Q15916"/>
    </row>
    <row r="15917" spans="17:17">
      <c r="Q15917"/>
    </row>
    <row r="15918" spans="17:17">
      <c r="Q15918"/>
    </row>
    <row r="15919" spans="17:17">
      <c r="Q15919"/>
    </row>
    <row r="15920" spans="17:17">
      <c r="Q15920"/>
    </row>
    <row r="15921" spans="17:17">
      <c r="Q15921"/>
    </row>
    <row r="15922" spans="17:17">
      <c r="Q15922"/>
    </row>
    <row r="15923" spans="17:17">
      <c r="Q15923"/>
    </row>
    <row r="15924" spans="17:17">
      <c r="Q15924"/>
    </row>
    <row r="15925" spans="17:17">
      <c r="Q15925"/>
    </row>
    <row r="15926" spans="17:17">
      <c r="Q15926"/>
    </row>
    <row r="15927" spans="17:17">
      <c r="Q15927"/>
    </row>
    <row r="15928" spans="17:17">
      <c r="Q15928"/>
    </row>
    <row r="15929" spans="17:17">
      <c r="Q15929"/>
    </row>
    <row r="15930" spans="17:17">
      <c r="Q15930"/>
    </row>
    <row r="15931" spans="17:17">
      <c r="Q15931"/>
    </row>
    <row r="15932" spans="17:17">
      <c r="Q15932"/>
    </row>
    <row r="15933" spans="17:17">
      <c r="Q15933"/>
    </row>
    <row r="15934" spans="17:17">
      <c r="Q15934"/>
    </row>
    <row r="15935" spans="17:17">
      <c r="Q15935"/>
    </row>
    <row r="15936" spans="17:17">
      <c r="Q15936"/>
    </row>
    <row r="15937" spans="17:17">
      <c r="Q15937"/>
    </row>
    <row r="15938" spans="17:17">
      <c r="Q15938"/>
    </row>
    <row r="15939" spans="17:17">
      <c r="Q15939"/>
    </row>
    <row r="15940" spans="17:17">
      <c r="Q15940"/>
    </row>
    <row r="15941" spans="17:17">
      <c r="Q15941"/>
    </row>
    <row r="15942" spans="17:17">
      <c r="Q15942"/>
    </row>
    <row r="15943" spans="17:17">
      <c r="Q15943"/>
    </row>
    <row r="15944" spans="17:17">
      <c r="Q15944"/>
    </row>
    <row r="15945" spans="17:17">
      <c r="Q15945"/>
    </row>
    <row r="15946" spans="17:17">
      <c r="Q15946"/>
    </row>
    <row r="15947" spans="17:17">
      <c r="Q15947"/>
    </row>
    <row r="15948" spans="17:17">
      <c r="Q15948"/>
    </row>
    <row r="15949" spans="17:17">
      <c r="Q15949"/>
    </row>
    <row r="15950" spans="17:17">
      <c r="Q15950"/>
    </row>
    <row r="15951" spans="17:17">
      <c r="Q15951"/>
    </row>
    <row r="15952" spans="17:17">
      <c r="Q15952"/>
    </row>
    <row r="15953" spans="17:17">
      <c r="Q15953"/>
    </row>
    <row r="15954" spans="17:17">
      <c r="Q15954"/>
    </row>
    <row r="15955" spans="17:17">
      <c r="Q15955"/>
    </row>
    <row r="15956" spans="17:17">
      <c r="Q15956"/>
    </row>
    <row r="15957" spans="17:17">
      <c r="Q15957"/>
    </row>
    <row r="15958" spans="17:17">
      <c r="Q15958"/>
    </row>
    <row r="15959" spans="17:17">
      <c r="Q15959"/>
    </row>
    <row r="15960" spans="17:17">
      <c r="Q15960"/>
    </row>
    <row r="15961" spans="17:17">
      <c r="Q15961"/>
    </row>
    <row r="15962" spans="17:17">
      <c r="Q15962"/>
    </row>
    <row r="15963" spans="17:17">
      <c r="Q15963"/>
    </row>
    <row r="15964" spans="17:17">
      <c r="Q15964"/>
    </row>
    <row r="15965" spans="17:17">
      <c r="Q15965"/>
    </row>
    <row r="15966" spans="17:17">
      <c r="Q15966"/>
    </row>
    <row r="15967" spans="17:17">
      <c r="Q15967"/>
    </row>
    <row r="15968" spans="17:17">
      <c r="Q15968"/>
    </row>
    <row r="15969" spans="17:17">
      <c r="Q15969"/>
    </row>
    <row r="15970" spans="17:17">
      <c r="Q15970"/>
    </row>
    <row r="15971" spans="17:17">
      <c r="Q15971"/>
    </row>
    <row r="15972" spans="17:17">
      <c r="Q15972"/>
    </row>
    <row r="15973" spans="17:17">
      <c r="Q15973"/>
    </row>
    <row r="15974" spans="17:17">
      <c r="Q15974"/>
    </row>
    <row r="15975" spans="17:17">
      <c r="Q15975"/>
    </row>
    <row r="15976" spans="17:17">
      <c r="Q15976"/>
    </row>
    <row r="15977" spans="17:17">
      <c r="Q15977"/>
    </row>
    <row r="15978" spans="17:17">
      <c r="Q15978"/>
    </row>
    <row r="15979" spans="17:17">
      <c r="Q15979"/>
    </row>
    <row r="15980" spans="17:17">
      <c r="Q15980"/>
    </row>
    <row r="15981" spans="17:17">
      <c r="Q15981"/>
    </row>
    <row r="15982" spans="17:17">
      <c r="Q15982"/>
    </row>
    <row r="15983" spans="17:17">
      <c r="Q15983"/>
    </row>
    <row r="15984" spans="17:17">
      <c r="Q15984"/>
    </row>
    <row r="15985" spans="17:17">
      <c r="Q15985"/>
    </row>
    <row r="15986" spans="17:17">
      <c r="Q15986"/>
    </row>
    <row r="15987" spans="17:17">
      <c r="Q15987"/>
    </row>
    <row r="15988" spans="17:17">
      <c r="Q15988"/>
    </row>
    <row r="15989" spans="17:17">
      <c r="Q15989"/>
    </row>
    <row r="15990" spans="17:17">
      <c r="Q15990"/>
    </row>
    <row r="15991" spans="17:17">
      <c r="Q15991"/>
    </row>
    <row r="15992" spans="17:17">
      <c r="Q15992"/>
    </row>
    <row r="15993" spans="17:17">
      <c r="Q15993"/>
    </row>
    <row r="15994" spans="17:17">
      <c r="Q15994"/>
    </row>
    <row r="15995" spans="17:17">
      <c r="Q15995"/>
    </row>
    <row r="15996" spans="17:17">
      <c r="Q15996"/>
    </row>
    <row r="15997" spans="17:17">
      <c r="Q15997"/>
    </row>
    <row r="15998" spans="17:17">
      <c r="Q15998"/>
    </row>
    <row r="15999" spans="17:17">
      <c r="Q15999"/>
    </row>
    <row r="16000" spans="17:17">
      <c r="Q16000"/>
    </row>
    <row r="16001" spans="17:17">
      <c r="Q16001"/>
    </row>
    <row r="16002" spans="17:17">
      <c r="Q16002"/>
    </row>
    <row r="16003" spans="17:17">
      <c r="Q16003"/>
    </row>
    <row r="16004" spans="17:17">
      <c r="Q16004"/>
    </row>
    <row r="16005" spans="17:17">
      <c r="Q16005"/>
    </row>
    <row r="16006" spans="17:17">
      <c r="Q16006"/>
    </row>
    <row r="16007" spans="17:17">
      <c r="Q16007"/>
    </row>
    <row r="16008" spans="17:17">
      <c r="Q16008"/>
    </row>
    <row r="16009" spans="17:17">
      <c r="Q16009"/>
    </row>
    <row r="16010" spans="17:17">
      <c r="Q16010"/>
    </row>
    <row r="16011" spans="17:17">
      <c r="Q16011"/>
    </row>
    <row r="16012" spans="17:17">
      <c r="Q16012"/>
    </row>
    <row r="16013" spans="17:17">
      <c r="Q16013"/>
    </row>
    <row r="16014" spans="17:17">
      <c r="Q16014"/>
    </row>
    <row r="16015" spans="17:17">
      <c r="Q16015"/>
    </row>
    <row r="16016" spans="17:17">
      <c r="Q16016"/>
    </row>
    <row r="16017" spans="17:17">
      <c r="Q16017"/>
    </row>
    <row r="16018" spans="17:17">
      <c r="Q16018"/>
    </row>
    <row r="16019" spans="17:17">
      <c r="Q16019"/>
    </row>
    <row r="16020" spans="17:17">
      <c r="Q16020"/>
    </row>
    <row r="16021" spans="17:17">
      <c r="Q16021"/>
    </row>
    <row r="16022" spans="17:17">
      <c r="Q16022"/>
    </row>
    <row r="16023" spans="17:17">
      <c r="Q16023"/>
    </row>
    <row r="16024" spans="17:17">
      <c r="Q16024"/>
    </row>
    <row r="16025" spans="17:17">
      <c r="Q16025"/>
    </row>
    <row r="16026" spans="17:17">
      <c r="Q16026"/>
    </row>
    <row r="16027" spans="17:17">
      <c r="Q16027"/>
    </row>
    <row r="16028" spans="17:17">
      <c r="Q16028"/>
    </row>
    <row r="16029" spans="17:17">
      <c r="Q16029"/>
    </row>
    <row r="16030" spans="17:17">
      <c r="Q16030"/>
    </row>
    <row r="16031" spans="17:17">
      <c r="Q16031"/>
    </row>
    <row r="16032" spans="17:17">
      <c r="Q16032"/>
    </row>
    <row r="16033" spans="17:17">
      <c r="Q16033"/>
    </row>
    <row r="16034" spans="17:17">
      <c r="Q16034"/>
    </row>
    <row r="16035" spans="17:17">
      <c r="Q16035"/>
    </row>
    <row r="16036" spans="17:17">
      <c r="Q16036"/>
    </row>
    <row r="16037" spans="17:17">
      <c r="Q16037"/>
    </row>
    <row r="16038" spans="17:17">
      <c r="Q16038"/>
    </row>
    <row r="16039" spans="17:17">
      <c r="Q16039"/>
    </row>
    <row r="16040" spans="17:17">
      <c r="Q16040"/>
    </row>
    <row r="16041" spans="17:17">
      <c r="Q16041"/>
    </row>
    <row r="16042" spans="17:17">
      <c r="Q16042"/>
    </row>
    <row r="16043" spans="17:17">
      <c r="Q16043"/>
    </row>
    <row r="16044" spans="17:17">
      <c r="Q16044"/>
    </row>
    <row r="16045" spans="17:17">
      <c r="Q16045"/>
    </row>
    <row r="16046" spans="17:17">
      <c r="Q16046"/>
    </row>
    <row r="16047" spans="17:17">
      <c r="Q16047"/>
    </row>
    <row r="16048" spans="17:17">
      <c r="Q16048"/>
    </row>
    <row r="16049" spans="17:17">
      <c r="Q16049"/>
    </row>
    <row r="16050" spans="17:17">
      <c r="Q16050"/>
    </row>
    <row r="16051" spans="17:17">
      <c r="Q16051"/>
    </row>
    <row r="16052" spans="17:17">
      <c r="Q16052"/>
    </row>
    <row r="16053" spans="17:17">
      <c r="Q16053"/>
    </row>
    <row r="16054" spans="17:17">
      <c r="Q16054"/>
    </row>
    <row r="16055" spans="17:17">
      <c r="Q16055"/>
    </row>
    <row r="16056" spans="17:17">
      <c r="Q16056"/>
    </row>
    <row r="16057" spans="17:17">
      <c r="Q16057"/>
    </row>
    <row r="16058" spans="17:17">
      <c r="Q16058"/>
    </row>
    <row r="16059" spans="17:17">
      <c r="Q16059"/>
    </row>
    <row r="16060" spans="17:17">
      <c r="Q16060"/>
    </row>
    <row r="16061" spans="17:17">
      <c r="Q16061"/>
    </row>
    <row r="16062" spans="17:17">
      <c r="Q16062"/>
    </row>
    <row r="16063" spans="17:17">
      <c r="Q16063"/>
    </row>
    <row r="16064" spans="17:17">
      <c r="Q16064"/>
    </row>
    <row r="16065" spans="17:17">
      <c r="Q16065"/>
    </row>
    <row r="16066" spans="17:17">
      <c r="Q16066"/>
    </row>
    <row r="16067" spans="17:17">
      <c r="Q16067"/>
    </row>
    <row r="16068" spans="17:17">
      <c r="Q16068"/>
    </row>
    <row r="16069" spans="17:17">
      <c r="Q16069"/>
    </row>
    <row r="16070" spans="17:17">
      <c r="Q16070"/>
    </row>
    <row r="16071" spans="17:17">
      <c r="Q16071"/>
    </row>
    <row r="16072" spans="17:17">
      <c r="Q16072"/>
    </row>
    <row r="16073" spans="17:17">
      <c r="Q16073"/>
    </row>
    <row r="16074" spans="17:17">
      <c r="Q16074"/>
    </row>
    <row r="16075" spans="17:17">
      <c r="Q16075"/>
    </row>
    <row r="16076" spans="17:17">
      <c r="Q16076"/>
    </row>
    <row r="16077" spans="17:17">
      <c r="Q16077"/>
    </row>
    <row r="16078" spans="17:17">
      <c r="Q16078"/>
    </row>
    <row r="16079" spans="17:17">
      <c r="Q16079"/>
    </row>
    <row r="16080" spans="17:17">
      <c r="Q16080"/>
    </row>
    <row r="16081" spans="17:17">
      <c r="Q16081"/>
    </row>
    <row r="16082" spans="17:17">
      <c r="Q16082"/>
    </row>
    <row r="16083" spans="17:17">
      <c r="Q16083"/>
    </row>
    <row r="16084" spans="17:17">
      <c r="Q16084"/>
    </row>
    <row r="16085" spans="17:17">
      <c r="Q16085"/>
    </row>
    <row r="16086" spans="17:17">
      <c r="Q16086"/>
    </row>
    <row r="16087" spans="17:17">
      <c r="Q16087"/>
    </row>
    <row r="16088" spans="17:17">
      <c r="Q16088"/>
    </row>
    <row r="16089" spans="17:17">
      <c r="Q16089"/>
    </row>
    <row r="16090" spans="17:17">
      <c r="Q16090"/>
    </row>
    <row r="16091" spans="17:17">
      <c r="Q16091"/>
    </row>
    <row r="16092" spans="17:17">
      <c r="Q16092"/>
    </row>
    <row r="16093" spans="17:17">
      <c r="Q16093"/>
    </row>
    <row r="16094" spans="17:17">
      <c r="Q16094"/>
    </row>
    <row r="16095" spans="17:17">
      <c r="Q16095"/>
    </row>
    <row r="16096" spans="17:17">
      <c r="Q16096"/>
    </row>
    <row r="16097" spans="17:17">
      <c r="Q16097"/>
    </row>
    <row r="16098" spans="17:17">
      <c r="Q16098"/>
    </row>
    <row r="16099" spans="17:17">
      <c r="Q16099"/>
    </row>
    <row r="16100" spans="17:17">
      <c r="Q16100"/>
    </row>
    <row r="16101" spans="17:17">
      <c r="Q16101"/>
    </row>
    <row r="16102" spans="17:17">
      <c r="Q16102"/>
    </row>
    <row r="16103" spans="17:17">
      <c r="Q16103"/>
    </row>
    <row r="16104" spans="17:17">
      <c r="Q16104"/>
    </row>
    <row r="16105" spans="17:17">
      <c r="Q16105"/>
    </row>
    <row r="16106" spans="17:17">
      <c r="Q16106"/>
    </row>
    <row r="16107" spans="17:17">
      <c r="Q16107"/>
    </row>
    <row r="16108" spans="17:17">
      <c r="Q16108"/>
    </row>
    <row r="16109" spans="17:17">
      <c r="Q16109"/>
    </row>
    <row r="16110" spans="17:17">
      <c r="Q16110"/>
    </row>
    <row r="16111" spans="17:17">
      <c r="Q16111"/>
    </row>
    <row r="16112" spans="17:17">
      <c r="Q16112"/>
    </row>
    <row r="16113" spans="17:17">
      <c r="Q16113"/>
    </row>
    <row r="16114" spans="17:17">
      <c r="Q16114"/>
    </row>
    <row r="16115" spans="17:17">
      <c r="Q16115"/>
    </row>
    <row r="16116" spans="17:17">
      <c r="Q16116"/>
    </row>
    <row r="16117" spans="17:17">
      <c r="Q16117"/>
    </row>
    <row r="16118" spans="17:17">
      <c r="Q16118"/>
    </row>
    <row r="16119" spans="17:17">
      <c r="Q16119"/>
    </row>
    <row r="16120" spans="17:17">
      <c r="Q16120"/>
    </row>
    <row r="16121" spans="17:17">
      <c r="Q16121"/>
    </row>
    <row r="16122" spans="17:17">
      <c r="Q16122"/>
    </row>
    <row r="16123" spans="17:17">
      <c r="Q16123"/>
    </row>
    <row r="16124" spans="17:17">
      <c r="Q16124"/>
    </row>
    <row r="16125" spans="17:17">
      <c r="Q16125"/>
    </row>
    <row r="16126" spans="17:17">
      <c r="Q16126"/>
    </row>
    <row r="16127" spans="17:17">
      <c r="Q16127"/>
    </row>
    <row r="16128" spans="17:17">
      <c r="Q16128"/>
    </row>
    <row r="16129" spans="17:17">
      <c r="Q16129"/>
    </row>
    <row r="16130" spans="17:17">
      <c r="Q16130"/>
    </row>
    <row r="16131" spans="17:17">
      <c r="Q16131"/>
    </row>
    <row r="16132" spans="17:17">
      <c r="Q16132"/>
    </row>
    <row r="16133" spans="17:17">
      <c r="Q16133"/>
    </row>
    <row r="16134" spans="17:17">
      <c r="Q16134"/>
    </row>
    <row r="16135" spans="17:17">
      <c r="Q16135"/>
    </row>
    <row r="16136" spans="17:17">
      <c r="Q16136"/>
    </row>
    <row r="16137" spans="17:17">
      <c r="Q16137"/>
    </row>
    <row r="16138" spans="17:17">
      <c r="Q16138"/>
    </row>
    <row r="16139" spans="17:17">
      <c r="Q16139"/>
    </row>
    <row r="16140" spans="17:17">
      <c r="Q16140"/>
    </row>
    <row r="16141" spans="17:17">
      <c r="Q16141"/>
    </row>
    <row r="16142" spans="17:17">
      <c r="Q16142"/>
    </row>
    <row r="16143" spans="17:17">
      <c r="Q16143"/>
    </row>
    <row r="16144" spans="17:17">
      <c r="Q16144"/>
    </row>
    <row r="16145" spans="17:17">
      <c r="Q16145"/>
    </row>
    <row r="16146" spans="17:17">
      <c r="Q16146"/>
    </row>
    <row r="16147" spans="17:17">
      <c r="Q16147"/>
    </row>
    <row r="16148" spans="17:17">
      <c r="Q16148"/>
    </row>
    <row r="16149" spans="17:17">
      <c r="Q16149"/>
    </row>
    <row r="16150" spans="17:17">
      <c r="Q16150"/>
    </row>
    <row r="16151" spans="17:17">
      <c r="Q16151"/>
    </row>
    <row r="16152" spans="17:17">
      <c r="Q16152"/>
    </row>
    <row r="16153" spans="17:17">
      <c r="Q16153"/>
    </row>
    <row r="16154" spans="17:17">
      <c r="Q16154"/>
    </row>
    <row r="16155" spans="17:17">
      <c r="Q16155"/>
    </row>
    <row r="16156" spans="17:17">
      <c r="Q16156"/>
    </row>
    <row r="16157" spans="17:17">
      <c r="Q16157"/>
    </row>
    <row r="16158" spans="17:17">
      <c r="Q16158"/>
    </row>
    <row r="16159" spans="17:17">
      <c r="Q16159"/>
    </row>
    <row r="16160" spans="17:17">
      <c r="Q16160"/>
    </row>
    <row r="16161" spans="17:17">
      <c r="Q16161"/>
    </row>
    <row r="16162" spans="17:17">
      <c r="Q16162"/>
    </row>
    <row r="16163" spans="17:17">
      <c r="Q16163"/>
    </row>
    <row r="16164" spans="17:17">
      <c r="Q16164"/>
    </row>
    <row r="16165" spans="17:17">
      <c r="Q16165"/>
    </row>
    <row r="16166" spans="17:17">
      <c r="Q16166"/>
    </row>
    <row r="16167" spans="17:17">
      <c r="Q16167"/>
    </row>
    <row r="16168" spans="17:17">
      <c r="Q16168"/>
    </row>
    <row r="16169" spans="17:17">
      <c r="Q16169"/>
    </row>
    <row r="16170" spans="17:17">
      <c r="Q16170"/>
    </row>
    <row r="16171" spans="17:17">
      <c r="Q16171"/>
    </row>
    <row r="16172" spans="17:17">
      <c r="Q16172"/>
    </row>
    <row r="16173" spans="17:17">
      <c r="Q16173"/>
    </row>
    <row r="16174" spans="17:17">
      <c r="Q16174"/>
    </row>
    <row r="16175" spans="17:17">
      <c r="Q16175"/>
    </row>
    <row r="16176" spans="17:17">
      <c r="Q16176"/>
    </row>
    <row r="16177" spans="17:17">
      <c r="Q16177"/>
    </row>
    <row r="16178" spans="17:17">
      <c r="Q16178"/>
    </row>
    <row r="16179" spans="17:17">
      <c r="Q16179"/>
    </row>
    <row r="16180" spans="17:17">
      <c r="Q16180"/>
    </row>
    <row r="16181" spans="17:17">
      <c r="Q16181"/>
    </row>
    <row r="16182" spans="17:17">
      <c r="Q16182"/>
    </row>
    <row r="16183" spans="17:17">
      <c r="Q16183"/>
    </row>
    <row r="16184" spans="17:17">
      <c r="Q16184"/>
    </row>
    <row r="16185" spans="17:17">
      <c r="Q16185"/>
    </row>
    <row r="16186" spans="17:17">
      <c r="Q16186"/>
    </row>
    <row r="16187" spans="17:17">
      <c r="Q16187"/>
    </row>
    <row r="16188" spans="17:17">
      <c r="Q16188"/>
    </row>
    <row r="16189" spans="17:17">
      <c r="Q16189"/>
    </row>
    <row r="16190" spans="17:17">
      <c r="Q16190"/>
    </row>
    <row r="16191" spans="17:17">
      <c r="Q16191"/>
    </row>
    <row r="16192" spans="17:17">
      <c r="Q16192"/>
    </row>
    <row r="16193" spans="17:17">
      <c r="Q16193"/>
    </row>
    <row r="16194" spans="17:17">
      <c r="Q16194"/>
    </row>
    <row r="16195" spans="17:17">
      <c r="Q16195"/>
    </row>
    <row r="16196" spans="17:17">
      <c r="Q16196"/>
    </row>
    <row r="16197" spans="17:17">
      <c r="Q16197"/>
    </row>
    <row r="16198" spans="17:17">
      <c r="Q16198"/>
    </row>
    <row r="16199" spans="17:17">
      <c r="Q16199"/>
    </row>
    <row r="16200" spans="17:17">
      <c r="Q16200"/>
    </row>
    <row r="16201" spans="17:17">
      <c r="Q16201"/>
    </row>
    <row r="16202" spans="17:17">
      <c r="Q16202"/>
    </row>
    <row r="16203" spans="17:17">
      <c r="Q16203"/>
    </row>
    <row r="16204" spans="17:17">
      <c r="Q16204"/>
    </row>
    <row r="16205" spans="17:17">
      <c r="Q16205"/>
    </row>
    <row r="16206" spans="17:17">
      <c r="Q16206"/>
    </row>
    <row r="16207" spans="17:17">
      <c r="Q16207"/>
    </row>
    <row r="16208" spans="17:17">
      <c r="Q16208"/>
    </row>
    <row r="16209" spans="17:17">
      <c r="Q16209"/>
    </row>
    <row r="16210" spans="17:17">
      <c r="Q16210"/>
    </row>
    <row r="16211" spans="17:17">
      <c r="Q16211"/>
    </row>
    <row r="16212" spans="17:17">
      <c r="Q16212"/>
    </row>
    <row r="16213" spans="17:17">
      <c r="Q16213"/>
    </row>
    <row r="16214" spans="17:17">
      <c r="Q16214"/>
    </row>
    <row r="16215" spans="17:17">
      <c r="Q16215"/>
    </row>
    <row r="16216" spans="17:17">
      <c r="Q16216"/>
    </row>
    <row r="16217" spans="17:17">
      <c r="Q16217"/>
    </row>
    <row r="16218" spans="17:17">
      <c r="Q16218"/>
    </row>
    <row r="16219" spans="17:17">
      <c r="Q16219"/>
    </row>
    <row r="16220" spans="17:17">
      <c r="Q16220"/>
    </row>
    <row r="16221" spans="17:17">
      <c r="Q16221"/>
    </row>
    <row r="16222" spans="17:17">
      <c r="Q16222"/>
    </row>
    <row r="16223" spans="17:17">
      <c r="Q16223"/>
    </row>
    <row r="16224" spans="17:17">
      <c r="Q16224"/>
    </row>
    <row r="16225" spans="17:17">
      <c r="Q16225"/>
    </row>
    <row r="16226" spans="17:17">
      <c r="Q16226"/>
    </row>
    <row r="16227" spans="17:17">
      <c r="Q16227"/>
    </row>
    <row r="16228" spans="17:17">
      <c r="Q16228"/>
    </row>
    <row r="16229" spans="17:17">
      <c r="Q16229"/>
    </row>
    <row r="16230" spans="17:17">
      <c r="Q16230"/>
    </row>
    <row r="16231" spans="17:17">
      <c r="Q16231"/>
    </row>
    <row r="16232" spans="17:17">
      <c r="Q16232"/>
    </row>
    <row r="16233" spans="17:17">
      <c r="Q16233"/>
    </row>
    <row r="16234" spans="17:17">
      <c r="Q16234"/>
    </row>
    <row r="16235" spans="17:17">
      <c r="Q16235"/>
    </row>
    <row r="16236" spans="17:17">
      <c r="Q16236"/>
    </row>
    <row r="16237" spans="17:17">
      <c r="Q16237"/>
    </row>
    <row r="16238" spans="17:17">
      <c r="Q16238"/>
    </row>
    <row r="16239" spans="17:17">
      <c r="Q16239"/>
    </row>
    <row r="16240" spans="17:17">
      <c r="Q16240"/>
    </row>
    <row r="16241" spans="17:17">
      <c r="Q16241"/>
    </row>
    <row r="16242" spans="17:17">
      <c r="Q16242"/>
    </row>
    <row r="16243" spans="17:17">
      <c r="Q16243"/>
    </row>
    <row r="16244" spans="17:17">
      <c r="Q16244"/>
    </row>
    <row r="16245" spans="17:17">
      <c r="Q16245"/>
    </row>
    <row r="16246" spans="17:17">
      <c r="Q16246"/>
    </row>
    <row r="16247" spans="17:17">
      <c r="Q16247"/>
    </row>
    <row r="16248" spans="17:17">
      <c r="Q16248"/>
    </row>
    <row r="16249" spans="17:17">
      <c r="Q16249"/>
    </row>
    <row r="16250" spans="17:17">
      <c r="Q16250"/>
    </row>
    <row r="16251" spans="17:17">
      <c r="Q16251"/>
    </row>
    <row r="16252" spans="17:17">
      <c r="Q16252"/>
    </row>
    <row r="16253" spans="17:17">
      <c r="Q16253"/>
    </row>
    <row r="16254" spans="17:17">
      <c r="Q16254"/>
    </row>
    <row r="16255" spans="17:17">
      <c r="Q16255"/>
    </row>
    <row r="16256" spans="17:17">
      <c r="Q16256"/>
    </row>
    <row r="16257" spans="17:17">
      <c r="Q16257"/>
    </row>
    <row r="16258" spans="17:17">
      <c r="Q16258"/>
    </row>
    <row r="16259" spans="17:17">
      <c r="Q16259"/>
    </row>
    <row r="16260" spans="17:17">
      <c r="Q16260"/>
    </row>
    <row r="16261" spans="17:17">
      <c r="Q16261"/>
    </row>
    <row r="16262" spans="17:17">
      <c r="Q16262"/>
    </row>
    <row r="16263" spans="17:17">
      <c r="Q16263"/>
    </row>
    <row r="16264" spans="17:17">
      <c r="Q16264"/>
    </row>
    <row r="16265" spans="17:17">
      <c r="Q16265"/>
    </row>
    <row r="16266" spans="17:17">
      <c r="Q16266"/>
    </row>
    <row r="16267" spans="17:17">
      <c r="Q16267"/>
    </row>
    <row r="16268" spans="17:17">
      <c r="Q16268"/>
    </row>
    <row r="16269" spans="17:17">
      <c r="Q16269"/>
    </row>
    <row r="16270" spans="17:17">
      <c r="Q16270"/>
    </row>
    <row r="16271" spans="17:17">
      <c r="Q16271"/>
    </row>
    <row r="16272" spans="17:17">
      <c r="Q16272"/>
    </row>
    <row r="16273" spans="17:17">
      <c r="Q16273"/>
    </row>
    <row r="16274" spans="17:17">
      <c r="Q16274"/>
    </row>
    <row r="16275" spans="17:17">
      <c r="Q16275"/>
    </row>
    <row r="16276" spans="17:17">
      <c r="Q16276"/>
    </row>
    <row r="16277" spans="17:17">
      <c r="Q16277"/>
    </row>
    <row r="16278" spans="17:17">
      <c r="Q16278"/>
    </row>
    <row r="16279" spans="17:17">
      <c r="Q16279"/>
    </row>
    <row r="16280" spans="17:17">
      <c r="Q16280"/>
    </row>
    <row r="16281" spans="17:17">
      <c r="Q16281"/>
    </row>
    <row r="16282" spans="17:17">
      <c r="Q16282"/>
    </row>
    <row r="16283" spans="17:17">
      <c r="Q16283"/>
    </row>
    <row r="16284" spans="17:17">
      <c r="Q16284"/>
    </row>
    <row r="16285" spans="17:17">
      <c r="Q16285"/>
    </row>
    <row r="16286" spans="17:17">
      <c r="Q16286"/>
    </row>
    <row r="16287" spans="17:17">
      <c r="Q16287"/>
    </row>
    <row r="16288" spans="17:17">
      <c r="Q16288"/>
    </row>
    <row r="16289" spans="17:17">
      <c r="Q16289"/>
    </row>
    <row r="16290" spans="17:17">
      <c r="Q16290"/>
    </row>
    <row r="16291" spans="17:17">
      <c r="Q16291"/>
    </row>
    <row r="16292" spans="17:17">
      <c r="Q16292"/>
    </row>
    <row r="16293" spans="17:17">
      <c r="Q16293"/>
    </row>
    <row r="16294" spans="17:17">
      <c r="Q16294"/>
    </row>
    <row r="16295" spans="17:17">
      <c r="Q16295"/>
    </row>
    <row r="16296" spans="17:17">
      <c r="Q16296"/>
    </row>
    <row r="16297" spans="17:17">
      <c r="Q16297"/>
    </row>
    <row r="16298" spans="17:17">
      <c r="Q16298"/>
    </row>
    <row r="16299" spans="17:17">
      <c r="Q16299"/>
    </row>
    <row r="16300" spans="17:17">
      <c r="Q16300"/>
    </row>
    <row r="16301" spans="17:17">
      <c r="Q16301"/>
    </row>
    <row r="16302" spans="17:17">
      <c r="Q16302"/>
    </row>
    <row r="16303" spans="17:17">
      <c r="Q16303"/>
    </row>
    <row r="16304" spans="17:17">
      <c r="Q16304"/>
    </row>
    <row r="16305" spans="17:17">
      <c r="Q16305"/>
    </row>
    <row r="16306" spans="17:17">
      <c r="Q16306"/>
    </row>
    <row r="16307" spans="17:17">
      <c r="Q16307"/>
    </row>
    <row r="16308" spans="17:17">
      <c r="Q16308"/>
    </row>
    <row r="16309" spans="17:17">
      <c r="Q16309"/>
    </row>
    <row r="16310" spans="17:17">
      <c r="Q16310"/>
    </row>
    <row r="16311" spans="17:17">
      <c r="Q16311"/>
    </row>
    <row r="16312" spans="17:17">
      <c r="Q16312"/>
    </row>
    <row r="16313" spans="17:17">
      <c r="Q16313"/>
    </row>
    <row r="16314" spans="17:17">
      <c r="Q16314"/>
    </row>
    <row r="16315" spans="17:17">
      <c r="Q16315"/>
    </row>
    <row r="16316" spans="17:17">
      <c r="Q16316"/>
    </row>
    <row r="16317" spans="17:17">
      <c r="Q16317"/>
    </row>
    <row r="16318" spans="17:17">
      <c r="Q16318"/>
    </row>
    <row r="16319" spans="17:17">
      <c r="Q16319"/>
    </row>
    <row r="16320" spans="17:17">
      <c r="Q16320"/>
    </row>
    <row r="16321" spans="17:17">
      <c r="Q16321"/>
    </row>
    <row r="16322" spans="17:17">
      <c r="Q16322"/>
    </row>
    <row r="16323" spans="17:17">
      <c r="Q16323"/>
    </row>
    <row r="16324" spans="17:17">
      <c r="Q16324"/>
    </row>
    <row r="16325" spans="17:17">
      <c r="Q16325"/>
    </row>
    <row r="16326" spans="17:17">
      <c r="Q16326"/>
    </row>
    <row r="16327" spans="17:17">
      <c r="Q16327"/>
    </row>
    <row r="16328" spans="17:17">
      <c r="Q16328"/>
    </row>
    <row r="16329" spans="17:17">
      <c r="Q16329"/>
    </row>
    <row r="16330" spans="17:17">
      <c r="Q16330"/>
    </row>
    <row r="16331" spans="17:17">
      <c r="Q16331"/>
    </row>
    <row r="16332" spans="17:17">
      <c r="Q16332"/>
    </row>
    <row r="16333" spans="17:17">
      <c r="Q16333"/>
    </row>
    <row r="16334" spans="17:17">
      <c r="Q16334"/>
    </row>
    <row r="16335" spans="17:17">
      <c r="Q16335"/>
    </row>
    <row r="16336" spans="17:17">
      <c r="Q16336"/>
    </row>
    <row r="16337" spans="17:17">
      <c r="Q16337"/>
    </row>
    <row r="16338" spans="17:17">
      <c r="Q16338"/>
    </row>
    <row r="16339" spans="17:17">
      <c r="Q16339"/>
    </row>
    <row r="16340" spans="17:17">
      <c r="Q16340"/>
    </row>
    <row r="16341" spans="17:17">
      <c r="Q16341"/>
    </row>
    <row r="16342" spans="17:17">
      <c r="Q16342"/>
    </row>
    <row r="16343" spans="17:17">
      <c r="Q16343"/>
    </row>
    <row r="16344" spans="17:17">
      <c r="Q16344"/>
    </row>
    <row r="16345" spans="17:17">
      <c r="Q16345"/>
    </row>
    <row r="16346" spans="17:17">
      <c r="Q16346"/>
    </row>
    <row r="16347" spans="17:17">
      <c r="Q16347"/>
    </row>
    <row r="16348" spans="17:17">
      <c r="Q16348"/>
    </row>
    <row r="16349" spans="17:17">
      <c r="Q16349"/>
    </row>
    <row r="16350" spans="17:17">
      <c r="Q16350"/>
    </row>
    <row r="16351" spans="17:17">
      <c r="Q16351"/>
    </row>
    <row r="16352" spans="17:17">
      <c r="Q16352"/>
    </row>
    <row r="16353" spans="17:17">
      <c r="Q16353"/>
    </row>
    <row r="16354" spans="17:17">
      <c r="Q16354"/>
    </row>
    <row r="16355" spans="17:17">
      <c r="Q16355"/>
    </row>
    <row r="16356" spans="17:17">
      <c r="Q16356"/>
    </row>
    <row r="16357" spans="17:17">
      <c r="Q16357"/>
    </row>
    <row r="16358" spans="17:17">
      <c r="Q16358"/>
    </row>
    <row r="16359" spans="17:17">
      <c r="Q16359"/>
    </row>
    <row r="16360" spans="17:17">
      <c r="Q16360"/>
    </row>
    <row r="16361" spans="17:17">
      <c r="Q16361"/>
    </row>
    <row r="16362" spans="17:17">
      <c r="Q16362"/>
    </row>
    <row r="16363" spans="17:17">
      <c r="Q16363"/>
    </row>
    <row r="16364" spans="17:17">
      <c r="Q16364"/>
    </row>
    <row r="16365" spans="17:17">
      <c r="Q16365"/>
    </row>
    <row r="16366" spans="17:17">
      <c r="Q16366"/>
    </row>
    <row r="16367" spans="17:17">
      <c r="Q16367"/>
    </row>
    <row r="16368" spans="17:17">
      <c r="Q16368"/>
    </row>
    <row r="16369" spans="17:17">
      <c r="Q16369"/>
    </row>
    <row r="16370" spans="17:17">
      <c r="Q16370"/>
    </row>
    <row r="16371" spans="17:17">
      <c r="Q16371"/>
    </row>
    <row r="16372" spans="17:17">
      <c r="Q16372"/>
    </row>
    <row r="16373" spans="17:17">
      <c r="Q16373"/>
    </row>
    <row r="16374" spans="17:17">
      <c r="Q16374"/>
    </row>
    <row r="16375" spans="17:17">
      <c r="Q16375"/>
    </row>
    <row r="16376" spans="17:17">
      <c r="Q16376"/>
    </row>
    <row r="16377" spans="17:17">
      <c r="Q16377"/>
    </row>
    <row r="16378" spans="17:17">
      <c r="Q16378"/>
    </row>
    <row r="16379" spans="17:17">
      <c r="Q16379"/>
    </row>
    <row r="16380" spans="17:17">
      <c r="Q16380"/>
    </row>
    <row r="16381" spans="17:17">
      <c r="Q16381"/>
    </row>
    <row r="16382" spans="17:17">
      <c r="Q16382"/>
    </row>
    <row r="16383" spans="17:17">
      <c r="Q16383"/>
    </row>
    <row r="16384" spans="17:17">
      <c r="Q16384"/>
    </row>
    <row r="16385" spans="17:17">
      <c r="Q16385"/>
    </row>
    <row r="16386" spans="17:17">
      <c r="Q16386"/>
    </row>
    <row r="16387" spans="17:17">
      <c r="Q16387"/>
    </row>
    <row r="16388" spans="17:17">
      <c r="Q16388"/>
    </row>
    <row r="16389" spans="17:17">
      <c r="Q16389"/>
    </row>
    <row r="16390" spans="17:17">
      <c r="Q16390"/>
    </row>
    <row r="16391" spans="17:17">
      <c r="Q16391"/>
    </row>
    <row r="16392" spans="17:17">
      <c r="Q16392"/>
    </row>
    <row r="16393" spans="17:17">
      <c r="Q16393"/>
    </row>
    <row r="16394" spans="17:17">
      <c r="Q16394"/>
    </row>
    <row r="16395" spans="17:17">
      <c r="Q16395"/>
    </row>
    <row r="16396" spans="17:17">
      <c r="Q16396"/>
    </row>
    <row r="16397" spans="17:17">
      <c r="Q16397"/>
    </row>
    <row r="16398" spans="17:17">
      <c r="Q16398"/>
    </row>
    <row r="16399" spans="17:17">
      <c r="Q16399"/>
    </row>
    <row r="16400" spans="17:17">
      <c r="Q16400"/>
    </row>
    <row r="16401" spans="17:17">
      <c r="Q16401"/>
    </row>
    <row r="16402" spans="17:17">
      <c r="Q16402"/>
    </row>
    <row r="16403" spans="17:17">
      <c r="Q16403"/>
    </row>
    <row r="16404" spans="17:17">
      <c r="Q16404"/>
    </row>
    <row r="16405" spans="17:17">
      <c r="Q16405"/>
    </row>
    <row r="16406" spans="17:17">
      <c r="Q16406"/>
    </row>
    <row r="16407" spans="17:17">
      <c r="Q16407"/>
    </row>
    <row r="16408" spans="17:17">
      <c r="Q16408"/>
    </row>
    <row r="16409" spans="17:17">
      <c r="Q16409"/>
    </row>
    <row r="16410" spans="17:17">
      <c r="Q16410"/>
    </row>
    <row r="16411" spans="17:17">
      <c r="Q16411"/>
    </row>
    <row r="16412" spans="17:17">
      <c r="Q16412"/>
    </row>
    <row r="16413" spans="17:17">
      <c r="Q16413"/>
    </row>
    <row r="16414" spans="17:17">
      <c r="Q16414"/>
    </row>
    <row r="16415" spans="17:17">
      <c r="Q16415"/>
    </row>
    <row r="16416" spans="17:17">
      <c r="Q16416"/>
    </row>
    <row r="16417" spans="17:17">
      <c r="Q16417"/>
    </row>
    <row r="16418" spans="17:17">
      <c r="Q16418"/>
    </row>
    <row r="16419" spans="17:17">
      <c r="Q16419"/>
    </row>
    <row r="16420" spans="17:17">
      <c r="Q16420"/>
    </row>
    <row r="16421" spans="17:17">
      <c r="Q16421"/>
    </row>
    <row r="16422" spans="17:17">
      <c r="Q16422"/>
    </row>
    <row r="16423" spans="17:17">
      <c r="Q16423"/>
    </row>
    <row r="16424" spans="17:17">
      <c r="Q16424"/>
    </row>
    <row r="16425" spans="17:17">
      <c r="Q16425"/>
    </row>
    <row r="16426" spans="17:17">
      <c r="Q16426"/>
    </row>
    <row r="16427" spans="17:17">
      <c r="Q16427"/>
    </row>
    <row r="16428" spans="17:17">
      <c r="Q16428"/>
    </row>
    <row r="16429" spans="17:17">
      <c r="Q16429"/>
    </row>
    <row r="16430" spans="17:17">
      <c r="Q16430"/>
    </row>
    <row r="16431" spans="17:17">
      <c r="Q16431"/>
    </row>
    <row r="16432" spans="17:17">
      <c r="Q16432"/>
    </row>
    <row r="16433" spans="17:17">
      <c r="Q16433"/>
    </row>
    <row r="16434" spans="17:17">
      <c r="Q16434"/>
    </row>
    <row r="16435" spans="17:17">
      <c r="Q16435"/>
    </row>
    <row r="16436" spans="17:17">
      <c r="Q16436"/>
    </row>
    <row r="16437" spans="17:17">
      <c r="Q16437"/>
    </row>
    <row r="16438" spans="17:17">
      <c r="Q16438"/>
    </row>
    <row r="16439" spans="17:17">
      <c r="Q16439"/>
    </row>
    <row r="16440" spans="17:17">
      <c r="Q16440"/>
    </row>
    <row r="16441" spans="17:17">
      <c r="Q16441"/>
    </row>
    <row r="16442" spans="17:17">
      <c r="Q16442"/>
    </row>
    <row r="16443" spans="17:17">
      <c r="Q16443"/>
    </row>
    <row r="16444" spans="17:17">
      <c r="Q16444"/>
    </row>
    <row r="16445" spans="17:17">
      <c r="Q16445"/>
    </row>
    <row r="16446" spans="17:17">
      <c r="Q16446"/>
    </row>
    <row r="16447" spans="17:17">
      <c r="Q16447"/>
    </row>
    <row r="16448" spans="17:17">
      <c r="Q16448"/>
    </row>
    <row r="16449" spans="17:17">
      <c r="Q16449"/>
    </row>
    <row r="16450" spans="17:17">
      <c r="Q16450"/>
    </row>
    <row r="16451" spans="17:17">
      <c r="Q16451"/>
    </row>
    <row r="16452" spans="17:17">
      <c r="Q16452"/>
    </row>
    <row r="16453" spans="17:17">
      <c r="Q16453"/>
    </row>
    <row r="16454" spans="17:17">
      <c r="Q16454"/>
    </row>
    <row r="16455" spans="17:17">
      <c r="Q16455"/>
    </row>
    <row r="16456" spans="17:17">
      <c r="Q16456"/>
    </row>
    <row r="16457" spans="17:17">
      <c r="Q16457"/>
    </row>
    <row r="16458" spans="17:17">
      <c r="Q16458"/>
    </row>
    <row r="16459" spans="17:17">
      <c r="Q16459"/>
    </row>
    <row r="16460" spans="17:17">
      <c r="Q16460"/>
    </row>
    <row r="16461" spans="17:17">
      <c r="Q16461"/>
    </row>
    <row r="16462" spans="17:17">
      <c r="Q16462"/>
    </row>
    <row r="16463" spans="17:17">
      <c r="Q16463"/>
    </row>
    <row r="16464" spans="17:17">
      <c r="Q16464"/>
    </row>
    <row r="16465" spans="17:17">
      <c r="Q16465"/>
    </row>
    <row r="16466" spans="17:17">
      <c r="Q16466"/>
    </row>
    <row r="16467" spans="17:17">
      <c r="Q16467"/>
    </row>
    <row r="16468" spans="17:17">
      <c r="Q16468"/>
    </row>
    <row r="16469" spans="17:17">
      <c r="Q16469"/>
    </row>
    <row r="16470" spans="17:17">
      <c r="Q16470"/>
    </row>
    <row r="16471" spans="17:17">
      <c r="Q16471"/>
    </row>
    <row r="16472" spans="17:17">
      <c r="Q16472"/>
    </row>
    <row r="16473" spans="17:17">
      <c r="Q16473"/>
    </row>
    <row r="16474" spans="17:17">
      <c r="Q16474"/>
    </row>
    <row r="16475" spans="17:17">
      <c r="Q16475"/>
    </row>
    <row r="16476" spans="17:17">
      <c r="Q16476"/>
    </row>
    <row r="16477" spans="17:17">
      <c r="Q16477"/>
    </row>
    <row r="16478" spans="17:17">
      <c r="Q16478"/>
    </row>
    <row r="16479" spans="17:17">
      <c r="Q16479"/>
    </row>
    <row r="16480" spans="17:17">
      <c r="Q16480"/>
    </row>
    <row r="16481" spans="17:17">
      <c r="Q16481"/>
    </row>
    <row r="16482" spans="17:17">
      <c r="Q16482"/>
    </row>
    <row r="16483" spans="17:17">
      <c r="Q16483"/>
    </row>
    <row r="16484" spans="17:17">
      <c r="Q16484"/>
    </row>
    <row r="16485" spans="17:17">
      <c r="Q16485"/>
    </row>
    <row r="16486" spans="17:17">
      <c r="Q16486"/>
    </row>
    <row r="16487" spans="17:17">
      <c r="Q16487"/>
    </row>
    <row r="16488" spans="17:17">
      <c r="Q16488"/>
    </row>
    <row r="16489" spans="17:17">
      <c r="Q16489"/>
    </row>
    <row r="16490" spans="17:17">
      <c r="Q16490"/>
    </row>
    <row r="16491" spans="17:17">
      <c r="Q16491"/>
    </row>
    <row r="16492" spans="17:17">
      <c r="Q16492"/>
    </row>
    <row r="16493" spans="17:17">
      <c r="Q16493"/>
    </row>
    <row r="16494" spans="17:17">
      <c r="Q16494"/>
    </row>
    <row r="16495" spans="17:17">
      <c r="Q16495"/>
    </row>
    <row r="16496" spans="17:17">
      <c r="Q16496"/>
    </row>
    <row r="16497" spans="17:17">
      <c r="Q16497"/>
    </row>
    <row r="16498" spans="17:17">
      <c r="Q16498"/>
    </row>
    <row r="16499" spans="17:17">
      <c r="Q16499"/>
    </row>
    <row r="16500" spans="17:17">
      <c r="Q16500"/>
    </row>
    <row r="16501" spans="17:17">
      <c r="Q16501"/>
    </row>
    <row r="16502" spans="17:17">
      <c r="Q16502"/>
    </row>
    <row r="16503" spans="17:17">
      <c r="Q16503"/>
    </row>
    <row r="16504" spans="17:17">
      <c r="Q16504"/>
    </row>
    <row r="16505" spans="17:17">
      <c r="Q16505"/>
    </row>
    <row r="16506" spans="17:17">
      <c r="Q16506"/>
    </row>
    <row r="16507" spans="17:17">
      <c r="Q16507"/>
    </row>
    <row r="16508" spans="17:17">
      <c r="Q16508"/>
    </row>
    <row r="16509" spans="17:17">
      <c r="Q16509"/>
    </row>
    <row r="16510" spans="17:17">
      <c r="Q16510"/>
    </row>
    <row r="16511" spans="17:17">
      <c r="Q16511"/>
    </row>
    <row r="16512" spans="17:17">
      <c r="Q16512"/>
    </row>
    <row r="16513" spans="17:17">
      <c r="Q16513"/>
    </row>
    <row r="16514" spans="17:17">
      <c r="Q16514"/>
    </row>
    <row r="16515" spans="17:17">
      <c r="Q16515"/>
    </row>
    <row r="16516" spans="17:17">
      <c r="Q16516"/>
    </row>
    <row r="16517" spans="17:17">
      <c r="Q16517"/>
    </row>
    <row r="16518" spans="17:17">
      <c r="Q16518"/>
    </row>
    <row r="16519" spans="17:17">
      <c r="Q16519"/>
    </row>
    <row r="16520" spans="17:17">
      <c r="Q16520"/>
    </row>
    <row r="16521" spans="17:17">
      <c r="Q16521"/>
    </row>
    <row r="16522" spans="17:17">
      <c r="Q16522"/>
    </row>
    <row r="16523" spans="17:17">
      <c r="Q16523"/>
    </row>
    <row r="16524" spans="17:17">
      <c r="Q16524"/>
    </row>
    <row r="16525" spans="17:17">
      <c r="Q16525"/>
    </row>
    <row r="16526" spans="17:17">
      <c r="Q16526"/>
    </row>
    <row r="16527" spans="17:17">
      <c r="Q16527"/>
    </row>
    <row r="16528" spans="17:17">
      <c r="Q16528"/>
    </row>
    <row r="16529" spans="17:17">
      <c r="Q16529"/>
    </row>
    <row r="16530" spans="17:17">
      <c r="Q16530"/>
    </row>
    <row r="16531" spans="17:17">
      <c r="Q16531"/>
    </row>
    <row r="16532" spans="17:17">
      <c r="Q16532"/>
    </row>
    <row r="16533" spans="17:17">
      <c r="Q16533"/>
    </row>
    <row r="16534" spans="17:17">
      <c r="Q16534"/>
    </row>
    <row r="16535" spans="17:17">
      <c r="Q16535"/>
    </row>
    <row r="16536" spans="17:17">
      <c r="Q16536"/>
    </row>
    <row r="16537" spans="17:17">
      <c r="Q16537"/>
    </row>
    <row r="16538" spans="17:17">
      <c r="Q16538"/>
    </row>
    <row r="16539" spans="17:17">
      <c r="Q16539"/>
    </row>
    <row r="16540" spans="17:17">
      <c r="Q16540"/>
    </row>
    <row r="16541" spans="17:17">
      <c r="Q16541"/>
    </row>
    <row r="16542" spans="17:17">
      <c r="Q16542"/>
    </row>
    <row r="16543" spans="17:17">
      <c r="Q16543"/>
    </row>
    <row r="16544" spans="17:17">
      <c r="Q16544"/>
    </row>
    <row r="16545" spans="17:17">
      <c r="Q16545"/>
    </row>
    <row r="16546" spans="17:17">
      <c r="Q16546"/>
    </row>
    <row r="16547" spans="17:17">
      <c r="Q16547"/>
    </row>
    <row r="16548" spans="17:17">
      <c r="Q16548"/>
    </row>
    <row r="16549" spans="17:17">
      <c r="Q16549"/>
    </row>
    <row r="16550" spans="17:17">
      <c r="Q16550"/>
    </row>
    <row r="16551" spans="17:17">
      <c r="Q16551"/>
    </row>
    <row r="16552" spans="17:17">
      <c r="Q16552"/>
    </row>
    <row r="16553" spans="17:17">
      <c r="Q16553"/>
    </row>
    <row r="16554" spans="17:17">
      <c r="Q16554"/>
    </row>
    <row r="16555" spans="17:17">
      <c r="Q16555"/>
    </row>
    <row r="16556" spans="17:17">
      <c r="Q16556"/>
    </row>
    <row r="16557" spans="17:17">
      <c r="Q16557"/>
    </row>
    <row r="16558" spans="17:17">
      <c r="Q16558"/>
    </row>
    <row r="16559" spans="17:17">
      <c r="Q16559"/>
    </row>
    <row r="16560" spans="17:17">
      <c r="Q16560"/>
    </row>
    <row r="16561" spans="17:17">
      <c r="Q16561"/>
    </row>
    <row r="16562" spans="17:17">
      <c r="Q16562"/>
    </row>
    <row r="16563" spans="17:17">
      <c r="Q16563"/>
    </row>
    <row r="16564" spans="17:17">
      <c r="Q16564"/>
    </row>
    <row r="16565" spans="17:17">
      <c r="Q16565"/>
    </row>
    <row r="16566" spans="17:17">
      <c r="Q16566"/>
    </row>
    <row r="16567" spans="17:17">
      <c r="Q16567"/>
    </row>
    <row r="16568" spans="17:17">
      <c r="Q16568"/>
    </row>
    <row r="16569" spans="17:17">
      <c r="Q16569"/>
    </row>
    <row r="16570" spans="17:17">
      <c r="Q16570"/>
    </row>
    <row r="16571" spans="17:17">
      <c r="Q16571"/>
    </row>
    <row r="16572" spans="17:17">
      <c r="Q16572"/>
    </row>
    <row r="16573" spans="17:17">
      <c r="Q16573"/>
    </row>
    <row r="16574" spans="17:17">
      <c r="Q16574"/>
    </row>
    <row r="16575" spans="17:17">
      <c r="Q16575"/>
    </row>
    <row r="16576" spans="17:17">
      <c r="Q16576"/>
    </row>
    <row r="16577" spans="17:17">
      <c r="Q16577"/>
    </row>
    <row r="16578" spans="17:17">
      <c r="Q16578"/>
    </row>
    <row r="16579" spans="17:17">
      <c r="Q16579"/>
    </row>
    <row r="16580" spans="17:17">
      <c r="Q16580"/>
    </row>
    <row r="16581" spans="17:17">
      <c r="Q16581"/>
    </row>
    <row r="16582" spans="17:17">
      <c r="Q16582"/>
    </row>
    <row r="16583" spans="17:17">
      <c r="Q16583"/>
    </row>
    <row r="16584" spans="17:17">
      <c r="Q16584"/>
    </row>
    <row r="16585" spans="17:17">
      <c r="Q16585"/>
    </row>
    <row r="16586" spans="17:17">
      <c r="Q16586"/>
    </row>
    <row r="16587" spans="17:17">
      <c r="Q16587"/>
    </row>
    <row r="16588" spans="17:17">
      <c r="Q16588"/>
    </row>
    <row r="16589" spans="17:17">
      <c r="Q16589"/>
    </row>
    <row r="16590" spans="17:17">
      <c r="Q16590"/>
    </row>
    <row r="16591" spans="17:17">
      <c r="Q16591"/>
    </row>
    <row r="16592" spans="17:17">
      <c r="Q16592"/>
    </row>
    <row r="16593" spans="17:17">
      <c r="Q16593"/>
    </row>
    <row r="16594" spans="17:17">
      <c r="Q16594"/>
    </row>
    <row r="16595" spans="17:17">
      <c r="Q16595"/>
    </row>
    <row r="16596" spans="17:17">
      <c r="Q16596"/>
    </row>
    <row r="16597" spans="17:17">
      <c r="Q16597"/>
    </row>
    <row r="16598" spans="17:17">
      <c r="Q16598"/>
    </row>
    <row r="16599" spans="17:17">
      <c r="Q16599"/>
    </row>
    <row r="16600" spans="17:17">
      <c r="Q16600"/>
    </row>
    <row r="16601" spans="17:17">
      <c r="Q16601"/>
    </row>
    <row r="16602" spans="17:17">
      <c r="Q16602"/>
    </row>
    <row r="16603" spans="17:17">
      <c r="Q16603"/>
    </row>
    <row r="16604" spans="17:17">
      <c r="Q16604"/>
    </row>
    <row r="16605" spans="17:17">
      <c r="Q16605"/>
    </row>
    <row r="16606" spans="17:17">
      <c r="Q16606"/>
    </row>
    <row r="16607" spans="17:17">
      <c r="Q16607"/>
    </row>
    <row r="16608" spans="17:17">
      <c r="Q16608"/>
    </row>
    <row r="16609" spans="17:17">
      <c r="Q16609"/>
    </row>
    <row r="16610" spans="17:17">
      <c r="Q16610"/>
    </row>
    <row r="16611" spans="17:17">
      <c r="Q16611"/>
    </row>
    <row r="16612" spans="17:17">
      <c r="Q16612"/>
    </row>
    <row r="16613" spans="17:17">
      <c r="Q16613"/>
    </row>
    <row r="16614" spans="17:17">
      <c r="Q16614"/>
    </row>
    <row r="16615" spans="17:17">
      <c r="Q16615"/>
    </row>
    <row r="16616" spans="17:17">
      <c r="Q16616"/>
    </row>
    <row r="16617" spans="17:17">
      <c r="Q16617"/>
    </row>
    <row r="16618" spans="17:17">
      <c r="Q16618"/>
    </row>
    <row r="16619" spans="17:17">
      <c r="Q16619"/>
    </row>
    <row r="16620" spans="17:17">
      <c r="Q16620"/>
    </row>
    <row r="16621" spans="17:17">
      <c r="Q16621"/>
    </row>
    <row r="16622" spans="17:17">
      <c r="Q16622"/>
    </row>
    <row r="16623" spans="17:17">
      <c r="Q16623"/>
    </row>
    <row r="16624" spans="17:17">
      <c r="Q16624"/>
    </row>
    <row r="16625" spans="17:17">
      <c r="Q16625"/>
    </row>
    <row r="16626" spans="17:17">
      <c r="Q16626"/>
    </row>
    <row r="16627" spans="17:17">
      <c r="Q16627"/>
    </row>
    <row r="16628" spans="17:17">
      <c r="Q16628"/>
    </row>
    <row r="16629" spans="17:17">
      <c r="Q16629"/>
    </row>
    <row r="16630" spans="17:17">
      <c r="Q16630"/>
    </row>
    <row r="16631" spans="17:17">
      <c r="Q16631"/>
    </row>
    <row r="16632" spans="17:17">
      <c r="Q16632"/>
    </row>
    <row r="16633" spans="17:17">
      <c r="Q16633"/>
    </row>
    <row r="16634" spans="17:17">
      <c r="Q16634"/>
    </row>
    <row r="16635" spans="17:17">
      <c r="Q16635"/>
    </row>
    <row r="16636" spans="17:17">
      <c r="Q16636"/>
    </row>
    <row r="16637" spans="17:17">
      <c r="Q16637"/>
    </row>
    <row r="16638" spans="17:17">
      <c r="Q16638"/>
    </row>
    <row r="16639" spans="17:17">
      <c r="Q16639"/>
    </row>
    <row r="16640" spans="17:17">
      <c r="Q16640"/>
    </row>
    <row r="16641" spans="17:17">
      <c r="Q16641"/>
    </row>
    <row r="16642" spans="17:17">
      <c r="Q16642"/>
    </row>
    <row r="16643" spans="17:17">
      <c r="Q16643"/>
    </row>
    <row r="16644" spans="17:17">
      <c r="Q16644"/>
    </row>
    <row r="16645" spans="17:17">
      <c r="Q16645"/>
    </row>
    <row r="16646" spans="17:17">
      <c r="Q16646"/>
    </row>
    <row r="16647" spans="17:17">
      <c r="Q16647"/>
    </row>
    <row r="16648" spans="17:17">
      <c r="Q16648"/>
    </row>
    <row r="16649" spans="17:17">
      <c r="Q16649"/>
    </row>
    <row r="16650" spans="17:17">
      <c r="Q16650"/>
    </row>
    <row r="16651" spans="17:17">
      <c r="Q16651"/>
    </row>
    <row r="16652" spans="17:17">
      <c r="Q16652"/>
    </row>
    <row r="16653" spans="17:17">
      <c r="Q16653"/>
    </row>
    <row r="16654" spans="17:17">
      <c r="Q16654"/>
    </row>
    <row r="16655" spans="17:17">
      <c r="Q16655"/>
    </row>
    <row r="16656" spans="17:17">
      <c r="Q16656"/>
    </row>
    <row r="16657" spans="17:17">
      <c r="Q16657"/>
    </row>
    <row r="16658" spans="17:17">
      <c r="Q16658"/>
    </row>
    <row r="16659" spans="17:17">
      <c r="Q16659"/>
    </row>
    <row r="16660" spans="17:17">
      <c r="Q16660"/>
    </row>
    <row r="16661" spans="17:17">
      <c r="Q16661"/>
    </row>
    <row r="16662" spans="17:17">
      <c r="Q16662"/>
    </row>
    <row r="16663" spans="17:17">
      <c r="Q16663"/>
    </row>
    <row r="16664" spans="17:17">
      <c r="Q16664"/>
    </row>
    <row r="16665" spans="17:17">
      <c r="Q16665"/>
    </row>
    <row r="16666" spans="17:17">
      <c r="Q16666"/>
    </row>
    <row r="16667" spans="17:17">
      <c r="Q16667"/>
    </row>
    <row r="16668" spans="17:17">
      <c r="Q16668"/>
    </row>
    <row r="16669" spans="17:17">
      <c r="Q16669"/>
    </row>
    <row r="16670" spans="17:17">
      <c r="Q16670"/>
    </row>
    <row r="16671" spans="17:17">
      <c r="Q16671"/>
    </row>
    <row r="16672" spans="17:17">
      <c r="Q16672"/>
    </row>
    <row r="16673" spans="17:17">
      <c r="Q16673"/>
    </row>
    <row r="16674" spans="17:17">
      <c r="Q16674"/>
    </row>
    <row r="16675" spans="17:17">
      <c r="Q16675"/>
    </row>
    <row r="16676" spans="17:17">
      <c r="Q16676"/>
    </row>
    <row r="16677" spans="17:17">
      <c r="Q16677"/>
    </row>
    <row r="16678" spans="17:17">
      <c r="Q16678"/>
    </row>
    <row r="16679" spans="17:17">
      <c r="Q16679"/>
    </row>
    <row r="16680" spans="17:17">
      <c r="Q16680"/>
    </row>
    <row r="16681" spans="17:17">
      <c r="Q16681"/>
    </row>
    <row r="16682" spans="17:17">
      <c r="Q16682"/>
    </row>
    <row r="16683" spans="17:17">
      <c r="Q16683"/>
    </row>
    <row r="16684" spans="17:17">
      <c r="Q16684"/>
    </row>
    <row r="16685" spans="17:17">
      <c r="Q16685"/>
    </row>
    <row r="16686" spans="17:17">
      <c r="Q16686"/>
    </row>
    <row r="16687" spans="17:17">
      <c r="Q16687"/>
    </row>
    <row r="16688" spans="17:17">
      <c r="Q16688"/>
    </row>
    <row r="16689" spans="17:17">
      <c r="Q16689"/>
    </row>
    <row r="16690" spans="17:17">
      <c r="Q16690"/>
    </row>
    <row r="16691" spans="17:17">
      <c r="Q16691"/>
    </row>
    <row r="16692" spans="17:17">
      <c r="Q16692"/>
    </row>
    <row r="16693" spans="17:17">
      <c r="Q16693"/>
    </row>
    <row r="16694" spans="17:17">
      <c r="Q16694"/>
    </row>
    <row r="16695" spans="17:17">
      <c r="Q16695"/>
    </row>
    <row r="16696" spans="17:17">
      <c r="Q16696"/>
    </row>
    <row r="16697" spans="17:17">
      <c r="Q16697"/>
    </row>
    <row r="16698" spans="17:17">
      <c r="Q16698"/>
    </row>
    <row r="16699" spans="17:17">
      <c r="Q16699"/>
    </row>
    <row r="16700" spans="17:17">
      <c r="Q16700"/>
    </row>
    <row r="16701" spans="17:17">
      <c r="Q16701"/>
    </row>
    <row r="16702" spans="17:17">
      <c r="Q16702"/>
    </row>
    <row r="16703" spans="17:17">
      <c r="Q16703"/>
    </row>
    <row r="16704" spans="17:17">
      <c r="Q16704"/>
    </row>
    <row r="16705" spans="17:17">
      <c r="Q16705"/>
    </row>
    <row r="16706" spans="17:17">
      <c r="Q16706"/>
    </row>
    <row r="16707" spans="17:17">
      <c r="Q16707"/>
    </row>
    <row r="16708" spans="17:17">
      <c r="Q16708"/>
    </row>
    <row r="16709" spans="17:17">
      <c r="Q16709"/>
    </row>
    <row r="16710" spans="17:17">
      <c r="Q16710"/>
    </row>
    <row r="16711" spans="17:17">
      <c r="Q16711"/>
    </row>
    <row r="16712" spans="17:17">
      <c r="Q16712"/>
    </row>
    <row r="16713" spans="17:17">
      <c r="Q16713"/>
    </row>
    <row r="16714" spans="17:17">
      <c r="Q16714"/>
    </row>
    <row r="16715" spans="17:17">
      <c r="Q16715"/>
    </row>
    <row r="16716" spans="17:17">
      <c r="Q16716"/>
    </row>
    <row r="16717" spans="17:17">
      <c r="Q16717"/>
    </row>
    <row r="16718" spans="17:17">
      <c r="Q16718"/>
    </row>
    <row r="16719" spans="17:17">
      <c r="Q16719"/>
    </row>
    <row r="16720" spans="17:17">
      <c r="Q16720"/>
    </row>
    <row r="16721" spans="17:17">
      <c r="Q16721"/>
    </row>
    <row r="16722" spans="17:17">
      <c r="Q16722"/>
    </row>
    <row r="16723" spans="17:17">
      <c r="Q16723"/>
    </row>
    <row r="16724" spans="17:17">
      <c r="Q16724"/>
    </row>
    <row r="16725" spans="17:17">
      <c r="Q16725"/>
    </row>
    <row r="16726" spans="17:17">
      <c r="Q16726"/>
    </row>
    <row r="16727" spans="17:17">
      <c r="Q16727"/>
    </row>
    <row r="16728" spans="17:17">
      <c r="Q16728"/>
    </row>
    <row r="16729" spans="17:17">
      <c r="Q16729"/>
    </row>
    <row r="16730" spans="17:17">
      <c r="Q16730"/>
    </row>
    <row r="16731" spans="17:17">
      <c r="Q16731"/>
    </row>
    <row r="16732" spans="17:17">
      <c r="Q16732"/>
    </row>
    <row r="16733" spans="17:17">
      <c r="Q16733"/>
    </row>
    <row r="16734" spans="17:17">
      <c r="Q16734"/>
    </row>
    <row r="16735" spans="17:17">
      <c r="Q16735"/>
    </row>
    <row r="16736" spans="17:17">
      <c r="Q16736"/>
    </row>
    <row r="16737" spans="17:17">
      <c r="Q16737"/>
    </row>
    <row r="16738" spans="17:17">
      <c r="Q16738"/>
    </row>
    <row r="16739" spans="17:17">
      <c r="Q16739"/>
    </row>
    <row r="16740" spans="17:17">
      <c r="Q16740"/>
    </row>
    <row r="16741" spans="17:17">
      <c r="Q16741"/>
    </row>
    <row r="16742" spans="17:17">
      <c r="Q16742"/>
    </row>
    <row r="16743" spans="17:17">
      <c r="Q16743"/>
    </row>
    <row r="16744" spans="17:17">
      <c r="Q16744"/>
    </row>
    <row r="16745" spans="17:17">
      <c r="Q16745"/>
    </row>
    <row r="16746" spans="17:17">
      <c r="Q16746"/>
    </row>
    <row r="16747" spans="17:17">
      <c r="Q16747"/>
    </row>
    <row r="16748" spans="17:17">
      <c r="Q16748"/>
    </row>
    <row r="16749" spans="17:17">
      <c r="Q16749"/>
    </row>
    <row r="16750" spans="17:17">
      <c r="Q16750"/>
    </row>
    <row r="16751" spans="17:17">
      <c r="Q16751"/>
    </row>
    <row r="16752" spans="17:17">
      <c r="Q16752"/>
    </row>
    <row r="16753" spans="17:17">
      <c r="Q16753"/>
    </row>
    <row r="16754" spans="17:17">
      <c r="Q16754"/>
    </row>
    <row r="16755" spans="17:17">
      <c r="Q16755"/>
    </row>
    <row r="16756" spans="17:17">
      <c r="Q16756"/>
    </row>
    <row r="16757" spans="17:17">
      <c r="Q16757"/>
    </row>
    <row r="16758" spans="17:17">
      <c r="Q16758"/>
    </row>
    <row r="16759" spans="17:17">
      <c r="Q16759"/>
    </row>
    <row r="16760" spans="17:17">
      <c r="Q16760"/>
    </row>
    <row r="16761" spans="17:17">
      <c r="Q16761"/>
    </row>
    <row r="16762" spans="17:17">
      <c r="Q16762"/>
    </row>
    <row r="16763" spans="17:17">
      <c r="Q16763"/>
    </row>
    <row r="16764" spans="17:17">
      <c r="Q16764"/>
    </row>
    <row r="16765" spans="17:17">
      <c r="Q16765"/>
    </row>
    <row r="16766" spans="17:17">
      <c r="Q16766"/>
    </row>
    <row r="16767" spans="17:17">
      <c r="Q16767"/>
    </row>
    <row r="16768" spans="17:17">
      <c r="Q16768"/>
    </row>
    <row r="16769" spans="17:17">
      <c r="Q16769"/>
    </row>
    <row r="16770" spans="17:17">
      <c r="Q16770"/>
    </row>
    <row r="16771" spans="17:17">
      <c r="Q16771"/>
    </row>
    <row r="16772" spans="17:17">
      <c r="Q16772"/>
    </row>
    <row r="16773" spans="17:17">
      <c r="Q16773"/>
    </row>
    <row r="16774" spans="17:17">
      <c r="Q16774"/>
    </row>
    <row r="16775" spans="17:17">
      <c r="Q16775"/>
    </row>
    <row r="16776" spans="17:17">
      <c r="Q16776"/>
    </row>
    <row r="16777" spans="17:17">
      <c r="Q16777"/>
    </row>
    <row r="16778" spans="17:17">
      <c r="Q16778"/>
    </row>
    <row r="16779" spans="17:17">
      <c r="Q16779"/>
    </row>
    <row r="16780" spans="17:17">
      <c r="Q16780"/>
    </row>
    <row r="16781" spans="17:17">
      <c r="Q16781"/>
    </row>
    <row r="16782" spans="17:17">
      <c r="Q16782"/>
    </row>
    <row r="16783" spans="17:17">
      <c r="Q16783"/>
    </row>
    <row r="16784" spans="17:17">
      <c r="Q16784"/>
    </row>
    <row r="16785" spans="17:17">
      <c r="Q16785"/>
    </row>
    <row r="16786" spans="17:17">
      <c r="Q16786"/>
    </row>
    <row r="16787" spans="17:17">
      <c r="Q16787"/>
    </row>
    <row r="16788" spans="17:17">
      <c r="Q16788"/>
    </row>
    <row r="16789" spans="17:17">
      <c r="Q16789"/>
    </row>
    <row r="16790" spans="17:17">
      <c r="Q16790"/>
    </row>
    <row r="16791" spans="17:17">
      <c r="Q16791"/>
    </row>
    <row r="16792" spans="17:17">
      <c r="Q16792"/>
    </row>
    <row r="16793" spans="17:17">
      <c r="Q16793"/>
    </row>
    <row r="16794" spans="17:17">
      <c r="Q16794"/>
    </row>
    <row r="16795" spans="17:17">
      <c r="Q16795"/>
    </row>
    <row r="16796" spans="17:17">
      <c r="Q16796"/>
    </row>
    <row r="16797" spans="17:17">
      <c r="Q16797"/>
    </row>
    <row r="16798" spans="17:17">
      <c r="Q16798"/>
    </row>
    <row r="16799" spans="17:17">
      <c r="Q16799"/>
    </row>
    <row r="16800" spans="17:17">
      <c r="Q16800"/>
    </row>
    <row r="16801" spans="17:17">
      <c r="Q16801"/>
    </row>
    <row r="16802" spans="17:17">
      <c r="Q16802"/>
    </row>
    <row r="16803" spans="17:17">
      <c r="Q16803"/>
    </row>
    <row r="16804" spans="17:17">
      <c r="Q16804"/>
    </row>
    <row r="16805" spans="17:17">
      <c r="Q16805"/>
    </row>
    <row r="16806" spans="17:17">
      <c r="Q16806"/>
    </row>
    <row r="16807" spans="17:17">
      <c r="Q16807"/>
    </row>
    <row r="16808" spans="17:17">
      <c r="Q16808"/>
    </row>
    <row r="16809" spans="17:17">
      <c r="Q16809"/>
    </row>
    <row r="16810" spans="17:17">
      <c r="Q16810"/>
    </row>
    <row r="16811" spans="17:17">
      <c r="Q16811"/>
    </row>
    <row r="16812" spans="17:17">
      <c r="Q16812"/>
    </row>
    <row r="16813" spans="17:17">
      <c r="Q16813"/>
    </row>
    <row r="16814" spans="17:17">
      <c r="Q16814"/>
    </row>
    <row r="16815" spans="17:17">
      <c r="Q16815"/>
    </row>
    <row r="16816" spans="17:17">
      <c r="Q16816"/>
    </row>
    <row r="16817" spans="17:17">
      <c r="Q16817"/>
    </row>
    <row r="16818" spans="17:17">
      <c r="Q16818"/>
    </row>
    <row r="16819" spans="17:17">
      <c r="Q16819"/>
    </row>
    <row r="16820" spans="17:17">
      <c r="Q16820"/>
    </row>
    <row r="16821" spans="17:17">
      <c r="Q16821"/>
    </row>
    <row r="16822" spans="17:17">
      <c r="Q16822"/>
    </row>
    <row r="16823" spans="17:17">
      <c r="Q16823"/>
    </row>
    <row r="16824" spans="17:17">
      <c r="Q16824"/>
    </row>
    <row r="16825" spans="17:17">
      <c r="Q16825"/>
    </row>
    <row r="16826" spans="17:17">
      <c r="Q16826"/>
    </row>
    <row r="16827" spans="17:17">
      <c r="Q16827"/>
    </row>
    <row r="16828" spans="17:17">
      <c r="Q16828"/>
    </row>
    <row r="16829" spans="17:17">
      <c r="Q16829"/>
    </row>
    <row r="16830" spans="17:17">
      <c r="Q16830"/>
    </row>
    <row r="16831" spans="17:17">
      <c r="Q16831"/>
    </row>
    <row r="16832" spans="17:17">
      <c r="Q16832"/>
    </row>
    <row r="16833" spans="17:17">
      <c r="Q16833"/>
    </row>
    <row r="16834" spans="17:17">
      <c r="Q16834"/>
    </row>
    <row r="16835" spans="17:17">
      <c r="Q16835"/>
    </row>
    <row r="16836" spans="17:17">
      <c r="Q16836"/>
    </row>
    <row r="16837" spans="17:17">
      <c r="Q16837"/>
    </row>
    <row r="16838" spans="17:17">
      <c r="Q16838"/>
    </row>
    <row r="16839" spans="17:17">
      <c r="Q16839"/>
    </row>
    <row r="16840" spans="17:17">
      <c r="Q16840"/>
    </row>
    <row r="16841" spans="17:17">
      <c r="Q16841"/>
    </row>
    <row r="16842" spans="17:17">
      <c r="Q16842"/>
    </row>
    <row r="16843" spans="17:17">
      <c r="Q16843"/>
    </row>
    <row r="16844" spans="17:17">
      <c r="Q16844"/>
    </row>
    <row r="16845" spans="17:17">
      <c r="Q16845"/>
    </row>
    <row r="16846" spans="17:17">
      <c r="Q16846"/>
    </row>
    <row r="16847" spans="17:17">
      <c r="Q16847"/>
    </row>
    <row r="16848" spans="17:17">
      <c r="Q16848"/>
    </row>
    <row r="16849" spans="17:17">
      <c r="Q16849"/>
    </row>
    <row r="16850" spans="17:17">
      <c r="Q16850"/>
    </row>
    <row r="16851" spans="17:17">
      <c r="Q16851"/>
    </row>
    <row r="16852" spans="17:17">
      <c r="Q16852"/>
    </row>
    <row r="16853" spans="17:17">
      <c r="Q16853"/>
    </row>
    <row r="16854" spans="17:17">
      <c r="Q16854"/>
    </row>
    <row r="16855" spans="17:17">
      <c r="Q16855"/>
    </row>
    <row r="16856" spans="17:17">
      <c r="Q16856"/>
    </row>
    <row r="16857" spans="17:17">
      <c r="Q16857"/>
    </row>
    <row r="16858" spans="17:17">
      <c r="Q16858"/>
    </row>
    <row r="16859" spans="17:17">
      <c r="Q16859"/>
    </row>
    <row r="16860" spans="17:17">
      <c r="Q16860"/>
    </row>
    <row r="16861" spans="17:17">
      <c r="Q16861"/>
    </row>
    <row r="16862" spans="17:17">
      <c r="Q16862"/>
    </row>
    <row r="16863" spans="17:17">
      <c r="Q16863"/>
    </row>
    <row r="16864" spans="17:17">
      <c r="Q16864"/>
    </row>
    <row r="16865" spans="17:17">
      <c r="Q16865"/>
    </row>
    <row r="16866" spans="17:17">
      <c r="Q16866"/>
    </row>
    <row r="16867" spans="17:17">
      <c r="Q16867"/>
    </row>
    <row r="16868" spans="17:17">
      <c r="Q16868"/>
    </row>
    <row r="16869" spans="17:17">
      <c r="Q16869"/>
    </row>
    <row r="16870" spans="17:17">
      <c r="Q16870"/>
    </row>
    <row r="16871" spans="17:17">
      <c r="Q16871"/>
    </row>
    <row r="16872" spans="17:17">
      <c r="Q16872"/>
    </row>
    <row r="16873" spans="17:17">
      <c r="Q16873"/>
    </row>
    <row r="16874" spans="17:17">
      <c r="Q16874"/>
    </row>
    <row r="16875" spans="17:17">
      <c r="Q16875"/>
    </row>
    <row r="16876" spans="17:17">
      <c r="Q16876"/>
    </row>
    <row r="16877" spans="17:17">
      <c r="Q16877"/>
    </row>
    <row r="16878" spans="17:17">
      <c r="Q16878"/>
    </row>
    <row r="16879" spans="17:17">
      <c r="Q16879"/>
    </row>
    <row r="16880" spans="17:17">
      <c r="Q16880"/>
    </row>
    <row r="16881" spans="17:17">
      <c r="Q16881"/>
    </row>
    <row r="16882" spans="17:17">
      <c r="Q16882"/>
    </row>
    <row r="16883" spans="17:17">
      <c r="Q16883"/>
    </row>
    <row r="16884" spans="17:17">
      <c r="Q16884"/>
    </row>
    <row r="16885" spans="17:17">
      <c r="Q16885"/>
    </row>
    <row r="16886" spans="17:17">
      <c r="Q16886"/>
    </row>
    <row r="16887" spans="17:17">
      <c r="Q16887"/>
    </row>
    <row r="16888" spans="17:17">
      <c r="Q16888"/>
    </row>
    <row r="16889" spans="17:17">
      <c r="Q16889"/>
    </row>
    <row r="16890" spans="17:17">
      <c r="Q16890"/>
    </row>
    <row r="16891" spans="17:17">
      <c r="Q16891"/>
    </row>
    <row r="16892" spans="17:17">
      <c r="Q16892"/>
    </row>
    <row r="16893" spans="17:17">
      <c r="Q16893"/>
    </row>
    <row r="16894" spans="17:17">
      <c r="Q16894"/>
    </row>
    <row r="16895" spans="17:17">
      <c r="Q16895"/>
    </row>
    <row r="16896" spans="17:17">
      <c r="Q16896"/>
    </row>
    <row r="16897" spans="17:17">
      <c r="Q16897"/>
    </row>
    <row r="16898" spans="17:17">
      <c r="Q16898"/>
    </row>
    <row r="16899" spans="17:17">
      <c r="Q16899"/>
    </row>
    <row r="16900" spans="17:17">
      <c r="Q16900"/>
    </row>
    <row r="16901" spans="17:17">
      <c r="Q16901"/>
    </row>
    <row r="16902" spans="17:17">
      <c r="Q16902"/>
    </row>
    <row r="16903" spans="17:17">
      <c r="Q16903"/>
    </row>
    <row r="16904" spans="17:17">
      <c r="Q16904"/>
    </row>
    <row r="16905" spans="17:17">
      <c r="Q16905"/>
    </row>
    <row r="16906" spans="17:17">
      <c r="Q16906"/>
    </row>
    <row r="16907" spans="17:17">
      <c r="Q16907"/>
    </row>
    <row r="16908" spans="17:17">
      <c r="Q16908"/>
    </row>
    <row r="16909" spans="17:17">
      <c r="Q16909"/>
    </row>
    <row r="16910" spans="17:17">
      <c r="Q16910"/>
    </row>
    <row r="16911" spans="17:17">
      <c r="Q16911"/>
    </row>
    <row r="16912" spans="17:17">
      <c r="Q16912"/>
    </row>
    <row r="16913" spans="17:17">
      <c r="Q16913"/>
    </row>
    <row r="16914" spans="17:17">
      <c r="Q16914"/>
    </row>
    <row r="16915" spans="17:17">
      <c r="Q16915"/>
    </row>
    <row r="16916" spans="17:17">
      <c r="Q16916"/>
    </row>
    <row r="16917" spans="17:17">
      <c r="Q16917"/>
    </row>
    <row r="16918" spans="17:17">
      <c r="Q16918"/>
    </row>
    <row r="16919" spans="17:17">
      <c r="Q16919"/>
    </row>
    <row r="16920" spans="17:17">
      <c r="Q16920"/>
    </row>
    <row r="16921" spans="17:17">
      <c r="Q16921"/>
    </row>
    <row r="16922" spans="17:17">
      <c r="Q16922"/>
    </row>
    <row r="16923" spans="17:17">
      <c r="Q16923"/>
    </row>
    <row r="16924" spans="17:17">
      <c r="Q16924"/>
    </row>
    <row r="16925" spans="17:17">
      <c r="Q16925"/>
    </row>
    <row r="16926" spans="17:17">
      <c r="Q16926"/>
    </row>
    <row r="16927" spans="17:17">
      <c r="Q16927"/>
    </row>
    <row r="16928" spans="17:17">
      <c r="Q16928"/>
    </row>
    <row r="16929" spans="17:17">
      <c r="Q16929"/>
    </row>
    <row r="16930" spans="17:17">
      <c r="Q16930"/>
    </row>
    <row r="16931" spans="17:17">
      <c r="Q16931"/>
    </row>
    <row r="16932" spans="17:17">
      <c r="Q16932"/>
    </row>
    <row r="16933" spans="17:17">
      <c r="Q16933"/>
    </row>
    <row r="16934" spans="17:17">
      <c r="Q16934"/>
    </row>
    <row r="16935" spans="17:17">
      <c r="Q16935"/>
    </row>
    <row r="16936" spans="17:17">
      <c r="Q16936"/>
    </row>
    <row r="16937" spans="17:17">
      <c r="Q16937"/>
    </row>
    <row r="16938" spans="17:17">
      <c r="Q16938"/>
    </row>
    <row r="16939" spans="17:17">
      <c r="Q16939"/>
    </row>
    <row r="16940" spans="17:17">
      <c r="Q16940"/>
    </row>
    <row r="16941" spans="17:17">
      <c r="Q16941"/>
    </row>
    <row r="16942" spans="17:17">
      <c r="Q16942"/>
    </row>
    <row r="16943" spans="17:17">
      <c r="Q16943"/>
    </row>
    <row r="16944" spans="17:17">
      <c r="Q16944"/>
    </row>
    <row r="16945" spans="17:17">
      <c r="Q16945"/>
    </row>
    <row r="16946" spans="17:17">
      <c r="Q16946"/>
    </row>
    <row r="16947" spans="17:17">
      <c r="Q16947"/>
    </row>
    <row r="16948" spans="17:17">
      <c r="Q16948"/>
    </row>
    <row r="16949" spans="17:17">
      <c r="Q16949"/>
    </row>
    <row r="16950" spans="17:17">
      <c r="Q16950"/>
    </row>
    <row r="16951" spans="17:17">
      <c r="Q16951"/>
    </row>
    <row r="16952" spans="17:17">
      <c r="Q16952"/>
    </row>
    <row r="16953" spans="17:17">
      <c r="Q16953"/>
    </row>
    <row r="16954" spans="17:17">
      <c r="Q16954"/>
    </row>
    <row r="16955" spans="17:17">
      <c r="Q16955"/>
    </row>
    <row r="16956" spans="17:17">
      <c r="Q16956"/>
    </row>
    <row r="16957" spans="17:17">
      <c r="Q16957"/>
    </row>
    <row r="16958" spans="17:17">
      <c r="Q16958"/>
    </row>
    <row r="16959" spans="17:17">
      <c r="Q16959"/>
    </row>
    <row r="16960" spans="17:17">
      <c r="Q16960"/>
    </row>
    <row r="16961" spans="17:17">
      <c r="Q16961"/>
    </row>
    <row r="16962" spans="17:17">
      <c r="Q16962"/>
    </row>
    <row r="16963" spans="17:17">
      <c r="Q16963"/>
    </row>
    <row r="16964" spans="17:17">
      <c r="Q16964"/>
    </row>
    <row r="16965" spans="17:17">
      <c r="Q16965"/>
    </row>
    <row r="16966" spans="17:17">
      <c r="Q16966"/>
    </row>
    <row r="16967" spans="17:17">
      <c r="Q16967"/>
    </row>
    <row r="16968" spans="17:17">
      <c r="Q16968"/>
    </row>
    <row r="16969" spans="17:17">
      <c r="Q16969"/>
    </row>
    <row r="16970" spans="17:17">
      <c r="Q16970"/>
    </row>
    <row r="16971" spans="17:17">
      <c r="Q16971"/>
    </row>
    <row r="16972" spans="17:17">
      <c r="Q16972"/>
    </row>
    <row r="16973" spans="17:17">
      <c r="Q16973"/>
    </row>
    <row r="16974" spans="17:17">
      <c r="Q16974"/>
    </row>
    <row r="16975" spans="17:17">
      <c r="Q16975"/>
    </row>
    <row r="16976" spans="17:17">
      <c r="Q16976"/>
    </row>
    <row r="16977" spans="17:17">
      <c r="Q16977"/>
    </row>
    <row r="16978" spans="17:17">
      <c r="Q16978"/>
    </row>
    <row r="16979" spans="17:17">
      <c r="Q16979"/>
    </row>
    <row r="16980" spans="17:17">
      <c r="Q16980"/>
    </row>
    <row r="16981" spans="17:17">
      <c r="Q16981"/>
    </row>
    <row r="16982" spans="17:17">
      <c r="Q16982"/>
    </row>
    <row r="16983" spans="17:17">
      <c r="Q16983"/>
    </row>
    <row r="16984" spans="17:17">
      <c r="Q16984"/>
    </row>
    <row r="16985" spans="17:17">
      <c r="Q16985"/>
    </row>
    <row r="16986" spans="17:17">
      <c r="Q16986"/>
    </row>
    <row r="16987" spans="17:17">
      <c r="Q16987"/>
    </row>
    <row r="16988" spans="17:17">
      <c r="Q16988"/>
    </row>
    <row r="16989" spans="17:17">
      <c r="Q16989"/>
    </row>
    <row r="16990" spans="17:17">
      <c r="Q16990"/>
    </row>
    <row r="16991" spans="17:17">
      <c r="Q16991"/>
    </row>
    <row r="16992" spans="17:17">
      <c r="Q16992"/>
    </row>
    <row r="16993" spans="17:17">
      <c r="Q16993"/>
    </row>
    <row r="16994" spans="17:17">
      <c r="Q16994"/>
    </row>
    <row r="16995" spans="17:17">
      <c r="Q16995"/>
    </row>
    <row r="16996" spans="17:17">
      <c r="Q16996"/>
    </row>
    <row r="16997" spans="17:17">
      <c r="Q16997"/>
    </row>
    <row r="16998" spans="17:17">
      <c r="Q16998"/>
    </row>
    <row r="16999" spans="17:17">
      <c r="Q16999"/>
    </row>
    <row r="17000" spans="17:17">
      <c r="Q17000"/>
    </row>
    <row r="17001" spans="17:17">
      <c r="Q17001"/>
    </row>
    <row r="17002" spans="17:17">
      <c r="Q17002"/>
    </row>
    <row r="17003" spans="17:17">
      <c r="Q17003"/>
    </row>
    <row r="17004" spans="17:17">
      <c r="Q17004"/>
    </row>
    <row r="17005" spans="17:17">
      <c r="Q17005"/>
    </row>
    <row r="17006" spans="17:17">
      <c r="Q17006"/>
    </row>
    <row r="17007" spans="17:17">
      <c r="Q17007"/>
    </row>
    <row r="17008" spans="17:17">
      <c r="Q17008"/>
    </row>
    <row r="17009" spans="17:17">
      <c r="Q17009"/>
    </row>
    <row r="17010" spans="17:17">
      <c r="Q17010"/>
    </row>
    <row r="17011" spans="17:17">
      <c r="Q17011"/>
    </row>
    <row r="17012" spans="17:17">
      <c r="Q17012"/>
    </row>
    <row r="17013" spans="17:17">
      <c r="Q17013"/>
    </row>
    <row r="17014" spans="17:17">
      <c r="Q17014"/>
    </row>
    <row r="17015" spans="17:17">
      <c r="Q17015"/>
    </row>
    <row r="17016" spans="17:17">
      <c r="Q17016"/>
    </row>
    <row r="17017" spans="17:17">
      <c r="Q17017"/>
    </row>
    <row r="17018" spans="17:17">
      <c r="Q17018"/>
    </row>
    <row r="17019" spans="17:17">
      <c r="Q17019"/>
    </row>
    <row r="17020" spans="17:17">
      <c r="Q17020"/>
    </row>
    <row r="17021" spans="17:17">
      <c r="Q17021"/>
    </row>
    <row r="17022" spans="17:17">
      <c r="Q17022"/>
    </row>
    <row r="17023" spans="17:17">
      <c r="Q17023"/>
    </row>
    <row r="17024" spans="17:17">
      <c r="Q17024"/>
    </row>
    <row r="17025" spans="17:17">
      <c r="Q17025"/>
    </row>
    <row r="17026" spans="17:17">
      <c r="Q17026"/>
    </row>
    <row r="17027" spans="17:17">
      <c r="Q17027"/>
    </row>
    <row r="17028" spans="17:17">
      <c r="Q17028"/>
    </row>
    <row r="17029" spans="17:17">
      <c r="Q17029"/>
    </row>
    <row r="17030" spans="17:17">
      <c r="Q17030"/>
    </row>
    <row r="17031" spans="17:17">
      <c r="Q17031"/>
    </row>
    <row r="17032" spans="17:17">
      <c r="Q17032"/>
    </row>
    <row r="17033" spans="17:17">
      <c r="Q17033"/>
    </row>
    <row r="17034" spans="17:17">
      <c r="Q17034"/>
    </row>
    <row r="17035" spans="17:17">
      <c r="Q17035"/>
    </row>
    <row r="17036" spans="17:17">
      <c r="Q17036"/>
    </row>
    <row r="17037" spans="17:17">
      <c r="Q17037"/>
    </row>
    <row r="17038" spans="17:17">
      <c r="Q17038"/>
    </row>
    <row r="17039" spans="17:17">
      <c r="Q17039"/>
    </row>
    <row r="17040" spans="17:17">
      <c r="Q17040"/>
    </row>
    <row r="17041" spans="17:17">
      <c r="Q17041"/>
    </row>
    <row r="17042" spans="17:17">
      <c r="Q17042"/>
    </row>
    <row r="17043" spans="17:17">
      <c r="Q17043"/>
    </row>
    <row r="17044" spans="17:17">
      <c r="Q17044"/>
    </row>
    <row r="17045" spans="17:17">
      <c r="Q17045"/>
    </row>
    <row r="17046" spans="17:17">
      <c r="Q17046"/>
    </row>
    <row r="17047" spans="17:17">
      <c r="Q17047"/>
    </row>
    <row r="17048" spans="17:17">
      <c r="Q17048"/>
    </row>
    <row r="17049" spans="17:17">
      <c r="Q17049"/>
    </row>
    <row r="17050" spans="17:17">
      <c r="Q17050"/>
    </row>
    <row r="17051" spans="17:17">
      <c r="Q17051"/>
    </row>
    <row r="17052" spans="17:17">
      <c r="Q17052"/>
    </row>
    <row r="17053" spans="17:17">
      <c r="Q17053"/>
    </row>
    <row r="17054" spans="17:17">
      <c r="Q17054"/>
    </row>
    <row r="17055" spans="17:17">
      <c r="Q17055"/>
    </row>
    <row r="17056" spans="17:17">
      <c r="Q17056"/>
    </row>
    <row r="17057" spans="17:17">
      <c r="Q17057"/>
    </row>
    <row r="17058" spans="17:17">
      <c r="Q17058"/>
    </row>
    <row r="17059" spans="17:17">
      <c r="Q17059"/>
    </row>
    <row r="17060" spans="17:17">
      <c r="Q17060"/>
    </row>
    <row r="17061" spans="17:17">
      <c r="Q17061"/>
    </row>
    <row r="17062" spans="17:17">
      <c r="Q17062"/>
    </row>
    <row r="17063" spans="17:17">
      <c r="Q17063"/>
    </row>
    <row r="17064" spans="17:17">
      <c r="Q17064"/>
    </row>
    <row r="17065" spans="17:17">
      <c r="Q17065"/>
    </row>
    <row r="17066" spans="17:17">
      <c r="Q17066"/>
    </row>
    <row r="17067" spans="17:17">
      <c r="Q17067"/>
    </row>
    <row r="17068" spans="17:17">
      <c r="Q17068"/>
    </row>
    <row r="17069" spans="17:17">
      <c r="Q17069"/>
    </row>
    <row r="17070" spans="17:17">
      <c r="Q17070"/>
    </row>
    <row r="17071" spans="17:17">
      <c r="Q17071"/>
    </row>
    <row r="17072" spans="17:17">
      <c r="Q17072"/>
    </row>
    <row r="17073" spans="17:17">
      <c r="Q17073"/>
    </row>
    <row r="17074" spans="17:17">
      <c r="Q17074"/>
    </row>
    <row r="17075" spans="17:17">
      <c r="Q17075"/>
    </row>
    <row r="17076" spans="17:17">
      <c r="Q17076"/>
    </row>
    <row r="17077" spans="17:17">
      <c r="Q17077"/>
    </row>
    <row r="17078" spans="17:17">
      <c r="Q17078"/>
    </row>
    <row r="17079" spans="17:17">
      <c r="Q17079"/>
    </row>
    <row r="17080" spans="17:17">
      <c r="Q17080"/>
    </row>
    <row r="17081" spans="17:17">
      <c r="Q17081"/>
    </row>
    <row r="17082" spans="17:17">
      <c r="Q17082"/>
    </row>
    <row r="17083" spans="17:17">
      <c r="Q17083"/>
    </row>
    <row r="17084" spans="17:17">
      <c r="Q17084"/>
    </row>
    <row r="17085" spans="17:17">
      <c r="Q17085"/>
    </row>
    <row r="17086" spans="17:17">
      <c r="Q17086"/>
    </row>
    <row r="17087" spans="17:17">
      <c r="Q17087"/>
    </row>
    <row r="17088" spans="17:17">
      <c r="Q17088"/>
    </row>
    <row r="17089" spans="17:17">
      <c r="Q17089"/>
    </row>
    <row r="17090" spans="17:17">
      <c r="Q17090"/>
    </row>
    <row r="17091" spans="17:17">
      <c r="Q17091"/>
    </row>
    <row r="17092" spans="17:17">
      <c r="Q17092"/>
    </row>
    <row r="17093" spans="17:17">
      <c r="Q17093"/>
    </row>
    <row r="17094" spans="17:17">
      <c r="Q17094"/>
    </row>
    <row r="17095" spans="17:17">
      <c r="Q17095"/>
    </row>
    <row r="17096" spans="17:17">
      <c r="Q17096"/>
    </row>
    <row r="17097" spans="17:17">
      <c r="Q17097"/>
    </row>
    <row r="17098" spans="17:17">
      <c r="Q17098"/>
    </row>
    <row r="17099" spans="17:17">
      <c r="Q17099"/>
    </row>
    <row r="17100" spans="17:17">
      <c r="Q17100"/>
    </row>
    <row r="17101" spans="17:17">
      <c r="Q17101"/>
    </row>
    <row r="17102" spans="17:17">
      <c r="Q17102"/>
    </row>
    <row r="17103" spans="17:17">
      <c r="Q17103"/>
    </row>
    <row r="17104" spans="17:17">
      <c r="Q17104"/>
    </row>
    <row r="17105" spans="17:17">
      <c r="Q17105"/>
    </row>
    <row r="17106" spans="17:17">
      <c r="Q17106"/>
    </row>
    <row r="17107" spans="17:17">
      <c r="Q17107"/>
    </row>
    <row r="17108" spans="17:17">
      <c r="Q17108"/>
    </row>
    <row r="17109" spans="17:17">
      <c r="Q17109"/>
    </row>
    <row r="17110" spans="17:17">
      <c r="Q17110"/>
    </row>
    <row r="17111" spans="17:17">
      <c r="Q17111"/>
    </row>
    <row r="17112" spans="17:17">
      <c r="Q17112"/>
    </row>
    <row r="17113" spans="17:17">
      <c r="Q17113"/>
    </row>
    <row r="17114" spans="17:17">
      <c r="Q17114"/>
    </row>
    <row r="17115" spans="17:17">
      <c r="Q17115"/>
    </row>
    <row r="17116" spans="17:17">
      <c r="Q17116"/>
    </row>
    <row r="17117" spans="17:17">
      <c r="Q17117"/>
    </row>
    <row r="17118" spans="17:17">
      <c r="Q17118"/>
    </row>
    <row r="17119" spans="17:17">
      <c r="Q17119"/>
    </row>
    <row r="17120" spans="17:17">
      <c r="Q17120"/>
    </row>
    <row r="17121" spans="17:17">
      <c r="Q17121"/>
    </row>
    <row r="17122" spans="17:17">
      <c r="Q17122"/>
    </row>
    <row r="17123" spans="17:17">
      <c r="Q17123"/>
    </row>
    <row r="17124" spans="17:17">
      <c r="Q17124"/>
    </row>
    <row r="17125" spans="17:17">
      <c r="Q17125"/>
    </row>
    <row r="17126" spans="17:17">
      <c r="Q17126"/>
    </row>
    <row r="17127" spans="17:17">
      <c r="Q17127"/>
    </row>
    <row r="17128" spans="17:17">
      <c r="Q17128"/>
    </row>
    <row r="17129" spans="17:17">
      <c r="Q17129"/>
    </row>
    <row r="17130" spans="17:17">
      <c r="Q17130"/>
    </row>
    <row r="17131" spans="17:17">
      <c r="Q17131"/>
    </row>
    <row r="17132" spans="17:17">
      <c r="Q17132"/>
    </row>
    <row r="17133" spans="17:17">
      <c r="Q17133"/>
    </row>
    <row r="17134" spans="17:17">
      <c r="Q17134"/>
    </row>
    <row r="17135" spans="17:17">
      <c r="Q17135"/>
    </row>
    <row r="17136" spans="17:17">
      <c r="Q17136"/>
    </row>
    <row r="17137" spans="17:17">
      <c r="Q17137"/>
    </row>
    <row r="17138" spans="17:17">
      <c r="Q17138"/>
    </row>
    <row r="17139" spans="17:17">
      <c r="Q17139"/>
    </row>
    <row r="17140" spans="17:17">
      <c r="Q17140"/>
    </row>
    <row r="17141" spans="17:17">
      <c r="Q17141"/>
    </row>
    <row r="17142" spans="17:17">
      <c r="Q17142"/>
    </row>
    <row r="17143" spans="17:17">
      <c r="Q17143"/>
    </row>
    <row r="17144" spans="17:17">
      <c r="Q17144"/>
    </row>
    <row r="17145" spans="17:17">
      <c r="Q17145"/>
    </row>
    <row r="17146" spans="17:17">
      <c r="Q17146"/>
    </row>
    <row r="17147" spans="17:17">
      <c r="Q17147"/>
    </row>
    <row r="17148" spans="17:17">
      <c r="Q17148"/>
    </row>
    <row r="17149" spans="17:17">
      <c r="Q17149"/>
    </row>
    <row r="17150" spans="17:17">
      <c r="Q17150"/>
    </row>
    <row r="17151" spans="17:17">
      <c r="Q17151"/>
    </row>
    <row r="17152" spans="17:17">
      <c r="Q17152"/>
    </row>
    <row r="17153" spans="17:17">
      <c r="Q17153"/>
    </row>
    <row r="17154" spans="17:17">
      <c r="Q17154"/>
    </row>
    <row r="17155" spans="17:17">
      <c r="Q17155"/>
    </row>
    <row r="17156" spans="17:17">
      <c r="Q17156"/>
    </row>
    <row r="17157" spans="17:17">
      <c r="Q17157"/>
    </row>
    <row r="17158" spans="17:17">
      <c r="Q17158"/>
    </row>
    <row r="17159" spans="17:17">
      <c r="Q17159"/>
    </row>
    <row r="17160" spans="17:17">
      <c r="Q17160"/>
    </row>
    <row r="17161" spans="17:17">
      <c r="Q17161"/>
    </row>
    <row r="17162" spans="17:17">
      <c r="Q17162"/>
    </row>
    <row r="17163" spans="17:17">
      <c r="Q17163"/>
    </row>
    <row r="17164" spans="17:17">
      <c r="Q17164"/>
    </row>
    <row r="17165" spans="17:17">
      <c r="Q17165"/>
    </row>
    <row r="17166" spans="17:17">
      <c r="Q17166"/>
    </row>
    <row r="17167" spans="17:17">
      <c r="Q17167"/>
    </row>
    <row r="17168" spans="17:17">
      <c r="Q17168"/>
    </row>
    <row r="17169" spans="17:17">
      <c r="Q17169"/>
    </row>
    <row r="17170" spans="17:17">
      <c r="Q17170"/>
    </row>
    <row r="17171" spans="17:17">
      <c r="Q17171"/>
    </row>
    <row r="17172" spans="17:17">
      <c r="Q17172"/>
    </row>
    <row r="17173" spans="17:17">
      <c r="Q17173"/>
    </row>
    <row r="17174" spans="17:17">
      <c r="Q17174"/>
    </row>
    <row r="17175" spans="17:17">
      <c r="Q17175"/>
    </row>
    <row r="17176" spans="17:17">
      <c r="Q17176"/>
    </row>
    <row r="17177" spans="17:17">
      <c r="Q17177"/>
    </row>
    <row r="17178" spans="17:17">
      <c r="Q17178"/>
    </row>
    <row r="17179" spans="17:17">
      <c r="Q17179"/>
    </row>
    <row r="17180" spans="17:17">
      <c r="Q17180"/>
    </row>
    <row r="17181" spans="17:17">
      <c r="Q17181"/>
    </row>
    <row r="17182" spans="17:17">
      <c r="Q17182"/>
    </row>
    <row r="17183" spans="17:17">
      <c r="Q17183"/>
    </row>
    <row r="17184" spans="17:17">
      <c r="Q17184"/>
    </row>
    <row r="17185" spans="17:17">
      <c r="Q17185"/>
    </row>
    <row r="17186" spans="17:17">
      <c r="Q17186"/>
    </row>
    <row r="17187" spans="17:17">
      <c r="Q17187"/>
    </row>
    <row r="17188" spans="17:17">
      <c r="Q17188"/>
    </row>
    <row r="17189" spans="17:17">
      <c r="Q17189"/>
    </row>
    <row r="17190" spans="17:17">
      <c r="Q17190"/>
    </row>
    <row r="17191" spans="17:17">
      <c r="Q17191"/>
    </row>
    <row r="17192" spans="17:17">
      <c r="Q17192"/>
    </row>
    <row r="17193" spans="17:17">
      <c r="Q17193"/>
    </row>
    <row r="17194" spans="17:17">
      <c r="Q17194"/>
    </row>
    <row r="17195" spans="17:17">
      <c r="Q17195"/>
    </row>
    <row r="17196" spans="17:17">
      <c r="Q17196"/>
    </row>
    <row r="17197" spans="17:17">
      <c r="Q17197"/>
    </row>
    <row r="17198" spans="17:17">
      <c r="Q17198"/>
    </row>
    <row r="17199" spans="17:17">
      <c r="Q17199"/>
    </row>
    <row r="17200" spans="17:17">
      <c r="Q17200"/>
    </row>
    <row r="17201" spans="17:17">
      <c r="Q17201"/>
    </row>
    <row r="17202" spans="17:17">
      <c r="Q17202"/>
    </row>
    <row r="17203" spans="17:17">
      <c r="Q17203"/>
    </row>
    <row r="17204" spans="17:17">
      <c r="Q17204"/>
    </row>
    <row r="17205" spans="17:17">
      <c r="Q17205"/>
    </row>
    <row r="17206" spans="17:17">
      <c r="Q17206"/>
    </row>
    <row r="17207" spans="17:17">
      <c r="Q17207"/>
    </row>
    <row r="17208" spans="17:17">
      <c r="Q17208"/>
    </row>
    <row r="17209" spans="17:17">
      <c r="Q17209"/>
    </row>
    <row r="17210" spans="17:17">
      <c r="Q17210"/>
    </row>
    <row r="17211" spans="17:17">
      <c r="Q17211"/>
    </row>
    <row r="17212" spans="17:17">
      <c r="Q17212"/>
    </row>
    <row r="17213" spans="17:17">
      <c r="Q17213"/>
    </row>
    <row r="17214" spans="17:17">
      <c r="Q17214"/>
    </row>
    <row r="17215" spans="17:17">
      <c r="Q17215"/>
    </row>
    <row r="17216" spans="17:17">
      <c r="Q17216"/>
    </row>
    <row r="17217" spans="17:17">
      <c r="Q17217"/>
    </row>
    <row r="17218" spans="17:17">
      <c r="Q17218"/>
    </row>
    <row r="17219" spans="17:17">
      <c r="Q17219"/>
    </row>
    <row r="17220" spans="17:17">
      <c r="Q17220"/>
    </row>
    <row r="17221" spans="17:17">
      <c r="Q17221"/>
    </row>
    <row r="17222" spans="17:17">
      <c r="Q17222"/>
    </row>
    <row r="17223" spans="17:17">
      <c r="Q17223"/>
    </row>
    <row r="17224" spans="17:17">
      <c r="Q17224"/>
    </row>
    <row r="17225" spans="17:17">
      <c r="Q17225"/>
    </row>
    <row r="17226" spans="17:17">
      <c r="Q17226"/>
    </row>
    <row r="17227" spans="17:17">
      <c r="Q17227"/>
    </row>
    <row r="17228" spans="17:17">
      <c r="Q17228"/>
    </row>
    <row r="17229" spans="17:17">
      <c r="Q17229"/>
    </row>
    <row r="17230" spans="17:17">
      <c r="Q17230"/>
    </row>
    <row r="17231" spans="17:17">
      <c r="Q17231"/>
    </row>
    <row r="17232" spans="17:17">
      <c r="Q17232"/>
    </row>
    <row r="17233" spans="17:17">
      <c r="Q17233"/>
    </row>
    <row r="17234" spans="17:17">
      <c r="Q17234"/>
    </row>
    <row r="17235" spans="17:17">
      <c r="Q17235"/>
    </row>
    <row r="17236" spans="17:17">
      <c r="Q17236"/>
    </row>
    <row r="17237" spans="17:17">
      <c r="Q17237"/>
    </row>
    <row r="17238" spans="17:17">
      <c r="Q17238"/>
    </row>
    <row r="17239" spans="17:17">
      <c r="Q17239"/>
    </row>
    <row r="17240" spans="17:17">
      <c r="Q17240"/>
    </row>
    <row r="17241" spans="17:17">
      <c r="Q17241"/>
    </row>
    <row r="17242" spans="17:17">
      <c r="Q17242"/>
    </row>
    <row r="17243" spans="17:17">
      <c r="Q17243"/>
    </row>
    <row r="17244" spans="17:17">
      <c r="Q17244"/>
    </row>
    <row r="17245" spans="17:17">
      <c r="Q17245"/>
    </row>
    <row r="17246" spans="17:17">
      <c r="Q17246"/>
    </row>
    <row r="17247" spans="17:17">
      <c r="Q17247"/>
    </row>
    <row r="17248" spans="17:17">
      <c r="Q17248"/>
    </row>
    <row r="17249" spans="17:17">
      <c r="Q17249"/>
    </row>
    <row r="17250" spans="17:17">
      <c r="Q17250"/>
    </row>
    <row r="17251" spans="17:17">
      <c r="Q17251"/>
    </row>
    <row r="17252" spans="17:17">
      <c r="Q17252"/>
    </row>
    <row r="17253" spans="17:17">
      <c r="Q17253"/>
    </row>
    <row r="17254" spans="17:17">
      <c r="Q17254"/>
    </row>
    <row r="17255" spans="17:17">
      <c r="Q17255"/>
    </row>
    <row r="17256" spans="17:17">
      <c r="Q17256"/>
    </row>
    <row r="17257" spans="17:17">
      <c r="Q17257"/>
    </row>
    <row r="17258" spans="17:17">
      <c r="Q17258"/>
    </row>
    <row r="17259" spans="17:17">
      <c r="Q17259"/>
    </row>
    <row r="17260" spans="17:17">
      <c r="Q17260"/>
    </row>
    <row r="17261" spans="17:17">
      <c r="Q17261"/>
    </row>
    <row r="17262" spans="17:17">
      <c r="Q17262"/>
    </row>
    <row r="17263" spans="17:17">
      <c r="Q17263"/>
    </row>
    <row r="17264" spans="17:17">
      <c r="Q17264"/>
    </row>
    <row r="17265" spans="17:17">
      <c r="Q17265"/>
    </row>
    <row r="17266" spans="17:17">
      <c r="Q17266"/>
    </row>
    <row r="17267" spans="17:17">
      <c r="Q17267"/>
    </row>
    <row r="17268" spans="17:17">
      <c r="Q17268"/>
    </row>
    <row r="17269" spans="17:17">
      <c r="Q17269"/>
    </row>
    <row r="17270" spans="17:17">
      <c r="Q17270"/>
    </row>
    <row r="17271" spans="17:17">
      <c r="Q17271"/>
    </row>
    <row r="17272" spans="17:17">
      <c r="Q17272"/>
    </row>
    <row r="17273" spans="17:17">
      <c r="Q17273"/>
    </row>
    <row r="17274" spans="17:17">
      <c r="Q17274"/>
    </row>
    <row r="17275" spans="17:17">
      <c r="Q17275"/>
    </row>
    <row r="17276" spans="17:17">
      <c r="Q17276"/>
    </row>
    <row r="17277" spans="17:17">
      <c r="Q17277"/>
    </row>
    <row r="17278" spans="17:17">
      <c r="Q17278"/>
    </row>
    <row r="17279" spans="17:17">
      <c r="Q17279"/>
    </row>
    <row r="17280" spans="17:17">
      <c r="Q17280"/>
    </row>
    <row r="17281" spans="17:17">
      <c r="Q17281"/>
    </row>
    <row r="17282" spans="17:17">
      <c r="Q17282"/>
    </row>
    <row r="17283" spans="17:17">
      <c r="Q17283"/>
    </row>
    <row r="17284" spans="17:17">
      <c r="Q17284"/>
    </row>
    <row r="17285" spans="17:17">
      <c r="Q17285"/>
    </row>
    <row r="17286" spans="17:17">
      <c r="Q17286"/>
    </row>
    <row r="17287" spans="17:17">
      <c r="Q17287"/>
    </row>
    <row r="17288" spans="17:17">
      <c r="Q17288"/>
    </row>
    <row r="17289" spans="17:17">
      <c r="Q17289"/>
    </row>
    <row r="17290" spans="17:17">
      <c r="Q17290"/>
    </row>
    <row r="17291" spans="17:17">
      <c r="Q17291"/>
    </row>
    <row r="17292" spans="17:17">
      <c r="Q17292"/>
    </row>
    <row r="17293" spans="17:17">
      <c r="Q17293"/>
    </row>
    <row r="17294" spans="17:17">
      <c r="Q17294"/>
    </row>
    <row r="17295" spans="17:17">
      <c r="Q17295"/>
    </row>
    <row r="17296" spans="17:17">
      <c r="Q17296"/>
    </row>
    <row r="17297" spans="17:17">
      <c r="Q17297"/>
    </row>
    <row r="17298" spans="17:17">
      <c r="Q17298"/>
    </row>
    <row r="17299" spans="17:17">
      <c r="Q17299"/>
    </row>
    <row r="17300" spans="17:17">
      <c r="Q17300"/>
    </row>
    <row r="17301" spans="17:17">
      <c r="Q17301"/>
    </row>
    <row r="17302" spans="17:17">
      <c r="Q17302"/>
    </row>
    <row r="17303" spans="17:17">
      <c r="Q17303"/>
    </row>
    <row r="17304" spans="17:17">
      <c r="Q17304"/>
    </row>
    <row r="17305" spans="17:17">
      <c r="Q17305"/>
    </row>
    <row r="17306" spans="17:17">
      <c r="Q17306"/>
    </row>
    <row r="17307" spans="17:17">
      <c r="Q17307"/>
    </row>
    <row r="17308" spans="17:17">
      <c r="Q17308"/>
    </row>
    <row r="17309" spans="17:17">
      <c r="Q17309"/>
    </row>
    <row r="17310" spans="17:17">
      <c r="Q17310"/>
    </row>
    <row r="17311" spans="17:17">
      <c r="Q17311"/>
    </row>
    <row r="17312" spans="17:17">
      <c r="Q17312"/>
    </row>
    <row r="17313" spans="17:17">
      <c r="Q17313"/>
    </row>
    <row r="17314" spans="17:17">
      <c r="Q17314"/>
    </row>
    <row r="17315" spans="17:17">
      <c r="Q17315"/>
    </row>
    <row r="17316" spans="17:17">
      <c r="Q17316"/>
    </row>
    <row r="17317" spans="17:17">
      <c r="Q17317"/>
    </row>
    <row r="17318" spans="17:17">
      <c r="Q17318"/>
    </row>
    <row r="17319" spans="17:17">
      <c r="Q17319"/>
    </row>
    <row r="17320" spans="17:17">
      <c r="Q17320"/>
    </row>
    <row r="17321" spans="17:17">
      <c r="Q17321"/>
    </row>
    <row r="17322" spans="17:17">
      <c r="Q17322"/>
    </row>
    <row r="17323" spans="17:17">
      <c r="Q17323"/>
    </row>
    <row r="17324" spans="17:17">
      <c r="Q17324"/>
    </row>
    <row r="17325" spans="17:17">
      <c r="Q17325"/>
    </row>
    <row r="17326" spans="17:17">
      <c r="Q17326"/>
    </row>
    <row r="17327" spans="17:17">
      <c r="Q17327"/>
    </row>
    <row r="17328" spans="17:17">
      <c r="Q17328"/>
    </row>
    <row r="17329" spans="17:17">
      <c r="Q17329"/>
    </row>
    <row r="17330" spans="17:17">
      <c r="Q17330"/>
    </row>
    <row r="17331" spans="17:17">
      <c r="Q17331"/>
    </row>
    <row r="17332" spans="17:17">
      <c r="Q17332"/>
    </row>
    <row r="17333" spans="17:17">
      <c r="Q17333"/>
    </row>
    <row r="17334" spans="17:17">
      <c r="Q17334"/>
    </row>
    <row r="17335" spans="17:17">
      <c r="Q17335"/>
    </row>
    <row r="17336" spans="17:17">
      <c r="Q17336"/>
    </row>
    <row r="17337" spans="17:17">
      <c r="Q17337"/>
    </row>
    <row r="17338" spans="17:17">
      <c r="Q17338"/>
    </row>
    <row r="17339" spans="17:17">
      <c r="Q17339"/>
    </row>
    <row r="17340" spans="17:17">
      <c r="Q17340"/>
    </row>
    <row r="17341" spans="17:17">
      <c r="Q17341"/>
    </row>
    <row r="17342" spans="17:17">
      <c r="Q17342"/>
    </row>
    <row r="17343" spans="17:17">
      <c r="Q17343"/>
    </row>
    <row r="17344" spans="17:17">
      <c r="Q17344"/>
    </row>
    <row r="17345" spans="17:17">
      <c r="Q17345"/>
    </row>
    <row r="17346" spans="17:17">
      <c r="Q17346"/>
    </row>
    <row r="17347" spans="17:17">
      <c r="Q17347"/>
    </row>
    <row r="17348" spans="17:17">
      <c r="Q17348"/>
    </row>
    <row r="17349" spans="17:17">
      <c r="Q17349"/>
    </row>
    <row r="17350" spans="17:17">
      <c r="Q17350"/>
    </row>
    <row r="17351" spans="17:17">
      <c r="Q17351"/>
    </row>
    <row r="17352" spans="17:17">
      <c r="Q17352"/>
    </row>
    <row r="17353" spans="17:17">
      <c r="Q17353"/>
    </row>
    <row r="17354" spans="17:17">
      <c r="Q17354"/>
    </row>
    <row r="17355" spans="17:17">
      <c r="Q17355"/>
    </row>
    <row r="17356" spans="17:17">
      <c r="Q17356"/>
    </row>
    <row r="17357" spans="17:17">
      <c r="Q17357"/>
    </row>
    <row r="17358" spans="17:17">
      <c r="Q17358"/>
    </row>
    <row r="17359" spans="17:17">
      <c r="Q17359"/>
    </row>
    <row r="17360" spans="17:17">
      <c r="Q17360"/>
    </row>
    <row r="17361" spans="17:17">
      <c r="Q17361"/>
    </row>
    <row r="17362" spans="17:17">
      <c r="Q17362"/>
    </row>
    <row r="17363" spans="17:17">
      <c r="Q17363"/>
    </row>
    <row r="17364" spans="17:17">
      <c r="Q17364"/>
    </row>
    <row r="17365" spans="17:17">
      <c r="Q17365"/>
    </row>
    <row r="17366" spans="17:17">
      <c r="Q17366"/>
    </row>
    <row r="17367" spans="17:17">
      <c r="Q17367"/>
    </row>
    <row r="17368" spans="17:17">
      <c r="Q17368"/>
    </row>
    <row r="17369" spans="17:17">
      <c r="Q17369"/>
    </row>
    <row r="17370" spans="17:17">
      <c r="Q17370"/>
    </row>
    <row r="17371" spans="17:17">
      <c r="Q17371"/>
    </row>
    <row r="17372" spans="17:17">
      <c r="Q17372"/>
    </row>
    <row r="17373" spans="17:17">
      <c r="Q17373"/>
    </row>
    <row r="17374" spans="17:17">
      <c r="Q17374"/>
    </row>
    <row r="17375" spans="17:17">
      <c r="Q17375"/>
    </row>
    <row r="17376" spans="17:17">
      <c r="Q17376"/>
    </row>
    <row r="17377" spans="17:17">
      <c r="Q17377"/>
    </row>
    <row r="17378" spans="17:17">
      <c r="Q17378"/>
    </row>
    <row r="17379" spans="17:17">
      <c r="Q17379"/>
    </row>
    <row r="17380" spans="17:17">
      <c r="Q17380"/>
    </row>
    <row r="17381" spans="17:17">
      <c r="Q17381"/>
    </row>
    <row r="17382" spans="17:17">
      <c r="Q17382"/>
    </row>
    <row r="17383" spans="17:17">
      <c r="Q17383"/>
    </row>
    <row r="17384" spans="17:17">
      <c r="Q17384"/>
    </row>
    <row r="17385" spans="17:17">
      <c r="Q17385"/>
    </row>
    <row r="17386" spans="17:17">
      <c r="Q17386"/>
    </row>
    <row r="17387" spans="17:17">
      <c r="Q17387"/>
    </row>
    <row r="17388" spans="17:17">
      <c r="Q17388"/>
    </row>
    <row r="17389" spans="17:17">
      <c r="Q17389"/>
    </row>
    <row r="17390" spans="17:17">
      <c r="Q17390"/>
    </row>
    <row r="17391" spans="17:17">
      <c r="Q17391"/>
    </row>
    <row r="17392" spans="17:17">
      <c r="Q17392"/>
    </row>
    <row r="17393" spans="17:17">
      <c r="Q17393"/>
    </row>
    <row r="17394" spans="17:17">
      <c r="Q17394"/>
    </row>
    <row r="17395" spans="17:17">
      <c r="Q17395"/>
    </row>
    <row r="17396" spans="17:17">
      <c r="Q17396"/>
    </row>
    <row r="17397" spans="17:17">
      <c r="Q17397"/>
    </row>
    <row r="17398" spans="17:17">
      <c r="Q17398"/>
    </row>
    <row r="17399" spans="17:17">
      <c r="Q17399"/>
    </row>
    <row r="17400" spans="17:17">
      <c r="Q17400"/>
    </row>
    <row r="17401" spans="17:17">
      <c r="Q17401"/>
    </row>
    <row r="17402" spans="17:17">
      <c r="Q17402"/>
    </row>
    <row r="17403" spans="17:17">
      <c r="Q17403"/>
    </row>
    <row r="17404" spans="17:17">
      <c r="Q17404"/>
    </row>
    <row r="17405" spans="17:17">
      <c r="Q17405"/>
    </row>
    <row r="17406" spans="17:17">
      <c r="Q17406"/>
    </row>
    <row r="17407" spans="17:17">
      <c r="Q17407"/>
    </row>
    <row r="17408" spans="17:17">
      <c r="Q17408"/>
    </row>
    <row r="17409" spans="17:17">
      <c r="Q17409"/>
    </row>
    <row r="17410" spans="17:17">
      <c r="Q17410"/>
    </row>
    <row r="17411" spans="17:17">
      <c r="Q17411"/>
    </row>
    <row r="17412" spans="17:17">
      <c r="Q17412"/>
    </row>
    <row r="17413" spans="17:17">
      <c r="Q17413"/>
    </row>
    <row r="17414" spans="17:17">
      <c r="Q17414"/>
    </row>
    <row r="17415" spans="17:17">
      <c r="Q17415"/>
    </row>
    <row r="17416" spans="17:17">
      <c r="Q17416"/>
    </row>
    <row r="17417" spans="17:17">
      <c r="Q17417"/>
    </row>
    <row r="17418" spans="17:17">
      <c r="Q17418"/>
    </row>
    <row r="17419" spans="17:17">
      <c r="Q17419"/>
    </row>
    <row r="17420" spans="17:17">
      <c r="Q17420"/>
    </row>
    <row r="17421" spans="17:17">
      <c r="Q17421"/>
    </row>
    <row r="17422" spans="17:17">
      <c r="Q17422"/>
    </row>
    <row r="17423" spans="17:17">
      <c r="Q17423"/>
    </row>
    <row r="17424" spans="17:17">
      <c r="Q17424"/>
    </row>
    <row r="17425" spans="17:17">
      <c r="Q17425"/>
    </row>
    <row r="17426" spans="17:17">
      <c r="Q17426"/>
    </row>
    <row r="17427" spans="17:17">
      <c r="Q17427"/>
    </row>
    <row r="17428" spans="17:17">
      <c r="Q17428"/>
    </row>
    <row r="17429" spans="17:17">
      <c r="Q17429"/>
    </row>
    <row r="17430" spans="17:17">
      <c r="Q17430"/>
    </row>
    <row r="17431" spans="17:17">
      <c r="Q17431"/>
    </row>
    <row r="17432" spans="17:17">
      <c r="Q17432"/>
    </row>
    <row r="17433" spans="17:17">
      <c r="Q17433"/>
    </row>
    <row r="17434" spans="17:17">
      <c r="Q17434"/>
    </row>
    <row r="17435" spans="17:17">
      <c r="Q17435"/>
    </row>
    <row r="17436" spans="17:17">
      <c r="Q17436"/>
    </row>
    <row r="17437" spans="17:17">
      <c r="Q17437"/>
    </row>
    <row r="17438" spans="17:17">
      <c r="Q17438"/>
    </row>
    <row r="17439" spans="17:17">
      <c r="Q17439"/>
    </row>
    <row r="17440" spans="17:17">
      <c r="Q17440"/>
    </row>
    <row r="17441" spans="17:17">
      <c r="Q17441"/>
    </row>
    <row r="17442" spans="17:17">
      <c r="Q17442"/>
    </row>
    <row r="17443" spans="17:17">
      <c r="Q17443"/>
    </row>
    <row r="17444" spans="17:17">
      <c r="Q17444"/>
    </row>
    <row r="17445" spans="17:17">
      <c r="Q17445"/>
    </row>
    <row r="17446" spans="17:17">
      <c r="Q17446"/>
    </row>
    <row r="17447" spans="17:17">
      <c r="Q17447"/>
    </row>
    <row r="17448" spans="17:17">
      <c r="Q17448"/>
    </row>
    <row r="17449" spans="17:17">
      <c r="Q17449"/>
    </row>
    <row r="17450" spans="17:17">
      <c r="Q17450"/>
    </row>
    <row r="17451" spans="17:17">
      <c r="Q17451"/>
    </row>
    <row r="17452" spans="17:17">
      <c r="Q17452"/>
    </row>
    <row r="17453" spans="17:17">
      <c r="Q17453"/>
    </row>
    <row r="17454" spans="17:17">
      <c r="Q17454"/>
    </row>
    <row r="17455" spans="17:17">
      <c r="Q17455"/>
    </row>
    <row r="17456" spans="17:17">
      <c r="Q17456"/>
    </row>
    <row r="17457" spans="17:17">
      <c r="Q17457"/>
    </row>
    <row r="17458" spans="17:17">
      <c r="Q17458"/>
    </row>
    <row r="17459" spans="17:17">
      <c r="Q17459"/>
    </row>
    <row r="17460" spans="17:17">
      <c r="Q17460"/>
    </row>
    <row r="17461" spans="17:17">
      <c r="Q17461"/>
    </row>
    <row r="17462" spans="17:17">
      <c r="Q17462"/>
    </row>
    <row r="17463" spans="17:17">
      <c r="Q17463"/>
    </row>
    <row r="17464" spans="17:17">
      <c r="Q17464"/>
    </row>
    <row r="17465" spans="17:17">
      <c r="Q17465"/>
    </row>
    <row r="17466" spans="17:17">
      <c r="Q17466"/>
    </row>
    <row r="17467" spans="17:17">
      <c r="Q17467"/>
    </row>
    <row r="17468" spans="17:17">
      <c r="Q17468"/>
    </row>
    <row r="17469" spans="17:17">
      <c r="Q17469"/>
    </row>
    <row r="17470" spans="17:17">
      <c r="Q17470"/>
    </row>
    <row r="17471" spans="17:17">
      <c r="Q17471"/>
    </row>
    <row r="17472" spans="17:17">
      <c r="Q17472"/>
    </row>
    <row r="17473" spans="17:17">
      <c r="Q17473"/>
    </row>
    <row r="17474" spans="17:17">
      <c r="Q17474"/>
    </row>
    <row r="17475" spans="17:17">
      <c r="Q17475"/>
    </row>
    <row r="17476" spans="17:17">
      <c r="Q17476"/>
    </row>
    <row r="17477" spans="17:17">
      <c r="Q17477"/>
    </row>
    <row r="17478" spans="17:17">
      <c r="Q17478"/>
    </row>
    <row r="17479" spans="17:17">
      <c r="Q17479"/>
    </row>
    <row r="17480" spans="17:17">
      <c r="Q17480"/>
    </row>
    <row r="17481" spans="17:17">
      <c r="Q17481"/>
    </row>
    <row r="17482" spans="17:17">
      <c r="Q17482"/>
    </row>
    <row r="17483" spans="17:17">
      <c r="Q17483"/>
    </row>
    <row r="17484" spans="17:17">
      <c r="Q17484"/>
    </row>
    <row r="17485" spans="17:17">
      <c r="Q17485"/>
    </row>
    <row r="17486" spans="17:17">
      <c r="Q17486"/>
    </row>
    <row r="17487" spans="17:17">
      <c r="Q17487"/>
    </row>
    <row r="17488" spans="17:17">
      <c r="Q17488"/>
    </row>
    <row r="17489" spans="17:17">
      <c r="Q17489"/>
    </row>
    <row r="17490" spans="17:17">
      <c r="Q17490"/>
    </row>
    <row r="17491" spans="17:17">
      <c r="Q17491"/>
    </row>
    <row r="17492" spans="17:17">
      <c r="Q17492"/>
    </row>
    <row r="17493" spans="17:17">
      <c r="Q17493"/>
    </row>
    <row r="17494" spans="17:17">
      <c r="Q17494"/>
    </row>
    <row r="17495" spans="17:17">
      <c r="Q17495"/>
    </row>
    <row r="17496" spans="17:17">
      <c r="Q17496"/>
    </row>
    <row r="17497" spans="17:17">
      <c r="Q17497"/>
    </row>
    <row r="17498" spans="17:17">
      <c r="Q17498"/>
    </row>
    <row r="17499" spans="17:17">
      <c r="Q17499"/>
    </row>
    <row r="17500" spans="17:17">
      <c r="Q17500"/>
    </row>
    <row r="17501" spans="17:17">
      <c r="Q17501"/>
    </row>
    <row r="17502" spans="17:17">
      <c r="Q17502"/>
    </row>
    <row r="17503" spans="17:17">
      <c r="Q17503"/>
    </row>
    <row r="17504" spans="17:17">
      <c r="Q17504"/>
    </row>
    <row r="17505" spans="17:17">
      <c r="Q17505"/>
    </row>
    <row r="17506" spans="17:17">
      <c r="Q17506"/>
    </row>
    <row r="17507" spans="17:17">
      <c r="Q17507"/>
    </row>
    <row r="17508" spans="17:17">
      <c r="Q17508"/>
    </row>
    <row r="17509" spans="17:17">
      <c r="Q17509"/>
    </row>
    <row r="17510" spans="17:17">
      <c r="Q17510"/>
    </row>
    <row r="17511" spans="17:17">
      <c r="Q17511"/>
    </row>
    <row r="17512" spans="17:17">
      <c r="Q17512"/>
    </row>
    <row r="17513" spans="17:17">
      <c r="Q17513"/>
    </row>
    <row r="17514" spans="17:17">
      <c r="Q17514"/>
    </row>
    <row r="17515" spans="17:17">
      <c r="Q17515"/>
    </row>
    <row r="17516" spans="17:17">
      <c r="Q17516"/>
    </row>
    <row r="17517" spans="17:17">
      <c r="Q17517"/>
    </row>
    <row r="17518" spans="17:17">
      <c r="Q17518"/>
    </row>
    <row r="17519" spans="17:17">
      <c r="Q17519"/>
    </row>
    <row r="17520" spans="17:17">
      <c r="Q17520"/>
    </row>
    <row r="17521" spans="17:17">
      <c r="Q17521"/>
    </row>
    <row r="17522" spans="17:17">
      <c r="Q17522"/>
    </row>
    <row r="17523" spans="17:17">
      <c r="Q17523"/>
    </row>
    <row r="17524" spans="17:17">
      <c r="Q17524"/>
    </row>
    <row r="17525" spans="17:17">
      <c r="Q17525"/>
    </row>
    <row r="17526" spans="17:17">
      <c r="Q17526"/>
    </row>
    <row r="17527" spans="17:17">
      <c r="Q17527"/>
    </row>
    <row r="17528" spans="17:17">
      <c r="Q17528"/>
    </row>
    <row r="17529" spans="17:17">
      <c r="Q17529"/>
    </row>
    <row r="17530" spans="17:17">
      <c r="Q17530"/>
    </row>
    <row r="17531" spans="17:17">
      <c r="Q17531"/>
    </row>
    <row r="17532" spans="17:17">
      <c r="Q17532"/>
    </row>
    <row r="17533" spans="17:17">
      <c r="Q17533"/>
    </row>
    <row r="17534" spans="17:17">
      <c r="Q17534"/>
    </row>
    <row r="17535" spans="17:17">
      <c r="Q17535"/>
    </row>
    <row r="17536" spans="17:17">
      <c r="Q17536"/>
    </row>
    <row r="17537" spans="17:17">
      <c r="Q17537"/>
    </row>
    <row r="17538" spans="17:17">
      <c r="Q17538"/>
    </row>
    <row r="17539" spans="17:17">
      <c r="Q17539"/>
    </row>
    <row r="17540" spans="17:17">
      <c r="Q17540"/>
    </row>
    <row r="17541" spans="17:17">
      <c r="Q17541"/>
    </row>
    <row r="17542" spans="17:17">
      <c r="Q17542"/>
    </row>
    <row r="17543" spans="17:17">
      <c r="Q17543"/>
    </row>
    <row r="17544" spans="17:17">
      <c r="Q17544"/>
    </row>
    <row r="17545" spans="17:17">
      <c r="Q17545"/>
    </row>
    <row r="17546" spans="17:17">
      <c r="Q17546"/>
    </row>
    <row r="17547" spans="17:17">
      <c r="Q17547"/>
    </row>
    <row r="17548" spans="17:17">
      <c r="Q17548"/>
    </row>
    <row r="17549" spans="17:17">
      <c r="Q17549"/>
    </row>
    <row r="17550" spans="17:17">
      <c r="Q17550"/>
    </row>
    <row r="17551" spans="17:17">
      <c r="Q17551"/>
    </row>
    <row r="17552" spans="17:17">
      <c r="Q17552"/>
    </row>
    <row r="17553" spans="17:17">
      <c r="Q17553"/>
    </row>
    <row r="17554" spans="17:17">
      <c r="Q17554"/>
    </row>
    <row r="17555" spans="17:17">
      <c r="Q17555"/>
    </row>
    <row r="17556" spans="17:17">
      <c r="Q17556"/>
    </row>
    <row r="17557" spans="17:17">
      <c r="Q17557"/>
    </row>
    <row r="17558" spans="17:17">
      <c r="Q17558"/>
    </row>
    <row r="17559" spans="17:17">
      <c r="Q17559"/>
    </row>
    <row r="17560" spans="17:17">
      <c r="Q17560"/>
    </row>
    <row r="17561" spans="17:17">
      <c r="Q17561"/>
    </row>
    <row r="17562" spans="17:17">
      <c r="Q17562"/>
    </row>
    <row r="17563" spans="17:17">
      <c r="Q17563"/>
    </row>
    <row r="17564" spans="17:17">
      <c r="Q17564"/>
    </row>
    <row r="17565" spans="17:17">
      <c r="Q17565"/>
    </row>
    <row r="17566" spans="17:17">
      <c r="Q17566"/>
    </row>
    <row r="17567" spans="17:17">
      <c r="Q17567"/>
    </row>
    <row r="17568" spans="17:17">
      <c r="Q17568"/>
    </row>
    <row r="17569" spans="17:17">
      <c r="Q17569"/>
    </row>
    <row r="17570" spans="17:17">
      <c r="Q17570"/>
    </row>
    <row r="17571" spans="17:17">
      <c r="Q17571"/>
    </row>
    <row r="17572" spans="17:17">
      <c r="Q17572"/>
    </row>
    <row r="17573" spans="17:17">
      <c r="Q17573"/>
    </row>
    <row r="17574" spans="17:17">
      <c r="Q17574"/>
    </row>
    <row r="17575" spans="17:17">
      <c r="Q17575"/>
    </row>
    <row r="17576" spans="17:17">
      <c r="Q17576"/>
    </row>
    <row r="17577" spans="17:17">
      <c r="Q17577"/>
    </row>
    <row r="17578" spans="17:17">
      <c r="Q17578"/>
    </row>
    <row r="17579" spans="17:17">
      <c r="Q17579"/>
    </row>
    <row r="17580" spans="17:17">
      <c r="Q17580"/>
    </row>
    <row r="17581" spans="17:17">
      <c r="Q17581"/>
    </row>
    <row r="17582" spans="17:17">
      <c r="Q17582"/>
    </row>
    <row r="17583" spans="17:17">
      <c r="Q17583"/>
    </row>
    <row r="17584" spans="17:17">
      <c r="Q17584"/>
    </row>
    <row r="17585" spans="17:17">
      <c r="Q17585"/>
    </row>
    <row r="17586" spans="17:17">
      <c r="Q17586"/>
    </row>
    <row r="17587" spans="17:17">
      <c r="Q17587"/>
    </row>
    <row r="17588" spans="17:17">
      <c r="Q17588"/>
    </row>
    <row r="17589" spans="17:17">
      <c r="Q17589"/>
    </row>
    <row r="17590" spans="17:17">
      <c r="Q17590"/>
    </row>
    <row r="17591" spans="17:17">
      <c r="Q17591"/>
    </row>
    <row r="17592" spans="17:17">
      <c r="Q17592"/>
    </row>
    <row r="17593" spans="17:17">
      <c r="Q17593"/>
    </row>
    <row r="17594" spans="17:17">
      <c r="Q17594"/>
    </row>
    <row r="17595" spans="17:17">
      <c r="Q17595"/>
    </row>
    <row r="17596" spans="17:17">
      <c r="Q17596"/>
    </row>
    <row r="17597" spans="17:17">
      <c r="Q17597"/>
    </row>
    <row r="17598" spans="17:17">
      <c r="Q17598"/>
    </row>
    <row r="17599" spans="17:17">
      <c r="Q17599"/>
    </row>
    <row r="17600" spans="17:17">
      <c r="Q17600"/>
    </row>
    <row r="17601" spans="17:17">
      <c r="Q17601"/>
    </row>
    <row r="17602" spans="17:17">
      <c r="Q17602"/>
    </row>
    <row r="17603" spans="17:17">
      <c r="Q17603"/>
    </row>
    <row r="17604" spans="17:17">
      <c r="Q17604"/>
    </row>
    <row r="17605" spans="17:17">
      <c r="Q17605"/>
    </row>
    <row r="17606" spans="17:17">
      <c r="Q17606"/>
    </row>
    <row r="17607" spans="17:17">
      <c r="Q17607"/>
    </row>
    <row r="17608" spans="17:17">
      <c r="Q17608"/>
    </row>
    <row r="17609" spans="17:17">
      <c r="Q17609"/>
    </row>
    <row r="17610" spans="17:17">
      <c r="Q17610"/>
    </row>
    <row r="17611" spans="17:17">
      <c r="Q17611"/>
    </row>
    <row r="17612" spans="17:17">
      <c r="Q17612"/>
    </row>
    <row r="17613" spans="17:17">
      <c r="Q17613"/>
    </row>
    <row r="17614" spans="17:17">
      <c r="Q17614"/>
    </row>
    <row r="17615" spans="17:17">
      <c r="Q17615"/>
    </row>
    <row r="17616" spans="17:17">
      <c r="Q17616"/>
    </row>
    <row r="17617" spans="17:17">
      <c r="Q17617"/>
    </row>
    <row r="17618" spans="17:17">
      <c r="Q17618"/>
    </row>
    <row r="17619" spans="17:17">
      <c r="Q17619"/>
    </row>
    <row r="17620" spans="17:17">
      <c r="Q17620"/>
    </row>
    <row r="17621" spans="17:17">
      <c r="Q17621"/>
    </row>
    <row r="17622" spans="17:17">
      <c r="Q17622"/>
    </row>
    <row r="17623" spans="17:17">
      <c r="Q17623"/>
    </row>
    <row r="17624" spans="17:17">
      <c r="Q17624"/>
    </row>
    <row r="17625" spans="17:17">
      <c r="Q17625"/>
    </row>
    <row r="17626" spans="17:17">
      <c r="Q17626"/>
    </row>
    <row r="17627" spans="17:17">
      <c r="Q17627"/>
    </row>
    <row r="17628" spans="17:17">
      <c r="Q17628"/>
    </row>
    <row r="17629" spans="17:17">
      <c r="Q17629"/>
    </row>
    <row r="17630" spans="17:17">
      <c r="Q17630"/>
    </row>
    <row r="17631" spans="17:17">
      <c r="Q17631"/>
    </row>
    <row r="17632" spans="17:17">
      <c r="Q17632"/>
    </row>
    <row r="17633" spans="17:17">
      <c r="Q17633"/>
    </row>
    <row r="17634" spans="17:17">
      <c r="Q17634"/>
    </row>
    <row r="17635" spans="17:17">
      <c r="Q17635"/>
    </row>
    <row r="17636" spans="17:17">
      <c r="Q17636"/>
    </row>
    <row r="17637" spans="17:17">
      <c r="Q17637"/>
    </row>
    <row r="17638" spans="17:17">
      <c r="Q17638"/>
    </row>
    <row r="17639" spans="17:17">
      <c r="Q17639"/>
    </row>
    <row r="17640" spans="17:17">
      <c r="Q17640"/>
    </row>
    <row r="17641" spans="17:17">
      <c r="Q17641"/>
    </row>
    <row r="17642" spans="17:17">
      <c r="Q17642"/>
    </row>
    <row r="17643" spans="17:17">
      <c r="Q17643"/>
    </row>
    <row r="17644" spans="17:17">
      <c r="Q17644"/>
    </row>
    <row r="17645" spans="17:17">
      <c r="Q17645"/>
    </row>
    <row r="17646" spans="17:17">
      <c r="Q17646"/>
    </row>
    <row r="17647" spans="17:17">
      <c r="Q17647"/>
    </row>
    <row r="17648" spans="17:17">
      <c r="Q17648"/>
    </row>
    <row r="17649" spans="17:17">
      <c r="Q17649"/>
    </row>
    <row r="17650" spans="17:17">
      <c r="Q17650"/>
    </row>
    <row r="17651" spans="17:17">
      <c r="Q17651"/>
    </row>
    <row r="17652" spans="17:17">
      <c r="Q17652"/>
    </row>
    <row r="17653" spans="17:17">
      <c r="Q17653"/>
    </row>
    <row r="17654" spans="17:17">
      <c r="Q17654"/>
    </row>
    <row r="17655" spans="17:17">
      <c r="Q17655"/>
    </row>
    <row r="17656" spans="17:17">
      <c r="Q17656"/>
    </row>
    <row r="17657" spans="17:17">
      <c r="Q17657"/>
    </row>
    <row r="17658" spans="17:17">
      <c r="Q17658"/>
    </row>
    <row r="17659" spans="17:17">
      <c r="Q17659"/>
    </row>
    <row r="17660" spans="17:17">
      <c r="Q17660"/>
    </row>
    <row r="17661" spans="17:17">
      <c r="Q17661"/>
    </row>
    <row r="17662" spans="17:17">
      <c r="Q17662"/>
    </row>
    <row r="17663" spans="17:17">
      <c r="Q17663"/>
    </row>
    <row r="17664" spans="17:17">
      <c r="Q17664"/>
    </row>
    <row r="17665" spans="17:17">
      <c r="Q17665"/>
    </row>
    <row r="17666" spans="17:17">
      <c r="Q17666"/>
    </row>
    <row r="17667" spans="17:17">
      <c r="Q17667"/>
    </row>
    <row r="17668" spans="17:17">
      <c r="Q17668"/>
    </row>
    <row r="17669" spans="17:17">
      <c r="Q17669"/>
    </row>
    <row r="17670" spans="17:17">
      <c r="Q17670"/>
    </row>
    <row r="17671" spans="17:17">
      <c r="Q17671"/>
    </row>
    <row r="17672" spans="17:17">
      <c r="Q17672"/>
    </row>
    <row r="17673" spans="17:17">
      <c r="Q17673"/>
    </row>
    <row r="17674" spans="17:17">
      <c r="Q17674"/>
    </row>
    <row r="17675" spans="17:17">
      <c r="Q17675"/>
    </row>
    <row r="17676" spans="17:17">
      <c r="Q17676"/>
    </row>
    <row r="17677" spans="17:17">
      <c r="Q17677"/>
    </row>
    <row r="17678" spans="17:17">
      <c r="Q17678"/>
    </row>
    <row r="17679" spans="17:17">
      <c r="Q17679"/>
    </row>
    <row r="17680" spans="17:17">
      <c r="Q17680"/>
    </row>
    <row r="17681" spans="17:17">
      <c r="Q17681"/>
    </row>
    <row r="17682" spans="17:17">
      <c r="Q17682"/>
    </row>
    <row r="17683" spans="17:17">
      <c r="Q17683"/>
    </row>
    <row r="17684" spans="17:17">
      <c r="Q17684"/>
    </row>
    <row r="17685" spans="17:17">
      <c r="Q17685"/>
    </row>
    <row r="17686" spans="17:17">
      <c r="Q17686"/>
    </row>
    <row r="17687" spans="17:17">
      <c r="Q17687"/>
    </row>
    <row r="17688" spans="17:17">
      <c r="Q17688"/>
    </row>
    <row r="17689" spans="17:17">
      <c r="Q17689"/>
    </row>
    <row r="17690" spans="17:17">
      <c r="Q17690"/>
    </row>
    <row r="17691" spans="17:17">
      <c r="Q17691"/>
    </row>
    <row r="17692" spans="17:17">
      <c r="Q17692"/>
    </row>
    <row r="17693" spans="17:17">
      <c r="Q17693"/>
    </row>
    <row r="17694" spans="17:17">
      <c r="Q17694"/>
    </row>
    <row r="17695" spans="17:17">
      <c r="Q17695"/>
    </row>
    <row r="17696" spans="17:17">
      <c r="Q17696"/>
    </row>
    <row r="17697" spans="17:17">
      <c r="Q17697"/>
    </row>
    <row r="17698" spans="17:17">
      <c r="Q17698"/>
    </row>
    <row r="17699" spans="17:17">
      <c r="Q17699"/>
    </row>
    <row r="17700" spans="17:17">
      <c r="Q17700"/>
    </row>
    <row r="17701" spans="17:17">
      <c r="Q17701"/>
    </row>
    <row r="17702" spans="17:17">
      <c r="Q17702"/>
    </row>
    <row r="17703" spans="17:17">
      <c r="Q17703"/>
    </row>
    <row r="17704" spans="17:17">
      <c r="Q17704"/>
    </row>
    <row r="17705" spans="17:17">
      <c r="Q17705"/>
    </row>
    <row r="17706" spans="17:17">
      <c r="Q17706"/>
    </row>
    <row r="17707" spans="17:17">
      <c r="Q17707"/>
    </row>
    <row r="17708" spans="17:17">
      <c r="Q17708"/>
    </row>
    <row r="17709" spans="17:17">
      <c r="Q17709"/>
    </row>
    <row r="17710" spans="17:17">
      <c r="Q17710"/>
    </row>
    <row r="17711" spans="17:17">
      <c r="Q17711"/>
    </row>
    <row r="17712" spans="17:17">
      <c r="Q17712"/>
    </row>
    <row r="17713" spans="17:17">
      <c r="Q17713"/>
    </row>
    <row r="17714" spans="17:17">
      <c r="Q17714"/>
    </row>
    <row r="17715" spans="17:17">
      <c r="Q17715"/>
    </row>
    <row r="17716" spans="17:17">
      <c r="Q17716"/>
    </row>
    <row r="17717" spans="17:17">
      <c r="Q17717"/>
    </row>
    <row r="17718" spans="17:17">
      <c r="Q17718"/>
    </row>
    <row r="17719" spans="17:17">
      <c r="Q17719"/>
    </row>
    <row r="17720" spans="17:17">
      <c r="Q17720"/>
    </row>
    <row r="17721" spans="17:17">
      <c r="Q17721"/>
    </row>
    <row r="17722" spans="17:17">
      <c r="Q17722"/>
    </row>
    <row r="17723" spans="17:17">
      <c r="Q17723"/>
    </row>
    <row r="17724" spans="17:17">
      <c r="Q17724"/>
    </row>
    <row r="17725" spans="17:17">
      <c r="Q17725"/>
    </row>
    <row r="17726" spans="17:17">
      <c r="Q17726"/>
    </row>
    <row r="17727" spans="17:17">
      <c r="Q17727"/>
    </row>
    <row r="17728" spans="17:17">
      <c r="Q17728"/>
    </row>
    <row r="17729" spans="17:17">
      <c r="Q17729"/>
    </row>
    <row r="17730" spans="17:17">
      <c r="Q17730"/>
    </row>
    <row r="17731" spans="17:17">
      <c r="Q17731"/>
    </row>
    <row r="17732" spans="17:17">
      <c r="Q17732"/>
    </row>
    <row r="17733" spans="17:17">
      <c r="Q17733"/>
    </row>
    <row r="17734" spans="17:17">
      <c r="Q17734"/>
    </row>
    <row r="17735" spans="17:17">
      <c r="Q17735"/>
    </row>
    <row r="17736" spans="17:17">
      <c r="Q17736"/>
    </row>
    <row r="17737" spans="17:17">
      <c r="Q17737"/>
    </row>
    <row r="17738" spans="17:17">
      <c r="Q17738"/>
    </row>
    <row r="17739" spans="17:17">
      <c r="Q17739"/>
    </row>
    <row r="17740" spans="17:17">
      <c r="Q17740"/>
    </row>
    <row r="17741" spans="17:17">
      <c r="Q17741"/>
    </row>
    <row r="17742" spans="17:17">
      <c r="Q17742"/>
    </row>
    <row r="17743" spans="17:17">
      <c r="Q17743"/>
    </row>
    <row r="17744" spans="17:17">
      <c r="Q17744"/>
    </row>
    <row r="17745" spans="17:17">
      <c r="Q17745"/>
    </row>
    <row r="17746" spans="17:17">
      <c r="Q17746"/>
    </row>
    <row r="17747" spans="17:17">
      <c r="Q17747"/>
    </row>
    <row r="17748" spans="17:17">
      <c r="Q17748"/>
    </row>
    <row r="17749" spans="17:17">
      <c r="Q17749"/>
    </row>
    <row r="17750" spans="17:17">
      <c r="Q17750"/>
    </row>
    <row r="17751" spans="17:17">
      <c r="Q17751"/>
    </row>
    <row r="17752" spans="17:17">
      <c r="Q17752"/>
    </row>
    <row r="17753" spans="17:17">
      <c r="Q17753"/>
    </row>
    <row r="17754" spans="17:17">
      <c r="Q17754"/>
    </row>
    <row r="17755" spans="17:17">
      <c r="Q17755"/>
    </row>
    <row r="17756" spans="17:17">
      <c r="Q17756"/>
    </row>
    <row r="17757" spans="17:17">
      <c r="Q17757"/>
    </row>
    <row r="17758" spans="17:17">
      <c r="Q17758"/>
    </row>
    <row r="17759" spans="17:17">
      <c r="Q17759"/>
    </row>
    <row r="17760" spans="17:17">
      <c r="Q17760"/>
    </row>
    <row r="17761" spans="17:17">
      <c r="Q17761"/>
    </row>
    <row r="17762" spans="17:17">
      <c r="Q17762"/>
    </row>
    <row r="17763" spans="17:17">
      <c r="Q17763"/>
    </row>
    <row r="17764" spans="17:17">
      <c r="Q17764"/>
    </row>
    <row r="17765" spans="17:17">
      <c r="Q17765"/>
    </row>
    <row r="17766" spans="17:17">
      <c r="Q17766"/>
    </row>
    <row r="17767" spans="17:17">
      <c r="Q17767"/>
    </row>
    <row r="17768" spans="17:17">
      <c r="Q17768"/>
    </row>
    <row r="17769" spans="17:17">
      <c r="Q17769"/>
    </row>
    <row r="17770" spans="17:17">
      <c r="Q17770"/>
    </row>
    <row r="17771" spans="17:17">
      <c r="Q17771"/>
    </row>
    <row r="17772" spans="17:17">
      <c r="Q17772"/>
    </row>
    <row r="17773" spans="17:17">
      <c r="Q17773"/>
    </row>
    <row r="17774" spans="17:17">
      <c r="Q17774"/>
    </row>
    <row r="17775" spans="17:17">
      <c r="Q17775"/>
    </row>
    <row r="17776" spans="17:17">
      <c r="Q17776"/>
    </row>
    <row r="17777" spans="17:17">
      <c r="Q17777"/>
    </row>
    <row r="17778" spans="17:17">
      <c r="Q17778"/>
    </row>
    <row r="17779" spans="17:17">
      <c r="Q17779"/>
    </row>
    <row r="17780" spans="17:17">
      <c r="Q17780"/>
    </row>
    <row r="17781" spans="17:17">
      <c r="Q17781"/>
    </row>
    <row r="17782" spans="17:17">
      <c r="Q17782"/>
    </row>
    <row r="17783" spans="17:17">
      <c r="Q17783"/>
    </row>
    <row r="17784" spans="17:17">
      <c r="Q17784"/>
    </row>
    <row r="17785" spans="17:17">
      <c r="Q17785"/>
    </row>
    <row r="17786" spans="17:17">
      <c r="Q17786"/>
    </row>
    <row r="17787" spans="17:17">
      <c r="Q17787"/>
    </row>
    <row r="17788" spans="17:17">
      <c r="Q17788"/>
    </row>
    <row r="17789" spans="17:17">
      <c r="Q17789"/>
    </row>
    <row r="17790" spans="17:17">
      <c r="Q17790"/>
    </row>
    <row r="17791" spans="17:17">
      <c r="Q17791"/>
    </row>
    <row r="17792" spans="17:17">
      <c r="Q17792"/>
    </row>
    <row r="17793" spans="17:17">
      <c r="Q17793"/>
    </row>
    <row r="17794" spans="17:17">
      <c r="Q17794"/>
    </row>
    <row r="17795" spans="17:17">
      <c r="Q17795"/>
    </row>
    <row r="17796" spans="17:17">
      <c r="Q17796"/>
    </row>
    <row r="17797" spans="17:17">
      <c r="Q17797"/>
    </row>
    <row r="17798" spans="17:17">
      <c r="Q17798"/>
    </row>
    <row r="17799" spans="17:17">
      <c r="Q17799"/>
    </row>
    <row r="17800" spans="17:17">
      <c r="Q17800"/>
    </row>
    <row r="17801" spans="17:17">
      <c r="Q17801"/>
    </row>
    <row r="17802" spans="17:17">
      <c r="Q17802"/>
    </row>
    <row r="17803" spans="17:17">
      <c r="Q17803"/>
    </row>
    <row r="17804" spans="17:17">
      <c r="Q17804"/>
    </row>
    <row r="17805" spans="17:17">
      <c r="Q17805"/>
    </row>
    <row r="17806" spans="17:17">
      <c r="Q17806"/>
    </row>
    <row r="17807" spans="17:17">
      <c r="Q17807"/>
    </row>
    <row r="17808" spans="17:17">
      <c r="Q17808"/>
    </row>
    <row r="17809" spans="17:17">
      <c r="Q17809"/>
    </row>
    <row r="17810" spans="17:17">
      <c r="Q17810"/>
    </row>
    <row r="17811" spans="17:17">
      <c r="Q17811"/>
    </row>
    <row r="17812" spans="17:17">
      <c r="Q17812"/>
    </row>
    <row r="17813" spans="17:17">
      <c r="Q17813"/>
    </row>
    <row r="17814" spans="17:17">
      <c r="Q17814"/>
    </row>
    <row r="17815" spans="17:17">
      <c r="Q17815"/>
    </row>
    <row r="17816" spans="17:17">
      <c r="Q17816"/>
    </row>
    <row r="17817" spans="17:17">
      <c r="Q17817"/>
    </row>
    <row r="17818" spans="17:17">
      <c r="Q17818"/>
    </row>
    <row r="17819" spans="17:17">
      <c r="Q17819"/>
    </row>
    <row r="17820" spans="17:17">
      <c r="Q17820"/>
    </row>
    <row r="17821" spans="17:17">
      <c r="Q17821"/>
    </row>
    <row r="17822" spans="17:17">
      <c r="Q17822"/>
    </row>
    <row r="17823" spans="17:17">
      <c r="Q17823"/>
    </row>
    <row r="17824" spans="17:17">
      <c r="Q17824"/>
    </row>
    <row r="17825" spans="17:17">
      <c r="Q17825"/>
    </row>
    <row r="17826" spans="17:17">
      <c r="Q17826"/>
    </row>
    <row r="17827" spans="17:17">
      <c r="Q17827"/>
    </row>
    <row r="17828" spans="17:17">
      <c r="Q17828"/>
    </row>
    <row r="17829" spans="17:17">
      <c r="Q17829"/>
    </row>
    <row r="17830" spans="17:17">
      <c r="Q17830"/>
    </row>
    <row r="17831" spans="17:17">
      <c r="Q17831"/>
    </row>
    <row r="17832" spans="17:17">
      <c r="Q17832"/>
    </row>
    <row r="17833" spans="17:17">
      <c r="Q17833"/>
    </row>
    <row r="17834" spans="17:17">
      <c r="Q17834"/>
    </row>
    <row r="17835" spans="17:17">
      <c r="Q17835"/>
    </row>
    <row r="17836" spans="17:17">
      <c r="Q17836"/>
    </row>
    <row r="17837" spans="17:17">
      <c r="Q17837"/>
    </row>
    <row r="17838" spans="17:17">
      <c r="Q17838"/>
    </row>
    <row r="17839" spans="17:17">
      <c r="Q17839"/>
    </row>
    <row r="17840" spans="17:17">
      <c r="Q17840"/>
    </row>
    <row r="17841" spans="17:17">
      <c r="Q17841"/>
    </row>
    <row r="17842" spans="17:17">
      <c r="Q17842"/>
    </row>
    <row r="17843" spans="17:17">
      <c r="Q17843"/>
    </row>
    <row r="17844" spans="17:17">
      <c r="Q17844"/>
    </row>
    <row r="17845" spans="17:17">
      <c r="Q17845"/>
    </row>
    <row r="17846" spans="17:17">
      <c r="Q17846"/>
    </row>
    <row r="17847" spans="17:17">
      <c r="Q17847"/>
    </row>
    <row r="17848" spans="17:17">
      <c r="Q17848"/>
    </row>
    <row r="17849" spans="17:17">
      <c r="Q17849"/>
    </row>
    <row r="17850" spans="17:17">
      <c r="Q17850"/>
    </row>
    <row r="17851" spans="17:17">
      <c r="Q17851"/>
    </row>
    <row r="17852" spans="17:17">
      <c r="Q17852"/>
    </row>
    <row r="17853" spans="17:17">
      <c r="Q17853"/>
    </row>
    <row r="17854" spans="17:17">
      <c r="Q17854"/>
    </row>
    <row r="17855" spans="17:17">
      <c r="Q17855"/>
    </row>
    <row r="17856" spans="17:17">
      <c r="Q17856"/>
    </row>
    <row r="17857" spans="17:17">
      <c r="Q17857"/>
    </row>
    <row r="17858" spans="17:17">
      <c r="Q17858"/>
    </row>
    <row r="17859" spans="17:17">
      <c r="Q17859"/>
    </row>
    <row r="17860" spans="17:17">
      <c r="Q17860"/>
    </row>
    <row r="17861" spans="17:17">
      <c r="Q17861"/>
    </row>
    <row r="17862" spans="17:17">
      <c r="Q17862"/>
    </row>
    <row r="17863" spans="17:17">
      <c r="Q17863"/>
    </row>
    <row r="17864" spans="17:17">
      <c r="Q17864"/>
    </row>
    <row r="17865" spans="17:17">
      <c r="Q17865"/>
    </row>
    <row r="17866" spans="17:17">
      <c r="Q17866"/>
    </row>
    <row r="17867" spans="17:17">
      <c r="Q17867"/>
    </row>
    <row r="17868" spans="17:17">
      <c r="Q17868"/>
    </row>
    <row r="17869" spans="17:17">
      <c r="Q17869"/>
    </row>
    <row r="17870" spans="17:17">
      <c r="Q17870"/>
    </row>
    <row r="17871" spans="17:17">
      <c r="Q17871"/>
    </row>
    <row r="17872" spans="17:17">
      <c r="Q17872"/>
    </row>
    <row r="17873" spans="17:17">
      <c r="Q17873"/>
    </row>
    <row r="17874" spans="17:17">
      <c r="Q17874"/>
    </row>
    <row r="17875" spans="17:17">
      <c r="Q17875"/>
    </row>
    <row r="17876" spans="17:17">
      <c r="Q17876"/>
    </row>
    <row r="17877" spans="17:17">
      <c r="Q17877"/>
    </row>
    <row r="17878" spans="17:17">
      <c r="Q17878"/>
    </row>
    <row r="17879" spans="17:17">
      <c r="Q17879"/>
    </row>
    <row r="17880" spans="17:17">
      <c r="Q17880"/>
    </row>
    <row r="17881" spans="17:17">
      <c r="Q17881"/>
    </row>
    <row r="17882" spans="17:17">
      <c r="Q17882"/>
    </row>
    <row r="17883" spans="17:17">
      <c r="Q17883"/>
    </row>
    <row r="17884" spans="17:17">
      <c r="Q17884"/>
    </row>
    <row r="17885" spans="17:17">
      <c r="Q17885"/>
    </row>
    <row r="17886" spans="17:17">
      <c r="Q17886"/>
    </row>
    <row r="17887" spans="17:17">
      <c r="Q17887"/>
    </row>
    <row r="17888" spans="17:17">
      <c r="Q17888"/>
    </row>
    <row r="17889" spans="17:17">
      <c r="Q17889"/>
    </row>
    <row r="17890" spans="17:17">
      <c r="Q17890"/>
    </row>
    <row r="17891" spans="17:17">
      <c r="Q17891"/>
    </row>
    <row r="17892" spans="17:17">
      <c r="Q17892"/>
    </row>
    <row r="17893" spans="17:17">
      <c r="Q17893"/>
    </row>
    <row r="17894" spans="17:17">
      <c r="Q17894"/>
    </row>
    <row r="17895" spans="17:17">
      <c r="Q17895"/>
    </row>
    <row r="17896" spans="17:17">
      <c r="Q17896"/>
    </row>
    <row r="17897" spans="17:17">
      <c r="Q17897"/>
    </row>
    <row r="17898" spans="17:17">
      <c r="Q17898"/>
    </row>
    <row r="17899" spans="17:17">
      <c r="Q17899"/>
    </row>
    <row r="17900" spans="17:17">
      <c r="Q17900"/>
    </row>
    <row r="17901" spans="17:17">
      <c r="Q17901"/>
    </row>
    <row r="17902" spans="17:17">
      <c r="Q17902"/>
    </row>
    <row r="17903" spans="17:17">
      <c r="Q17903"/>
    </row>
    <row r="17904" spans="17:17">
      <c r="Q17904"/>
    </row>
    <row r="17905" spans="17:17">
      <c r="Q17905"/>
    </row>
    <row r="17906" spans="17:17">
      <c r="Q17906"/>
    </row>
    <row r="17907" spans="17:17">
      <c r="Q17907"/>
    </row>
    <row r="17908" spans="17:17">
      <c r="Q17908"/>
    </row>
    <row r="17909" spans="17:17">
      <c r="Q17909"/>
    </row>
    <row r="17910" spans="17:17">
      <c r="Q17910"/>
    </row>
    <row r="17911" spans="17:17">
      <c r="Q17911"/>
    </row>
    <row r="17912" spans="17:17">
      <c r="Q17912"/>
    </row>
    <row r="17913" spans="17:17">
      <c r="Q17913"/>
    </row>
    <row r="17914" spans="17:17">
      <c r="Q17914"/>
    </row>
    <row r="17915" spans="17:17">
      <c r="Q17915"/>
    </row>
    <row r="17916" spans="17:17">
      <c r="Q17916"/>
    </row>
    <row r="17917" spans="17:17">
      <c r="Q17917"/>
    </row>
    <row r="17918" spans="17:17">
      <c r="Q17918"/>
    </row>
    <row r="17919" spans="17:17">
      <c r="Q17919"/>
    </row>
    <row r="17920" spans="17:17">
      <c r="Q17920"/>
    </row>
    <row r="17921" spans="17:17">
      <c r="Q17921"/>
    </row>
    <row r="17922" spans="17:17">
      <c r="Q17922"/>
    </row>
    <row r="17923" spans="17:17">
      <c r="Q17923"/>
    </row>
    <row r="17924" spans="17:17">
      <c r="Q17924"/>
    </row>
    <row r="17925" spans="17:17">
      <c r="Q17925"/>
    </row>
    <row r="17926" spans="17:17">
      <c r="Q17926"/>
    </row>
    <row r="17927" spans="17:17">
      <c r="Q17927"/>
    </row>
    <row r="17928" spans="17:17">
      <c r="Q17928"/>
    </row>
    <row r="17929" spans="17:17">
      <c r="Q17929"/>
    </row>
    <row r="17930" spans="17:17">
      <c r="Q17930"/>
    </row>
    <row r="17931" spans="17:17">
      <c r="Q17931"/>
    </row>
    <row r="17932" spans="17:17">
      <c r="Q17932"/>
    </row>
    <row r="17933" spans="17:17">
      <c r="Q17933"/>
    </row>
    <row r="17934" spans="17:17">
      <c r="Q17934"/>
    </row>
    <row r="17935" spans="17:17">
      <c r="Q17935"/>
    </row>
    <row r="17936" spans="17:17">
      <c r="Q17936"/>
    </row>
    <row r="17937" spans="17:17">
      <c r="Q17937"/>
    </row>
    <row r="17938" spans="17:17">
      <c r="Q17938"/>
    </row>
    <row r="17939" spans="17:17">
      <c r="Q17939"/>
    </row>
    <row r="17940" spans="17:17">
      <c r="Q17940"/>
    </row>
    <row r="17941" spans="17:17">
      <c r="Q17941"/>
    </row>
    <row r="17942" spans="17:17">
      <c r="Q17942"/>
    </row>
    <row r="17943" spans="17:17">
      <c r="Q17943"/>
    </row>
    <row r="17944" spans="17:17">
      <c r="Q17944"/>
    </row>
    <row r="17945" spans="17:17">
      <c r="Q17945"/>
    </row>
    <row r="17946" spans="17:17">
      <c r="Q17946"/>
    </row>
    <row r="17947" spans="17:17">
      <c r="Q17947"/>
    </row>
    <row r="17948" spans="17:17">
      <c r="Q17948"/>
    </row>
    <row r="17949" spans="17:17">
      <c r="Q17949"/>
    </row>
    <row r="17950" spans="17:17">
      <c r="Q17950"/>
    </row>
    <row r="17951" spans="17:17">
      <c r="Q17951"/>
    </row>
    <row r="17952" spans="17:17">
      <c r="Q17952"/>
    </row>
    <row r="17953" spans="17:17">
      <c r="Q17953"/>
    </row>
    <row r="17954" spans="17:17">
      <c r="Q17954"/>
    </row>
    <row r="17955" spans="17:17">
      <c r="Q17955"/>
    </row>
    <row r="17956" spans="17:17">
      <c r="Q17956"/>
    </row>
    <row r="17957" spans="17:17">
      <c r="Q17957"/>
    </row>
    <row r="17958" spans="17:17">
      <c r="Q17958"/>
    </row>
    <row r="17959" spans="17:17">
      <c r="Q17959"/>
    </row>
    <row r="17960" spans="17:17">
      <c r="Q17960"/>
    </row>
    <row r="17961" spans="17:17">
      <c r="Q17961"/>
    </row>
    <row r="17962" spans="17:17">
      <c r="Q17962"/>
    </row>
    <row r="17963" spans="17:17">
      <c r="Q17963"/>
    </row>
    <row r="17964" spans="17:17">
      <c r="Q17964"/>
    </row>
    <row r="17965" spans="17:17">
      <c r="Q17965"/>
    </row>
    <row r="17966" spans="17:17">
      <c r="Q17966"/>
    </row>
    <row r="17967" spans="17:17">
      <c r="Q17967"/>
    </row>
    <row r="17968" spans="17:17">
      <c r="Q17968"/>
    </row>
    <row r="17969" spans="17:17">
      <c r="Q17969"/>
    </row>
    <row r="17970" spans="17:17">
      <c r="Q17970"/>
    </row>
    <row r="17971" spans="17:17">
      <c r="Q17971"/>
    </row>
    <row r="17972" spans="17:17">
      <c r="Q17972"/>
    </row>
    <row r="17973" spans="17:17">
      <c r="Q17973"/>
    </row>
    <row r="17974" spans="17:17">
      <c r="Q17974"/>
    </row>
    <row r="17975" spans="17:17">
      <c r="Q17975"/>
    </row>
    <row r="17976" spans="17:17">
      <c r="Q17976"/>
    </row>
    <row r="17977" spans="17:17">
      <c r="Q17977"/>
    </row>
    <row r="17978" spans="17:17">
      <c r="Q17978"/>
    </row>
    <row r="17979" spans="17:17">
      <c r="Q17979"/>
    </row>
    <row r="17980" spans="17:17">
      <c r="Q17980"/>
    </row>
    <row r="17981" spans="17:17">
      <c r="Q17981"/>
    </row>
    <row r="17982" spans="17:17">
      <c r="Q17982"/>
    </row>
    <row r="17983" spans="17:17">
      <c r="Q17983"/>
    </row>
    <row r="17984" spans="17:17">
      <c r="Q17984"/>
    </row>
    <row r="17985" spans="17:17">
      <c r="Q17985"/>
    </row>
    <row r="17986" spans="17:17">
      <c r="Q17986"/>
    </row>
    <row r="17987" spans="17:17">
      <c r="Q17987"/>
    </row>
    <row r="17988" spans="17:17">
      <c r="Q17988"/>
    </row>
    <row r="17989" spans="17:17">
      <c r="Q17989"/>
    </row>
    <row r="17990" spans="17:17">
      <c r="Q17990"/>
    </row>
    <row r="17991" spans="17:17">
      <c r="Q17991"/>
    </row>
    <row r="17992" spans="17:17">
      <c r="Q17992"/>
    </row>
    <row r="17993" spans="17:17">
      <c r="Q17993"/>
    </row>
    <row r="17994" spans="17:17">
      <c r="Q17994"/>
    </row>
    <row r="17995" spans="17:17">
      <c r="Q17995"/>
    </row>
    <row r="17996" spans="17:17">
      <c r="Q17996"/>
    </row>
    <row r="17997" spans="17:17">
      <c r="Q17997"/>
    </row>
    <row r="17998" spans="17:17">
      <c r="Q17998"/>
    </row>
    <row r="17999" spans="17:17">
      <c r="Q17999"/>
    </row>
    <row r="18000" spans="17:17">
      <c r="Q18000"/>
    </row>
    <row r="18001" spans="17:17">
      <c r="Q18001"/>
    </row>
    <row r="18002" spans="17:17">
      <c r="Q18002"/>
    </row>
    <row r="18003" spans="17:17">
      <c r="Q18003"/>
    </row>
    <row r="18004" spans="17:17">
      <c r="Q18004"/>
    </row>
    <row r="18005" spans="17:17">
      <c r="Q18005"/>
    </row>
    <row r="18006" spans="17:17">
      <c r="Q18006"/>
    </row>
    <row r="18007" spans="17:17">
      <c r="Q18007"/>
    </row>
    <row r="18008" spans="17:17">
      <c r="Q18008"/>
    </row>
    <row r="18009" spans="17:17">
      <c r="Q18009"/>
    </row>
    <row r="18010" spans="17:17">
      <c r="Q18010"/>
    </row>
    <row r="18011" spans="17:17">
      <c r="Q18011"/>
    </row>
    <row r="18012" spans="17:17">
      <c r="Q18012"/>
    </row>
    <row r="18013" spans="17:17">
      <c r="Q18013"/>
    </row>
    <row r="18014" spans="17:17">
      <c r="Q18014"/>
    </row>
    <row r="18015" spans="17:17">
      <c r="Q18015"/>
    </row>
    <row r="18016" spans="17:17">
      <c r="Q18016"/>
    </row>
    <row r="18017" spans="17:17">
      <c r="Q18017"/>
    </row>
    <row r="18018" spans="17:17">
      <c r="Q18018"/>
    </row>
    <row r="18019" spans="17:17">
      <c r="Q18019"/>
    </row>
    <row r="18020" spans="17:17">
      <c r="Q18020"/>
    </row>
    <row r="18021" spans="17:17">
      <c r="Q18021"/>
    </row>
    <row r="18022" spans="17:17">
      <c r="Q18022"/>
    </row>
    <row r="18023" spans="17:17">
      <c r="Q18023"/>
    </row>
    <row r="18024" spans="17:17">
      <c r="Q18024"/>
    </row>
    <row r="18025" spans="17:17">
      <c r="Q18025"/>
    </row>
    <row r="18026" spans="17:17">
      <c r="Q18026"/>
    </row>
    <row r="18027" spans="17:17">
      <c r="Q18027"/>
    </row>
    <row r="18028" spans="17:17">
      <c r="Q18028"/>
    </row>
    <row r="18029" spans="17:17">
      <c r="Q18029"/>
    </row>
    <row r="18030" spans="17:17">
      <c r="Q18030"/>
    </row>
    <row r="18031" spans="17:17">
      <c r="Q18031"/>
    </row>
    <row r="18032" spans="17:17">
      <c r="Q18032"/>
    </row>
    <row r="18033" spans="17:17">
      <c r="Q18033"/>
    </row>
    <row r="18034" spans="17:17">
      <c r="Q18034"/>
    </row>
    <row r="18035" spans="17:17">
      <c r="Q18035"/>
    </row>
    <row r="18036" spans="17:17">
      <c r="Q18036"/>
    </row>
    <row r="18037" spans="17:17">
      <c r="Q18037"/>
    </row>
    <row r="18038" spans="17:17">
      <c r="Q18038"/>
    </row>
    <row r="18039" spans="17:17">
      <c r="Q18039"/>
    </row>
    <row r="18040" spans="17:17">
      <c r="Q18040"/>
    </row>
    <row r="18041" spans="17:17">
      <c r="Q18041"/>
    </row>
    <row r="18042" spans="17:17">
      <c r="Q18042"/>
    </row>
    <row r="18043" spans="17:17">
      <c r="Q18043"/>
    </row>
    <row r="18044" spans="17:17">
      <c r="Q18044"/>
    </row>
    <row r="18045" spans="17:17">
      <c r="Q18045"/>
    </row>
    <row r="18046" spans="17:17">
      <c r="Q18046"/>
    </row>
    <row r="18047" spans="17:17">
      <c r="Q18047"/>
    </row>
    <row r="18048" spans="17:17">
      <c r="Q18048"/>
    </row>
    <row r="18049" spans="17:17">
      <c r="Q18049"/>
    </row>
    <row r="18050" spans="17:17">
      <c r="Q18050"/>
    </row>
    <row r="18051" spans="17:17">
      <c r="Q18051"/>
    </row>
    <row r="18052" spans="17:17">
      <c r="Q18052"/>
    </row>
    <row r="18053" spans="17:17">
      <c r="Q18053"/>
    </row>
    <row r="18054" spans="17:17">
      <c r="Q18054"/>
    </row>
    <row r="18055" spans="17:17">
      <c r="Q18055"/>
    </row>
    <row r="18056" spans="17:17">
      <c r="Q18056"/>
    </row>
    <row r="18057" spans="17:17">
      <c r="Q18057"/>
    </row>
    <row r="18058" spans="17:17">
      <c r="Q18058"/>
    </row>
    <row r="18059" spans="17:17">
      <c r="Q18059"/>
    </row>
    <row r="18060" spans="17:17">
      <c r="Q18060"/>
    </row>
    <row r="18061" spans="17:17">
      <c r="Q18061"/>
    </row>
    <row r="18062" spans="17:17">
      <c r="Q18062"/>
    </row>
    <row r="18063" spans="17:17">
      <c r="Q18063"/>
    </row>
    <row r="18064" spans="17:17">
      <c r="Q18064"/>
    </row>
    <row r="18065" spans="17:17">
      <c r="Q18065"/>
    </row>
    <row r="18066" spans="17:17">
      <c r="Q18066"/>
    </row>
    <row r="18067" spans="17:17">
      <c r="Q18067"/>
    </row>
    <row r="18068" spans="17:17">
      <c r="Q18068"/>
    </row>
    <row r="18069" spans="17:17">
      <c r="Q18069"/>
    </row>
    <row r="18070" spans="17:17">
      <c r="Q18070"/>
    </row>
    <row r="18071" spans="17:17">
      <c r="Q18071"/>
    </row>
    <row r="18072" spans="17:17">
      <c r="Q18072"/>
    </row>
    <row r="18073" spans="17:17">
      <c r="Q18073"/>
    </row>
    <row r="18074" spans="17:17">
      <c r="Q18074"/>
    </row>
    <row r="18075" spans="17:17">
      <c r="Q18075"/>
    </row>
    <row r="18076" spans="17:17">
      <c r="Q18076"/>
    </row>
    <row r="18077" spans="17:17">
      <c r="Q18077"/>
    </row>
    <row r="18078" spans="17:17">
      <c r="Q18078"/>
    </row>
    <row r="18079" spans="17:17">
      <c r="Q18079"/>
    </row>
    <row r="18080" spans="17:17">
      <c r="Q18080"/>
    </row>
    <row r="18081" spans="17:17">
      <c r="Q18081"/>
    </row>
    <row r="18082" spans="17:17">
      <c r="Q18082"/>
    </row>
    <row r="18083" spans="17:17">
      <c r="Q18083"/>
    </row>
    <row r="18084" spans="17:17">
      <c r="Q18084"/>
    </row>
    <row r="18085" spans="17:17">
      <c r="Q18085"/>
    </row>
    <row r="18086" spans="17:17">
      <c r="Q18086"/>
    </row>
    <row r="18087" spans="17:17">
      <c r="Q18087"/>
    </row>
    <row r="18088" spans="17:17">
      <c r="Q18088"/>
    </row>
    <row r="18089" spans="17:17">
      <c r="Q18089"/>
    </row>
    <row r="18090" spans="17:17">
      <c r="Q18090"/>
    </row>
    <row r="18091" spans="17:17">
      <c r="Q18091"/>
    </row>
    <row r="18092" spans="17:17">
      <c r="Q18092"/>
    </row>
    <row r="18093" spans="17:17">
      <c r="Q18093"/>
    </row>
    <row r="18094" spans="17:17">
      <c r="Q18094"/>
    </row>
    <row r="18095" spans="17:17">
      <c r="Q18095"/>
    </row>
    <row r="18096" spans="17:17">
      <c r="Q18096"/>
    </row>
    <row r="18097" spans="17:17">
      <c r="Q18097"/>
    </row>
    <row r="18098" spans="17:17">
      <c r="Q18098"/>
    </row>
    <row r="18099" spans="17:17">
      <c r="Q18099"/>
    </row>
    <row r="18100" spans="17:17">
      <c r="Q18100"/>
    </row>
    <row r="18101" spans="17:17">
      <c r="Q18101"/>
    </row>
    <row r="18102" spans="17:17">
      <c r="Q18102"/>
    </row>
    <row r="18103" spans="17:17">
      <c r="Q18103"/>
    </row>
    <row r="18104" spans="17:17">
      <c r="Q18104"/>
    </row>
    <row r="18105" spans="17:17">
      <c r="Q18105"/>
    </row>
    <row r="18106" spans="17:17">
      <c r="Q18106"/>
    </row>
    <row r="18107" spans="17:17">
      <c r="Q18107"/>
    </row>
    <row r="18108" spans="17:17">
      <c r="Q18108"/>
    </row>
    <row r="18109" spans="17:17">
      <c r="Q18109"/>
    </row>
    <row r="18110" spans="17:17">
      <c r="Q18110"/>
    </row>
    <row r="18111" spans="17:17">
      <c r="Q18111"/>
    </row>
    <row r="18112" spans="17:17">
      <c r="Q18112"/>
    </row>
    <row r="18113" spans="17:17">
      <c r="Q18113"/>
    </row>
    <row r="18114" spans="17:17">
      <c r="Q18114"/>
    </row>
    <row r="18115" spans="17:17">
      <c r="Q18115"/>
    </row>
    <row r="18116" spans="17:17">
      <c r="Q18116"/>
    </row>
    <row r="18117" spans="17:17">
      <c r="Q18117"/>
    </row>
    <row r="18118" spans="17:17">
      <c r="Q18118"/>
    </row>
    <row r="18119" spans="17:17">
      <c r="Q18119"/>
    </row>
    <row r="18120" spans="17:17">
      <c r="Q18120"/>
    </row>
    <row r="18121" spans="17:17">
      <c r="Q18121"/>
    </row>
    <row r="18122" spans="17:17">
      <c r="Q18122"/>
    </row>
    <row r="18123" spans="17:17">
      <c r="Q18123"/>
    </row>
    <row r="18124" spans="17:17">
      <c r="Q18124"/>
    </row>
    <row r="18125" spans="17:17">
      <c r="Q18125"/>
    </row>
    <row r="18126" spans="17:17">
      <c r="Q18126"/>
    </row>
    <row r="18127" spans="17:17">
      <c r="Q18127"/>
    </row>
    <row r="18128" spans="17:17">
      <c r="Q18128"/>
    </row>
    <row r="18129" spans="17:17">
      <c r="Q18129"/>
    </row>
    <row r="18130" spans="17:17">
      <c r="Q18130"/>
    </row>
    <row r="18131" spans="17:17">
      <c r="Q18131"/>
    </row>
    <row r="18132" spans="17:17">
      <c r="Q18132"/>
    </row>
    <row r="18133" spans="17:17">
      <c r="Q18133"/>
    </row>
    <row r="18134" spans="17:17">
      <c r="Q18134"/>
    </row>
    <row r="18135" spans="17:17">
      <c r="Q18135"/>
    </row>
    <row r="18136" spans="17:17">
      <c r="Q18136"/>
    </row>
    <row r="18137" spans="17:17">
      <c r="Q18137"/>
    </row>
    <row r="18138" spans="17:17">
      <c r="Q18138"/>
    </row>
    <row r="18139" spans="17:17">
      <c r="Q18139"/>
    </row>
    <row r="18140" spans="17:17">
      <c r="Q18140"/>
    </row>
    <row r="18141" spans="17:17">
      <c r="Q18141"/>
    </row>
    <row r="18142" spans="17:17">
      <c r="Q18142"/>
    </row>
    <row r="18143" spans="17:17">
      <c r="Q18143"/>
    </row>
    <row r="18144" spans="17:17">
      <c r="Q18144"/>
    </row>
    <row r="18145" spans="17:17">
      <c r="Q18145"/>
    </row>
    <row r="18146" spans="17:17">
      <c r="Q18146"/>
    </row>
    <row r="18147" spans="17:17">
      <c r="Q18147"/>
    </row>
    <row r="18148" spans="17:17">
      <c r="Q18148"/>
    </row>
    <row r="18149" spans="17:17">
      <c r="Q18149"/>
    </row>
    <row r="18150" spans="17:17">
      <c r="Q18150"/>
    </row>
    <row r="18151" spans="17:17">
      <c r="Q18151"/>
    </row>
    <row r="18152" spans="17:17">
      <c r="Q18152"/>
    </row>
    <row r="18153" spans="17:17">
      <c r="Q18153"/>
    </row>
    <row r="18154" spans="17:17">
      <c r="Q18154"/>
    </row>
    <row r="18155" spans="17:17">
      <c r="Q18155"/>
    </row>
    <row r="18156" spans="17:17">
      <c r="Q18156"/>
    </row>
    <row r="18157" spans="17:17">
      <c r="Q18157"/>
    </row>
    <row r="18158" spans="17:17">
      <c r="Q18158"/>
    </row>
    <row r="18159" spans="17:17">
      <c r="Q18159"/>
    </row>
    <row r="18160" spans="17:17">
      <c r="Q18160"/>
    </row>
    <row r="18161" spans="17:17">
      <c r="Q18161"/>
    </row>
    <row r="18162" spans="17:17">
      <c r="Q18162"/>
    </row>
    <row r="18163" spans="17:17">
      <c r="Q18163"/>
    </row>
    <row r="18164" spans="17:17">
      <c r="Q18164"/>
    </row>
    <row r="18165" spans="17:17">
      <c r="Q18165"/>
    </row>
    <row r="18166" spans="17:17">
      <c r="Q18166"/>
    </row>
    <row r="18167" spans="17:17">
      <c r="Q18167"/>
    </row>
    <row r="18168" spans="17:17">
      <c r="Q18168"/>
    </row>
    <row r="18169" spans="17:17">
      <c r="Q18169"/>
    </row>
    <row r="18170" spans="17:17">
      <c r="Q18170"/>
    </row>
    <row r="18171" spans="17:17">
      <c r="Q18171"/>
    </row>
    <row r="18172" spans="17:17">
      <c r="Q18172"/>
    </row>
    <row r="18173" spans="17:17">
      <c r="Q18173"/>
    </row>
    <row r="18174" spans="17:17">
      <c r="Q18174"/>
    </row>
    <row r="18175" spans="17:17">
      <c r="Q18175"/>
    </row>
    <row r="18176" spans="17:17">
      <c r="Q18176"/>
    </row>
    <row r="18177" spans="17:17">
      <c r="Q18177"/>
    </row>
    <row r="18178" spans="17:17">
      <c r="Q18178"/>
    </row>
    <row r="18179" spans="17:17">
      <c r="Q18179"/>
    </row>
    <row r="18180" spans="17:17">
      <c r="Q18180"/>
    </row>
    <row r="18181" spans="17:17">
      <c r="Q18181"/>
    </row>
    <row r="18182" spans="17:17">
      <c r="Q18182"/>
    </row>
    <row r="18183" spans="17:17">
      <c r="Q18183"/>
    </row>
    <row r="18184" spans="17:17">
      <c r="Q18184"/>
    </row>
    <row r="18185" spans="17:17">
      <c r="Q18185"/>
    </row>
    <row r="18186" spans="17:17">
      <c r="Q18186"/>
    </row>
    <row r="18187" spans="17:17">
      <c r="Q18187"/>
    </row>
    <row r="18188" spans="17:17">
      <c r="Q18188"/>
    </row>
    <row r="18189" spans="17:17">
      <c r="Q18189"/>
    </row>
    <row r="18190" spans="17:17">
      <c r="Q18190"/>
    </row>
    <row r="18191" spans="17:17">
      <c r="Q18191"/>
    </row>
    <row r="18192" spans="17:17">
      <c r="Q18192"/>
    </row>
    <row r="18193" spans="17:17">
      <c r="Q18193"/>
    </row>
    <row r="18194" spans="17:17">
      <c r="Q18194"/>
    </row>
    <row r="18195" spans="17:17">
      <c r="Q18195"/>
    </row>
    <row r="18196" spans="17:17">
      <c r="Q18196"/>
    </row>
    <row r="18197" spans="17:17">
      <c r="Q18197"/>
    </row>
    <row r="18198" spans="17:17">
      <c r="Q18198"/>
    </row>
    <row r="18199" spans="17:17">
      <c r="Q18199"/>
    </row>
    <row r="18200" spans="17:17">
      <c r="Q18200"/>
    </row>
    <row r="18201" spans="17:17">
      <c r="Q18201"/>
    </row>
    <row r="18202" spans="17:17">
      <c r="Q18202"/>
    </row>
    <row r="18203" spans="17:17">
      <c r="Q18203"/>
    </row>
    <row r="18204" spans="17:17">
      <c r="Q18204"/>
    </row>
    <row r="18205" spans="17:17">
      <c r="Q18205"/>
    </row>
    <row r="18206" spans="17:17">
      <c r="Q18206"/>
    </row>
    <row r="18207" spans="17:17">
      <c r="Q18207"/>
    </row>
    <row r="18208" spans="17:17">
      <c r="Q18208"/>
    </row>
    <row r="18209" spans="17:17">
      <c r="Q18209"/>
    </row>
    <row r="18210" spans="17:17">
      <c r="Q18210"/>
    </row>
    <row r="18211" spans="17:17">
      <c r="Q18211"/>
    </row>
    <row r="18212" spans="17:17">
      <c r="Q18212"/>
    </row>
    <row r="18213" spans="17:17">
      <c r="Q18213"/>
    </row>
    <row r="18214" spans="17:17">
      <c r="Q18214"/>
    </row>
    <row r="18215" spans="17:17">
      <c r="Q18215"/>
    </row>
    <row r="18216" spans="17:17">
      <c r="Q18216"/>
    </row>
    <row r="18217" spans="17:17">
      <c r="Q18217"/>
    </row>
    <row r="18218" spans="17:17">
      <c r="Q18218"/>
    </row>
    <row r="18219" spans="17:17">
      <c r="Q18219"/>
    </row>
    <row r="18220" spans="17:17">
      <c r="Q18220"/>
    </row>
    <row r="18221" spans="17:17">
      <c r="Q18221"/>
    </row>
    <row r="18222" spans="17:17">
      <c r="Q18222"/>
    </row>
    <row r="18223" spans="17:17">
      <c r="Q18223"/>
    </row>
    <row r="18224" spans="17:17">
      <c r="Q18224"/>
    </row>
    <row r="18225" spans="17:17">
      <c r="Q18225"/>
    </row>
    <row r="18226" spans="17:17">
      <c r="Q18226"/>
    </row>
    <row r="18227" spans="17:17">
      <c r="Q18227"/>
    </row>
    <row r="18228" spans="17:17">
      <c r="Q18228"/>
    </row>
    <row r="18229" spans="17:17">
      <c r="Q18229"/>
    </row>
    <row r="18230" spans="17:17">
      <c r="Q18230"/>
    </row>
    <row r="18231" spans="17:17">
      <c r="Q18231"/>
    </row>
    <row r="18232" spans="17:17">
      <c r="Q18232"/>
    </row>
    <row r="18233" spans="17:17">
      <c r="Q18233"/>
    </row>
    <row r="18234" spans="17:17">
      <c r="Q18234"/>
    </row>
    <row r="18235" spans="17:17">
      <c r="Q18235"/>
    </row>
    <row r="18236" spans="17:17">
      <c r="Q18236"/>
    </row>
    <row r="18237" spans="17:17">
      <c r="Q18237"/>
    </row>
    <row r="18238" spans="17:17">
      <c r="Q18238"/>
    </row>
    <row r="18239" spans="17:17">
      <c r="Q18239"/>
    </row>
    <row r="18240" spans="17:17">
      <c r="Q18240"/>
    </row>
    <row r="18241" spans="17:17">
      <c r="Q18241"/>
    </row>
    <row r="18242" spans="17:17">
      <c r="Q18242"/>
    </row>
    <row r="18243" spans="17:17">
      <c r="Q18243"/>
    </row>
    <row r="18244" spans="17:17">
      <c r="Q18244"/>
    </row>
    <row r="18245" spans="17:17">
      <c r="Q18245"/>
    </row>
    <row r="18246" spans="17:17">
      <c r="Q18246"/>
    </row>
    <row r="18247" spans="17:17">
      <c r="Q18247"/>
    </row>
    <row r="18248" spans="17:17">
      <c r="Q18248"/>
    </row>
    <row r="18249" spans="17:17">
      <c r="Q18249"/>
    </row>
    <row r="18250" spans="17:17">
      <c r="Q18250"/>
    </row>
    <row r="18251" spans="17:17">
      <c r="Q18251"/>
    </row>
    <row r="18252" spans="17:17">
      <c r="Q18252"/>
    </row>
    <row r="18253" spans="17:17">
      <c r="Q18253"/>
    </row>
    <row r="18254" spans="17:17">
      <c r="Q18254"/>
    </row>
    <row r="18255" spans="17:17">
      <c r="Q18255"/>
    </row>
    <row r="18256" spans="17:17">
      <c r="Q18256"/>
    </row>
    <row r="18257" spans="17:17">
      <c r="Q18257"/>
    </row>
    <row r="18258" spans="17:17">
      <c r="Q18258"/>
    </row>
    <row r="18259" spans="17:17">
      <c r="Q18259"/>
    </row>
    <row r="18260" spans="17:17">
      <c r="Q18260"/>
    </row>
    <row r="18261" spans="17:17">
      <c r="Q18261"/>
    </row>
    <row r="18262" spans="17:17">
      <c r="Q18262"/>
    </row>
    <row r="18263" spans="17:17">
      <c r="Q18263"/>
    </row>
    <row r="18264" spans="17:17">
      <c r="Q18264"/>
    </row>
    <row r="18265" spans="17:17">
      <c r="Q18265"/>
    </row>
    <row r="18266" spans="17:17">
      <c r="Q18266"/>
    </row>
    <row r="18267" spans="17:17">
      <c r="Q18267"/>
    </row>
    <row r="18268" spans="17:17">
      <c r="Q18268"/>
    </row>
    <row r="18269" spans="17:17">
      <c r="Q18269"/>
    </row>
    <row r="18270" spans="17:17">
      <c r="Q18270"/>
    </row>
    <row r="18271" spans="17:17">
      <c r="Q18271"/>
    </row>
    <row r="18272" spans="17:17">
      <c r="Q18272"/>
    </row>
    <row r="18273" spans="17:17">
      <c r="Q18273"/>
    </row>
    <row r="18274" spans="17:17">
      <c r="Q18274"/>
    </row>
    <row r="18275" spans="17:17">
      <c r="Q18275"/>
    </row>
    <row r="18276" spans="17:17">
      <c r="Q18276"/>
    </row>
    <row r="18277" spans="17:17">
      <c r="Q18277"/>
    </row>
    <row r="18278" spans="17:17">
      <c r="Q18278"/>
    </row>
    <row r="18279" spans="17:17">
      <c r="Q18279"/>
    </row>
    <row r="18280" spans="17:17">
      <c r="Q18280"/>
    </row>
    <row r="18281" spans="17:17">
      <c r="Q18281"/>
    </row>
    <row r="18282" spans="17:17">
      <c r="Q18282"/>
    </row>
    <row r="18283" spans="17:17">
      <c r="Q18283"/>
    </row>
    <row r="18284" spans="17:17">
      <c r="Q18284"/>
    </row>
    <row r="18285" spans="17:17">
      <c r="Q18285"/>
    </row>
    <row r="18286" spans="17:17">
      <c r="Q18286"/>
    </row>
    <row r="18287" spans="17:17">
      <c r="Q18287"/>
    </row>
    <row r="18288" spans="17:17">
      <c r="Q18288"/>
    </row>
    <row r="18289" spans="17:17">
      <c r="Q18289"/>
    </row>
    <row r="18290" spans="17:17">
      <c r="Q18290"/>
    </row>
    <row r="18291" spans="17:17">
      <c r="Q18291"/>
    </row>
    <row r="18292" spans="17:17">
      <c r="Q18292"/>
    </row>
    <row r="18293" spans="17:17">
      <c r="Q18293"/>
    </row>
    <row r="18294" spans="17:17">
      <c r="Q18294"/>
    </row>
    <row r="18295" spans="17:17">
      <c r="Q18295"/>
    </row>
    <row r="18296" spans="17:17">
      <c r="Q18296"/>
    </row>
    <row r="18297" spans="17:17">
      <c r="Q18297"/>
    </row>
    <row r="18298" spans="17:17">
      <c r="Q18298"/>
    </row>
    <row r="18299" spans="17:17">
      <c r="Q18299"/>
    </row>
    <row r="18300" spans="17:17">
      <c r="Q18300"/>
    </row>
    <row r="18301" spans="17:17">
      <c r="Q18301"/>
    </row>
    <row r="18302" spans="17:17">
      <c r="Q18302"/>
    </row>
    <row r="18303" spans="17:17">
      <c r="Q18303"/>
    </row>
    <row r="18304" spans="17:17">
      <c r="Q18304"/>
    </row>
    <row r="18305" spans="17:17">
      <c r="Q18305"/>
    </row>
    <row r="18306" spans="17:17">
      <c r="Q18306"/>
    </row>
    <row r="18307" spans="17:17">
      <c r="Q18307"/>
    </row>
    <row r="18308" spans="17:17">
      <c r="Q18308"/>
    </row>
    <row r="18309" spans="17:17">
      <c r="Q18309"/>
    </row>
    <row r="18310" spans="17:17">
      <c r="Q18310"/>
    </row>
    <row r="18311" spans="17:17">
      <c r="Q18311"/>
    </row>
    <row r="18312" spans="17:17">
      <c r="Q18312"/>
    </row>
    <row r="18313" spans="17:17">
      <c r="Q18313"/>
    </row>
    <row r="18314" spans="17:17">
      <c r="Q18314"/>
    </row>
    <row r="18315" spans="17:17">
      <c r="Q18315"/>
    </row>
    <row r="18316" spans="17:17">
      <c r="Q18316"/>
    </row>
    <row r="18317" spans="17:17">
      <c r="Q18317"/>
    </row>
    <row r="18318" spans="17:17">
      <c r="Q18318"/>
    </row>
    <row r="18319" spans="17:17">
      <c r="Q18319"/>
    </row>
    <row r="18320" spans="17:17">
      <c r="Q18320"/>
    </row>
    <row r="18321" spans="17:17">
      <c r="Q18321"/>
    </row>
    <row r="18322" spans="17:17">
      <c r="Q18322"/>
    </row>
    <row r="18323" spans="17:17">
      <c r="Q18323"/>
    </row>
    <row r="18324" spans="17:17">
      <c r="Q18324"/>
    </row>
    <row r="18325" spans="17:17">
      <c r="Q18325"/>
    </row>
    <row r="18326" spans="17:17">
      <c r="Q18326"/>
    </row>
    <row r="18327" spans="17:17">
      <c r="Q18327"/>
    </row>
    <row r="18328" spans="17:17">
      <c r="Q18328"/>
    </row>
    <row r="18329" spans="17:17">
      <c r="Q18329"/>
    </row>
    <row r="18330" spans="17:17">
      <c r="Q18330"/>
    </row>
    <row r="18331" spans="17:17">
      <c r="Q18331"/>
    </row>
    <row r="18332" spans="17:17">
      <c r="Q18332"/>
    </row>
    <row r="18333" spans="17:17">
      <c r="Q18333"/>
    </row>
    <row r="18334" spans="17:17">
      <c r="Q18334"/>
    </row>
    <row r="18335" spans="17:17">
      <c r="Q18335"/>
    </row>
    <row r="18336" spans="17:17">
      <c r="Q18336"/>
    </row>
    <row r="18337" spans="17:17">
      <c r="Q18337"/>
    </row>
    <row r="18338" spans="17:17">
      <c r="Q18338"/>
    </row>
    <row r="18339" spans="17:17">
      <c r="Q18339"/>
    </row>
    <row r="18340" spans="17:17">
      <c r="Q18340"/>
    </row>
    <row r="18341" spans="17:17">
      <c r="Q18341"/>
    </row>
    <row r="18342" spans="17:17">
      <c r="Q18342"/>
    </row>
    <row r="18343" spans="17:17">
      <c r="Q18343"/>
    </row>
    <row r="18344" spans="17:17">
      <c r="Q18344"/>
    </row>
    <row r="18345" spans="17:17">
      <c r="Q18345"/>
    </row>
    <row r="18346" spans="17:17">
      <c r="Q18346"/>
    </row>
    <row r="18347" spans="17:17">
      <c r="Q18347"/>
    </row>
    <row r="18348" spans="17:17">
      <c r="Q18348"/>
    </row>
    <row r="18349" spans="17:17">
      <c r="Q18349"/>
    </row>
    <row r="18350" spans="17:17">
      <c r="Q18350"/>
    </row>
    <row r="18351" spans="17:17">
      <c r="Q18351"/>
    </row>
    <row r="18352" spans="17:17">
      <c r="Q18352"/>
    </row>
    <row r="18353" spans="17:17">
      <c r="Q18353"/>
    </row>
    <row r="18354" spans="17:17">
      <c r="Q18354"/>
    </row>
    <row r="18355" spans="17:17">
      <c r="Q18355"/>
    </row>
    <row r="18356" spans="17:17">
      <c r="Q18356"/>
    </row>
    <row r="18357" spans="17:17">
      <c r="Q18357"/>
    </row>
    <row r="18358" spans="17:17">
      <c r="Q18358"/>
    </row>
    <row r="18359" spans="17:17">
      <c r="Q18359"/>
    </row>
    <row r="18360" spans="17:17">
      <c r="Q18360"/>
    </row>
    <row r="18361" spans="17:17">
      <c r="Q18361"/>
    </row>
    <row r="18362" spans="17:17">
      <c r="Q18362"/>
    </row>
    <row r="18363" spans="17:17">
      <c r="Q18363"/>
    </row>
    <row r="18364" spans="17:17">
      <c r="Q18364"/>
    </row>
    <row r="18365" spans="17:17">
      <c r="Q18365"/>
    </row>
    <row r="18366" spans="17:17">
      <c r="Q18366"/>
    </row>
    <row r="18367" spans="17:17">
      <c r="Q18367"/>
    </row>
    <row r="18368" spans="17:17">
      <c r="Q18368"/>
    </row>
    <row r="18369" spans="17:17">
      <c r="Q18369"/>
    </row>
    <row r="18370" spans="17:17">
      <c r="Q18370"/>
    </row>
    <row r="18371" spans="17:17">
      <c r="Q18371"/>
    </row>
    <row r="18372" spans="17:17">
      <c r="Q18372"/>
    </row>
    <row r="18373" spans="17:17">
      <c r="Q18373"/>
    </row>
    <row r="18374" spans="17:17">
      <c r="Q18374"/>
    </row>
    <row r="18375" spans="17:17">
      <c r="Q18375"/>
    </row>
    <row r="18376" spans="17:17">
      <c r="Q18376"/>
    </row>
    <row r="18377" spans="17:17">
      <c r="Q18377"/>
    </row>
    <row r="18378" spans="17:17">
      <c r="Q18378"/>
    </row>
    <row r="18379" spans="17:17">
      <c r="Q18379"/>
    </row>
    <row r="18380" spans="17:17">
      <c r="Q18380"/>
    </row>
    <row r="18381" spans="17:17">
      <c r="Q18381"/>
    </row>
    <row r="18382" spans="17:17">
      <c r="Q18382"/>
    </row>
    <row r="18383" spans="17:17">
      <c r="Q18383"/>
    </row>
    <row r="18384" spans="17:17">
      <c r="Q18384"/>
    </row>
    <row r="18385" spans="17:17">
      <c r="Q18385"/>
    </row>
    <row r="18386" spans="17:17">
      <c r="Q18386"/>
    </row>
    <row r="18387" spans="17:17">
      <c r="Q18387"/>
    </row>
    <row r="18388" spans="17:17">
      <c r="Q18388"/>
    </row>
    <row r="18389" spans="17:17">
      <c r="Q18389"/>
    </row>
    <row r="18390" spans="17:17">
      <c r="Q18390"/>
    </row>
    <row r="18391" spans="17:17">
      <c r="Q18391"/>
    </row>
    <row r="18392" spans="17:17">
      <c r="Q18392"/>
    </row>
    <row r="18393" spans="17:17">
      <c r="Q18393"/>
    </row>
    <row r="18394" spans="17:17">
      <c r="Q18394"/>
    </row>
    <row r="18395" spans="17:17">
      <c r="Q18395"/>
    </row>
    <row r="18396" spans="17:17">
      <c r="Q18396"/>
    </row>
    <row r="18397" spans="17:17">
      <c r="Q18397"/>
    </row>
    <row r="18398" spans="17:17">
      <c r="Q18398"/>
    </row>
    <row r="18399" spans="17:17">
      <c r="Q18399"/>
    </row>
    <row r="18400" spans="17:17">
      <c r="Q18400"/>
    </row>
    <row r="18401" spans="17:17">
      <c r="Q18401"/>
    </row>
    <row r="18402" spans="17:17">
      <c r="Q18402"/>
    </row>
    <row r="18403" spans="17:17">
      <c r="Q18403"/>
    </row>
    <row r="18404" spans="17:17">
      <c r="Q18404"/>
    </row>
    <row r="18405" spans="17:17">
      <c r="Q18405"/>
    </row>
    <row r="18406" spans="17:17">
      <c r="Q18406"/>
    </row>
    <row r="18407" spans="17:17">
      <c r="Q18407"/>
    </row>
    <row r="18408" spans="17:17">
      <c r="Q18408"/>
    </row>
    <row r="18409" spans="17:17">
      <c r="Q18409"/>
    </row>
    <row r="18410" spans="17:17">
      <c r="Q18410"/>
    </row>
    <row r="18411" spans="17:17">
      <c r="Q18411"/>
    </row>
    <row r="18412" spans="17:17">
      <c r="Q18412"/>
    </row>
    <row r="18413" spans="17:17">
      <c r="Q18413"/>
    </row>
    <row r="18414" spans="17:17">
      <c r="Q18414"/>
    </row>
    <row r="18415" spans="17:17">
      <c r="Q18415"/>
    </row>
    <row r="18416" spans="17:17">
      <c r="Q18416"/>
    </row>
    <row r="18417" spans="17:17">
      <c r="Q18417"/>
    </row>
    <row r="18418" spans="17:17">
      <c r="Q18418"/>
    </row>
    <row r="18419" spans="17:17">
      <c r="Q18419"/>
    </row>
    <row r="18420" spans="17:17">
      <c r="Q18420"/>
    </row>
    <row r="18421" spans="17:17">
      <c r="Q18421"/>
    </row>
    <row r="18422" spans="17:17">
      <c r="Q18422"/>
    </row>
    <row r="18423" spans="17:17">
      <c r="Q18423"/>
    </row>
    <row r="18424" spans="17:17">
      <c r="Q18424"/>
    </row>
    <row r="18425" spans="17:17">
      <c r="Q18425"/>
    </row>
    <row r="18426" spans="17:17">
      <c r="Q18426"/>
    </row>
    <row r="18427" spans="17:17">
      <c r="Q18427"/>
    </row>
    <row r="18428" spans="17:17">
      <c r="Q18428"/>
    </row>
    <row r="18429" spans="17:17">
      <c r="Q18429"/>
    </row>
    <row r="18430" spans="17:17">
      <c r="Q18430"/>
    </row>
    <row r="18431" spans="17:17">
      <c r="Q18431"/>
    </row>
    <row r="18432" spans="17:17">
      <c r="Q18432"/>
    </row>
    <row r="18433" spans="17:17">
      <c r="Q18433"/>
    </row>
    <row r="18434" spans="17:17">
      <c r="Q18434"/>
    </row>
    <row r="18435" spans="17:17">
      <c r="Q18435"/>
    </row>
    <row r="18436" spans="17:17">
      <c r="Q18436"/>
    </row>
    <row r="18437" spans="17:17">
      <c r="Q18437"/>
    </row>
    <row r="18438" spans="17:17">
      <c r="Q18438"/>
    </row>
    <row r="18439" spans="17:17">
      <c r="Q18439"/>
    </row>
    <row r="18440" spans="17:17">
      <c r="Q18440"/>
    </row>
    <row r="18441" spans="17:17">
      <c r="Q18441"/>
    </row>
    <row r="18442" spans="17:17">
      <c r="Q18442"/>
    </row>
    <row r="18443" spans="17:17">
      <c r="Q18443"/>
    </row>
    <row r="18444" spans="17:17">
      <c r="Q18444"/>
    </row>
    <row r="18445" spans="17:17">
      <c r="Q18445"/>
    </row>
    <row r="18446" spans="17:17">
      <c r="Q18446"/>
    </row>
    <row r="18447" spans="17:17">
      <c r="Q18447"/>
    </row>
    <row r="18448" spans="17:17">
      <c r="Q18448"/>
    </row>
    <row r="18449" spans="17:17">
      <c r="Q18449"/>
    </row>
    <row r="18450" spans="17:17">
      <c r="Q18450"/>
    </row>
    <row r="18451" spans="17:17">
      <c r="Q18451"/>
    </row>
    <row r="18452" spans="17:17">
      <c r="Q18452"/>
    </row>
    <row r="18453" spans="17:17">
      <c r="Q18453"/>
    </row>
    <row r="18454" spans="17:17">
      <c r="Q18454"/>
    </row>
    <row r="18455" spans="17:17">
      <c r="Q18455"/>
    </row>
    <row r="18456" spans="17:17">
      <c r="Q18456"/>
    </row>
    <row r="18457" spans="17:17">
      <c r="Q18457"/>
    </row>
    <row r="18458" spans="17:17">
      <c r="Q18458"/>
    </row>
    <row r="18459" spans="17:17">
      <c r="Q18459"/>
    </row>
    <row r="18460" spans="17:17">
      <c r="Q18460"/>
    </row>
    <row r="18461" spans="17:17">
      <c r="Q18461"/>
    </row>
    <row r="18462" spans="17:17">
      <c r="Q18462"/>
    </row>
    <row r="18463" spans="17:17">
      <c r="Q18463"/>
    </row>
    <row r="18464" spans="17:17">
      <c r="Q18464"/>
    </row>
    <row r="18465" spans="17:17">
      <c r="Q18465"/>
    </row>
    <row r="18466" spans="17:17">
      <c r="Q18466"/>
    </row>
    <row r="18467" spans="17:17">
      <c r="Q18467"/>
    </row>
    <row r="18468" spans="17:17">
      <c r="Q18468"/>
    </row>
    <row r="18469" spans="17:17">
      <c r="Q18469"/>
    </row>
    <row r="18470" spans="17:17">
      <c r="Q18470"/>
    </row>
    <row r="18471" spans="17:17">
      <c r="Q18471"/>
    </row>
    <row r="18472" spans="17:17">
      <c r="Q18472"/>
    </row>
    <row r="18473" spans="17:17">
      <c r="Q18473"/>
    </row>
    <row r="18474" spans="17:17">
      <c r="Q18474"/>
    </row>
    <row r="18475" spans="17:17">
      <c r="Q18475"/>
    </row>
    <row r="18476" spans="17:17">
      <c r="Q18476"/>
    </row>
    <row r="18477" spans="17:17">
      <c r="Q18477"/>
    </row>
    <row r="18478" spans="17:17">
      <c r="Q18478"/>
    </row>
    <row r="18479" spans="17:17">
      <c r="Q18479"/>
    </row>
    <row r="18480" spans="17:17">
      <c r="Q18480"/>
    </row>
    <row r="18481" spans="17:17">
      <c r="Q18481"/>
    </row>
    <row r="18482" spans="17:17">
      <c r="Q18482"/>
    </row>
    <row r="18483" spans="17:17">
      <c r="Q18483"/>
    </row>
    <row r="18484" spans="17:17">
      <c r="Q18484"/>
    </row>
    <row r="18485" spans="17:17">
      <c r="Q18485"/>
    </row>
    <row r="18486" spans="17:17">
      <c r="Q18486"/>
    </row>
    <row r="18487" spans="17:17">
      <c r="Q18487"/>
    </row>
    <row r="18488" spans="17:17">
      <c r="Q18488"/>
    </row>
    <row r="18489" spans="17:17">
      <c r="Q18489"/>
    </row>
    <row r="18490" spans="17:17">
      <c r="Q18490"/>
    </row>
    <row r="18491" spans="17:17">
      <c r="Q18491"/>
    </row>
    <row r="18492" spans="17:17">
      <c r="Q18492"/>
    </row>
    <row r="18493" spans="17:17">
      <c r="Q18493"/>
    </row>
    <row r="18494" spans="17:17">
      <c r="Q18494"/>
    </row>
    <row r="18495" spans="17:17">
      <c r="Q18495"/>
    </row>
    <row r="18496" spans="17:17">
      <c r="Q18496"/>
    </row>
    <row r="18497" spans="17:17">
      <c r="Q18497"/>
    </row>
    <row r="18498" spans="17:17">
      <c r="Q18498"/>
    </row>
    <row r="18499" spans="17:17">
      <c r="Q18499"/>
    </row>
    <row r="18500" spans="17:17">
      <c r="Q18500"/>
    </row>
    <row r="18501" spans="17:17">
      <c r="Q18501"/>
    </row>
    <row r="18502" spans="17:17">
      <c r="Q18502"/>
    </row>
    <row r="18503" spans="17:17">
      <c r="Q18503"/>
    </row>
    <row r="18504" spans="17:17">
      <c r="Q18504"/>
    </row>
    <row r="18505" spans="17:17">
      <c r="Q18505"/>
    </row>
    <row r="18506" spans="17:17">
      <c r="Q18506"/>
    </row>
    <row r="18507" spans="17:17">
      <c r="Q18507"/>
    </row>
    <row r="18508" spans="17:17">
      <c r="Q18508"/>
    </row>
    <row r="18509" spans="17:17">
      <c r="Q18509"/>
    </row>
    <row r="18510" spans="17:17">
      <c r="Q18510"/>
    </row>
    <row r="18511" spans="17:17">
      <c r="Q18511"/>
    </row>
    <row r="18512" spans="17:17">
      <c r="Q18512"/>
    </row>
    <row r="18513" spans="17:17">
      <c r="Q18513"/>
    </row>
    <row r="18514" spans="17:17">
      <c r="Q18514"/>
    </row>
    <row r="18515" spans="17:17">
      <c r="Q18515"/>
    </row>
    <row r="18516" spans="17:17">
      <c r="Q18516"/>
    </row>
    <row r="18517" spans="17:17">
      <c r="Q18517"/>
    </row>
    <row r="18518" spans="17:17">
      <c r="Q18518"/>
    </row>
    <row r="18519" spans="17:17">
      <c r="Q18519"/>
    </row>
    <row r="18520" spans="17:17">
      <c r="Q18520"/>
    </row>
    <row r="18521" spans="17:17">
      <c r="Q18521"/>
    </row>
    <row r="18522" spans="17:17">
      <c r="Q18522"/>
    </row>
    <row r="18523" spans="17:17">
      <c r="Q18523"/>
    </row>
    <row r="18524" spans="17:17">
      <c r="Q18524"/>
    </row>
    <row r="18525" spans="17:17">
      <c r="Q18525"/>
    </row>
    <row r="18526" spans="17:17">
      <c r="Q18526"/>
    </row>
    <row r="18527" spans="17:17">
      <c r="Q18527"/>
    </row>
    <row r="18528" spans="17:17">
      <c r="Q18528"/>
    </row>
    <row r="18529" spans="17:17">
      <c r="Q18529"/>
    </row>
    <row r="18530" spans="17:17">
      <c r="Q18530"/>
    </row>
    <row r="18531" spans="17:17">
      <c r="Q18531"/>
    </row>
    <row r="18532" spans="17:17">
      <c r="Q18532"/>
    </row>
    <row r="18533" spans="17:17">
      <c r="Q18533"/>
    </row>
    <row r="18534" spans="17:17">
      <c r="Q18534"/>
    </row>
    <row r="18535" spans="17:17">
      <c r="Q18535"/>
    </row>
    <row r="18536" spans="17:17">
      <c r="Q18536"/>
    </row>
    <row r="18537" spans="17:17">
      <c r="Q18537"/>
    </row>
    <row r="18538" spans="17:17">
      <c r="Q18538"/>
    </row>
    <row r="18539" spans="17:17">
      <c r="Q18539"/>
    </row>
    <row r="18540" spans="17:17">
      <c r="Q18540"/>
    </row>
    <row r="18541" spans="17:17">
      <c r="Q18541"/>
    </row>
    <row r="18542" spans="17:17">
      <c r="Q18542"/>
    </row>
    <row r="18543" spans="17:17">
      <c r="Q18543"/>
    </row>
    <row r="18544" spans="17:17">
      <c r="Q18544"/>
    </row>
    <row r="18545" spans="17:17">
      <c r="Q18545"/>
    </row>
    <row r="18546" spans="17:17">
      <c r="Q18546"/>
    </row>
    <row r="18547" spans="17:17">
      <c r="Q18547"/>
    </row>
    <row r="18548" spans="17:17">
      <c r="Q18548"/>
    </row>
    <row r="18549" spans="17:17">
      <c r="Q18549"/>
    </row>
    <row r="18550" spans="17:17">
      <c r="Q18550"/>
    </row>
    <row r="18551" spans="17:17">
      <c r="Q18551"/>
    </row>
    <row r="18552" spans="17:17">
      <c r="Q18552"/>
    </row>
    <row r="18553" spans="17:17">
      <c r="Q18553"/>
    </row>
    <row r="18554" spans="17:17">
      <c r="Q18554"/>
    </row>
    <row r="18555" spans="17:17">
      <c r="Q18555"/>
    </row>
    <row r="18556" spans="17:17">
      <c r="Q18556"/>
    </row>
    <row r="18557" spans="17:17">
      <c r="Q18557"/>
    </row>
    <row r="18558" spans="17:17">
      <c r="Q18558"/>
    </row>
    <row r="18559" spans="17:17">
      <c r="Q18559"/>
    </row>
    <row r="18560" spans="17:17">
      <c r="Q18560"/>
    </row>
    <row r="18561" spans="17:17">
      <c r="Q18561"/>
    </row>
    <row r="18562" spans="17:17">
      <c r="Q18562"/>
    </row>
    <row r="18563" spans="17:17">
      <c r="Q18563"/>
    </row>
    <row r="18564" spans="17:17">
      <c r="Q18564"/>
    </row>
    <row r="18565" spans="17:17">
      <c r="Q18565"/>
    </row>
    <row r="18566" spans="17:17">
      <c r="Q18566"/>
    </row>
    <row r="18567" spans="17:17">
      <c r="Q18567"/>
    </row>
    <row r="18568" spans="17:17">
      <c r="Q18568"/>
    </row>
    <row r="18569" spans="17:17">
      <c r="Q18569"/>
    </row>
    <row r="18570" spans="17:17">
      <c r="Q18570"/>
    </row>
    <row r="18571" spans="17:17">
      <c r="Q18571"/>
    </row>
    <row r="18572" spans="17:17">
      <c r="Q18572"/>
    </row>
    <row r="18573" spans="17:17">
      <c r="Q18573"/>
    </row>
    <row r="18574" spans="17:17">
      <c r="Q18574"/>
    </row>
    <row r="18575" spans="17:17">
      <c r="Q18575"/>
    </row>
    <row r="18576" spans="17:17">
      <c r="Q18576"/>
    </row>
    <row r="18577" spans="17:17">
      <c r="Q18577"/>
    </row>
    <row r="18578" spans="17:17">
      <c r="Q18578"/>
    </row>
    <row r="18579" spans="17:17">
      <c r="Q18579"/>
    </row>
    <row r="18580" spans="17:17">
      <c r="Q18580"/>
    </row>
    <row r="18581" spans="17:17">
      <c r="Q18581"/>
    </row>
    <row r="18582" spans="17:17">
      <c r="Q18582"/>
    </row>
    <row r="18583" spans="17:17">
      <c r="Q18583"/>
    </row>
    <row r="18584" spans="17:17">
      <c r="Q18584"/>
    </row>
    <row r="18585" spans="17:17">
      <c r="Q18585"/>
    </row>
    <row r="18586" spans="17:17">
      <c r="Q18586"/>
    </row>
    <row r="18587" spans="17:17">
      <c r="Q18587"/>
    </row>
    <row r="18588" spans="17:17">
      <c r="Q18588"/>
    </row>
    <row r="18589" spans="17:17">
      <c r="Q18589"/>
    </row>
    <row r="18590" spans="17:17">
      <c r="Q18590"/>
    </row>
    <row r="18591" spans="17:17">
      <c r="Q18591"/>
    </row>
    <row r="18592" spans="17:17">
      <c r="Q18592"/>
    </row>
    <row r="18593" spans="17:17">
      <c r="Q18593"/>
    </row>
    <row r="18594" spans="17:17">
      <c r="Q18594"/>
    </row>
    <row r="18595" spans="17:17">
      <c r="Q18595"/>
    </row>
    <row r="18596" spans="17:17">
      <c r="Q18596"/>
    </row>
    <row r="18597" spans="17:17">
      <c r="Q18597"/>
    </row>
    <row r="18598" spans="17:17">
      <c r="Q18598"/>
    </row>
    <row r="18599" spans="17:17">
      <c r="Q18599"/>
    </row>
    <row r="18600" spans="17:17">
      <c r="Q18600"/>
    </row>
    <row r="18601" spans="17:17">
      <c r="Q18601"/>
    </row>
    <row r="18602" spans="17:17">
      <c r="Q18602"/>
    </row>
    <row r="18603" spans="17:17">
      <c r="Q18603"/>
    </row>
    <row r="18604" spans="17:17">
      <c r="Q18604"/>
    </row>
    <row r="18605" spans="17:17">
      <c r="Q18605"/>
    </row>
    <row r="18606" spans="17:17">
      <c r="Q18606"/>
    </row>
    <row r="18607" spans="17:17">
      <c r="Q18607"/>
    </row>
    <row r="18608" spans="17:17">
      <c r="Q18608"/>
    </row>
    <row r="18609" spans="17:17">
      <c r="Q18609"/>
    </row>
    <row r="18610" spans="17:17">
      <c r="Q18610"/>
    </row>
    <row r="18611" spans="17:17">
      <c r="Q18611"/>
    </row>
    <row r="18612" spans="17:17">
      <c r="Q18612"/>
    </row>
    <row r="18613" spans="17:17">
      <c r="Q18613"/>
    </row>
    <row r="18614" spans="17:17">
      <c r="Q18614"/>
    </row>
    <row r="18615" spans="17:17">
      <c r="Q18615"/>
    </row>
    <row r="18616" spans="17:17">
      <c r="Q18616"/>
    </row>
    <row r="18617" spans="17:17">
      <c r="Q18617"/>
    </row>
    <row r="18618" spans="17:17">
      <c r="Q18618"/>
    </row>
    <row r="18619" spans="17:17">
      <c r="Q18619"/>
    </row>
    <row r="18620" spans="17:17">
      <c r="Q18620"/>
    </row>
    <row r="18621" spans="17:17">
      <c r="Q18621"/>
    </row>
    <row r="18622" spans="17:17">
      <c r="Q18622"/>
    </row>
    <row r="18623" spans="17:17">
      <c r="Q18623"/>
    </row>
    <row r="18624" spans="17:17">
      <c r="Q18624"/>
    </row>
    <row r="18625" spans="17:17">
      <c r="Q18625"/>
    </row>
    <row r="18626" spans="17:17">
      <c r="Q18626"/>
    </row>
    <row r="18627" spans="17:17">
      <c r="Q18627"/>
    </row>
    <row r="18628" spans="17:17">
      <c r="Q18628"/>
    </row>
    <row r="18629" spans="17:17">
      <c r="Q18629"/>
    </row>
    <row r="18630" spans="17:17">
      <c r="Q18630"/>
    </row>
    <row r="18631" spans="17:17">
      <c r="Q18631"/>
    </row>
    <row r="18632" spans="17:17">
      <c r="Q18632"/>
    </row>
    <row r="18633" spans="17:17">
      <c r="Q18633"/>
    </row>
    <row r="18634" spans="17:17">
      <c r="Q18634"/>
    </row>
    <row r="18635" spans="17:17">
      <c r="Q18635"/>
    </row>
    <row r="18636" spans="17:17">
      <c r="Q18636"/>
    </row>
    <row r="18637" spans="17:17">
      <c r="Q18637"/>
    </row>
    <row r="18638" spans="17:17">
      <c r="Q18638"/>
    </row>
    <row r="18639" spans="17:17">
      <c r="Q18639"/>
    </row>
    <row r="18640" spans="17:17">
      <c r="Q18640"/>
    </row>
    <row r="18641" spans="17:17">
      <c r="Q18641"/>
    </row>
    <row r="18642" spans="17:17">
      <c r="Q18642"/>
    </row>
    <row r="18643" spans="17:17">
      <c r="Q18643"/>
    </row>
    <row r="18644" spans="17:17">
      <c r="Q18644"/>
    </row>
    <row r="18645" spans="17:17">
      <c r="Q18645"/>
    </row>
    <row r="18646" spans="17:17">
      <c r="Q18646"/>
    </row>
    <row r="18647" spans="17:17">
      <c r="Q18647"/>
    </row>
    <row r="18648" spans="17:17">
      <c r="Q18648"/>
    </row>
    <row r="18649" spans="17:17">
      <c r="Q18649"/>
    </row>
    <row r="18650" spans="17:17">
      <c r="Q18650"/>
    </row>
    <row r="18651" spans="17:17">
      <c r="Q18651"/>
    </row>
    <row r="18652" spans="17:17">
      <c r="Q18652"/>
    </row>
    <row r="18653" spans="17:17">
      <c r="Q18653"/>
    </row>
    <row r="18654" spans="17:17">
      <c r="Q18654"/>
    </row>
    <row r="18655" spans="17:17">
      <c r="Q18655"/>
    </row>
    <row r="18656" spans="17:17">
      <c r="Q18656"/>
    </row>
    <row r="18657" spans="17:17">
      <c r="Q18657"/>
    </row>
    <row r="18658" spans="17:17">
      <c r="Q18658"/>
    </row>
    <row r="18659" spans="17:17">
      <c r="Q18659"/>
    </row>
    <row r="18660" spans="17:17">
      <c r="Q18660"/>
    </row>
    <row r="18661" spans="17:17">
      <c r="Q18661"/>
    </row>
    <row r="18662" spans="17:17">
      <c r="Q18662"/>
    </row>
    <row r="18663" spans="17:17">
      <c r="Q18663"/>
    </row>
    <row r="18664" spans="17:17">
      <c r="Q18664"/>
    </row>
    <row r="18665" spans="17:17">
      <c r="Q18665"/>
    </row>
    <row r="18666" spans="17:17">
      <c r="Q18666"/>
    </row>
    <row r="18667" spans="17:17">
      <c r="Q18667"/>
    </row>
    <row r="18668" spans="17:17">
      <c r="Q18668"/>
    </row>
    <row r="18669" spans="17:17">
      <c r="Q18669"/>
    </row>
    <row r="18670" spans="17:17">
      <c r="Q18670"/>
    </row>
    <row r="18671" spans="17:17">
      <c r="Q18671"/>
    </row>
    <row r="18672" spans="17:17">
      <c r="Q18672"/>
    </row>
    <row r="18673" spans="17:17">
      <c r="Q18673"/>
    </row>
    <row r="18674" spans="17:17">
      <c r="Q18674"/>
    </row>
    <row r="18675" spans="17:17">
      <c r="Q18675"/>
    </row>
    <row r="18676" spans="17:17">
      <c r="Q18676"/>
    </row>
    <row r="18677" spans="17:17">
      <c r="Q18677"/>
    </row>
    <row r="18678" spans="17:17">
      <c r="Q18678"/>
    </row>
    <row r="18679" spans="17:17">
      <c r="Q18679"/>
    </row>
    <row r="18680" spans="17:17">
      <c r="Q18680"/>
    </row>
    <row r="18681" spans="17:17">
      <c r="Q18681"/>
    </row>
    <row r="18682" spans="17:17">
      <c r="Q18682"/>
    </row>
    <row r="18683" spans="17:17">
      <c r="Q18683"/>
    </row>
    <row r="18684" spans="17:17">
      <c r="Q18684"/>
    </row>
    <row r="18685" spans="17:17">
      <c r="Q18685"/>
    </row>
    <row r="18686" spans="17:17">
      <c r="Q18686"/>
    </row>
    <row r="18687" spans="17:17">
      <c r="Q18687"/>
    </row>
    <row r="18688" spans="17:17">
      <c r="Q18688"/>
    </row>
    <row r="18689" spans="17:17">
      <c r="Q18689"/>
    </row>
    <row r="18690" spans="17:17">
      <c r="Q18690"/>
    </row>
    <row r="18691" spans="17:17">
      <c r="Q18691"/>
    </row>
    <row r="18692" spans="17:17">
      <c r="Q18692"/>
    </row>
    <row r="18693" spans="17:17">
      <c r="Q18693"/>
    </row>
    <row r="18694" spans="17:17">
      <c r="Q18694"/>
    </row>
    <row r="18695" spans="17:17">
      <c r="Q18695"/>
    </row>
    <row r="18696" spans="17:17">
      <c r="Q18696"/>
    </row>
    <row r="18697" spans="17:17">
      <c r="Q18697"/>
    </row>
    <row r="18698" spans="17:17">
      <c r="Q18698"/>
    </row>
    <row r="18699" spans="17:17">
      <c r="Q18699"/>
    </row>
    <row r="18700" spans="17:17">
      <c r="Q18700"/>
    </row>
    <row r="18701" spans="17:17">
      <c r="Q18701"/>
    </row>
    <row r="18702" spans="17:17">
      <c r="Q18702"/>
    </row>
    <row r="18703" spans="17:17">
      <c r="Q18703"/>
    </row>
    <row r="18704" spans="17:17">
      <c r="Q18704"/>
    </row>
    <row r="18705" spans="17:17">
      <c r="Q18705"/>
    </row>
    <row r="18706" spans="17:17">
      <c r="Q18706"/>
    </row>
    <row r="18707" spans="17:17">
      <c r="Q18707"/>
    </row>
    <row r="18708" spans="17:17">
      <c r="Q18708"/>
    </row>
    <row r="18709" spans="17:17">
      <c r="Q18709"/>
    </row>
    <row r="18710" spans="17:17">
      <c r="Q18710"/>
    </row>
    <row r="18711" spans="17:17">
      <c r="Q18711"/>
    </row>
    <row r="18712" spans="17:17">
      <c r="Q18712"/>
    </row>
    <row r="18713" spans="17:17">
      <c r="Q18713"/>
    </row>
    <row r="18714" spans="17:17">
      <c r="Q18714"/>
    </row>
    <row r="18715" spans="17:17">
      <c r="Q18715"/>
    </row>
    <row r="18716" spans="17:17">
      <c r="Q18716"/>
    </row>
    <row r="18717" spans="17:17">
      <c r="Q18717"/>
    </row>
    <row r="18718" spans="17:17">
      <c r="Q18718"/>
    </row>
    <row r="18719" spans="17:17">
      <c r="Q18719"/>
    </row>
    <row r="18720" spans="17:17">
      <c r="Q18720"/>
    </row>
    <row r="18721" spans="17:17">
      <c r="Q18721"/>
    </row>
    <row r="18722" spans="17:17">
      <c r="Q18722"/>
    </row>
    <row r="18723" spans="17:17">
      <c r="Q18723"/>
    </row>
    <row r="18724" spans="17:17">
      <c r="Q18724"/>
    </row>
    <row r="18725" spans="17:17">
      <c r="Q18725"/>
    </row>
    <row r="18726" spans="17:17">
      <c r="Q18726"/>
    </row>
    <row r="18727" spans="17:17">
      <c r="Q18727"/>
    </row>
    <row r="18728" spans="17:17">
      <c r="Q18728"/>
    </row>
    <row r="18729" spans="17:17">
      <c r="Q18729"/>
    </row>
    <row r="18730" spans="17:17">
      <c r="Q18730"/>
    </row>
    <row r="18731" spans="17:17">
      <c r="Q18731"/>
    </row>
    <row r="18732" spans="17:17">
      <c r="Q18732"/>
    </row>
    <row r="18733" spans="17:17">
      <c r="Q18733"/>
    </row>
    <row r="18734" spans="17:17">
      <c r="Q18734"/>
    </row>
    <row r="18735" spans="17:17">
      <c r="Q18735"/>
    </row>
    <row r="18736" spans="17:17">
      <c r="Q18736"/>
    </row>
    <row r="18737" spans="17:17">
      <c r="Q18737"/>
    </row>
    <row r="18738" spans="17:17">
      <c r="Q18738"/>
    </row>
    <row r="18739" spans="17:17">
      <c r="Q18739"/>
    </row>
    <row r="18740" spans="17:17">
      <c r="Q18740"/>
    </row>
    <row r="18741" spans="17:17">
      <c r="Q18741"/>
    </row>
    <row r="18742" spans="17:17">
      <c r="Q18742"/>
    </row>
    <row r="18743" spans="17:17">
      <c r="Q18743"/>
    </row>
    <row r="18744" spans="17:17">
      <c r="Q18744"/>
    </row>
    <row r="18745" spans="17:17">
      <c r="Q18745"/>
    </row>
    <row r="18746" spans="17:17">
      <c r="Q18746"/>
    </row>
    <row r="18747" spans="17:17">
      <c r="Q18747"/>
    </row>
    <row r="18748" spans="17:17">
      <c r="Q18748"/>
    </row>
    <row r="18749" spans="17:17">
      <c r="Q18749"/>
    </row>
    <row r="18750" spans="17:17">
      <c r="Q18750"/>
    </row>
    <row r="18751" spans="17:17">
      <c r="Q18751"/>
    </row>
    <row r="18752" spans="17:17">
      <c r="Q18752"/>
    </row>
    <row r="18753" spans="17:17">
      <c r="Q18753"/>
    </row>
    <row r="18754" spans="17:17">
      <c r="Q18754"/>
    </row>
    <row r="18755" spans="17:17">
      <c r="Q18755"/>
    </row>
    <row r="18756" spans="17:17">
      <c r="Q18756"/>
    </row>
    <row r="18757" spans="17:17">
      <c r="Q18757"/>
    </row>
    <row r="18758" spans="17:17">
      <c r="Q18758"/>
    </row>
    <row r="18759" spans="17:17">
      <c r="Q18759"/>
    </row>
    <row r="18760" spans="17:17">
      <c r="Q18760"/>
    </row>
    <row r="18761" spans="17:17">
      <c r="Q18761"/>
    </row>
    <row r="18762" spans="17:17">
      <c r="Q18762"/>
    </row>
    <row r="18763" spans="17:17">
      <c r="Q18763"/>
    </row>
    <row r="18764" spans="17:17">
      <c r="Q18764"/>
    </row>
    <row r="18765" spans="17:17">
      <c r="Q18765"/>
    </row>
    <row r="18766" spans="17:17">
      <c r="Q18766"/>
    </row>
    <row r="18767" spans="17:17">
      <c r="Q18767"/>
    </row>
    <row r="18768" spans="17:17">
      <c r="Q18768"/>
    </row>
    <row r="18769" spans="17:17">
      <c r="Q18769"/>
    </row>
    <row r="18770" spans="17:17">
      <c r="Q18770"/>
    </row>
    <row r="18771" spans="17:17">
      <c r="Q18771"/>
    </row>
    <row r="18772" spans="17:17">
      <c r="Q18772"/>
    </row>
    <row r="18773" spans="17:17">
      <c r="Q18773"/>
    </row>
    <row r="18774" spans="17:17">
      <c r="Q18774"/>
    </row>
    <row r="18775" spans="17:17">
      <c r="Q18775"/>
    </row>
    <row r="18776" spans="17:17">
      <c r="Q18776"/>
    </row>
    <row r="18777" spans="17:17">
      <c r="Q18777"/>
    </row>
    <row r="18778" spans="17:17">
      <c r="Q18778"/>
    </row>
    <row r="18779" spans="17:17">
      <c r="Q18779"/>
    </row>
    <row r="18780" spans="17:17">
      <c r="Q18780"/>
    </row>
    <row r="18781" spans="17:17">
      <c r="Q18781"/>
    </row>
    <row r="18782" spans="17:17">
      <c r="Q18782"/>
    </row>
    <row r="18783" spans="17:17">
      <c r="Q18783"/>
    </row>
    <row r="18784" spans="17:17">
      <c r="Q18784"/>
    </row>
    <row r="18785" spans="17:17">
      <c r="Q18785"/>
    </row>
    <row r="18786" spans="17:17">
      <c r="Q18786"/>
    </row>
    <row r="18787" spans="17:17">
      <c r="Q18787"/>
    </row>
    <row r="18788" spans="17:17">
      <c r="Q18788"/>
    </row>
    <row r="18789" spans="17:17">
      <c r="Q18789"/>
    </row>
    <row r="18790" spans="17:17">
      <c r="Q18790"/>
    </row>
    <row r="18791" spans="17:17">
      <c r="Q18791"/>
    </row>
    <row r="18792" spans="17:17">
      <c r="Q18792"/>
    </row>
    <row r="18793" spans="17:17">
      <c r="Q18793"/>
    </row>
    <row r="18794" spans="17:17">
      <c r="Q18794"/>
    </row>
    <row r="18795" spans="17:17">
      <c r="Q18795"/>
    </row>
    <row r="18796" spans="17:17">
      <c r="Q18796"/>
    </row>
    <row r="18797" spans="17:17">
      <c r="Q18797"/>
    </row>
    <row r="18798" spans="17:17">
      <c r="Q18798"/>
    </row>
    <row r="18799" spans="17:17">
      <c r="Q18799"/>
    </row>
    <row r="18800" spans="17:17">
      <c r="Q18800"/>
    </row>
    <row r="18801" spans="17:17">
      <c r="Q18801"/>
    </row>
    <row r="18802" spans="17:17">
      <c r="Q18802"/>
    </row>
    <row r="18803" spans="17:17">
      <c r="Q18803"/>
    </row>
    <row r="18804" spans="17:17">
      <c r="Q18804"/>
    </row>
    <row r="18805" spans="17:17">
      <c r="Q18805"/>
    </row>
    <row r="18806" spans="17:17">
      <c r="Q18806"/>
    </row>
    <row r="18807" spans="17:17">
      <c r="Q18807"/>
    </row>
    <row r="18808" spans="17:17">
      <c r="Q18808"/>
    </row>
    <row r="18809" spans="17:17">
      <c r="Q18809"/>
    </row>
    <row r="18810" spans="17:17">
      <c r="Q18810"/>
    </row>
    <row r="18811" spans="17:17">
      <c r="Q18811"/>
    </row>
    <row r="18812" spans="17:17">
      <c r="Q18812"/>
    </row>
    <row r="18813" spans="17:17">
      <c r="Q18813"/>
    </row>
    <row r="18814" spans="17:17">
      <c r="Q18814"/>
    </row>
    <row r="18815" spans="17:17">
      <c r="Q18815"/>
    </row>
    <row r="18816" spans="17:17">
      <c r="Q18816"/>
    </row>
    <row r="18817" spans="17:17">
      <c r="Q18817"/>
    </row>
    <row r="18818" spans="17:17">
      <c r="Q18818"/>
    </row>
    <row r="18819" spans="17:17">
      <c r="Q18819"/>
    </row>
    <row r="18820" spans="17:17">
      <c r="Q18820"/>
    </row>
    <row r="18821" spans="17:17">
      <c r="Q18821"/>
    </row>
    <row r="18822" spans="17:17">
      <c r="Q18822"/>
    </row>
    <row r="18823" spans="17:17">
      <c r="Q18823"/>
    </row>
    <row r="18824" spans="17:17">
      <c r="Q18824"/>
    </row>
    <row r="18825" spans="17:17">
      <c r="Q18825"/>
    </row>
    <row r="18826" spans="17:17">
      <c r="Q18826"/>
    </row>
    <row r="18827" spans="17:17">
      <c r="Q18827"/>
    </row>
    <row r="18828" spans="17:17">
      <c r="Q18828"/>
    </row>
    <row r="18829" spans="17:17">
      <c r="Q18829"/>
    </row>
    <row r="18830" spans="17:17">
      <c r="Q18830"/>
    </row>
    <row r="18831" spans="17:17">
      <c r="Q18831"/>
    </row>
    <row r="18832" spans="17:17">
      <c r="Q18832"/>
    </row>
    <row r="18833" spans="17:17">
      <c r="Q18833"/>
    </row>
    <row r="18834" spans="17:17">
      <c r="Q18834"/>
    </row>
    <row r="18835" spans="17:17">
      <c r="Q18835"/>
    </row>
    <row r="18836" spans="17:17">
      <c r="Q18836"/>
    </row>
    <row r="18837" spans="17:17">
      <c r="Q18837"/>
    </row>
    <row r="18838" spans="17:17">
      <c r="Q18838"/>
    </row>
    <row r="18839" spans="17:17">
      <c r="Q18839"/>
    </row>
    <row r="18840" spans="17:17">
      <c r="Q18840"/>
    </row>
    <row r="18841" spans="17:17">
      <c r="Q18841"/>
    </row>
    <row r="18842" spans="17:17">
      <c r="Q18842"/>
    </row>
    <row r="18843" spans="17:17">
      <c r="Q18843"/>
    </row>
    <row r="18844" spans="17:17">
      <c r="Q18844"/>
    </row>
    <row r="18845" spans="17:17">
      <c r="Q18845"/>
    </row>
    <row r="18846" spans="17:17">
      <c r="Q18846"/>
    </row>
    <row r="18847" spans="17:17">
      <c r="Q18847"/>
    </row>
    <row r="18848" spans="17:17">
      <c r="Q18848"/>
    </row>
    <row r="18849" spans="17:17">
      <c r="Q18849"/>
    </row>
    <row r="18850" spans="17:17">
      <c r="Q18850"/>
    </row>
    <row r="18851" spans="17:17">
      <c r="Q18851"/>
    </row>
    <row r="18852" spans="17:17">
      <c r="Q18852"/>
    </row>
    <row r="18853" spans="17:17">
      <c r="Q18853"/>
    </row>
    <row r="18854" spans="17:17">
      <c r="Q18854"/>
    </row>
    <row r="18855" spans="17:17">
      <c r="Q18855"/>
    </row>
    <row r="18856" spans="17:17">
      <c r="Q18856"/>
    </row>
    <row r="18857" spans="17:17">
      <c r="Q18857"/>
    </row>
    <row r="18858" spans="17:17">
      <c r="Q18858"/>
    </row>
    <row r="18859" spans="17:17">
      <c r="Q18859"/>
    </row>
    <row r="18860" spans="17:17">
      <c r="Q18860"/>
    </row>
    <row r="18861" spans="17:17">
      <c r="Q18861"/>
    </row>
    <row r="18862" spans="17:17">
      <c r="Q18862"/>
    </row>
    <row r="18863" spans="17:17">
      <c r="Q18863"/>
    </row>
    <row r="18864" spans="17:17">
      <c r="Q18864"/>
    </row>
    <row r="18865" spans="17:17">
      <c r="Q18865"/>
    </row>
    <row r="18866" spans="17:17">
      <c r="Q18866"/>
    </row>
    <row r="18867" spans="17:17">
      <c r="Q18867"/>
    </row>
    <row r="18868" spans="17:17">
      <c r="Q18868"/>
    </row>
    <row r="18869" spans="17:17">
      <c r="Q18869"/>
    </row>
    <row r="18870" spans="17:17">
      <c r="Q18870"/>
    </row>
    <row r="18871" spans="17:17">
      <c r="Q18871"/>
    </row>
    <row r="18872" spans="17:17">
      <c r="Q18872"/>
    </row>
    <row r="18873" spans="17:17">
      <c r="Q18873"/>
    </row>
    <row r="18874" spans="17:17">
      <c r="Q18874"/>
    </row>
    <row r="18875" spans="17:17">
      <c r="Q18875"/>
    </row>
    <row r="18876" spans="17:17">
      <c r="Q18876"/>
    </row>
    <row r="18877" spans="17:17">
      <c r="Q18877"/>
    </row>
    <row r="18878" spans="17:17">
      <c r="Q18878"/>
    </row>
    <row r="18879" spans="17:17">
      <c r="Q18879"/>
    </row>
    <row r="18880" spans="17:17">
      <c r="Q18880"/>
    </row>
    <row r="18881" spans="17:17">
      <c r="Q18881"/>
    </row>
    <row r="18882" spans="17:17">
      <c r="Q18882"/>
    </row>
    <row r="18883" spans="17:17">
      <c r="Q18883"/>
    </row>
    <row r="18884" spans="17:17">
      <c r="Q18884"/>
    </row>
    <row r="18885" spans="17:17">
      <c r="Q18885"/>
    </row>
    <row r="18886" spans="17:17">
      <c r="Q18886"/>
    </row>
    <row r="18887" spans="17:17">
      <c r="Q18887"/>
    </row>
    <row r="18888" spans="17:17">
      <c r="Q18888"/>
    </row>
    <row r="18889" spans="17:17">
      <c r="Q18889"/>
    </row>
    <row r="18890" spans="17:17">
      <c r="Q18890"/>
    </row>
    <row r="18891" spans="17:17">
      <c r="Q18891"/>
    </row>
    <row r="18892" spans="17:17">
      <c r="Q18892"/>
    </row>
    <row r="18893" spans="17:17">
      <c r="Q18893"/>
    </row>
    <row r="18894" spans="17:17">
      <c r="Q18894"/>
    </row>
    <row r="18895" spans="17:17">
      <c r="Q18895"/>
    </row>
    <row r="18896" spans="17:17">
      <c r="Q18896"/>
    </row>
    <row r="18897" spans="17:17">
      <c r="Q18897"/>
    </row>
    <row r="18898" spans="17:17">
      <c r="Q18898"/>
    </row>
    <row r="18899" spans="17:17">
      <c r="Q18899"/>
    </row>
    <row r="18900" spans="17:17">
      <c r="Q18900"/>
    </row>
    <row r="18901" spans="17:17">
      <c r="Q18901"/>
    </row>
    <row r="18902" spans="17:17">
      <c r="Q18902"/>
    </row>
    <row r="18903" spans="17:17">
      <c r="Q18903"/>
    </row>
    <row r="18904" spans="17:17">
      <c r="Q18904"/>
    </row>
    <row r="18905" spans="17:17">
      <c r="Q18905"/>
    </row>
    <row r="18906" spans="17:17">
      <c r="Q18906"/>
    </row>
    <row r="18907" spans="17:17">
      <c r="Q18907"/>
    </row>
    <row r="18908" spans="17:17">
      <c r="Q18908"/>
    </row>
    <row r="18909" spans="17:17">
      <c r="Q18909"/>
    </row>
    <row r="18910" spans="17:17">
      <c r="Q18910"/>
    </row>
    <row r="18911" spans="17:17">
      <c r="Q18911"/>
    </row>
    <row r="18912" spans="17:17">
      <c r="Q18912"/>
    </row>
    <row r="18913" spans="17:17">
      <c r="Q18913"/>
    </row>
    <row r="18914" spans="17:17">
      <c r="Q18914"/>
    </row>
    <row r="18915" spans="17:17">
      <c r="Q18915"/>
    </row>
    <row r="18916" spans="17:17">
      <c r="Q18916"/>
    </row>
    <row r="18917" spans="17:17">
      <c r="Q18917"/>
    </row>
    <row r="18918" spans="17:17">
      <c r="Q18918"/>
    </row>
    <row r="18919" spans="17:17">
      <c r="Q18919"/>
    </row>
    <row r="18920" spans="17:17">
      <c r="Q18920"/>
    </row>
    <row r="18921" spans="17:17">
      <c r="Q18921"/>
    </row>
    <row r="18922" spans="17:17">
      <c r="Q18922"/>
    </row>
    <row r="18923" spans="17:17">
      <c r="Q18923"/>
    </row>
    <row r="18924" spans="17:17">
      <c r="Q18924"/>
    </row>
    <row r="18925" spans="17:17">
      <c r="Q18925"/>
    </row>
    <row r="18926" spans="17:17">
      <c r="Q18926"/>
    </row>
    <row r="18927" spans="17:17">
      <c r="Q18927"/>
    </row>
    <row r="18928" spans="17:17">
      <c r="Q18928"/>
    </row>
    <row r="18929" spans="17:17">
      <c r="Q18929"/>
    </row>
    <row r="18930" spans="17:17">
      <c r="Q18930"/>
    </row>
    <row r="18931" spans="17:17">
      <c r="Q18931"/>
    </row>
    <row r="18932" spans="17:17">
      <c r="Q18932"/>
    </row>
    <row r="18933" spans="17:17">
      <c r="Q18933"/>
    </row>
    <row r="18934" spans="17:17">
      <c r="Q18934"/>
    </row>
    <row r="18935" spans="17:17">
      <c r="Q18935"/>
    </row>
    <row r="18936" spans="17:17">
      <c r="Q18936"/>
    </row>
    <row r="18937" spans="17:17">
      <c r="Q18937"/>
    </row>
    <row r="18938" spans="17:17">
      <c r="Q18938"/>
    </row>
    <row r="18939" spans="17:17">
      <c r="Q18939"/>
    </row>
    <row r="18940" spans="17:17">
      <c r="Q18940"/>
    </row>
    <row r="18941" spans="17:17">
      <c r="Q18941"/>
    </row>
    <row r="18942" spans="17:17">
      <c r="Q18942"/>
    </row>
    <row r="18943" spans="17:17">
      <c r="Q18943"/>
    </row>
    <row r="18944" spans="17:17">
      <c r="Q18944"/>
    </row>
    <row r="18945" spans="17:17">
      <c r="Q18945"/>
    </row>
    <row r="18946" spans="17:17">
      <c r="Q18946"/>
    </row>
    <row r="18947" spans="17:17">
      <c r="Q18947"/>
    </row>
    <row r="18948" spans="17:17">
      <c r="Q18948"/>
    </row>
    <row r="18949" spans="17:17">
      <c r="Q18949"/>
    </row>
    <row r="18950" spans="17:17">
      <c r="Q18950"/>
    </row>
    <row r="18951" spans="17:17">
      <c r="Q18951"/>
    </row>
    <row r="18952" spans="17:17">
      <c r="Q18952"/>
    </row>
    <row r="18953" spans="17:17">
      <c r="Q18953"/>
    </row>
    <row r="18954" spans="17:17">
      <c r="Q18954"/>
    </row>
    <row r="18955" spans="17:17">
      <c r="Q18955"/>
    </row>
    <row r="18956" spans="17:17">
      <c r="Q18956"/>
    </row>
    <row r="18957" spans="17:17">
      <c r="Q18957"/>
    </row>
    <row r="18958" spans="17:17">
      <c r="Q18958"/>
    </row>
    <row r="18959" spans="17:17">
      <c r="Q18959"/>
    </row>
    <row r="18960" spans="17:17">
      <c r="Q18960"/>
    </row>
    <row r="18961" spans="17:17">
      <c r="Q18961"/>
    </row>
    <row r="18962" spans="17:17">
      <c r="Q18962"/>
    </row>
    <row r="18963" spans="17:17">
      <c r="Q18963"/>
    </row>
    <row r="18964" spans="17:17">
      <c r="Q18964"/>
    </row>
    <row r="18965" spans="17:17">
      <c r="Q18965"/>
    </row>
    <row r="18966" spans="17:17">
      <c r="Q18966"/>
    </row>
    <row r="18967" spans="17:17">
      <c r="Q18967"/>
    </row>
    <row r="18968" spans="17:17">
      <c r="Q18968"/>
    </row>
    <row r="18969" spans="17:17">
      <c r="Q18969"/>
    </row>
    <row r="18970" spans="17:17">
      <c r="Q18970"/>
    </row>
    <row r="18971" spans="17:17">
      <c r="Q18971"/>
    </row>
    <row r="18972" spans="17:17">
      <c r="Q18972"/>
    </row>
    <row r="18973" spans="17:17">
      <c r="Q18973"/>
    </row>
    <row r="18974" spans="17:17">
      <c r="Q18974"/>
    </row>
    <row r="18975" spans="17:17">
      <c r="Q18975"/>
    </row>
    <row r="18976" spans="17:17">
      <c r="Q18976"/>
    </row>
    <row r="18977" spans="17:17">
      <c r="Q18977"/>
    </row>
    <row r="18978" spans="17:17">
      <c r="Q18978"/>
    </row>
    <row r="18979" spans="17:17">
      <c r="Q18979"/>
    </row>
    <row r="18980" spans="17:17">
      <c r="Q18980"/>
    </row>
    <row r="18981" spans="17:17">
      <c r="Q18981"/>
    </row>
    <row r="18982" spans="17:17">
      <c r="Q18982"/>
    </row>
    <row r="18983" spans="17:17">
      <c r="Q18983"/>
    </row>
    <row r="18984" spans="17:17">
      <c r="Q18984"/>
    </row>
    <row r="18985" spans="17:17">
      <c r="Q18985"/>
    </row>
    <row r="18986" spans="17:17">
      <c r="Q18986"/>
    </row>
    <row r="18987" spans="17:17">
      <c r="Q18987"/>
    </row>
    <row r="18988" spans="17:17">
      <c r="Q18988"/>
    </row>
    <row r="18989" spans="17:17">
      <c r="Q18989"/>
    </row>
    <row r="18990" spans="17:17">
      <c r="Q18990"/>
    </row>
    <row r="18991" spans="17:17">
      <c r="Q18991"/>
    </row>
    <row r="18992" spans="17:17">
      <c r="Q18992"/>
    </row>
    <row r="18993" spans="17:17">
      <c r="Q18993"/>
    </row>
    <row r="18994" spans="17:17">
      <c r="Q18994"/>
    </row>
    <row r="18995" spans="17:17">
      <c r="Q18995"/>
    </row>
    <row r="18996" spans="17:17">
      <c r="Q18996"/>
    </row>
    <row r="18997" spans="17:17">
      <c r="Q18997"/>
    </row>
    <row r="18998" spans="17:17">
      <c r="Q18998"/>
    </row>
    <row r="18999" spans="17:17">
      <c r="Q18999"/>
    </row>
    <row r="19000" spans="17:17">
      <c r="Q19000"/>
    </row>
    <row r="19001" spans="17:17">
      <c r="Q19001"/>
    </row>
    <row r="19002" spans="17:17">
      <c r="Q19002"/>
    </row>
    <row r="19003" spans="17:17">
      <c r="Q19003"/>
    </row>
    <row r="19004" spans="17:17">
      <c r="Q19004"/>
    </row>
    <row r="19005" spans="17:17">
      <c r="Q19005"/>
    </row>
    <row r="19006" spans="17:17">
      <c r="Q19006"/>
    </row>
    <row r="19007" spans="17:17">
      <c r="Q19007"/>
    </row>
    <row r="19008" spans="17:17">
      <c r="Q19008"/>
    </row>
    <row r="19009" spans="17:17">
      <c r="Q19009"/>
    </row>
    <row r="19010" spans="17:17">
      <c r="Q19010"/>
    </row>
    <row r="19011" spans="17:17">
      <c r="Q19011"/>
    </row>
    <row r="19012" spans="17:17">
      <c r="Q19012"/>
    </row>
    <row r="19013" spans="17:17">
      <c r="Q19013"/>
    </row>
    <row r="19014" spans="17:17">
      <c r="Q19014"/>
    </row>
    <row r="19015" spans="17:17">
      <c r="Q19015"/>
    </row>
    <row r="19016" spans="17:17">
      <c r="Q19016"/>
    </row>
    <row r="19017" spans="17:17">
      <c r="Q19017"/>
    </row>
    <row r="19018" spans="17:17">
      <c r="Q19018"/>
    </row>
    <row r="19019" spans="17:17">
      <c r="Q19019"/>
    </row>
    <row r="19020" spans="17:17">
      <c r="Q19020"/>
    </row>
    <row r="19021" spans="17:17">
      <c r="Q19021"/>
    </row>
    <row r="19022" spans="17:17">
      <c r="Q19022"/>
    </row>
    <row r="19023" spans="17:17">
      <c r="Q19023"/>
    </row>
    <row r="19024" spans="17:17">
      <c r="Q19024"/>
    </row>
    <row r="19025" spans="17:17">
      <c r="Q19025"/>
    </row>
    <row r="19026" spans="17:17">
      <c r="Q19026"/>
    </row>
    <row r="19027" spans="17:17">
      <c r="Q19027"/>
    </row>
    <row r="19028" spans="17:17">
      <c r="Q19028"/>
    </row>
    <row r="19029" spans="17:17">
      <c r="Q19029"/>
    </row>
    <row r="19030" spans="17:17">
      <c r="Q19030"/>
    </row>
    <row r="19031" spans="17:17">
      <c r="Q19031"/>
    </row>
    <row r="19032" spans="17:17">
      <c r="Q19032"/>
    </row>
    <row r="19033" spans="17:17">
      <c r="Q19033"/>
    </row>
    <row r="19034" spans="17:17">
      <c r="Q19034"/>
    </row>
    <row r="19035" spans="17:17">
      <c r="Q19035"/>
    </row>
    <row r="19036" spans="17:17">
      <c r="Q19036"/>
    </row>
    <row r="19037" spans="17:17">
      <c r="Q19037"/>
    </row>
    <row r="19038" spans="17:17">
      <c r="Q19038"/>
    </row>
    <row r="19039" spans="17:17">
      <c r="Q19039"/>
    </row>
    <row r="19040" spans="17:17">
      <c r="Q19040"/>
    </row>
    <row r="19041" spans="17:17">
      <c r="Q19041"/>
    </row>
    <row r="19042" spans="17:17">
      <c r="Q19042"/>
    </row>
    <row r="19043" spans="17:17">
      <c r="Q19043"/>
    </row>
    <row r="19044" spans="17:17">
      <c r="Q19044"/>
    </row>
    <row r="19045" spans="17:17">
      <c r="Q19045"/>
    </row>
    <row r="19046" spans="17:17">
      <c r="Q19046"/>
    </row>
    <row r="19047" spans="17:17">
      <c r="Q19047"/>
    </row>
    <row r="19048" spans="17:17">
      <c r="Q19048"/>
    </row>
    <row r="19049" spans="17:17">
      <c r="Q19049"/>
    </row>
    <row r="19050" spans="17:17">
      <c r="Q19050"/>
    </row>
    <row r="19051" spans="17:17">
      <c r="Q19051"/>
    </row>
    <row r="19052" spans="17:17">
      <c r="Q19052"/>
    </row>
    <row r="19053" spans="17:17">
      <c r="Q19053"/>
    </row>
    <row r="19054" spans="17:17">
      <c r="Q19054"/>
    </row>
    <row r="19055" spans="17:17">
      <c r="Q19055"/>
    </row>
    <row r="19056" spans="17:17">
      <c r="Q19056"/>
    </row>
    <row r="19057" spans="17:17">
      <c r="Q19057"/>
    </row>
    <row r="19058" spans="17:17">
      <c r="Q19058"/>
    </row>
    <row r="19059" spans="17:17">
      <c r="Q19059"/>
    </row>
    <row r="19060" spans="17:17">
      <c r="Q19060"/>
    </row>
    <row r="19061" spans="17:17">
      <c r="Q19061"/>
    </row>
    <row r="19062" spans="17:17">
      <c r="Q19062"/>
    </row>
    <row r="19063" spans="17:17">
      <c r="Q19063"/>
    </row>
    <row r="19064" spans="17:17">
      <c r="Q19064"/>
    </row>
    <row r="19065" spans="17:17">
      <c r="Q19065"/>
    </row>
    <row r="19066" spans="17:17">
      <c r="Q19066"/>
    </row>
    <row r="19067" spans="17:17">
      <c r="Q19067"/>
    </row>
    <row r="19068" spans="17:17">
      <c r="Q19068"/>
    </row>
    <row r="19069" spans="17:17">
      <c r="Q19069"/>
    </row>
    <row r="19070" spans="17:17">
      <c r="Q19070"/>
    </row>
    <row r="19071" spans="17:17">
      <c r="Q19071"/>
    </row>
    <row r="19072" spans="17:17">
      <c r="Q19072"/>
    </row>
    <row r="19073" spans="17:17">
      <c r="Q19073"/>
    </row>
    <row r="19074" spans="17:17">
      <c r="Q19074"/>
    </row>
    <row r="19075" spans="17:17">
      <c r="Q19075"/>
    </row>
    <row r="19076" spans="17:17">
      <c r="Q19076"/>
    </row>
    <row r="19077" spans="17:17">
      <c r="Q19077"/>
    </row>
    <row r="19078" spans="17:17">
      <c r="Q19078"/>
    </row>
    <row r="19079" spans="17:17">
      <c r="Q19079"/>
    </row>
    <row r="19080" spans="17:17">
      <c r="Q19080"/>
    </row>
    <row r="19081" spans="17:17">
      <c r="Q19081"/>
    </row>
    <row r="19082" spans="17:17">
      <c r="Q19082"/>
    </row>
    <row r="19083" spans="17:17">
      <c r="Q19083"/>
    </row>
    <row r="19084" spans="17:17">
      <c r="Q19084"/>
    </row>
    <row r="19085" spans="17:17">
      <c r="Q19085"/>
    </row>
    <row r="19086" spans="17:17">
      <c r="Q19086"/>
    </row>
    <row r="19087" spans="17:17">
      <c r="Q19087"/>
    </row>
    <row r="19088" spans="17:17">
      <c r="Q19088"/>
    </row>
    <row r="19089" spans="17:17">
      <c r="Q19089"/>
    </row>
    <row r="19090" spans="17:17">
      <c r="Q19090"/>
    </row>
    <row r="19091" spans="17:17">
      <c r="Q19091"/>
    </row>
    <row r="19092" spans="17:17">
      <c r="Q19092"/>
    </row>
    <row r="19093" spans="17:17">
      <c r="Q19093"/>
    </row>
    <row r="19094" spans="17:17">
      <c r="Q19094"/>
    </row>
    <row r="19095" spans="17:17">
      <c r="Q19095"/>
    </row>
    <row r="19096" spans="17:17">
      <c r="Q19096"/>
    </row>
    <row r="19097" spans="17:17">
      <c r="Q19097"/>
    </row>
    <row r="19098" spans="17:17">
      <c r="Q19098"/>
    </row>
    <row r="19099" spans="17:17">
      <c r="Q19099"/>
    </row>
    <row r="19100" spans="17:17">
      <c r="Q19100"/>
    </row>
    <row r="19101" spans="17:17">
      <c r="Q19101"/>
    </row>
    <row r="19102" spans="17:17">
      <c r="Q19102"/>
    </row>
    <row r="19103" spans="17:17">
      <c r="Q19103"/>
    </row>
    <row r="19104" spans="17:17">
      <c r="Q19104"/>
    </row>
    <row r="19105" spans="17:17">
      <c r="Q19105"/>
    </row>
    <row r="19106" spans="17:17">
      <c r="Q19106"/>
    </row>
    <row r="19107" spans="17:17">
      <c r="Q19107"/>
    </row>
    <row r="19108" spans="17:17">
      <c r="Q19108"/>
    </row>
    <row r="19109" spans="17:17">
      <c r="Q19109"/>
    </row>
    <row r="19110" spans="17:17">
      <c r="Q19110"/>
    </row>
    <row r="19111" spans="17:17">
      <c r="Q19111"/>
    </row>
    <row r="19112" spans="17:17">
      <c r="Q19112"/>
    </row>
    <row r="19113" spans="17:17">
      <c r="Q19113"/>
    </row>
    <row r="19114" spans="17:17">
      <c r="Q19114"/>
    </row>
    <row r="19115" spans="17:17">
      <c r="Q19115"/>
    </row>
    <row r="19116" spans="17:17">
      <c r="Q19116"/>
    </row>
    <row r="19117" spans="17:17">
      <c r="Q19117"/>
    </row>
    <row r="19118" spans="17:17">
      <c r="Q19118"/>
    </row>
    <row r="19119" spans="17:17">
      <c r="Q19119"/>
    </row>
    <row r="19120" spans="17:17">
      <c r="Q19120"/>
    </row>
    <row r="19121" spans="17:17">
      <c r="Q19121"/>
    </row>
    <row r="19122" spans="17:17">
      <c r="Q19122"/>
    </row>
    <row r="19123" spans="17:17">
      <c r="Q19123"/>
    </row>
    <row r="19124" spans="17:17">
      <c r="Q19124"/>
    </row>
    <row r="19125" spans="17:17">
      <c r="Q19125"/>
    </row>
    <row r="19126" spans="17:17">
      <c r="Q19126"/>
    </row>
    <row r="19127" spans="17:17">
      <c r="Q19127"/>
    </row>
    <row r="19128" spans="17:17">
      <c r="Q19128"/>
    </row>
    <row r="19129" spans="17:17">
      <c r="Q19129"/>
    </row>
    <row r="19130" spans="17:17">
      <c r="Q19130"/>
    </row>
    <row r="19131" spans="17:17">
      <c r="Q19131"/>
    </row>
    <row r="19132" spans="17:17">
      <c r="Q19132"/>
    </row>
    <row r="19133" spans="17:17">
      <c r="Q19133"/>
    </row>
    <row r="19134" spans="17:17">
      <c r="Q19134"/>
    </row>
    <row r="19135" spans="17:17">
      <c r="Q19135"/>
    </row>
    <row r="19136" spans="17:17">
      <c r="Q19136"/>
    </row>
    <row r="19137" spans="17:17">
      <c r="Q19137"/>
    </row>
    <row r="19138" spans="17:17">
      <c r="Q19138"/>
    </row>
    <row r="19139" spans="17:17">
      <c r="Q19139"/>
    </row>
    <row r="19140" spans="17:17">
      <c r="Q19140"/>
    </row>
    <row r="19141" spans="17:17">
      <c r="Q19141"/>
    </row>
    <row r="19142" spans="17:17">
      <c r="Q19142"/>
    </row>
    <row r="19143" spans="17:17">
      <c r="Q19143"/>
    </row>
    <row r="19144" spans="17:17">
      <c r="Q19144"/>
    </row>
    <row r="19145" spans="17:17">
      <c r="Q19145"/>
    </row>
    <row r="19146" spans="17:17">
      <c r="Q19146"/>
    </row>
    <row r="19147" spans="17:17">
      <c r="Q19147"/>
    </row>
    <row r="19148" spans="17:17">
      <c r="Q19148"/>
    </row>
    <row r="19149" spans="17:17">
      <c r="Q19149"/>
    </row>
    <row r="19150" spans="17:17">
      <c r="Q19150"/>
    </row>
    <row r="19151" spans="17:17">
      <c r="Q19151"/>
    </row>
    <row r="19152" spans="17:17">
      <c r="Q19152"/>
    </row>
    <row r="19153" spans="17:17">
      <c r="Q19153"/>
    </row>
    <row r="19154" spans="17:17">
      <c r="Q19154"/>
    </row>
    <row r="19155" spans="17:17">
      <c r="Q19155"/>
    </row>
    <row r="19156" spans="17:17">
      <c r="Q19156"/>
    </row>
    <row r="19157" spans="17:17">
      <c r="Q19157"/>
    </row>
    <row r="19158" spans="17:17">
      <c r="Q19158"/>
    </row>
    <row r="19159" spans="17:17">
      <c r="Q19159"/>
    </row>
    <row r="19160" spans="17:17">
      <c r="Q19160"/>
    </row>
    <row r="19161" spans="17:17">
      <c r="Q19161"/>
    </row>
    <row r="19162" spans="17:17">
      <c r="Q19162"/>
    </row>
    <row r="19163" spans="17:17">
      <c r="Q19163"/>
    </row>
    <row r="19164" spans="17:17">
      <c r="Q19164"/>
    </row>
    <row r="19165" spans="17:17">
      <c r="Q19165"/>
    </row>
    <row r="19166" spans="17:17">
      <c r="Q19166"/>
    </row>
    <row r="19167" spans="17:17">
      <c r="Q19167"/>
    </row>
    <row r="19168" spans="17:17">
      <c r="Q19168"/>
    </row>
    <row r="19169" spans="17:17">
      <c r="Q19169"/>
    </row>
    <row r="19170" spans="17:17">
      <c r="Q19170"/>
    </row>
    <row r="19171" spans="17:17">
      <c r="Q19171"/>
    </row>
    <row r="19172" spans="17:17">
      <c r="Q19172"/>
    </row>
    <row r="19173" spans="17:17">
      <c r="Q19173"/>
    </row>
    <row r="19174" spans="17:17">
      <c r="Q19174"/>
    </row>
    <row r="19175" spans="17:17">
      <c r="Q19175"/>
    </row>
    <row r="19176" spans="17:17">
      <c r="Q19176"/>
    </row>
    <row r="19177" spans="17:17">
      <c r="Q19177"/>
    </row>
    <row r="19178" spans="17:17">
      <c r="Q19178"/>
    </row>
    <row r="19179" spans="17:17">
      <c r="Q19179"/>
    </row>
    <row r="19180" spans="17:17">
      <c r="Q19180"/>
    </row>
    <row r="19181" spans="17:17">
      <c r="Q19181"/>
    </row>
    <row r="19182" spans="17:17">
      <c r="Q19182"/>
    </row>
    <row r="19183" spans="17:17">
      <c r="Q19183"/>
    </row>
    <row r="19184" spans="17:17">
      <c r="Q19184"/>
    </row>
    <row r="19185" spans="17:17">
      <c r="Q19185"/>
    </row>
    <row r="19186" spans="17:17">
      <c r="Q19186"/>
    </row>
    <row r="19187" spans="17:17">
      <c r="Q19187"/>
    </row>
    <row r="19188" spans="17:17">
      <c r="Q19188"/>
    </row>
    <row r="19189" spans="17:17">
      <c r="Q19189"/>
    </row>
    <row r="19190" spans="17:17">
      <c r="Q19190"/>
    </row>
    <row r="19191" spans="17:17">
      <c r="Q19191"/>
    </row>
    <row r="19192" spans="17:17">
      <c r="Q19192"/>
    </row>
    <row r="19193" spans="17:17">
      <c r="Q19193"/>
    </row>
    <row r="19194" spans="17:17">
      <c r="Q19194"/>
    </row>
    <row r="19195" spans="17:17">
      <c r="Q19195"/>
    </row>
    <row r="19196" spans="17:17">
      <c r="Q19196"/>
    </row>
    <row r="19197" spans="17:17">
      <c r="Q19197"/>
    </row>
    <row r="19198" spans="17:17">
      <c r="Q19198"/>
    </row>
    <row r="19199" spans="17:17">
      <c r="Q19199"/>
    </row>
    <row r="19200" spans="17:17">
      <c r="Q19200"/>
    </row>
    <row r="19201" spans="17:17">
      <c r="Q19201"/>
    </row>
    <row r="19202" spans="17:17">
      <c r="Q19202"/>
    </row>
    <row r="19203" spans="17:17">
      <c r="Q19203"/>
    </row>
    <row r="19204" spans="17:17">
      <c r="Q19204"/>
    </row>
    <row r="19205" spans="17:17">
      <c r="Q19205"/>
    </row>
    <row r="19206" spans="17:17">
      <c r="Q19206"/>
    </row>
    <row r="19207" spans="17:17">
      <c r="Q19207"/>
    </row>
    <row r="19208" spans="17:17">
      <c r="Q19208"/>
    </row>
    <row r="19209" spans="17:17">
      <c r="Q19209"/>
    </row>
    <row r="19210" spans="17:17">
      <c r="Q19210"/>
    </row>
    <row r="19211" spans="17:17">
      <c r="Q19211"/>
    </row>
    <row r="19212" spans="17:17">
      <c r="Q19212"/>
    </row>
    <row r="19213" spans="17:17">
      <c r="Q19213"/>
    </row>
    <row r="19214" spans="17:17">
      <c r="Q19214"/>
    </row>
    <row r="19215" spans="17:17">
      <c r="Q19215"/>
    </row>
    <row r="19216" spans="17:17">
      <c r="Q19216"/>
    </row>
    <row r="19217" spans="17:17">
      <c r="Q19217"/>
    </row>
    <row r="19218" spans="17:17">
      <c r="Q19218"/>
    </row>
    <row r="19219" spans="17:17">
      <c r="Q19219"/>
    </row>
    <row r="19220" spans="17:17">
      <c r="Q19220"/>
    </row>
    <row r="19221" spans="17:17">
      <c r="Q19221"/>
    </row>
    <row r="19222" spans="17:17">
      <c r="Q19222"/>
    </row>
    <row r="19223" spans="17:17">
      <c r="Q19223"/>
    </row>
    <row r="19224" spans="17:17">
      <c r="Q19224"/>
    </row>
    <row r="19225" spans="17:17">
      <c r="Q19225"/>
    </row>
    <row r="19226" spans="17:17">
      <c r="Q19226"/>
    </row>
    <row r="19227" spans="17:17">
      <c r="Q19227"/>
    </row>
    <row r="19228" spans="17:17">
      <c r="Q19228"/>
    </row>
    <row r="19229" spans="17:17">
      <c r="Q19229"/>
    </row>
    <row r="19230" spans="17:17">
      <c r="Q19230"/>
    </row>
    <row r="19231" spans="17:17">
      <c r="Q19231"/>
    </row>
    <row r="19232" spans="17:17">
      <c r="Q19232"/>
    </row>
    <row r="19233" spans="17:17">
      <c r="Q19233"/>
    </row>
    <row r="19234" spans="17:17">
      <c r="Q19234"/>
    </row>
    <row r="19235" spans="17:17">
      <c r="Q19235"/>
    </row>
    <row r="19236" spans="17:17">
      <c r="Q19236"/>
    </row>
    <row r="19237" spans="17:17">
      <c r="Q19237"/>
    </row>
    <row r="19238" spans="17:17">
      <c r="Q19238"/>
    </row>
    <row r="19239" spans="17:17">
      <c r="Q19239"/>
    </row>
    <row r="19240" spans="17:17">
      <c r="Q19240"/>
    </row>
    <row r="19241" spans="17:17">
      <c r="Q19241"/>
    </row>
    <row r="19242" spans="17:17">
      <c r="Q19242"/>
    </row>
    <row r="19243" spans="17:17">
      <c r="Q19243"/>
    </row>
    <row r="19244" spans="17:17">
      <c r="Q19244"/>
    </row>
    <row r="19245" spans="17:17">
      <c r="Q19245"/>
    </row>
    <row r="19246" spans="17:17">
      <c r="Q19246"/>
    </row>
    <row r="19247" spans="17:17">
      <c r="Q19247"/>
    </row>
    <row r="19248" spans="17:17">
      <c r="Q19248"/>
    </row>
    <row r="19249" spans="17:17">
      <c r="Q19249"/>
    </row>
    <row r="19250" spans="17:17">
      <c r="Q19250"/>
    </row>
    <row r="19251" spans="17:17">
      <c r="Q19251"/>
    </row>
    <row r="19252" spans="17:17">
      <c r="Q19252"/>
    </row>
    <row r="19253" spans="17:17">
      <c r="Q19253"/>
    </row>
    <row r="19254" spans="17:17">
      <c r="Q19254"/>
    </row>
    <row r="19255" spans="17:17">
      <c r="Q19255"/>
    </row>
    <row r="19256" spans="17:17">
      <c r="Q19256"/>
    </row>
    <row r="19257" spans="17:17">
      <c r="Q19257"/>
    </row>
    <row r="19258" spans="17:17">
      <c r="Q19258"/>
    </row>
    <row r="19259" spans="17:17">
      <c r="Q19259"/>
    </row>
    <row r="19260" spans="17:17">
      <c r="Q19260"/>
    </row>
    <row r="19261" spans="17:17">
      <c r="Q19261"/>
    </row>
    <row r="19262" spans="17:17">
      <c r="Q19262"/>
    </row>
    <row r="19263" spans="17:17">
      <c r="Q19263"/>
    </row>
    <row r="19264" spans="17:17">
      <c r="Q19264"/>
    </row>
    <row r="19265" spans="17:17">
      <c r="Q19265"/>
    </row>
    <row r="19266" spans="17:17">
      <c r="Q19266"/>
    </row>
    <row r="19267" spans="17:17">
      <c r="Q19267"/>
    </row>
    <row r="19268" spans="17:17">
      <c r="Q19268"/>
    </row>
    <row r="19269" spans="17:17">
      <c r="Q19269"/>
    </row>
    <row r="19270" spans="17:17">
      <c r="Q19270"/>
    </row>
    <row r="19271" spans="17:17">
      <c r="Q19271"/>
    </row>
    <row r="19272" spans="17:17">
      <c r="Q19272"/>
    </row>
    <row r="19273" spans="17:17">
      <c r="Q19273"/>
    </row>
    <row r="19274" spans="17:17">
      <c r="Q19274"/>
    </row>
    <row r="19275" spans="17:17">
      <c r="Q19275"/>
    </row>
    <row r="19276" spans="17:17">
      <c r="Q19276"/>
    </row>
    <row r="19277" spans="17:17">
      <c r="Q19277"/>
    </row>
    <row r="19278" spans="17:17">
      <c r="Q19278"/>
    </row>
    <row r="19279" spans="17:17">
      <c r="Q19279"/>
    </row>
    <row r="19280" spans="17:17">
      <c r="Q19280"/>
    </row>
    <row r="19281" spans="17:17">
      <c r="Q19281"/>
    </row>
    <row r="19282" spans="17:17">
      <c r="Q19282"/>
    </row>
    <row r="19283" spans="17:17">
      <c r="Q19283"/>
    </row>
    <row r="19284" spans="17:17">
      <c r="Q19284"/>
    </row>
    <row r="19285" spans="17:17">
      <c r="Q19285"/>
    </row>
    <row r="19286" spans="17:17">
      <c r="Q19286"/>
    </row>
    <row r="19287" spans="17:17">
      <c r="Q19287"/>
    </row>
    <row r="19288" spans="17:17">
      <c r="Q19288"/>
    </row>
    <row r="19289" spans="17:17">
      <c r="Q19289"/>
    </row>
    <row r="19290" spans="17:17">
      <c r="Q19290"/>
    </row>
    <row r="19291" spans="17:17">
      <c r="Q19291"/>
    </row>
    <row r="19292" spans="17:17">
      <c r="Q19292"/>
    </row>
    <row r="19293" spans="17:17">
      <c r="Q19293"/>
    </row>
    <row r="19294" spans="17:17">
      <c r="Q19294"/>
    </row>
    <row r="19295" spans="17:17">
      <c r="Q19295"/>
    </row>
    <row r="19296" spans="17:17">
      <c r="Q19296"/>
    </row>
    <row r="19297" spans="17:17">
      <c r="Q19297"/>
    </row>
    <row r="19298" spans="17:17">
      <c r="Q19298"/>
    </row>
    <row r="19299" spans="17:17">
      <c r="Q19299"/>
    </row>
    <row r="19300" spans="17:17">
      <c r="Q19300"/>
    </row>
    <row r="19301" spans="17:17">
      <c r="Q19301"/>
    </row>
    <row r="19302" spans="17:17">
      <c r="Q19302"/>
    </row>
    <row r="19303" spans="17:17">
      <c r="Q19303"/>
    </row>
    <row r="19304" spans="17:17">
      <c r="Q19304"/>
    </row>
    <row r="19305" spans="17:17">
      <c r="Q19305"/>
    </row>
    <row r="19306" spans="17:17">
      <c r="Q19306"/>
    </row>
    <row r="19307" spans="17:17">
      <c r="Q19307"/>
    </row>
    <row r="19308" spans="17:17">
      <c r="Q19308"/>
    </row>
    <row r="19309" spans="17:17">
      <c r="Q19309"/>
    </row>
    <row r="19310" spans="17:17">
      <c r="Q19310"/>
    </row>
    <row r="19311" spans="17:17">
      <c r="Q19311"/>
    </row>
    <row r="19312" spans="17:17">
      <c r="Q19312"/>
    </row>
    <row r="19313" spans="17:17">
      <c r="Q19313"/>
    </row>
    <row r="19314" spans="17:17">
      <c r="Q19314"/>
    </row>
    <row r="19315" spans="17:17">
      <c r="Q19315"/>
    </row>
    <row r="19316" spans="17:17">
      <c r="Q19316"/>
    </row>
    <row r="19317" spans="17:17">
      <c r="Q19317"/>
    </row>
    <row r="19318" spans="17:17">
      <c r="Q19318"/>
    </row>
    <row r="19319" spans="17:17">
      <c r="Q19319"/>
    </row>
    <row r="19320" spans="17:17">
      <c r="Q19320"/>
    </row>
    <row r="19321" spans="17:17">
      <c r="Q19321"/>
    </row>
    <row r="19322" spans="17:17">
      <c r="Q19322"/>
    </row>
    <row r="19323" spans="17:17">
      <c r="Q19323"/>
    </row>
    <row r="19324" spans="17:17">
      <c r="Q19324"/>
    </row>
    <row r="19325" spans="17:17">
      <c r="Q19325"/>
    </row>
    <row r="19326" spans="17:17">
      <c r="Q19326"/>
    </row>
    <row r="19327" spans="17:17">
      <c r="Q19327"/>
    </row>
    <row r="19328" spans="17:17">
      <c r="Q19328"/>
    </row>
    <row r="19329" spans="17:17">
      <c r="Q19329"/>
    </row>
    <row r="19330" spans="17:17">
      <c r="Q19330"/>
    </row>
    <row r="19331" spans="17:17">
      <c r="Q19331"/>
    </row>
    <row r="19332" spans="17:17">
      <c r="Q19332"/>
    </row>
    <row r="19333" spans="17:17">
      <c r="Q19333"/>
    </row>
    <row r="19334" spans="17:17">
      <c r="Q19334"/>
    </row>
    <row r="19335" spans="17:17">
      <c r="Q19335"/>
    </row>
    <row r="19336" spans="17:17">
      <c r="Q19336"/>
    </row>
    <row r="19337" spans="17:17">
      <c r="Q19337"/>
    </row>
    <row r="19338" spans="17:17">
      <c r="Q19338"/>
    </row>
    <row r="19339" spans="17:17">
      <c r="Q19339"/>
    </row>
    <row r="19340" spans="17:17">
      <c r="Q19340"/>
    </row>
    <row r="19341" spans="17:17">
      <c r="Q19341"/>
    </row>
    <row r="19342" spans="17:17">
      <c r="Q19342"/>
    </row>
    <row r="19343" spans="17:17">
      <c r="Q19343"/>
    </row>
    <row r="19344" spans="17:17">
      <c r="Q19344"/>
    </row>
    <row r="19345" spans="17:17">
      <c r="Q19345"/>
    </row>
    <row r="19346" spans="17:17">
      <c r="Q19346"/>
    </row>
    <row r="19347" spans="17:17">
      <c r="Q19347"/>
    </row>
    <row r="19348" spans="17:17">
      <c r="Q19348"/>
    </row>
    <row r="19349" spans="17:17">
      <c r="Q19349"/>
    </row>
    <row r="19350" spans="17:17">
      <c r="Q19350"/>
    </row>
    <row r="19351" spans="17:17">
      <c r="Q19351"/>
    </row>
    <row r="19352" spans="17:17">
      <c r="Q19352"/>
    </row>
    <row r="19353" spans="17:17">
      <c r="Q19353"/>
    </row>
    <row r="19354" spans="17:17">
      <c r="Q19354"/>
    </row>
    <row r="19355" spans="17:17">
      <c r="Q19355"/>
    </row>
    <row r="19356" spans="17:17">
      <c r="Q19356"/>
    </row>
    <row r="19357" spans="17:17">
      <c r="Q19357"/>
    </row>
    <row r="19358" spans="17:17">
      <c r="Q19358"/>
    </row>
    <row r="19359" spans="17:17">
      <c r="Q19359"/>
    </row>
    <row r="19360" spans="17:17">
      <c r="Q19360"/>
    </row>
    <row r="19361" spans="17:17">
      <c r="Q19361"/>
    </row>
    <row r="19362" spans="17:17">
      <c r="Q19362"/>
    </row>
    <row r="19363" spans="17:17">
      <c r="Q19363"/>
    </row>
    <row r="19364" spans="17:17">
      <c r="Q19364"/>
    </row>
    <row r="19365" spans="17:17">
      <c r="Q19365"/>
    </row>
    <row r="19366" spans="17:17">
      <c r="Q19366"/>
    </row>
    <row r="19367" spans="17:17">
      <c r="Q19367"/>
    </row>
    <row r="19368" spans="17:17">
      <c r="Q19368"/>
    </row>
    <row r="19369" spans="17:17">
      <c r="Q19369"/>
    </row>
    <row r="19370" spans="17:17">
      <c r="Q19370"/>
    </row>
    <row r="19371" spans="17:17">
      <c r="Q19371"/>
    </row>
    <row r="19372" spans="17:17">
      <c r="Q19372"/>
    </row>
    <row r="19373" spans="17:17">
      <c r="Q19373"/>
    </row>
    <row r="19374" spans="17:17">
      <c r="Q19374"/>
    </row>
    <row r="19375" spans="17:17">
      <c r="Q19375"/>
    </row>
    <row r="19376" spans="17:17">
      <c r="Q19376"/>
    </row>
    <row r="19377" spans="17:17">
      <c r="Q19377"/>
    </row>
    <row r="19378" spans="17:17">
      <c r="Q19378"/>
    </row>
    <row r="19379" spans="17:17">
      <c r="Q19379"/>
    </row>
    <row r="19380" spans="17:17">
      <c r="Q19380"/>
    </row>
    <row r="19381" spans="17:17">
      <c r="Q19381"/>
    </row>
    <row r="19382" spans="17:17">
      <c r="Q19382"/>
    </row>
    <row r="19383" spans="17:17">
      <c r="Q19383"/>
    </row>
    <row r="19384" spans="17:17">
      <c r="Q19384"/>
    </row>
    <row r="19385" spans="17:17">
      <c r="Q19385"/>
    </row>
    <row r="19386" spans="17:17">
      <c r="Q19386"/>
    </row>
    <row r="19387" spans="17:17">
      <c r="Q19387"/>
    </row>
    <row r="19388" spans="17:17">
      <c r="Q19388"/>
    </row>
    <row r="19389" spans="17:17">
      <c r="Q19389"/>
    </row>
    <row r="19390" spans="17:17">
      <c r="Q19390"/>
    </row>
    <row r="19391" spans="17:17">
      <c r="Q19391"/>
    </row>
    <row r="19392" spans="17:17">
      <c r="Q19392"/>
    </row>
    <row r="19393" spans="17:17">
      <c r="Q19393"/>
    </row>
    <row r="19394" spans="17:17">
      <c r="Q19394"/>
    </row>
    <row r="19395" spans="17:17">
      <c r="Q19395"/>
    </row>
    <row r="19396" spans="17:17">
      <c r="Q19396"/>
    </row>
    <row r="19397" spans="17:17">
      <c r="Q19397"/>
    </row>
    <row r="19398" spans="17:17">
      <c r="Q19398"/>
    </row>
    <row r="19399" spans="17:17">
      <c r="Q19399"/>
    </row>
    <row r="19400" spans="17:17">
      <c r="Q19400"/>
    </row>
    <row r="19401" spans="17:17">
      <c r="Q19401"/>
    </row>
    <row r="19402" spans="17:17">
      <c r="Q19402"/>
    </row>
    <row r="19403" spans="17:17">
      <c r="Q19403"/>
    </row>
    <row r="19404" spans="17:17">
      <c r="Q19404"/>
    </row>
    <row r="19405" spans="17:17">
      <c r="Q19405"/>
    </row>
    <row r="19406" spans="17:17">
      <c r="Q19406"/>
    </row>
    <row r="19407" spans="17:17">
      <c r="Q19407"/>
    </row>
    <row r="19408" spans="17:17">
      <c r="Q19408"/>
    </row>
    <row r="19409" spans="17:17">
      <c r="Q19409"/>
    </row>
    <row r="19410" spans="17:17">
      <c r="Q19410"/>
    </row>
    <row r="19411" spans="17:17">
      <c r="Q19411"/>
    </row>
    <row r="19412" spans="17:17">
      <c r="Q19412"/>
    </row>
    <row r="19413" spans="17:17">
      <c r="Q19413"/>
    </row>
    <row r="19414" spans="17:17">
      <c r="Q19414"/>
    </row>
    <row r="19415" spans="17:17">
      <c r="Q19415"/>
    </row>
    <row r="19416" spans="17:17">
      <c r="Q19416"/>
    </row>
    <row r="19417" spans="17:17">
      <c r="Q19417"/>
    </row>
    <row r="19418" spans="17:17">
      <c r="Q19418"/>
    </row>
    <row r="19419" spans="17:17">
      <c r="Q19419"/>
    </row>
    <row r="19420" spans="17:17">
      <c r="Q19420"/>
    </row>
    <row r="19421" spans="17:17">
      <c r="Q19421"/>
    </row>
    <row r="19422" spans="17:17">
      <c r="Q19422"/>
    </row>
    <row r="19423" spans="17:17">
      <c r="Q19423"/>
    </row>
    <row r="19424" spans="17:17">
      <c r="Q19424"/>
    </row>
    <row r="19425" spans="17:17">
      <c r="Q19425"/>
    </row>
    <row r="19426" spans="17:17">
      <c r="Q19426"/>
    </row>
    <row r="19427" spans="17:17">
      <c r="Q19427"/>
    </row>
    <row r="19428" spans="17:17">
      <c r="Q19428"/>
    </row>
    <row r="19429" spans="17:17">
      <c r="Q19429"/>
    </row>
    <row r="19430" spans="17:17">
      <c r="Q19430"/>
    </row>
    <row r="19431" spans="17:17">
      <c r="Q19431"/>
    </row>
    <row r="19432" spans="17:17">
      <c r="Q19432"/>
    </row>
    <row r="19433" spans="17:17">
      <c r="Q19433"/>
    </row>
    <row r="19434" spans="17:17">
      <c r="Q19434"/>
    </row>
    <row r="19435" spans="17:17">
      <c r="Q19435"/>
    </row>
    <row r="19436" spans="17:17">
      <c r="Q19436"/>
    </row>
    <row r="19437" spans="17:17">
      <c r="Q19437"/>
    </row>
    <row r="19438" spans="17:17">
      <c r="Q19438"/>
    </row>
    <row r="19439" spans="17:17">
      <c r="Q19439"/>
    </row>
    <row r="19440" spans="17:17">
      <c r="Q19440"/>
    </row>
    <row r="19441" spans="17:17">
      <c r="Q19441"/>
    </row>
    <row r="19442" spans="17:17">
      <c r="Q19442"/>
    </row>
    <row r="19443" spans="17:17">
      <c r="Q19443"/>
    </row>
    <row r="19444" spans="17:17">
      <c r="Q19444"/>
    </row>
    <row r="19445" spans="17:17">
      <c r="Q19445"/>
    </row>
    <row r="19446" spans="17:17">
      <c r="Q19446"/>
    </row>
    <row r="19447" spans="17:17">
      <c r="Q19447"/>
    </row>
    <row r="19448" spans="17:17">
      <c r="Q19448"/>
    </row>
    <row r="19449" spans="17:17">
      <c r="Q19449"/>
    </row>
    <row r="19450" spans="17:17">
      <c r="Q19450"/>
    </row>
    <row r="19451" spans="17:17">
      <c r="Q19451"/>
    </row>
    <row r="19452" spans="17:17">
      <c r="Q19452"/>
    </row>
    <row r="19453" spans="17:17">
      <c r="Q19453"/>
    </row>
    <row r="19454" spans="17:17">
      <c r="Q19454"/>
    </row>
    <row r="19455" spans="17:17">
      <c r="Q19455"/>
    </row>
    <row r="19456" spans="17:17">
      <c r="Q19456"/>
    </row>
    <row r="19457" spans="17:17">
      <c r="Q19457"/>
    </row>
    <row r="19458" spans="17:17">
      <c r="Q19458"/>
    </row>
    <row r="19459" spans="17:17">
      <c r="Q19459"/>
    </row>
    <row r="19460" spans="17:17">
      <c r="Q19460"/>
    </row>
    <row r="19461" spans="17:17">
      <c r="Q19461"/>
    </row>
    <row r="19462" spans="17:17">
      <c r="Q19462"/>
    </row>
    <row r="19463" spans="17:17">
      <c r="Q19463"/>
    </row>
    <row r="19464" spans="17:17">
      <c r="Q19464"/>
    </row>
    <row r="19465" spans="17:17">
      <c r="Q19465"/>
    </row>
    <row r="19466" spans="17:17">
      <c r="Q19466"/>
    </row>
    <row r="19467" spans="17:17">
      <c r="Q19467"/>
    </row>
    <row r="19468" spans="17:17">
      <c r="Q19468"/>
    </row>
    <row r="19469" spans="17:17">
      <c r="Q19469"/>
    </row>
    <row r="19470" spans="17:17">
      <c r="Q19470"/>
    </row>
    <row r="19471" spans="17:17">
      <c r="Q19471"/>
    </row>
    <row r="19472" spans="17:17">
      <c r="Q19472"/>
    </row>
    <row r="19473" spans="17:17">
      <c r="Q19473"/>
    </row>
    <row r="19474" spans="17:17">
      <c r="Q19474"/>
    </row>
    <row r="19475" spans="17:17">
      <c r="Q19475"/>
    </row>
    <row r="19476" spans="17:17">
      <c r="Q19476"/>
    </row>
    <row r="19477" spans="17:17">
      <c r="Q19477"/>
    </row>
    <row r="19478" spans="17:17">
      <c r="Q19478"/>
    </row>
    <row r="19479" spans="17:17">
      <c r="Q19479"/>
    </row>
    <row r="19480" spans="17:17">
      <c r="Q19480"/>
    </row>
    <row r="19481" spans="17:17">
      <c r="Q19481"/>
    </row>
    <row r="19482" spans="17:17">
      <c r="Q19482"/>
    </row>
    <row r="19483" spans="17:17">
      <c r="Q19483"/>
    </row>
    <row r="19484" spans="17:17">
      <c r="Q19484"/>
    </row>
    <row r="19485" spans="17:17">
      <c r="Q19485"/>
    </row>
    <row r="19486" spans="17:17">
      <c r="Q19486"/>
    </row>
    <row r="19487" spans="17:17">
      <c r="Q19487"/>
    </row>
    <row r="19488" spans="17:17">
      <c r="Q19488"/>
    </row>
    <row r="19489" spans="17:17">
      <c r="Q19489"/>
    </row>
    <row r="19490" spans="17:17">
      <c r="Q19490"/>
    </row>
    <row r="19491" spans="17:17">
      <c r="Q19491"/>
    </row>
    <row r="19492" spans="17:17">
      <c r="Q19492"/>
    </row>
    <row r="19493" spans="17:17">
      <c r="Q19493"/>
    </row>
    <row r="19494" spans="17:17">
      <c r="Q19494"/>
    </row>
    <row r="19495" spans="17:17">
      <c r="Q19495"/>
    </row>
    <row r="19496" spans="17:17">
      <c r="Q19496"/>
    </row>
    <row r="19497" spans="17:17">
      <c r="Q19497"/>
    </row>
    <row r="19498" spans="17:17">
      <c r="Q19498"/>
    </row>
    <row r="19499" spans="17:17">
      <c r="Q19499"/>
    </row>
    <row r="19500" spans="17:17">
      <c r="Q19500"/>
    </row>
    <row r="19501" spans="17:17">
      <c r="Q19501"/>
    </row>
    <row r="19502" spans="17:17">
      <c r="Q19502"/>
    </row>
    <row r="19503" spans="17:17">
      <c r="Q19503"/>
    </row>
    <row r="19504" spans="17:17">
      <c r="Q19504"/>
    </row>
    <row r="19505" spans="17:17">
      <c r="Q19505"/>
    </row>
    <row r="19506" spans="17:17">
      <c r="Q19506"/>
    </row>
    <row r="19507" spans="17:17">
      <c r="Q19507"/>
    </row>
    <row r="19508" spans="17:17">
      <c r="Q19508"/>
    </row>
    <row r="19509" spans="17:17">
      <c r="Q19509"/>
    </row>
    <row r="19510" spans="17:17">
      <c r="Q19510"/>
    </row>
    <row r="19511" spans="17:17">
      <c r="Q19511"/>
    </row>
    <row r="19512" spans="17:17">
      <c r="Q19512"/>
    </row>
    <row r="19513" spans="17:17">
      <c r="Q19513"/>
    </row>
    <row r="19514" spans="17:17">
      <c r="Q19514"/>
    </row>
    <row r="19515" spans="17:17">
      <c r="Q19515"/>
    </row>
    <row r="19516" spans="17:17">
      <c r="Q19516"/>
    </row>
    <row r="19517" spans="17:17">
      <c r="Q19517"/>
    </row>
    <row r="19518" spans="17:17">
      <c r="Q19518"/>
    </row>
    <row r="19519" spans="17:17">
      <c r="Q19519"/>
    </row>
    <row r="19520" spans="17:17">
      <c r="Q19520"/>
    </row>
    <row r="19521" spans="17:17">
      <c r="Q19521"/>
    </row>
    <row r="19522" spans="17:17">
      <c r="Q19522"/>
    </row>
    <row r="19523" spans="17:17">
      <c r="Q19523"/>
    </row>
    <row r="19524" spans="17:17">
      <c r="Q19524"/>
    </row>
    <row r="19525" spans="17:17">
      <c r="Q19525"/>
    </row>
    <row r="19526" spans="17:17">
      <c r="Q19526"/>
    </row>
    <row r="19527" spans="17:17">
      <c r="Q19527"/>
    </row>
    <row r="19528" spans="17:17">
      <c r="Q19528"/>
    </row>
    <row r="19529" spans="17:17">
      <c r="Q19529"/>
    </row>
    <row r="19530" spans="17:17">
      <c r="Q19530"/>
    </row>
    <row r="19531" spans="17:17">
      <c r="Q19531"/>
    </row>
    <row r="19532" spans="17:17">
      <c r="Q19532"/>
    </row>
    <row r="19533" spans="17:17">
      <c r="Q19533"/>
    </row>
    <row r="19534" spans="17:17">
      <c r="Q19534"/>
    </row>
    <row r="19535" spans="17:17">
      <c r="Q19535"/>
    </row>
    <row r="19536" spans="17:17">
      <c r="Q19536"/>
    </row>
    <row r="19537" spans="17:17">
      <c r="Q19537"/>
    </row>
    <row r="19538" spans="17:17">
      <c r="Q19538"/>
    </row>
    <row r="19539" spans="17:17">
      <c r="Q19539"/>
    </row>
    <row r="19540" spans="17:17">
      <c r="Q19540"/>
    </row>
    <row r="19541" spans="17:17">
      <c r="Q19541"/>
    </row>
    <row r="19542" spans="17:17">
      <c r="Q19542"/>
    </row>
    <row r="19543" spans="17:17">
      <c r="Q19543"/>
    </row>
    <row r="19544" spans="17:17">
      <c r="Q19544"/>
    </row>
    <row r="19545" spans="17:17">
      <c r="Q19545"/>
    </row>
    <row r="19546" spans="17:17">
      <c r="Q19546"/>
    </row>
    <row r="19547" spans="17:17">
      <c r="Q19547"/>
    </row>
    <row r="19548" spans="17:17">
      <c r="Q19548"/>
    </row>
    <row r="19549" spans="17:17">
      <c r="Q19549"/>
    </row>
    <row r="19550" spans="17:17">
      <c r="Q19550"/>
    </row>
    <row r="19551" spans="17:17">
      <c r="Q19551"/>
    </row>
    <row r="19552" spans="17:17">
      <c r="Q19552"/>
    </row>
    <row r="19553" spans="17:17">
      <c r="Q19553"/>
    </row>
    <row r="19554" spans="17:17">
      <c r="Q19554"/>
    </row>
    <row r="19555" spans="17:17">
      <c r="Q19555"/>
    </row>
    <row r="19556" spans="17:17">
      <c r="Q19556"/>
    </row>
    <row r="19557" spans="17:17">
      <c r="Q19557"/>
    </row>
    <row r="19558" spans="17:17">
      <c r="Q19558"/>
    </row>
    <row r="19559" spans="17:17">
      <c r="Q19559"/>
    </row>
    <row r="19560" spans="17:17">
      <c r="Q19560"/>
    </row>
    <row r="19561" spans="17:17">
      <c r="Q19561"/>
    </row>
    <row r="19562" spans="17:17">
      <c r="Q19562"/>
    </row>
    <row r="19563" spans="17:17">
      <c r="Q19563"/>
    </row>
    <row r="19564" spans="17:17">
      <c r="Q19564"/>
    </row>
    <row r="19565" spans="17:17">
      <c r="Q19565"/>
    </row>
    <row r="19566" spans="17:17">
      <c r="Q19566"/>
    </row>
    <row r="19567" spans="17:17">
      <c r="Q19567"/>
    </row>
    <row r="19568" spans="17:17">
      <c r="Q19568"/>
    </row>
    <row r="19569" spans="17:17">
      <c r="Q19569"/>
    </row>
    <row r="19570" spans="17:17">
      <c r="Q19570"/>
    </row>
    <row r="19571" spans="17:17">
      <c r="Q19571"/>
    </row>
    <row r="19572" spans="17:17">
      <c r="Q19572"/>
    </row>
    <row r="19573" spans="17:17">
      <c r="Q19573"/>
    </row>
    <row r="19574" spans="17:17">
      <c r="Q19574"/>
    </row>
    <row r="19575" spans="17:17">
      <c r="Q19575"/>
    </row>
    <row r="19576" spans="17:17">
      <c r="Q19576"/>
    </row>
    <row r="19577" spans="17:17">
      <c r="Q19577"/>
    </row>
    <row r="19578" spans="17:17">
      <c r="Q19578"/>
    </row>
    <row r="19579" spans="17:17">
      <c r="Q19579"/>
    </row>
    <row r="19580" spans="17:17">
      <c r="Q19580"/>
    </row>
    <row r="19581" spans="17:17">
      <c r="Q19581"/>
    </row>
    <row r="19582" spans="17:17">
      <c r="Q19582"/>
    </row>
    <row r="19583" spans="17:17">
      <c r="Q19583"/>
    </row>
    <row r="19584" spans="17:17">
      <c r="Q19584"/>
    </row>
    <row r="19585" spans="17:17">
      <c r="Q19585"/>
    </row>
    <row r="19586" spans="17:17">
      <c r="Q19586"/>
    </row>
    <row r="19587" spans="17:17">
      <c r="Q19587"/>
    </row>
    <row r="19588" spans="17:17">
      <c r="Q19588"/>
    </row>
    <row r="19589" spans="17:17">
      <c r="Q19589"/>
    </row>
    <row r="19590" spans="17:17">
      <c r="Q19590"/>
    </row>
    <row r="19591" spans="17:17">
      <c r="Q19591"/>
    </row>
    <row r="19592" spans="17:17">
      <c r="Q19592"/>
    </row>
    <row r="19593" spans="17:17">
      <c r="Q19593"/>
    </row>
    <row r="19594" spans="17:17">
      <c r="Q19594"/>
    </row>
    <row r="19595" spans="17:17">
      <c r="Q19595"/>
    </row>
    <row r="19596" spans="17:17">
      <c r="Q19596"/>
    </row>
    <row r="19597" spans="17:17">
      <c r="Q19597"/>
    </row>
    <row r="19598" spans="17:17">
      <c r="Q19598"/>
    </row>
    <row r="19599" spans="17:17">
      <c r="Q19599"/>
    </row>
    <row r="19600" spans="17:17">
      <c r="Q19600"/>
    </row>
    <row r="19601" spans="17:17">
      <c r="Q19601"/>
    </row>
    <row r="19602" spans="17:17">
      <c r="Q19602"/>
    </row>
    <row r="19603" spans="17:17">
      <c r="Q19603"/>
    </row>
    <row r="19604" spans="17:17">
      <c r="Q19604"/>
    </row>
    <row r="19605" spans="17:17">
      <c r="Q19605"/>
    </row>
    <row r="19606" spans="17:17">
      <c r="Q19606"/>
    </row>
    <row r="19607" spans="17:17">
      <c r="Q19607"/>
    </row>
    <row r="19608" spans="17:17">
      <c r="Q19608"/>
    </row>
    <row r="19609" spans="17:17">
      <c r="Q19609"/>
    </row>
    <row r="19610" spans="17:17">
      <c r="Q19610"/>
    </row>
    <row r="19611" spans="17:17">
      <c r="Q19611"/>
    </row>
    <row r="19612" spans="17:17">
      <c r="Q19612"/>
    </row>
    <row r="19613" spans="17:17">
      <c r="Q19613"/>
    </row>
    <row r="19614" spans="17:17">
      <c r="Q19614"/>
    </row>
    <row r="19615" spans="17:17">
      <c r="Q19615"/>
    </row>
    <row r="19616" spans="17:17">
      <c r="Q19616"/>
    </row>
    <row r="19617" spans="17:17">
      <c r="Q19617"/>
    </row>
    <row r="19618" spans="17:17">
      <c r="Q19618"/>
    </row>
    <row r="19619" spans="17:17">
      <c r="Q19619"/>
    </row>
    <row r="19620" spans="17:17">
      <c r="Q19620"/>
    </row>
    <row r="19621" spans="17:17">
      <c r="Q19621"/>
    </row>
    <row r="19622" spans="17:17">
      <c r="Q19622"/>
    </row>
    <row r="19623" spans="17:17">
      <c r="Q19623"/>
    </row>
    <row r="19624" spans="17:17">
      <c r="Q19624"/>
    </row>
    <row r="19625" spans="17:17">
      <c r="Q19625"/>
    </row>
    <row r="19626" spans="17:17">
      <c r="Q19626"/>
    </row>
    <row r="19627" spans="17:17">
      <c r="Q19627"/>
    </row>
    <row r="19628" spans="17:17">
      <c r="Q19628"/>
    </row>
    <row r="19629" spans="17:17">
      <c r="Q19629"/>
    </row>
    <row r="19630" spans="17:17">
      <c r="Q19630"/>
    </row>
    <row r="19631" spans="17:17">
      <c r="Q19631"/>
    </row>
    <row r="19632" spans="17:17">
      <c r="Q19632"/>
    </row>
    <row r="19633" spans="17:17">
      <c r="Q19633"/>
    </row>
    <row r="19634" spans="17:17">
      <c r="Q19634"/>
    </row>
    <row r="19635" spans="17:17">
      <c r="Q19635"/>
    </row>
    <row r="19636" spans="17:17">
      <c r="Q19636"/>
    </row>
    <row r="19637" spans="17:17">
      <c r="Q19637"/>
    </row>
    <row r="19638" spans="17:17">
      <c r="Q19638"/>
    </row>
    <row r="19639" spans="17:17">
      <c r="Q19639"/>
    </row>
    <row r="19640" spans="17:17">
      <c r="Q19640"/>
    </row>
    <row r="19641" spans="17:17">
      <c r="Q19641"/>
    </row>
    <row r="19642" spans="17:17">
      <c r="Q19642"/>
    </row>
    <row r="19643" spans="17:17">
      <c r="Q19643"/>
    </row>
    <row r="19644" spans="17:17">
      <c r="Q19644"/>
    </row>
    <row r="19645" spans="17:17">
      <c r="Q19645"/>
    </row>
    <row r="19646" spans="17:17">
      <c r="Q19646"/>
    </row>
    <row r="19647" spans="17:17">
      <c r="Q19647"/>
    </row>
    <row r="19648" spans="17:17">
      <c r="Q19648"/>
    </row>
    <row r="19649" spans="17:17">
      <c r="Q19649"/>
    </row>
    <row r="19650" spans="17:17">
      <c r="Q19650"/>
    </row>
    <row r="19651" spans="17:17">
      <c r="Q19651"/>
    </row>
    <row r="19652" spans="17:17">
      <c r="Q19652"/>
    </row>
    <row r="19653" spans="17:17">
      <c r="Q19653"/>
    </row>
    <row r="19654" spans="17:17">
      <c r="Q19654"/>
    </row>
    <row r="19655" spans="17:17">
      <c r="Q19655"/>
    </row>
    <row r="19656" spans="17:17">
      <c r="Q19656"/>
    </row>
    <row r="19657" spans="17:17">
      <c r="Q19657"/>
    </row>
    <row r="19658" spans="17:17">
      <c r="Q19658"/>
    </row>
    <row r="19659" spans="17:17">
      <c r="Q19659"/>
    </row>
    <row r="19660" spans="17:17">
      <c r="Q19660"/>
    </row>
    <row r="19661" spans="17:17">
      <c r="Q19661"/>
    </row>
    <row r="19662" spans="17:17">
      <c r="Q19662"/>
    </row>
    <row r="19663" spans="17:17">
      <c r="Q19663"/>
    </row>
    <row r="19664" spans="17:17">
      <c r="Q19664"/>
    </row>
    <row r="19665" spans="17:17">
      <c r="Q19665"/>
    </row>
    <row r="19666" spans="17:17">
      <c r="Q19666"/>
    </row>
    <row r="19667" spans="17:17">
      <c r="Q19667"/>
    </row>
    <row r="19668" spans="17:17">
      <c r="Q19668"/>
    </row>
    <row r="19669" spans="17:17">
      <c r="Q19669"/>
    </row>
    <row r="19670" spans="17:17">
      <c r="Q19670"/>
    </row>
    <row r="19671" spans="17:17">
      <c r="Q19671"/>
    </row>
    <row r="19672" spans="17:17">
      <c r="Q19672"/>
    </row>
    <row r="19673" spans="17:17">
      <c r="Q19673"/>
    </row>
    <row r="19674" spans="17:17">
      <c r="Q19674"/>
    </row>
    <row r="19675" spans="17:17">
      <c r="Q19675"/>
    </row>
    <row r="19676" spans="17:17">
      <c r="Q19676"/>
    </row>
    <row r="19677" spans="17:17">
      <c r="Q19677"/>
    </row>
    <row r="19678" spans="17:17">
      <c r="Q19678"/>
    </row>
    <row r="19679" spans="17:17">
      <c r="Q19679"/>
    </row>
    <row r="19680" spans="17:17">
      <c r="Q19680"/>
    </row>
    <row r="19681" spans="17:17">
      <c r="Q19681"/>
    </row>
    <row r="19682" spans="17:17">
      <c r="Q19682"/>
    </row>
    <row r="19683" spans="17:17">
      <c r="Q19683"/>
    </row>
    <row r="19684" spans="17:17">
      <c r="Q19684"/>
    </row>
    <row r="19685" spans="17:17">
      <c r="Q19685"/>
    </row>
    <row r="19686" spans="17:17">
      <c r="Q19686"/>
    </row>
    <row r="19687" spans="17:17">
      <c r="Q19687"/>
    </row>
    <row r="19688" spans="17:17">
      <c r="Q19688"/>
    </row>
    <row r="19689" spans="17:17">
      <c r="Q19689"/>
    </row>
    <row r="19690" spans="17:17">
      <c r="Q19690"/>
    </row>
    <row r="19691" spans="17:17">
      <c r="Q19691"/>
    </row>
    <row r="19692" spans="17:17">
      <c r="Q19692"/>
    </row>
    <row r="19693" spans="17:17">
      <c r="Q19693"/>
    </row>
    <row r="19694" spans="17:17">
      <c r="Q19694"/>
    </row>
    <row r="19695" spans="17:17">
      <c r="Q19695"/>
    </row>
    <row r="19696" spans="17:17">
      <c r="Q19696"/>
    </row>
    <row r="19697" spans="17:17">
      <c r="Q19697"/>
    </row>
    <row r="19698" spans="17:17">
      <c r="Q19698"/>
    </row>
    <row r="19699" spans="17:17">
      <c r="Q19699"/>
    </row>
    <row r="19700" spans="17:17">
      <c r="Q19700"/>
    </row>
    <row r="19701" spans="17:17">
      <c r="Q19701"/>
    </row>
    <row r="19702" spans="17:17">
      <c r="Q19702"/>
    </row>
    <row r="19703" spans="17:17">
      <c r="Q19703"/>
    </row>
    <row r="19704" spans="17:17">
      <c r="Q19704"/>
    </row>
    <row r="19705" spans="17:17">
      <c r="Q19705"/>
    </row>
    <row r="19706" spans="17:17">
      <c r="Q19706"/>
    </row>
    <row r="19707" spans="17:17">
      <c r="Q19707"/>
    </row>
    <row r="19708" spans="17:17">
      <c r="Q19708"/>
    </row>
    <row r="19709" spans="17:17">
      <c r="Q19709"/>
    </row>
    <row r="19710" spans="17:17">
      <c r="Q19710"/>
    </row>
    <row r="19711" spans="17:17">
      <c r="Q19711"/>
    </row>
    <row r="19712" spans="17:17">
      <c r="Q19712"/>
    </row>
    <row r="19713" spans="17:17">
      <c r="Q19713"/>
    </row>
    <row r="19714" spans="17:17">
      <c r="Q19714"/>
    </row>
    <row r="19715" spans="17:17">
      <c r="Q19715"/>
    </row>
    <row r="19716" spans="17:17">
      <c r="Q19716"/>
    </row>
    <row r="19717" spans="17:17">
      <c r="Q19717"/>
    </row>
    <row r="19718" spans="17:17">
      <c r="Q19718"/>
    </row>
    <row r="19719" spans="17:17">
      <c r="Q19719"/>
    </row>
    <row r="19720" spans="17:17">
      <c r="Q19720"/>
    </row>
    <row r="19721" spans="17:17">
      <c r="Q19721"/>
    </row>
    <row r="19722" spans="17:17">
      <c r="Q19722"/>
    </row>
    <row r="19723" spans="17:17">
      <c r="Q19723"/>
    </row>
    <row r="19724" spans="17:17">
      <c r="Q19724"/>
    </row>
    <row r="19725" spans="17:17">
      <c r="Q19725"/>
    </row>
    <row r="19726" spans="17:17">
      <c r="Q19726"/>
    </row>
    <row r="19727" spans="17:17">
      <c r="Q19727"/>
    </row>
    <row r="19728" spans="17:17">
      <c r="Q19728"/>
    </row>
    <row r="19729" spans="17:17">
      <c r="Q19729"/>
    </row>
    <row r="19730" spans="17:17">
      <c r="Q19730"/>
    </row>
    <row r="19731" spans="17:17">
      <c r="Q19731"/>
    </row>
    <row r="19732" spans="17:17">
      <c r="Q19732"/>
    </row>
    <row r="19733" spans="17:17">
      <c r="Q19733"/>
    </row>
    <row r="19734" spans="17:17">
      <c r="Q19734"/>
    </row>
    <row r="19735" spans="17:17">
      <c r="Q19735"/>
    </row>
    <row r="19736" spans="17:17">
      <c r="Q19736"/>
    </row>
    <row r="19737" spans="17:17">
      <c r="Q19737"/>
    </row>
    <row r="19738" spans="17:17">
      <c r="Q19738"/>
    </row>
    <row r="19739" spans="17:17">
      <c r="Q19739"/>
    </row>
    <row r="19740" spans="17:17">
      <c r="Q19740"/>
    </row>
    <row r="19741" spans="17:17">
      <c r="Q19741"/>
    </row>
    <row r="19742" spans="17:17">
      <c r="Q19742"/>
    </row>
    <row r="19743" spans="17:17">
      <c r="Q19743"/>
    </row>
    <row r="19744" spans="17:17">
      <c r="Q19744"/>
    </row>
    <row r="19745" spans="17:17">
      <c r="Q19745"/>
    </row>
    <row r="19746" spans="17:17">
      <c r="Q19746"/>
    </row>
    <row r="19747" spans="17:17">
      <c r="Q19747"/>
    </row>
    <row r="19748" spans="17:17">
      <c r="Q19748"/>
    </row>
    <row r="19749" spans="17:17">
      <c r="Q19749"/>
    </row>
    <row r="19750" spans="17:17">
      <c r="Q19750"/>
    </row>
    <row r="19751" spans="17:17">
      <c r="Q19751"/>
    </row>
    <row r="19752" spans="17:17">
      <c r="Q19752"/>
    </row>
    <row r="19753" spans="17:17">
      <c r="Q19753"/>
    </row>
    <row r="19754" spans="17:17">
      <c r="Q19754"/>
    </row>
    <row r="19755" spans="17:17">
      <c r="Q19755"/>
    </row>
    <row r="19756" spans="17:17">
      <c r="Q19756"/>
    </row>
    <row r="19757" spans="17:17">
      <c r="Q19757"/>
    </row>
    <row r="19758" spans="17:17">
      <c r="Q19758"/>
    </row>
    <row r="19759" spans="17:17">
      <c r="Q19759"/>
    </row>
    <row r="19760" spans="17:17">
      <c r="Q19760"/>
    </row>
    <row r="19761" spans="17:17">
      <c r="Q19761"/>
    </row>
    <row r="19762" spans="17:17">
      <c r="Q19762"/>
    </row>
    <row r="19763" spans="17:17">
      <c r="Q19763"/>
    </row>
    <row r="19764" spans="17:17">
      <c r="Q19764"/>
    </row>
    <row r="19765" spans="17:17">
      <c r="Q19765"/>
    </row>
    <row r="19766" spans="17:17">
      <c r="Q19766"/>
    </row>
    <row r="19767" spans="17:17">
      <c r="Q19767"/>
    </row>
    <row r="19768" spans="17:17">
      <c r="Q19768"/>
    </row>
    <row r="19769" spans="17:17">
      <c r="Q19769"/>
    </row>
    <row r="19770" spans="17:17">
      <c r="Q19770"/>
    </row>
    <row r="19771" spans="17:17">
      <c r="Q19771"/>
    </row>
    <row r="19772" spans="17:17">
      <c r="Q19772"/>
    </row>
    <row r="19773" spans="17:17">
      <c r="Q19773"/>
    </row>
    <row r="19774" spans="17:17">
      <c r="Q19774"/>
    </row>
    <row r="19775" spans="17:17">
      <c r="Q19775"/>
    </row>
    <row r="19776" spans="17:17">
      <c r="Q19776"/>
    </row>
    <row r="19777" spans="17:17">
      <c r="Q19777"/>
    </row>
    <row r="19778" spans="17:17">
      <c r="Q19778"/>
    </row>
    <row r="19779" spans="17:17">
      <c r="Q19779"/>
    </row>
    <row r="19780" spans="17:17">
      <c r="Q19780"/>
    </row>
    <row r="19781" spans="17:17">
      <c r="Q19781"/>
    </row>
    <row r="19782" spans="17:17">
      <c r="Q19782"/>
    </row>
    <row r="19783" spans="17:17">
      <c r="Q19783"/>
    </row>
    <row r="19784" spans="17:17">
      <c r="Q19784"/>
    </row>
    <row r="19785" spans="17:17">
      <c r="Q19785"/>
    </row>
    <row r="19786" spans="17:17">
      <c r="Q19786"/>
    </row>
    <row r="19787" spans="17:17">
      <c r="Q19787"/>
    </row>
    <row r="19788" spans="17:17">
      <c r="Q19788"/>
    </row>
    <row r="19789" spans="17:17">
      <c r="Q19789"/>
    </row>
    <row r="19790" spans="17:17">
      <c r="Q19790"/>
    </row>
    <row r="19791" spans="17:17">
      <c r="Q19791"/>
    </row>
    <row r="19792" spans="17:17">
      <c r="Q19792"/>
    </row>
    <row r="19793" spans="17:17">
      <c r="Q19793"/>
    </row>
    <row r="19794" spans="17:17">
      <c r="Q19794"/>
    </row>
    <row r="19795" spans="17:17">
      <c r="Q19795"/>
    </row>
    <row r="19796" spans="17:17">
      <c r="Q19796"/>
    </row>
    <row r="19797" spans="17:17">
      <c r="Q19797"/>
    </row>
    <row r="19798" spans="17:17">
      <c r="Q19798"/>
    </row>
    <row r="19799" spans="17:17">
      <c r="Q19799"/>
    </row>
    <row r="19800" spans="17:17">
      <c r="Q19800"/>
    </row>
    <row r="19801" spans="17:17">
      <c r="Q19801"/>
    </row>
    <row r="19802" spans="17:17">
      <c r="Q19802"/>
    </row>
    <row r="19803" spans="17:17">
      <c r="Q19803"/>
    </row>
    <row r="19804" spans="17:17">
      <c r="Q19804"/>
    </row>
    <row r="19805" spans="17:17">
      <c r="Q19805"/>
    </row>
    <row r="19806" spans="17:17">
      <c r="Q19806"/>
    </row>
    <row r="19807" spans="17:17">
      <c r="Q19807"/>
    </row>
    <row r="19808" spans="17:17">
      <c r="Q19808"/>
    </row>
    <row r="19809" spans="17:17">
      <c r="Q19809"/>
    </row>
    <row r="19810" spans="17:17">
      <c r="Q19810"/>
    </row>
    <row r="19811" spans="17:17">
      <c r="Q19811"/>
    </row>
    <row r="19812" spans="17:17">
      <c r="Q19812"/>
    </row>
    <row r="19813" spans="17:17">
      <c r="Q19813"/>
    </row>
    <row r="19814" spans="17:17">
      <c r="Q19814"/>
    </row>
    <row r="19815" spans="17:17">
      <c r="Q19815"/>
    </row>
    <row r="19816" spans="17:17">
      <c r="Q19816"/>
    </row>
    <row r="19817" spans="17:17">
      <c r="Q19817"/>
    </row>
    <row r="19818" spans="17:17">
      <c r="Q19818"/>
    </row>
    <row r="19819" spans="17:17">
      <c r="Q19819"/>
    </row>
    <row r="19820" spans="17:17">
      <c r="Q19820"/>
    </row>
    <row r="19821" spans="17:17">
      <c r="Q19821"/>
    </row>
    <row r="19822" spans="17:17">
      <c r="Q19822"/>
    </row>
    <row r="19823" spans="17:17">
      <c r="Q19823"/>
    </row>
    <row r="19824" spans="17:17">
      <c r="Q19824"/>
    </row>
    <row r="19825" spans="17:17">
      <c r="Q19825"/>
    </row>
    <row r="19826" spans="17:17">
      <c r="Q19826"/>
    </row>
    <row r="19827" spans="17:17">
      <c r="Q19827"/>
    </row>
    <row r="19828" spans="17:17">
      <c r="Q19828"/>
    </row>
    <row r="19829" spans="17:17">
      <c r="Q19829"/>
    </row>
    <row r="19830" spans="17:17">
      <c r="Q19830"/>
    </row>
    <row r="19831" spans="17:17">
      <c r="Q19831"/>
    </row>
    <row r="19832" spans="17:17">
      <c r="Q19832"/>
    </row>
    <row r="19833" spans="17:17">
      <c r="Q19833"/>
    </row>
    <row r="19834" spans="17:17">
      <c r="Q19834"/>
    </row>
    <row r="19835" spans="17:17">
      <c r="Q19835"/>
    </row>
    <row r="19836" spans="17:17">
      <c r="Q19836"/>
    </row>
    <row r="19837" spans="17:17">
      <c r="Q19837"/>
    </row>
    <row r="19838" spans="17:17">
      <c r="Q19838"/>
    </row>
    <row r="19839" spans="17:17">
      <c r="Q19839"/>
    </row>
    <row r="19840" spans="17:17">
      <c r="Q19840"/>
    </row>
    <row r="19841" spans="17:17">
      <c r="Q19841"/>
    </row>
    <row r="19842" spans="17:17">
      <c r="Q19842"/>
    </row>
    <row r="19843" spans="17:17">
      <c r="Q19843"/>
    </row>
    <row r="19844" spans="17:17">
      <c r="Q19844"/>
    </row>
    <row r="19845" spans="17:17">
      <c r="Q19845"/>
    </row>
    <row r="19846" spans="17:17">
      <c r="Q19846"/>
    </row>
    <row r="19847" spans="17:17">
      <c r="Q19847"/>
    </row>
    <row r="19848" spans="17:17">
      <c r="Q19848"/>
    </row>
    <row r="19849" spans="17:17">
      <c r="Q19849"/>
    </row>
    <row r="19850" spans="17:17">
      <c r="Q19850"/>
    </row>
    <row r="19851" spans="17:17">
      <c r="Q19851"/>
    </row>
    <row r="19852" spans="17:17">
      <c r="Q19852"/>
    </row>
    <row r="19853" spans="17:17">
      <c r="Q19853"/>
    </row>
    <row r="19854" spans="17:17">
      <c r="Q19854"/>
    </row>
    <row r="19855" spans="17:17">
      <c r="Q19855"/>
    </row>
    <row r="19856" spans="17:17">
      <c r="Q19856"/>
    </row>
    <row r="19857" spans="17:17">
      <c r="Q19857"/>
    </row>
    <row r="19858" spans="17:17">
      <c r="Q19858"/>
    </row>
    <row r="19859" spans="17:17">
      <c r="Q19859"/>
    </row>
    <row r="19860" spans="17:17">
      <c r="Q19860"/>
    </row>
    <row r="19861" spans="17:17">
      <c r="Q19861"/>
    </row>
    <row r="19862" spans="17:17">
      <c r="Q19862"/>
    </row>
    <row r="19863" spans="17:17">
      <c r="Q19863"/>
    </row>
    <row r="19864" spans="17:17">
      <c r="Q19864"/>
    </row>
    <row r="19865" spans="17:17">
      <c r="Q19865"/>
    </row>
    <row r="19866" spans="17:17">
      <c r="Q19866"/>
    </row>
    <row r="19867" spans="17:17">
      <c r="Q19867"/>
    </row>
    <row r="19868" spans="17:17">
      <c r="Q19868"/>
    </row>
    <row r="19869" spans="17:17">
      <c r="Q19869"/>
    </row>
    <row r="19870" spans="17:17">
      <c r="Q19870"/>
    </row>
    <row r="19871" spans="17:17">
      <c r="Q19871"/>
    </row>
    <row r="19872" spans="17:17">
      <c r="Q19872"/>
    </row>
    <row r="19873" spans="17:17">
      <c r="Q19873"/>
    </row>
    <row r="19874" spans="17:17">
      <c r="Q19874"/>
    </row>
    <row r="19875" spans="17:17">
      <c r="Q19875"/>
    </row>
    <row r="19876" spans="17:17">
      <c r="Q19876"/>
    </row>
    <row r="19877" spans="17:17">
      <c r="Q19877"/>
    </row>
    <row r="19878" spans="17:17">
      <c r="Q19878"/>
    </row>
    <row r="19879" spans="17:17">
      <c r="Q19879"/>
    </row>
    <row r="19880" spans="17:17">
      <c r="Q19880"/>
    </row>
    <row r="19881" spans="17:17">
      <c r="Q19881"/>
    </row>
    <row r="19882" spans="17:17">
      <c r="Q19882"/>
    </row>
    <row r="19883" spans="17:17">
      <c r="Q19883"/>
    </row>
    <row r="19884" spans="17:17">
      <c r="Q19884"/>
    </row>
    <row r="19885" spans="17:17">
      <c r="Q19885"/>
    </row>
    <row r="19886" spans="17:17">
      <c r="Q19886"/>
    </row>
    <row r="19887" spans="17:17">
      <c r="Q19887"/>
    </row>
    <row r="19888" spans="17:17">
      <c r="Q19888"/>
    </row>
    <row r="19889" spans="17:17">
      <c r="Q19889"/>
    </row>
    <row r="19890" spans="17:17">
      <c r="Q19890"/>
    </row>
    <row r="19891" spans="17:17">
      <c r="Q19891"/>
    </row>
    <row r="19892" spans="17:17">
      <c r="Q19892"/>
    </row>
    <row r="19893" spans="17:17">
      <c r="Q19893"/>
    </row>
    <row r="19894" spans="17:17">
      <c r="Q19894"/>
    </row>
    <row r="19895" spans="17:17">
      <c r="Q19895"/>
    </row>
    <row r="19896" spans="17:17">
      <c r="Q19896"/>
    </row>
    <row r="19897" spans="17:17">
      <c r="Q19897"/>
    </row>
    <row r="19898" spans="17:17">
      <c r="Q19898"/>
    </row>
    <row r="19899" spans="17:17">
      <c r="Q19899"/>
    </row>
    <row r="19900" spans="17:17">
      <c r="Q19900"/>
    </row>
    <row r="19901" spans="17:17">
      <c r="Q19901"/>
    </row>
    <row r="19902" spans="17:17">
      <c r="Q19902"/>
    </row>
    <row r="19903" spans="17:17">
      <c r="Q19903"/>
    </row>
    <row r="19904" spans="17:17">
      <c r="Q19904"/>
    </row>
    <row r="19905" spans="17:17">
      <c r="Q19905"/>
    </row>
    <row r="19906" spans="17:17">
      <c r="Q19906"/>
    </row>
    <row r="19907" spans="17:17">
      <c r="Q19907"/>
    </row>
    <row r="19908" spans="17:17">
      <c r="Q19908"/>
    </row>
    <row r="19909" spans="17:17">
      <c r="Q19909"/>
    </row>
    <row r="19910" spans="17:17">
      <c r="Q19910"/>
    </row>
    <row r="19911" spans="17:17">
      <c r="Q19911"/>
    </row>
    <row r="19912" spans="17:17">
      <c r="Q19912"/>
    </row>
    <row r="19913" spans="17:17">
      <c r="Q19913"/>
    </row>
    <row r="19914" spans="17:17">
      <c r="Q19914"/>
    </row>
    <row r="19915" spans="17:17">
      <c r="Q19915"/>
    </row>
    <row r="19916" spans="17:17">
      <c r="Q19916"/>
    </row>
    <row r="19917" spans="17:17">
      <c r="Q19917"/>
    </row>
    <row r="19918" spans="17:17">
      <c r="Q19918"/>
    </row>
    <row r="19919" spans="17:17">
      <c r="Q19919"/>
    </row>
    <row r="19920" spans="17:17">
      <c r="Q19920"/>
    </row>
    <row r="19921" spans="17:17">
      <c r="Q19921"/>
    </row>
    <row r="19922" spans="17:17">
      <c r="Q19922"/>
    </row>
    <row r="19923" spans="17:17">
      <c r="Q19923"/>
    </row>
    <row r="19924" spans="17:17">
      <c r="Q19924"/>
    </row>
    <row r="19925" spans="17:17">
      <c r="Q19925"/>
    </row>
    <row r="19926" spans="17:17">
      <c r="Q19926"/>
    </row>
    <row r="19927" spans="17:17">
      <c r="Q19927"/>
    </row>
    <row r="19928" spans="17:17">
      <c r="Q19928"/>
    </row>
    <row r="19929" spans="17:17">
      <c r="Q19929"/>
    </row>
    <row r="19930" spans="17:17">
      <c r="Q19930"/>
    </row>
    <row r="19931" spans="17:17">
      <c r="Q19931"/>
    </row>
    <row r="19932" spans="17:17">
      <c r="Q19932"/>
    </row>
    <row r="19933" spans="17:17">
      <c r="Q19933"/>
    </row>
    <row r="19934" spans="17:17">
      <c r="Q19934"/>
    </row>
    <row r="19935" spans="17:17">
      <c r="Q19935"/>
    </row>
    <row r="19936" spans="17:17">
      <c r="Q19936"/>
    </row>
    <row r="19937" spans="17:17">
      <c r="Q19937"/>
    </row>
    <row r="19938" spans="17:17">
      <c r="Q19938"/>
    </row>
    <row r="19939" spans="17:17">
      <c r="Q19939"/>
    </row>
    <row r="19940" spans="17:17">
      <c r="Q19940"/>
    </row>
    <row r="19941" spans="17:17">
      <c r="Q19941"/>
    </row>
    <row r="19942" spans="17:17">
      <c r="Q19942"/>
    </row>
    <row r="19943" spans="17:17">
      <c r="Q19943"/>
    </row>
    <row r="19944" spans="17:17">
      <c r="Q19944"/>
    </row>
    <row r="19945" spans="17:17">
      <c r="Q19945"/>
    </row>
    <row r="19946" spans="17:17">
      <c r="Q19946"/>
    </row>
    <row r="19947" spans="17:17">
      <c r="Q19947"/>
    </row>
    <row r="19948" spans="17:17">
      <c r="Q19948"/>
    </row>
    <row r="19949" spans="17:17">
      <c r="Q19949"/>
    </row>
    <row r="19950" spans="17:17">
      <c r="Q19950"/>
    </row>
    <row r="19951" spans="17:17">
      <c r="Q19951"/>
    </row>
    <row r="19952" spans="17:17">
      <c r="Q19952"/>
    </row>
    <row r="19953" spans="17:17">
      <c r="Q19953"/>
    </row>
    <row r="19954" spans="17:17">
      <c r="Q19954"/>
    </row>
    <row r="19955" spans="17:17">
      <c r="Q19955"/>
    </row>
    <row r="19956" spans="17:17">
      <c r="Q19956"/>
    </row>
    <row r="19957" spans="17:17">
      <c r="Q19957"/>
    </row>
    <row r="19958" spans="17:17">
      <c r="Q19958"/>
    </row>
    <row r="19959" spans="17:17">
      <c r="Q19959"/>
    </row>
    <row r="19960" spans="17:17">
      <c r="Q19960"/>
    </row>
    <row r="19961" spans="17:17">
      <c r="Q19961"/>
    </row>
    <row r="19962" spans="17:17">
      <c r="Q19962"/>
    </row>
    <row r="19963" spans="17:17">
      <c r="Q19963"/>
    </row>
    <row r="19964" spans="17:17">
      <c r="Q19964"/>
    </row>
    <row r="19965" spans="17:17">
      <c r="Q19965"/>
    </row>
    <row r="19966" spans="17:17">
      <c r="Q19966"/>
    </row>
    <row r="19967" spans="17:17">
      <c r="Q19967"/>
    </row>
    <row r="19968" spans="17:17">
      <c r="Q19968"/>
    </row>
    <row r="19969" spans="17:17">
      <c r="Q19969"/>
    </row>
    <row r="19970" spans="17:17">
      <c r="Q19970"/>
    </row>
    <row r="19971" spans="17:17">
      <c r="Q19971"/>
    </row>
    <row r="19972" spans="17:17">
      <c r="Q19972"/>
    </row>
    <row r="19973" spans="17:17">
      <c r="Q19973"/>
    </row>
    <row r="19974" spans="17:17">
      <c r="Q19974"/>
    </row>
    <row r="19975" spans="17:17">
      <c r="Q19975"/>
    </row>
    <row r="19976" spans="17:17">
      <c r="Q19976"/>
    </row>
    <row r="19977" spans="17:17">
      <c r="Q19977"/>
    </row>
    <row r="19978" spans="17:17">
      <c r="Q19978"/>
    </row>
    <row r="19979" spans="17:17">
      <c r="Q19979"/>
    </row>
    <row r="19980" spans="17:17">
      <c r="Q19980"/>
    </row>
    <row r="19981" spans="17:17">
      <c r="Q19981"/>
    </row>
    <row r="19982" spans="17:17">
      <c r="Q19982"/>
    </row>
    <row r="19983" spans="17:17">
      <c r="Q19983"/>
    </row>
    <row r="19984" spans="17:17">
      <c r="Q19984"/>
    </row>
    <row r="19985" spans="17:17">
      <c r="Q19985"/>
    </row>
    <row r="19986" spans="17:17">
      <c r="Q19986"/>
    </row>
    <row r="19987" spans="17:17">
      <c r="Q19987"/>
    </row>
    <row r="19988" spans="17:17">
      <c r="Q19988"/>
    </row>
    <row r="19989" spans="17:17">
      <c r="Q19989"/>
    </row>
    <row r="19990" spans="17:17">
      <c r="Q19990"/>
    </row>
    <row r="19991" spans="17:17">
      <c r="Q19991"/>
    </row>
    <row r="19992" spans="17:17">
      <c r="Q19992"/>
    </row>
    <row r="19993" spans="17:17">
      <c r="Q19993"/>
    </row>
    <row r="19994" spans="17:17">
      <c r="Q19994"/>
    </row>
    <row r="19995" spans="17:17">
      <c r="Q19995"/>
    </row>
    <row r="19996" spans="17:17">
      <c r="Q19996"/>
    </row>
    <row r="19997" spans="17:17">
      <c r="Q19997"/>
    </row>
    <row r="19998" spans="17:17">
      <c r="Q19998"/>
    </row>
    <row r="19999" spans="17:17">
      <c r="Q19999"/>
    </row>
    <row r="20000" spans="17:17">
      <c r="Q20000"/>
    </row>
    <row r="20001" spans="17:17">
      <c r="Q20001"/>
    </row>
    <row r="20002" spans="17:17">
      <c r="Q20002"/>
    </row>
    <row r="20003" spans="17:17">
      <c r="Q20003"/>
    </row>
    <row r="20004" spans="17:17">
      <c r="Q20004"/>
    </row>
    <row r="20005" spans="17:17">
      <c r="Q20005"/>
    </row>
    <row r="20006" spans="17:17">
      <c r="Q20006"/>
    </row>
    <row r="20007" spans="17:17">
      <c r="Q20007"/>
    </row>
    <row r="20008" spans="17:17">
      <c r="Q20008"/>
    </row>
    <row r="20009" spans="17:17">
      <c r="Q20009"/>
    </row>
    <row r="20010" spans="17:17">
      <c r="Q20010"/>
    </row>
    <row r="20011" spans="17:17">
      <c r="Q20011"/>
    </row>
    <row r="20012" spans="17:17">
      <c r="Q20012"/>
    </row>
    <row r="20013" spans="17:17">
      <c r="Q20013"/>
    </row>
    <row r="20014" spans="17:17">
      <c r="Q20014"/>
    </row>
    <row r="20015" spans="17:17">
      <c r="Q20015"/>
    </row>
    <row r="20016" spans="17:17">
      <c r="Q20016"/>
    </row>
    <row r="20017" spans="17:17">
      <c r="Q20017"/>
    </row>
    <row r="20018" spans="17:17">
      <c r="Q20018"/>
    </row>
    <row r="20019" spans="17:17">
      <c r="Q20019"/>
    </row>
    <row r="20020" spans="17:17">
      <c r="Q20020"/>
    </row>
    <row r="20021" spans="17:17">
      <c r="Q20021"/>
    </row>
    <row r="20022" spans="17:17">
      <c r="Q20022"/>
    </row>
    <row r="20023" spans="17:17">
      <c r="Q20023"/>
    </row>
    <row r="20024" spans="17:17">
      <c r="Q20024"/>
    </row>
    <row r="20025" spans="17:17">
      <c r="Q20025"/>
    </row>
    <row r="20026" spans="17:17">
      <c r="Q20026"/>
    </row>
    <row r="20027" spans="17:17">
      <c r="Q20027"/>
    </row>
    <row r="20028" spans="17:17">
      <c r="Q20028"/>
    </row>
    <row r="20029" spans="17:17">
      <c r="Q20029"/>
    </row>
    <row r="20030" spans="17:17">
      <c r="Q20030"/>
    </row>
    <row r="20031" spans="17:17">
      <c r="Q20031"/>
    </row>
    <row r="20032" spans="17:17">
      <c r="Q20032"/>
    </row>
    <row r="20033" spans="17:17">
      <c r="Q20033"/>
    </row>
    <row r="20034" spans="17:17">
      <c r="Q20034"/>
    </row>
    <row r="20035" spans="17:17">
      <c r="Q20035"/>
    </row>
    <row r="20036" spans="17:17">
      <c r="Q20036"/>
    </row>
    <row r="20037" spans="17:17">
      <c r="Q20037"/>
    </row>
    <row r="20038" spans="17:17">
      <c r="Q20038"/>
    </row>
    <row r="20039" spans="17:17">
      <c r="Q20039"/>
    </row>
    <row r="20040" spans="17:17">
      <c r="Q20040"/>
    </row>
    <row r="20041" spans="17:17">
      <c r="Q20041"/>
    </row>
    <row r="20042" spans="17:17">
      <c r="Q20042"/>
    </row>
    <row r="20043" spans="17:17">
      <c r="Q20043"/>
    </row>
    <row r="20044" spans="17:17">
      <c r="Q20044"/>
    </row>
    <row r="20045" spans="17:17">
      <c r="Q20045"/>
    </row>
    <row r="20046" spans="17:17">
      <c r="Q20046"/>
    </row>
    <row r="20047" spans="17:17">
      <c r="Q20047"/>
    </row>
    <row r="20048" spans="17:17">
      <c r="Q20048"/>
    </row>
    <row r="20049" spans="17:17">
      <c r="Q20049"/>
    </row>
    <row r="20050" spans="17:17">
      <c r="Q20050"/>
    </row>
    <row r="20051" spans="17:17">
      <c r="Q20051"/>
    </row>
    <row r="20052" spans="17:17">
      <c r="Q20052"/>
    </row>
    <row r="20053" spans="17:17">
      <c r="Q20053"/>
    </row>
    <row r="20054" spans="17:17">
      <c r="Q20054"/>
    </row>
    <row r="20055" spans="17:17">
      <c r="Q20055"/>
    </row>
    <row r="20056" spans="17:17">
      <c r="Q20056"/>
    </row>
    <row r="20057" spans="17:17">
      <c r="Q20057"/>
    </row>
    <row r="20058" spans="17:17">
      <c r="Q20058"/>
    </row>
    <row r="20059" spans="17:17">
      <c r="Q20059"/>
    </row>
    <row r="20060" spans="17:17">
      <c r="Q20060"/>
    </row>
    <row r="20061" spans="17:17">
      <c r="Q20061"/>
    </row>
    <row r="20062" spans="17:17">
      <c r="Q20062"/>
    </row>
    <row r="20063" spans="17:17">
      <c r="Q20063"/>
    </row>
    <row r="20064" spans="17:17">
      <c r="Q20064"/>
    </row>
    <row r="20065" spans="17:17">
      <c r="Q20065"/>
    </row>
    <row r="20066" spans="17:17">
      <c r="Q20066"/>
    </row>
    <row r="20067" spans="17:17">
      <c r="Q20067"/>
    </row>
    <row r="20068" spans="17:17">
      <c r="Q20068"/>
    </row>
    <row r="20069" spans="17:17">
      <c r="Q20069"/>
    </row>
    <row r="20070" spans="17:17">
      <c r="Q20070"/>
    </row>
    <row r="20071" spans="17:17">
      <c r="Q20071"/>
    </row>
    <row r="20072" spans="17:17">
      <c r="Q20072"/>
    </row>
    <row r="20073" spans="17:17">
      <c r="Q20073"/>
    </row>
    <row r="20074" spans="17:17">
      <c r="Q20074"/>
    </row>
    <row r="20075" spans="17:17">
      <c r="Q20075"/>
    </row>
    <row r="20076" spans="17:17">
      <c r="Q20076"/>
    </row>
    <row r="20077" spans="17:17">
      <c r="Q20077"/>
    </row>
    <row r="20078" spans="17:17">
      <c r="Q20078"/>
    </row>
    <row r="20079" spans="17:17">
      <c r="Q20079"/>
    </row>
    <row r="20080" spans="17:17">
      <c r="Q20080"/>
    </row>
    <row r="20081" spans="17:17">
      <c r="Q20081"/>
    </row>
    <row r="20082" spans="17:17">
      <c r="Q20082"/>
    </row>
    <row r="20083" spans="17:17">
      <c r="Q20083"/>
    </row>
    <row r="20084" spans="17:17">
      <c r="Q20084"/>
    </row>
    <row r="20085" spans="17:17">
      <c r="Q20085"/>
    </row>
    <row r="20086" spans="17:17">
      <c r="Q20086"/>
    </row>
    <row r="20087" spans="17:17">
      <c r="Q20087"/>
    </row>
    <row r="20088" spans="17:17">
      <c r="Q20088"/>
    </row>
    <row r="20089" spans="17:17">
      <c r="Q20089"/>
    </row>
    <row r="20090" spans="17:17">
      <c r="Q20090"/>
    </row>
    <row r="20091" spans="17:17">
      <c r="Q20091"/>
    </row>
    <row r="20092" spans="17:17">
      <c r="Q20092"/>
    </row>
    <row r="20093" spans="17:17">
      <c r="Q20093"/>
    </row>
    <row r="20094" spans="17:17">
      <c r="Q20094"/>
    </row>
    <row r="20095" spans="17:17">
      <c r="Q20095"/>
    </row>
    <row r="20096" spans="17:17">
      <c r="Q20096"/>
    </row>
    <row r="20097" spans="17:17">
      <c r="Q20097"/>
    </row>
    <row r="20098" spans="17:17">
      <c r="Q20098"/>
    </row>
    <row r="20099" spans="17:17">
      <c r="Q20099"/>
    </row>
    <row r="20100" spans="17:17">
      <c r="Q20100"/>
    </row>
    <row r="20101" spans="17:17">
      <c r="Q20101"/>
    </row>
    <row r="20102" spans="17:17">
      <c r="Q20102"/>
    </row>
    <row r="20103" spans="17:17">
      <c r="Q20103"/>
    </row>
    <row r="20104" spans="17:17">
      <c r="Q20104"/>
    </row>
    <row r="20105" spans="17:17">
      <c r="Q20105"/>
    </row>
    <row r="20106" spans="17:17">
      <c r="Q20106"/>
    </row>
    <row r="20107" spans="17:17">
      <c r="Q20107"/>
    </row>
    <row r="20108" spans="17:17">
      <c r="Q20108"/>
    </row>
    <row r="20109" spans="17:17">
      <c r="Q20109"/>
    </row>
    <row r="20110" spans="17:17">
      <c r="Q20110"/>
    </row>
    <row r="20111" spans="17:17">
      <c r="Q20111"/>
    </row>
    <row r="20112" spans="17:17">
      <c r="Q20112"/>
    </row>
    <row r="20113" spans="17:17">
      <c r="Q20113"/>
    </row>
    <row r="20114" spans="17:17">
      <c r="Q20114"/>
    </row>
    <row r="20115" spans="17:17">
      <c r="Q20115"/>
    </row>
    <row r="20116" spans="17:17">
      <c r="Q20116"/>
    </row>
    <row r="20117" spans="17:17">
      <c r="Q20117"/>
    </row>
    <row r="20118" spans="17:17">
      <c r="Q20118"/>
    </row>
    <row r="20119" spans="17:17">
      <c r="Q20119"/>
    </row>
    <row r="20120" spans="17:17">
      <c r="Q20120"/>
    </row>
    <row r="20121" spans="17:17">
      <c r="Q20121"/>
    </row>
    <row r="20122" spans="17:17">
      <c r="Q20122"/>
    </row>
    <row r="20123" spans="17:17">
      <c r="Q20123"/>
    </row>
    <row r="20124" spans="17:17">
      <c r="Q20124"/>
    </row>
    <row r="20125" spans="17:17">
      <c r="Q20125"/>
    </row>
    <row r="20126" spans="17:17">
      <c r="Q20126"/>
    </row>
    <row r="20127" spans="17:17">
      <c r="Q20127"/>
    </row>
    <row r="20128" spans="17:17">
      <c r="Q20128"/>
    </row>
    <row r="20129" spans="17:17">
      <c r="Q20129"/>
    </row>
    <row r="20130" spans="17:17">
      <c r="Q20130"/>
    </row>
    <row r="20131" spans="17:17">
      <c r="Q20131"/>
    </row>
    <row r="20132" spans="17:17">
      <c r="Q20132"/>
    </row>
    <row r="20133" spans="17:17">
      <c r="Q20133"/>
    </row>
    <row r="20134" spans="17:17">
      <c r="Q20134"/>
    </row>
    <row r="20135" spans="17:17">
      <c r="Q20135"/>
    </row>
    <row r="20136" spans="17:17">
      <c r="Q20136"/>
    </row>
    <row r="20137" spans="17:17">
      <c r="Q20137"/>
    </row>
    <row r="20138" spans="17:17">
      <c r="Q20138"/>
    </row>
    <row r="20139" spans="17:17">
      <c r="Q20139"/>
    </row>
    <row r="20140" spans="17:17">
      <c r="Q20140"/>
    </row>
    <row r="20141" spans="17:17">
      <c r="Q20141"/>
    </row>
    <row r="20142" spans="17:17">
      <c r="Q20142"/>
    </row>
    <row r="20143" spans="17:17">
      <c r="Q20143"/>
    </row>
    <row r="20144" spans="17:17">
      <c r="Q20144"/>
    </row>
    <row r="20145" spans="17:17">
      <c r="Q20145"/>
    </row>
    <row r="20146" spans="17:17">
      <c r="Q20146"/>
    </row>
    <row r="20147" spans="17:17">
      <c r="Q20147"/>
    </row>
    <row r="20148" spans="17:17">
      <c r="Q20148"/>
    </row>
    <row r="20149" spans="17:17">
      <c r="Q20149"/>
    </row>
    <row r="20150" spans="17:17">
      <c r="Q20150"/>
    </row>
    <row r="20151" spans="17:17">
      <c r="Q20151"/>
    </row>
    <row r="20152" spans="17:17">
      <c r="Q20152"/>
    </row>
    <row r="20153" spans="17:17">
      <c r="Q20153"/>
    </row>
    <row r="20154" spans="17:17">
      <c r="Q20154"/>
    </row>
    <row r="20155" spans="17:17">
      <c r="Q20155"/>
    </row>
    <row r="20156" spans="17:17">
      <c r="Q20156"/>
    </row>
    <row r="20157" spans="17:17">
      <c r="Q20157"/>
    </row>
    <row r="20158" spans="17:17">
      <c r="Q20158"/>
    </row>
    <row r="20159" spans="17:17">
      <c r="Q20159"/>
    </row>
    <row r="20160" spans="17:17">
      <c r="Q20160"/>
    </row>
    <row r="20161" spans="17:17">
      <c r="Q20161"/>
    </row>
    <row r="20162" spans="17:17">
      <c r="Q20162"/>
    </row>
    <row r="20163" spans="17:17">
      <c r="Q20163"/>
    </row>
    <row r="20164" spans="17:17">
      <c r="Q20164"/>
    </row>
    <row r="20165" spans="17:17">
      <c r="Q20165"/>
    </row>
    <row r="20166" spans="17:17">
      <c r="Q20166"/>
    </row>
    <row r="20167" spans="17:17">
      <c r="Q20167"/>
    </row>
    <row r="20168" spans="17:17">
      <c r="Q20168"/>
    </row>
    <row r="20169" spans="17:17">
      <c r="Q20169"/>
    </row>
    <row r="20170" spans="17:17">
      <c r="Q20170"/>
    </row>
    <row r="20171" spans="17:17">
      <c r="Q20171"/>
    </row>
    <row r="20172" spans="17:17">
      <c r="Q20172"/>
    </row>
    <row r="20173" spans="17:17">
      <c r="Q20173"/>
    </row>
    <row r="20174" spans="17:17">
      <c r="Q20174"/>
    </row>
    <row r="20175" spans="17:17">
      <c r="Q20175"/>
    </row>
    <row r="20176" spans="17:17">
      <c r="Q20176"/>
    </row>
    <row r="20177" spans="17:17">
      <c r="Q20177"/>
    </row>
    <row r="20178" spans="17:17">
      <c r="Q20178"/>
    </row>
    <row r="20179" spans="17:17">
      <c r="Q20179"/>
    </row>
    <row r="20180" spans="17:17">
      <c r="Q20180"/>
    </row>
    <row r="20181" spans="17:17">
      <c r="Q20181"/>
    </row>
    <row r="20182" spans="17:17">
      <c r="Q20182"/>
    </row>
    <row r="20183" spans="17:17">
      <c r="Q20183"/>
    </row>
    <row r="20184" spans="17:17">
      <c r="Q20184"/>
    </row>
    <row r="20185" spans="17:17">
      <c r="Q20185"/>
    </row>
    <row r="20186" spans="17:17">
      <c r="Q20186"/>
    </row>
    <row r="20187" spans="17:17">
      <c r="Q20187"/>
    </row>
    <row r="20188" spans="17:17">
      <c r="Q20188"/>
    </row>
    <row r="20189" spans="17:17">
      <c r="Q20189"/>
    </row>
    <row r="20190" spans="17:17">
      <c r="Q20190"/>
    </row>
    <row r="20191" spans="17:17">
      <c r="Q20191"/>
    </row>
    <row r="20192" spans="17:17">
      <c r="Q20192"/>
    </row>
    <row r="20193" spans="17:17">
      <c r="Q20193"/>
    </row>
    <row r="20194" spans="17:17">
      <c r="Q20194"/>
    </row>
    <row r="20195" spans="17:17">
      <c r="Q20195"/>
    </row>
    <row r="20196" spans="17:17">
      <c r="Q20196"/>
    </row>
    <row r="20197" spans="17:17">
      <c r="Q20197"/>
    </row>
    <row r="20198" spans="17:17">
      <c r="Q20198"/>
    </row>
    <row r="20199" spans="17:17">
      <c r="Q20199"/>
    </row>
    <row r="20200" spans="17:17">
      <c r="Q20200"/>
    </row>
    <row r="20201" spans="17:17">
      <c r="Q20201"/>
    </row>
    <row r="20202" spans="17:17">
      <c r="Q20202"/>
    </row>
    <row r="20203" spans="17:17">
      <c r="Q20203"/>
    </row>
    <row r="20204" spans="17:17">
      <c r="Q20204"/>
    </row>
    <row r="20205" spans="17:17">
      <c r="Q20205"/>
    </row>
    <row r="20206" spans="17:17">
      <c r="Q20206"/>
    </row>
    <row r="20207" spans="17:17">
      <c r="Q20207"/>
    </row>
    <row r="20208" spans="17:17">
      <c r="Q20208"/>
    </row>
    <row r="20209" spans="17:17">
      <c r="Q20209"/>
    </row>
    <row r="20210" spans="17:17">
      <c r="Q20210"/>
    </row>
    <row r="20211" spans="17:17">
      <c r="Q20211"/>
    </row>
    <row r="20212" spans="17:17">
      <c r="Q20212"/>
    </row>
    <row r="20213" spans="17:17">
      <c r="Q20213"/>
    </row>
    <row r="20214" spans="17:17">
      <c r="Q20214"/>
    </row>
    <row r="20215" spans="17:17">
      <c r="Q20215"/>
    </row>
    <row r="20216" spans="17:17">
      <c r="Q20216"/>
    </row>
    <row r="20217" spans="17:17">
      <c r="Q20217"/>
    </row>
    <row r="20218" spans="17:17">
      <c r="Q20218"/>
    </row>
    <row r="20219" spans="17:17">
      <c r="Q20219"/>
    </row>
    <row r="20220" spans="17:17">
      <c r="Q20220"/>
    </row>
    <row r="20221" spans="17:17">
      <c r="Q20221"/>
    </row>
    <row r="20222" spans="17:17">
      <c r="Q20222"/>
    </row>
    <row r="20223" spans="17:17">
      <c r="Q20223"/>
    </row>
    <row r="20224" spans="17:17">
      <c r="Q20224"/>
    </row>
    <row r="20225" spans="17:17">
      <c r="Q20225"/>
    </row>
    <row r="20226" spans="17:17">
      <c r="Q20226"/>
    </row>
    <row r="20227" spans="17:17">
      <c r="Q20227"/>
    </row>
    <row r="20228" spans="17:17">
      <c r="Q20228"/>
    </row>
    <row r="20229" spans="17:17">
      <c r="Q20229"/>
    </row>
    <row r="20230" spans="17:17">
      <c r="Q20230"/>
    </row>
    <row r="20231" spans="17:17">
      <c r="Q20231"/>
    </row>
    <row r="20232" spans="17:17">
      <c r="Q20232"/>
    </row>
    <row r="20233" spans="17:17">
      <c r="Q20233"/>
    </row>
    <row r="20234" spans="17:17">
      <c r="Q20234"/>
    </row>
    <row r="20235" spans="17:17">
      <c r="Q20235"/>
    </row>
    <row r="20236" spans="17:17">
      <c r="Q20236"/>
    </row>
    <row r="20237" spans="17:17">
      <c r="Q20237"/>
    </row>
    <row r="20238" spans="17:17">
      <c r="Q20238"/>
    </row>
    <row r="20239" spans="17:17">
      <c r="Q20239"/>
    </row>
    <row r="20240" spans="17:17">
      <c r="Q20240"/>
    </row>
    <row r="20241" spans="17:17">
      <c r="Q20241"/>
    </row>
    <row r="20242" spans="17:17">
      <c r="Q20242"/>
    </row>
    <row r="20243" spans="17:17">
      <c r="Q20243"/>
    </row>
    <row r="20244" spans="17:17">
      <c r="Q20244"/>
    </row>
    <row r="20245" spans="17:17">
      <c r="Q20245"/>
    </row>
    <row r="20246" spans="17:17">
      <c r="Q20246"/>
    </row>
    <row r="20247" spans="17:17">
      <c r="Q20247"/>
    </row>
    <row r="20248" spans="17:17">
      <c r="Q20248"/>
    </row>
    <row r="20249" spans="17:17">
      <c r="Q20249"/>
    </row>
    <row r="20250" spans="17:17">
      <c r="Q20250"/>
    </row>
    <row r="20251" spans="17:17">
      <c r="Q20251"/>
    </row>
    <row r="20252" spans="17:17">
      <c r="Q20252"/>
    </row>
    <row r="20253" spans="17:17">
      <c r="Q20253"/>
    </row>
    <row r="20254" spans="17:17">
      <c r="Q20254"/>
    </row>
    <row r="20255" spans="17:17">
      <c r="Q20255"/>
    </row>
    <row r="20256" spans="17:17">
      <c r="Q20256"/>
    </row>
    <row r="20257" spans="17:17">
      <c r="Q20257"/>
    </row>
    <row r="20258" spans="17:17">
      <c r="Q20258"/>
    </row>
    <row r="20259" spans="17:17">
      <c r="Q20259"/>
    </row>
    <row r="20260" spans="17:17">
      <c r="Q20260"/>
    </row>
    <row r="20261" spans="17:17">
      <c r="Q20261"/>
    </row>
    <row r="20262" spans="17:17">
      <c r="Q20262"/>
    </row>
    <row r="20263" spans="17:17">
      <c r="Q20263"/>
    </row>
    <row r="20264" spans="17:17">
      <c r="Q20264"/>
    </row>
    <row r="20265" spans="17:17">
      <c r="Q20265"/>
    </row>
    <row r="20266" spans="17:17">
      <c r="Q20266"/>
    </row>
    <row r="20267" spans="17:17">
      <c r="Q20267"/>
    </row>
    <row r="20268" spans="17:17">
      <c r="Q20268"/>
    </row>
    <row r="20269" spans="17:17">
      <c r="Q20269"/>
    </row>
    <row r="20270" spans="17:17">
      <c r="Q20270"/>
    </row>
    <row r="20271" spans="17:17">
      <c r="Q20271"/>
    </row>
    <row r="20272" spans="17:17">
      <c r="Q20272"/>
    </row>
    <row r="20273" spans="17:17">
      <c r="Q20273"/>
    </row>
    <row r="20274" spans="17:17">
      <c r="Q20274"/>
    </row>
    <row r="20275" spans="17:17">
      <c r="Q20275"/>
    </row>
    <row r="20276" spans="17:17">
      <c r="Q20276"/>
    </row>
    <row r="20277" spans="17:17">
      <c r="Q20277"/>
    </row>
    <row r="20278" spans="17:17">
      <c r="Q20278"/>
    </row>
    <row r="20279" spans="17:17">
      <c r="Q20279"/>
    </row>
    <row r="20280" spans="17:17">
      <c r="Q20280"/>
    </row>
    <row r="20281" spans="17:17">
      <c r="Q20281"/>
    </row>
    <row r="20282" spans="17:17">
      <c r="Q20282"/>
    </row>
    <row r="20283" spans="17:17">
      <c r="Q20283"/>
    </row>
    <row r="20284" spans="17:17">
      <c r="Q20284"/>
    </row>
    <row r="20285" spans="17:17">
      <c r="Q20285"/>
    </row>
    <row r="20286" spans="17:17">
      <c r="Q20286"/>
    </row>
    <row r="20287" spans="17:17">
      <c r="Q20287"/>
    </row>
    <row r="20288" spans="17:17">
      <c r="Q20288"/>
    </row>
    <row r="20289" spans="17:17">
      <c r="Q20289"/>
    </row>
    <row r="20290" spans="17:17">
      <c r="Q20290"/>
    </row>
    <row r="20291" spans="17:17">
      <c r="Q20291"/>
    </row>
    <row r="20292" spans="17:17">
      <c r="Q20292"/>
    </row>
    <row r="20293" spans="17:17">
      <c r="Q20293"/>
    </row>
    <row r="20294" spans="17:17">
      <c r="Q20294"/>
    </row>
    <row r="20295" spans="17:17">
      <c r="Q20295"/>
    </row>
    <row r="20296" spans="17:17">
      <c r="Q20296"/>
    </row>
    <row r="20297" spans="17:17">
      <c r="Q20297"/>
    </row>
    <row r="20298" spans="17:17">
      <c r="Q20298"/>
    </row>
    <row r="20299" spans="17:17">
      <c r="Q20299"/>
    </row>
    <row r="20300" spans="17:17">
      <c r="Q20300"/>
    </row>
    <row r="20301" spans="17:17">
      <c r="Q20301"/>
    </row>
    <row r="20302" spans="17:17">
      <c r="Q20302"/>
    </row>
    <row r="20303" spans="17:17">
      <c r="Q20303"/>
    </row>
    <row r="20304" spans="17:17">
      <c r="Q20304"/>
    </row>
    <row r="20305" spans="17:17">
      <c r="Q20305"/>
    </row>
    <row r="20306" spans="17:17">
      <c r="Q20306"/>
    </row>
    <row r="20307" spans="17:17">
      <c r="Q20307"/>
    </row>
    <row r="20308" spans="17:17">
      <c r="Q20308"/>
    </row>
    <row r="20309" spans="17:17">
      <c r="Q20309"/>
    </row>
    <row r="20310" spans="17:17">
      <c r="Q20310"/>
    </row>
    <row r="20311" spans="17:17">
      <c r="Q20311"/>
    </row>
    <row r="20312" spans="17:17">
      <c r="Q20312"/>
    </row>
    <row r="20313" spans="17:17">
      <c r="Q20313"/>
    </row>
    <row r="20314" spans="17:17">
      <c r="Q20314"/>
    </row>
    <row r="20315" spans="17:17">
      <c r="Q20315"/>
    </row>
    <row r="20316" spans="17:17">
      <c r="Q20316"/>
    </row>
    <row r="20317" spans="17:17">
      <c r="Q20317"/>
    </row>
    <row r="20318" spans="17:17">
      <c r="Q20318"/>
    </row>
    <row r="20319" spans="17:17">
      <c r="Q20319"/>
    </row>
    <row r="20320" spans="17:17">
      <c r="Q20320"/>
    </row>
    <row r="20321" spans="17:17">
      <c r="Q20321"/>
    </row>
    <row r="20322" spans="17:17">
      <c r="Q20322"/>
    </row>
    <row r="20323" spans="17:17">
      <c r="Q20323"/>
    </row>
    <row r="20324" spans="17:17">
      <c r="Q20324"/>
    </row>
    <row r="20325" spans="17:17">
      <c r="Q20325"/>
    </row>
    <row r="20326" spans="17:17">
      <c r="Q20326"/>
    </row>
    <row r="20327" spans="17:17">
      <c r="Q20327"/>
    </row>
    <row r="20328" spans="17:17">
      <c r="Q20328"/>
    </row>
    <row r="20329" spans="17:17">
      <c r="Q20329"/>
    </row>
    <row r="20330" spans="17:17">
      <c r="Q20330"/>
    </row>
    <row r="20331" spans="17:17">
      <c r="Q20331"/>
    </row>
    <row r="20332" spans="17:17">
      <c r="Q20332"/>
    </row>
    <row r="20333" spans="17:17">
      <c r="Q20333"/>
    </row>
    <row r="20334" spans="17:17">
      <c r="Q20334"/>
    </row>
    <row r="20335" spans="17:17">
      <c r="Q20335"/>
    </row>
    <row r="20336" spans="17:17">
      <c r="Q20336"/>
    </row>
    <row r="20337" spans="17:17">
      <c r="Q20337"/>
    </row>
    <row r="20338" spans="17:17">
      <c r="Q20338"/>
    </row>
    <row r="20339" spans="17:17">
      <c r="Q20339"/>
    </row>
    <row r="20340" spans="17:17">
      <c r="Q20340"/>
    </row>
    <row r="20341" spans="17:17">
      <c r="Q20341"/>
    </row>
    <row r="20342" spans="17:17">
      <c r="Q20342"/>
    </row>
    <row r="20343" spans="17:17">
      <c r="Q20343"/>
    </row>
    <row r="20344" spans="17:17">
      <c r="Q20344"/>
    </row>
    <row r="20345" spans="17:17">
      <c r="Q20345"/>
    </row>
    <row r="20346" spans="17:17">
      <c r="Q20346"/>
    </row>
    <row r="20347" spans="17:17">
      <c r="Q20347"/>
    </row>
    <row r="20348" spans="17:17">
      <c r="Q20348"/>
    </row>
    <row r="20349" spans="17:17">
      <c r="Q20349"/>
    </row>
    <row r="20350" spans="17:17">
      <c r="Q20350"/>
    </row>
    <row r="20351" spans="17:17">
      <c r="Q20351"/>
    </row>
    <row r="20352" spans="17:17">
      <c r="Q20352"/>
    </row>
    <row r="20353" spans="17:17">
      <c r="Q20353"/>
    </row>
    <row r="20354" spans="17:17">
      <c r="Q20354"/>
    </row>
    <row r="20355" spans="17:17">
      <c r="Q20355"/>
    </row>
    <row r="20356" spans="17:17">
      <c r="Q20356"/>
    </row>
    <row r="20357" spans="17:17">
      <c r="Q20357"/>
    </row>
    <row r="20358" spans="17:17">
      <c r="Q20358"/>
    </row>
    <row r="20359" spans="17:17">
      <c r="Q20359"/>
    </row>
    <row r="20360" spans="17:17">
      <c r="Q20360"/>
    </row>
    <row r="20361" spans="17:17">
      <c r="Q20361"/>
    </row>
    <row r="20362" spans="17:17">
      <c r="Q20362"/>
    </row>
    <row r="20363" spans="17:17">
      <c r="Q20363"/>
    </row>
    <row r="20364" spans="17:17">
      <c r="Q20364"/>
    </row>
    <row r="20365" spans="17:17">
      <c r="Q20365"/>
    </row>
    <row r="20366" spans="17:17">
      <c r="Q20366"/>
    </row>
    <row r="20367" spans="17:17">
      <c r="Q20367"/>
    </row>
    <row r="20368" spans="17:17">
      <c r="Q20368"/>
    </row>
    <row r="20369" spans="17:17">
      <c r="Q20369"/>
    </row>
    <row r="20370" spans="17:17">
      <c r="Q20370"/>
    </row>
    <row r="20371" spans="17:17">
      <c r="Q20371"/>
    </row>
    <row r="20372" spans="17:17">
      <c r="Q20372"/>
    </row>
    <row r="20373" spans="17:17">
      <c r="Q20373"/>
    </row>
    <row r="20374" spans="17:17">
      <c r="Q20374"/>
    </row>
    <row r="20375" spans="17:17">
      <c r="Q20375"/>
    </row>
    <row r="20376" spans="17:17">
      <c r="Q20376"/>
    </row>
    <row r="20377" spans="17:17">
      <c r="Q20377"/>
    </row>
    <row r="20378" spans="17:17">
      <c r="Q20378"/>
    </row>
    <row r="20379" spans="17:17">
      <c r="Q20379"/>
    </row>
    <row r="20380" spans="17:17">
      <c r="Q20380"/>
    </row>
    <row r="20381" spans="17:17">
      <c r="Q20381"/>
    </row>
    <row r="20382" spans="17:17">
      <c r="Q20382"/>
    </row>
    <row r="20383" spans="17:17">
      <c r="Q20383"/>
    </row>
    <row r="20384" spans="17:17">
      <c r="Q20384"/>
    </row>
    <row r="20385" spans="17:17">
      <c r="Q20385"/>
    </row>
    <row r="20386" spans="17:17">
      <c r="Q20386"/>
    </row>
    <row r="20387" spans="17:17">
      <c r="Q20387"/>
    </row>
    <row r="20388" spans="17:17">
      <c r="Q20388"/>
    </row>
    <row r="20389" spans="17:17">
      <c r="Q20389"/>
    </row>
    <row r="20390" spans="17:17">
      <c r="Q20390"/>
    </row>
    <row r="20391" spans="17:17">
      <c r="Q20391"/>
    </row>
    <row r="20392" spans="17:17">
      <c r="Q20392"/>
    </row>
    <row r="20393" spans="17:17">
      <c r="Q20393"/>
    </row>
    <row r="20394" spans="17:17">
      <c r="Q20394"/>
    </row>
    <row r="20395" spans="17:17">
      <c r="Q20395"/>
    </row>
    <row r="20396" spans="17:17">
      <c r="Q20396"/>
    </row>
    <row r="20397" spans="17:17">
      <c r="Q20397"/>
    </row>
    <row r="20398" spans="17:17">
      <c r="Q20398"/>
    </row>
    <row r="20399" spans="17:17">
      <c r="Q20399"/>
    </row>
    <row r="20400" spans="17:17">
      <c r="Q20400"/>
    </row>
    <row r="20401" spans="17:17">
      <c r="Q20401"/>
    </row>
    <row r="20402" spans="17:17">
      <c r="Q20402"/>
    </row>
    <row r="20403" spans="17:17">
      <c r="Q20403"/>
    </row>
    <row r="20404" spans="17:17">
      <c r="Q20404"/>
    </row>
    <row r="20405" spans="17:17">
      <c r="Q20405"/>
    </row>
    <row r="20406" spans="17:17">
      <c r="Q20406"/>
    </row>
    <row r="20407" spans="17:17">
      <c r="Q20407"/>
    </row>
    <row r="20408" spans="17:17">
      <c r="Q20408"/>
    </row>
    <row r="20409" spans="17:17">
      <c r="Q20409"/>
    </row>
    <row r="20410" spans="17:17">
      <c r="Q20410"/>
    </row>
    <row r="20411" spans="17:17">
      <c r="Q20411"/>
    </row>
    <row r="20412" spans="17:17">
      <c r="Q20412"/>
    </row>
    <row r="20413" spans="17:17">
      <c r="Q20413"/>
    </row>
    <row r="20414" spans="17:17">
      <c r="Q20414"/>
    </row>
    <row r="20415" spans="17:17">
      <c r="Q20415"/>
    </row>
    <row r="20416" spans="17:17">
      <c r="Q20416"/>
    </row>
    <row r="20417" spans="17:17">
      <c r="Q20417"/>
    </row>
    <row r="20418" spans="17:17">
      <c r="Q20418"/>
    </row>
    <row r="20419" spans="17:17">
      <c r="Q20419"/>
    </row>
    <row r="20420" spans="17:17">
      <c r="Q20420"/>
    </row>
    <row r="20421" spans="17:17">
      <c r="Q20421"/>
    </row>
    <row r="20422" spans="17:17">
      <c r="Q20422"/>
    </row>
    <row r="20423" spans="17:17">
      <c r="Q20423"/>
    </row>
    <row r="20424" spans="17:17">
      <c r="Q20424"/>
    </row>
    <row r="20425" spans="17:17">
      <c r="Q20425"/>
    </row>
    <row r="20426" spans="17:17">
      <c r="Q20426"/>
    </row>
    <row r="20427" spans="17:17">
      <c r="Q20427"/>
    </row>
    <row r="20428" spans="17:17">
      <c r="Q20428"/>
    </row>
    <row r="20429" spans="17:17">
      <c r="Q20429"/>
    </row>
    <row r="20430" spans="17:17">
      <c r="Q20430"/>
    </row>
    <row r="20431" spans="17:17">
      <c r="Q20431"/>
    </row>
    <row r="20432" spans="17:17">
      <c r="Q20432"/>
    </row>
    <row r="20433" spans="17:17">
      <c r="Q20433"/>
    </row>
    <row r="20434" spans="17:17">
      <c r="Q20434"/>
    </row>
    <row r="20435" spans="17:17">
      <c r="Q20435"/>
    </row>
    <row r="20436" spans="17:17">
      <c r="Q20436"/>
    </row>
    <row r="20437" spans="17:17">
      <c r="Q20437"/>
    </row>
    <row r="20438" spans="17:17">
      <c r="Q20438"/>
    </row>
    <row r="20439" spans="17:17">
      <c r="Q20439"/>
    </row>
    <row r="20440" spans="17:17">
      <c r="Q20440"/>
    </row>
    <row r="20441" spans="17:17">
      <c r="Q20441"/>
    </row>
    <row r="20442" spans="17:17">
      <c r="Q20442"/>
    </row>
    <row r="20443" spans="17:17">
      <c r="Q20443"/>
    </row>
    <row r="20444" spans="17:17">
      <c r="Q20444"/>
    </row>
    <row r="20445" spans="17:17">
      <c r="Q20445"/>
    </row>
    <row r="20446" spans="17:17">
      <c r="Q20446"/>
    </row>
    <row r="20447" spans="17:17">
      <c r="Q20447"/>
    </row>
    <row r="20448" spans="17:17">
      <c r="Q20448"/>
    </row>
    <row r="20449" spans="17:17">
      <c r="Q20449"/>
    </row>
    <row r="20450" spans="17:17">
      <c r="Q20450"/>
    </row>
    <row r="20451" spans="17:17">
      <c r="Q20451"/>
    </row>
    <row r="20452" spans="17:17">
      <c r="Q20452"/>
    </row>
    <row r="20453" spans="17:17">
      <c r="Q20453"/>
    </row>
    <row r="20454" spans="17:17">
      <c r="Q20454"/>
    </row>
    <row r="20455" spans="17:17">
      <c r="Q20455"/>
    </row>
    <row r="20456" spans="17:17">
      <c r="Q20456"/>
    </row>
    <row r="20457" spans="17:17">
      <c r="Q20457"/>
    </row>
    <row r="20458" spans="17:17">
      <c r="Q20458"/>
    </row>
    <row r="20459" spans="17:17">
      <c r="Q20459"/>
    </row>
    <row r="20460" spans="17:17">
      <c r="Q20460"/>
    </row>
    <row r="20461" spans="17:17">
      <c r="Q20461"/>
    </row>
    <row r="20462" spans="17:17">
      <c r="Q20462"/>
    </row>
    <row r="20463" spans="17:17">
      <c r="Q20463"/>
    </row>
    <row r="20464" spans="17:17">
      <c r="Q20464"/>
    </row>
    <row r="20465" spans="17:17">
      <c r="Q20465"/>
    </row>
    <row r="20466" spans="17:17">
      <c r="Q20466"/>
    </row>
    <row r="20467" spans="17:17">
      <c r="Q20467"/>
    </row>
    <row r="20468" spans="17:17">
      <c r="Q20468"/>
    </row>
    <row r="20469" spans="17:17">
      <c r="Q20469"/>
    </row>
    <row r="20470" spans="17:17">
      <c r="Q20470"/>
    </row>
    <row r="20471" spans="17:17">
      <c r="Q20471"/>
    </row>
    <row r="20472" spans="17:17">
      <c r="Q20472"/>
    </row>
    <row r="20473" spans="17:17">
      <c r="Q20473"/>
    </row>
    <row r="20474" spans="17:17">
      <c r="Q20474"/>
    </row>
    <row r="20475" spans="17:17">
      <c r="Q20475"/>
    </row>
    <row r="20476" spans="17:17">
      <c r="Q20476"/>
    </row>
    <row r="20477" spans="17:17">
      <c r="Q20477"/>
    </row>
    <row r="20478" spans="17:17">
      <c r="Q20478"/>
    </row>
    <row r="20479" spans="17:17">
      <c r="Q20479"/>
    </row>
    <row r="20480" spans="17:17">
      <c r="Q20480"/>
    </row>
    <row r="20481" spans="17:17">
      <c r="Q20481"/>
    </row>
    <row r="20482" spans="17:17">
      <c r="Q20482"/>
    </row>
    <row r="20483" spans="17:17">
      <c r="Q20483"/>
    </row>
    <row r="20484" spans="17:17">
      <c r="Q20484"/>
    </row>
    <row r="20485" spans="17:17">
      <c r="Q20485"/>
    </row>
    <row r="20486" spans="17:17">
      <c r="Q20486"/>
    </row>
    <row r="20487" spans="17:17">
      <c r="Q20487"/>
    </row>
    <row r="20488" spans="17:17">
      <c r="Q20488"/>
    </row>
    <row r="20489" spans="17:17">
      <c r="Q20489"/>
    </row>
    <row r="20490" spans="17:17">
      <c r="Q20490"/>
    </row>
    <row r="20491" spans="17:17">
      <c r="Q20491"/>
    </row>
    <row r="20492" spans="17:17">
      <c r="Q20492"/>
    </row>
    <row r="20493" spans="17:17">
      <c r="Q20493"/>
    </row>
    <row r="20494" spans="17:17">
      <c r="Q20494"/>
    </row>
    <row r="20495" spans="17:17">
      <c r="Q20495"/>
    </row>
    <row r="20496" spans="17:17">
      <c r="Q20496"/>
    </row>
    <row r="20497" spans="17:17">
      <c r="Q20497"/>
    </row>
    <row r="20498" spans="17:17">
      <c r="Q20498"/>
    </row>
    <row r="20499" spans="17:17">
      <c r="Q20499"/>
    </row>
    <row r="20500" spans="17:17">
      <c r="Q20500"/>
    </row>
    <row r="20501" spans="17:17">
      <c r="Q20501"/>
    </row>
    <row r="20502" spans="17:17">
      <c r="Q20502"/>
    </row>
    <row r="20503" spans="17:17">
      <c r="Q20503"/>
    </row>
    <row r="20504" spans="17:17">
      <c r="Q20504"/>
    </row>
    <row r="20505" spans="17:17">
      <c r="Q20505"/>
    </row>
    <row r="20506" spans="17:17">
      <c r="Q20506"/>
    </row>
    <row r="20507" spans="17:17">
      <c r="Q20507"/>
    </row>
    <row r="20508" spans="17:17">
      <c r="Q20508"/>
    </row>
    <row r="20509" spans="17:17">
      <c r="Q20509"/>
    </row>
    <row r="20510" spans="17:17">
      <c r="Q20510"/>
    </row>
    <row r="20511" spans="17:17">
      <c r="Q20511"/>
    </row>
    <row r="20512" spans="17:17">
      <c r="Q20512"/>
    </row>
    <row r="20513" spans="17:17">
      <c r="Q20513"/>
    </row>
    <row r="20514" spans="17:17">
      <c r="Q20514"/>
    </row>
    <row r="20515" spans="17:17">
      <c r="Q20515"/>
    </row>
    <row r="20516" spans="17:17">
      <c r="Q20516"/>
    </row>
    <row r="20517" spans="17:17">
      <c r="Q20517"/>
    </row>
    <row r="20518" spans="17:17">
      <c r="Q20518"/>
    </row>
    <row r="20519" spans="17:17">
      <c r="Q20519"/>
    </row>
    <row r="20520" spans="17:17">
      <c r="Q20520"/>
    </row>
    <row r="20521" spans="17:17">
      <c r="Q20521"/>
    </row>
    <row r="20522" spans="17:17">
      <c r="Q20522"/>
    </row>
    <row r="20523" spans="17:17">
      <c r="Q20523"/>
    </row>
    <row r="20524" spans="17:17">
      <c r="Q20524"/>
    </row>
    <row r="20525" spans="17:17">
      <c r="Q20525"/>
    </row>
    <row r="20526" spans="17:17">
      <c r="Q20526"/>
    </row>
    <row r="20527" spans="17:17">
      <c r="Q20527"/>
    </row>
    <row r="20528" spans="17:17">
      <c r="Q20528"/>
    </row>
    <row r="20529" spans="17:17">
      <c r="Q20529"/>
    </row>
    <row r="20530" spans="17:17">
      <c r="Q20530"/>
    </row>
    <row r="20531" spans="17:17">
      <c r="Q20531"/>
    </row>
    <row r="20532" spans="17:17">
      <c r="Q20532"/>
    </row>
    <row r="20533" spans="17:17">
      <c r="Q20533"/>
    </row>
    <row r="20534" spans="17:17">
      <c r="Q20534"/>
    </row>
    <row r="20535" spans="17:17">
      <c r="Q20535"/>
    </row>
    <row r="20536" spans="17:17">
      <c r="Q20536"/>
    </row>
    <row r="20537" spans="17:17">
      <c r="Q20537"/>
    </row>
    <row r="20538" spans="17:17">
      <c r="Q20538"/>
    </row>
    <row r="20539" spans="17:17">
      <c r="Q20539"/>
    </row>
    <row r="20540" spans="17:17">
      <c r="Q20540"/>
    </row>
    <row r="20541" spans="17:17">
      <c r="Q20541"/>
    </row>
    <row r="20542" spans="17:17">
      <c r="Q20542"/>
    </row>
    <row r="20543" spans="17:17">
      <c r="Q20543"/>
    </row>
    <row r="20544" spans="17:17">
      <c r="Q20544"/>
    </row>
    <row r="20545" spans="17:17">
      <c r="Q20545"/>
    </row>
    <row r="20546" spans="17:17">
      <c r="Q20546"/>
    </row>
    <row r="20547" spans="17:17">
      <c r="Q20547"/>
    </row>
    <row r="20548" spans="17:17">
      <c r="Q20548"/>
    </row>
    <row r="20549" spans="17:17">
      <c r="Q20549"/>
    </row>
    <row r="20550" spans="17:17">
      <c r="Q20550"/>
    </row>
    <row r="20551" spans="17:17">
      <c r="Q20551"/>
    </row>
    <row r="20552" spans="17:17">
      <c r="Q20552"/>
    </row>
    <row r="20553" spans="17:17">
      <c r="Q20553"/>
    </row>
    <row r="20554" spans="17:17">
      <c r="Q20554"/>
    </row>
    <row r="20555" spans="17:17">
      <c r="Q20555"/>
    </row>
    <row r="20556" spans="17:17">
      <c r="Q20556"/>
    </row>
    <row r="20557" spans="17:17">
      <c r="Q20557"/>
    </row>
    <row r="20558" spans="17:17">
      <c r="Q20558"/>
    </row>
    <row r="20559" spans="17:17">
      <c r="Q20559"/>
    </row>
    <row r="20560" spans="17:17">
      <c r="Q20560"/>
    </row>
    <row r="20561" spans="17:17">
      <c r="Q20561"/>
    </row>
    <row r="20562" spans="17:17">
      <c r="Q20562"/>
    </row>
    <row r="20563" spans="17:17">
      <c r="Q20563"/>
    </row>
    <row r="20564" spans="17:17">
      <c r="Q20564"/>
    </row>
    <row r="20565" spans="17:17">
      <c r="Q20565"/>
    </row>
    <row r="20566" spans="17:17">
      <c r="Q20566"/>
    </row>
    <row r="20567" spans="17:17">
      <c r="Q20567"/>
    </row>
    <row r="20568" spans="17:17">
      <c r="Q20568"/>
    </row>
    <row r="20569" spans="17:17">
      <c r="Q20569"/>
    </row>
    <row r="20570" spans="17:17">
      <c r="Q20570"/>
    </row>
    <row r="20571" spans="17:17">
      <c r="Q20571"/>
    </row>
    <row r="20572" spans="17:17">
      <c r="Q20572"/>
    </row>
    <row r="20573" spans="17:17">
      <c r="Q20573"/>
    </row>
    <row r="20574" spans="17:17">
      <c r="Q20574"/>
    </row>
    <row r="20575" spans="17:17">
      <c r="Q20575"/>
    </row>
    <row r="20576" spans="17:17">
      <c r="Q20576"/>
    </row>
    <row r="20577" spans="17:17">
      <c r="Q20577"/>
    </row>
    <row r="20578" spans="17:17">
      <c r="Q20578"/>
    </row>
    <row r="20579" spans="17:17">
      <c r="Q20579"/>
    </row>
    <row r="20580" spans="17:17">
      <c r="Q20580"/>
    </row>
    <row r="20581" spans="17:17">
      <c r="Q20581"/>
    </row>
    <row r="20582" spans="17:17">
      <c r="Q20582"/>
    </row>
    <row r="20583" spans="17:17">
      <c r="Q20583"/>
    </row>
    <row r="20584" spans="17:17">
      <c r="Q20584"/>
    </row>
    <row r="20585" spans="17:17">
      <c r="Q20585"/>
    </row>
    <row r="20586" spans="17:17">
      <c r="Q20586"/>
    </row>
    <row r="20587" spans="17:17">
      <c r="Q20587"/>
    </row>
    <row r="20588" spans="17:17">
      <c r="Q20588"/>
    </row>
    <row r="20589" spans="17:17">
      <c r="Q20589"/>
    </row>
    <row r="20590" spans="17:17">
      <c r="Q20590"/>
    </row>
    <row r="20591" spans="17:17">
      <c r="Q20591"/>
    </row>
    <row r="20592" spans="17:17">
      <c r="Q20592"/>
    </row>
    <row r="20593" spans="17:17">
      <c r="Q20593"/>
    </row>
    <row r="20594" spans="17:17">
      <c r="Q20594"/>
    </row>
    <row r="20595" spans="17:17">
      <c r="Q20595"/>
    </row>
    <row r="20596" spans="17:17">
      <c r="Q20596"/>
    </row>
    <row r="20597" spans="17:17">
      <c r="Q20597"/>
    </row>
    <row r="20598" spans="17:17">
      <c r="Q20598"/>
    </row>
    <row r="20599" spans="17:17">
      <c r="Q20599"/>
    </row>
    <row r="20600" spans="17:17">
      <c r="Q20600"/>
    </row>
    <row r="20601" spans="17:17">
      <c r="Q20601"/>
    </row>
    <row r="20602" spans="17:17">
      <c r="Q20602"/>
    </row>
    <row r="20603" spans="17:17">
      <c r="Q20603"/>
    </row>
    <row r="20604" spans="17:17">
      <c r="Q20604"/>
    </row>
    <row r="20605" spans="17:17">
      <c r="Q20605"/>
    </row>
    <row r="20606" spans="17:17">
      <c r="Q20606"/>
    </row>
    <row r="20607" spans="17:17">
      <c r="Q20607"/>
    </row>
    <row r="20608" spans="17:17">
      <c r="Q20608"/>
    </row>
    <row r="20609" spans="17:17">
      <c r="Q20609"/>
    </row>
    <row r="20610" spans="17:17">
      <c r="Q20610"/>
    </row>
    <row r="20611" spans="17:17">
      <c r="Q20611"/>
    </row>
    <row r="20612" spans="17:17">
      <c r="Q20612"/>
    </row>
    <row r="20613" spans="17:17">
      <c r="Q20613"/>
    </row>
    <row r="20614" spans="17:17">
      <c r="Q20614"/>
    </row>
    <row r="20615" spans="17:17">
      <c r="Q20615"/>
    </row>
    <row r="20616" spans="17:17">
      <c r="Q20616"/>
    </row>
    <row r="20617" spans="17:17">
      <c r="Q20617"/>
    </row>
    <row r="20618" spans="17:17">
      <c r="Q20618"/>
    </row>
    <row r="20619" spans="17:17">
      <c r="Q20619"/>
    </row>
    <row r="20620" spans="17:17">
      <c r="Q20620"/>
    </row>
    <row r="20621" spans="17:17">
      <c r="Q20621"/>
    </row>
    <row r="20622" spans="17:17">
      <c r="Q20622"/>
    </row>
    <row r="20623" spans="17:17">
      <c r="Q20623"/>
    </row>
    <row r="20624" spans="17:17">
      <c r="Q20624"/>
    </row>
    <row r="20625" spans="17:17">
      <c r="Q20625"/>
    </row>
    <row r="20626" spans="17:17">
      <c r="Q20626"/>
    </row>
    <row r="20627" spans="17:17">
      <c r="Q20627"/>
    </row>
    <row r="20628" spans="17:17">
      <c r="Q20628"/>
    </row>
    <row r="20629" spans="17:17">
      <c r="Q20629"/>
    </row>
    <row r="20630" spans="17:17">
      <c r="Q20630"/>
    </row>
    <row r="20631" spans="17:17">
      <c r="Q20631"/>
    </row>
    <row r="20632" spans="17:17">
      <c r="Q20632"/>
    </row>
    <row r="20633" spans="17:17">
      <c r="Q20633"/>
    </row>
    <row r="20634" spans="17:17">
      <c r="Q20634"/>
    </row>
    <row r="20635" spans="17:17">
      <c r="Q20635"/>
    </row>
    <row r="20636" spans="17:17">
      <c r="Q20636"/>
    </row>
    <row r="20637" spans="17:17">
      <c r="Q20637"/>
    </row>
    <row r="20638" spans="17:17">
      <c r="Q20638"/>
    </row>
    <row r="20639" spans="17:17">
      <c r="Q20639"/>
    </row>
    <row r="20640" spans="17:17">
      <c r="Q20640"/>
    </row>
    <row r="20641" spans="17:17">
      <c r="Q20641"/>
    </row>
    <row r="20642" spans="17:17">
      <c r="Q20642"/>
    </row>
    <row r="20643" spans="17:17">
      <c r="Q20643"/>
    </row>
    <row r="20644" spans="17:17">
      <c r="Q20644"/>
    </row>
    <row r="20645" spans="17:17">
      <c r="Q20645"/>
    </row>
    <row r="20646" spans="17:17">
      <c r="Q20646"/>
    </row>
    <row r="20647" spans="17:17">
      <c r="Q20647"/>
    </row>
    <row r="20648" spans="17:17">
      <c r="Q20648"/>
    </row>
    <row r="20649" spans="17:17">
      <c r="Q20649"/>
    </row>
    <row r="20650" spans="17:17">
      <c r="Q20650"/>
    </row>
    <row r="20651" spans="17:17">
      <c r="Q20651"/>
    </row>
    <row r="20652" spans="17:17">
      <c r="Q20652"/>
    </row>
    <row r="20653" spans="17:17">
      <c r="Q20653"/>
    </row>
    <row r="20654" spans="17:17">
      <c r="Q20654"/>
    </row>
    <row r="20655" spans="17:17">
      <c r="Q20655"/>
    </row>
    <row r="20656" spans="17:17">
      <c r="Q20656"/>
    </row>
    <row r="20657" spans="17:17">
      <c r="Q20657"/>
    </row>
    <row r="20658" spans="17:17">
      <c r="Q20658"/>
    </row>
    <row r="20659" spans="17:17">
      <c r="Q20659"/>
    </row>
    <row r="20660" spans="17:17">
      <c r="Q20660"/>
    </row>
    <row r="20661" spans="17:17">
      <c r="Q20661"/>
    </row>
    <row r="20662" spans="17:17">
      <c r="Q20662"/>
    </row>
    <row r="20663" spans="17:17">
      <c r="Q20663"/>
    </row>
    <row r="20664" spans="17:17">
      <c r="Q20664"/>
    </row>
    <row r="20665" spans="17:17">
      <c r="Q20665"/>
    </row>
    <row r="20666" spans="17:17">
      <c r="Q20666"/>
    </row>
    <row r="20667" spans="17:17">
      <c r="Q20667"/>
    </row>
    <row r="20668" spans="17:17">
      <c r="Q20668"/>
    </row>
    <row r="20669" spans="17:17">
      <c r="Q20669"/>
    </row>
    <row r="20670" spans="17:17">
      <c r="Q20670"/>
    </row>
    <row r="20671" spans="17:17">
      <c r="Q20671"/>
    </row>
    <row r="20672" spans="17:17">
      <c r="Q20672"/>
    </row>
    <row r="20673" spans="17:17">
      <c r="Q20673"/>
    </row>
    <row r="20674" spans="17:17">
      <c r="Q20674"/>
    </row>
    <row r="20675" spans="17:17">
      <c r="Q20675"/>
    </row>
    <row r="20676" spans="17:17">
      <c r="Q20676"/>
    </row>
    <row r="20677" spans="17:17">
      <c r="Q20677"/>
    </row>
    <row r="20678" spans="17:17">
      <c r="Q20678"/>
    </row>
    <row r="20679" spans="17:17">
      <c r="Q20679"/>
    </row>
    <row r="20680" spans="17:17">
      <c r="Q20680"/>
    </row>
    <row r="20681" spans="17:17">
      <c r="Q20681"/>
    </row>
    <row r="20682" spans="17:17">
      <c r="Q20682"/>
    </row>
    <row r="20683" spans="17:17">
      <c r="Q20683"/>
    </row>
    <row r="20684" spans="17:17">
      <c r="Q20684"/>
    </row>
    <row r="20685" spans="17:17">
      <c r="Q20685"/>
    </row>
    <row r="20686" spans="17:17">
      <c r="Q20686"/>
    </row>
    <row r="20687" spans="17:17">
      <c r="Q20687"/>
    </row>
    <row r="20688" spans="17:17">
      <c r="Q20688"/>
    </row>
    <row r="20689" spans="17:17">
      <c r="Q20689"/>
    </row>
    <row r="20690" spans="17:17">
      <c r="Q20690"/>
    </row>
    <row r="20691" spans="17:17">
      <c r="Q20691"/>
    </row>
    <row r="20692" spans="17:17">
      <c r="Q20692"/>
    </row>
    <row r="20693" spans="17:17">
      <c r="Q20693"/>
    </row>
    <row r="20694" spans="17:17">
      <c r="Q20694"/>
    </row>
    <row r="20695" spans="17:17">
      <c r="Q20695"/>
    </row>
    <row r="20696" spans="17:17">
      <c r="Q20696"/>
    </row>
    <row r="20697" spans="17:17">
      <c r="Q20697"/>
    </row>
    <row r="20698" spans="17:17">
      <c r="Q20698"/>
    </row>
    <row r="20699" spans="17:17">
      <c r="Q20699"/>
    </row>
    <row r="20700" spans="17:17">
      <c r="Q20700"/>
    </row>
    <row r="20701" spans="17:17">
      <c r="Q20701"/>
    </row>
    <row r="20702" spans="17:17">
      <c r="Q20702"/>
    </row>
    <row r="20703" spans="17:17">
      <c r="Q20703"/>
    </row>
    <row r="20704" spans="17:17">
      <c r="Q20704"/>
    </row>
    <row r="20705" spans="17:17">
      <c r="Q20705"/>
    </row>
    <row r="20706" spans="17:17">
      <c r="Q20706"/>
    </row>
    <row r="20707" spans="17:17">
      <c r="Q20707"/>
    </row>
    <row r="20708" spans="17:17">
      <c r="Q20708"/>
    </row>
    <row r="20709" spans="17:17">
      <c r="Q20709"/>
    </row>
    <row r="20710" spans="17:17">
      <c r="Q20710"/>
    </row>
    <row r="20711" spans="17:17">
      <c r="Q20711"/>
    </row>
    <row r="20712" spans="17:17">
      <c r="Q20712"/>
    </row>
    <row r="20713" spans="17:17">
      <c r="Q20713"/>
    </row>
    <row r="20714" spans="17:17">
      <c r="Q20714"/>
    </row>
    <row r="20715" spans="17:17">
      <c r="Q20715"/>
    </row>
    <row r="20716" spans="17:17">
      <c r="Q20716"/>
    </row>
    <row r="20717" spans="17:17">
      <c r="Q20717"/>
    </row>
    <row r="20718" spans="17:17">
      <c r="Q20718"/>
    </row>
    <row r="20719" spans="17:17">
      <c r="Q20719"/>
    </row>
    <row r="20720" spans="17:17">
      <c r="Q20720"/>
    </row>
    <row r="20721" spans="17:17">
      <c r="Q20721"/>
    </row>
    <row r="20722" spans="17:17">
      <c r="Q20722"/>
    </row>
    <row r="20723" spans="17:17">
      <c r="Q20723"/>
    </row>
    <row r="20724" spans="17:17">
      <c r="Q20724"/>
    </row>
    <row r="20725" spans="17:17">
      <c r="Q20725"/>
    </row>
    <row r="20726" spans="17:17">
      <c r="Q20726"/>
    </row>
    <row r="20727" spans="17:17">
      <c r="Q20727"/>
    </row>
    <row r="20728" spans="17:17">
      <c r="Q20728"/>
    </row>
    <row r="20729" spans="17:17">
      <c r="Q20729"/>
    </row>
    <row r="20730" spans="17:17">
      <c r="Q20730"/>
    </row>
    <row r="20731" spans="17:17">
      <c r="Q20731"/>
    </row>
    <row r="20732" spans="17:17">
      <c r="Q20732"/>
    </row>
    <row r="20733" spans="17:17">
      <c r="Q20733"/>
    </row>
    <row r="20734" spans="17:17">
      <c r="Q20734"/>
    </row>
    <row r="20735" spans="17:17">
      <c r="Q20735"/>
    </row>
    <row r="20736" spans="17:17">
      <c r="Q20736"/>
    </row>
    <row r="20737" spans="17:17">
      <c r="Q20737"/>
    </row>
    <row r="20738" spans="17:17">
      <c r="Q20738"/>
    </row>
    <row r="20739" spans="17:17">
      <c r="Q20739"/>
    </row>
    <row r="20740" spans="17:17">
      <c r="Q20740"/>
    </row>
    <row r="20741" spans="17:17">
      <c r="Q20741"/>
    </row>
    <row r="20742" spans="17:17">
      <c r="Q20742"/>
    </row>
    <row r="20743" spans="17:17">
      <c r="Q20743"/>
    </row>
    <row r="20744" spans="17:17">
      <c r="Q20744"/>
    </row>
    <row r="20745" spans="17:17">
      <c r="Q20745"/>
    </row>
    <row r="20746" spans="17:17">
      <c r="Q20746"/>
    </row>
    <row r="20747" spans="17:17">
      <c r="Q20747"/>
    </row>
    <row r="20748" spans="17:17">
      <c r="Q20748"/>
    </row>
    <row r="20749" spans="17:17">
      <c r="Q20749"/>
    </row>
    <row r="20750" spans="17:17">
      <c r="Q20750"/>
    </row>
    <row r="20751" spans="17:17">
      <c r="Q20751"/>
    </row>
    <row r="20752" spans="17:17">
      <c r="Q20752"/>
    </row>
    <row r="20753" spans="17:17">
      <c r="Q20753"/>
    </row>
    <row r="20754" spans="17:17">
      <c r="Q20754"/>
    </row>
    <row r="20755" spans="17:17">
      <c r="Q20755"/>
    </row>
    <row r="20756" spans="17:17">
      <c r="Q20756"/>
    </row>
    <row r="20757" spans="17:17">
      <c r="Q20757"/>
    </row>
    <row r="20758" spans="17:17">
      <c r="Q20758"/>
    </row>
    <row r="20759" spans="17:17">
      <c r="Q20759"/>
    </row>
    <row r="20760" spans="17:17">
      <c r="Q20760"/>
    </row>
    <row r="20761" spans="17:17">
      <c r="Q20761"/>
    </row>
    <row r="20762" spans="17:17">
      <c r="Q20762"/>
    </row>
    <row r="20763" spans="17:17">
      <c r="Q20763"/>
    </row>
    <row r="20764" spans="17:17">
      <c r="Q20764"/>
    </row>
    <row r="20765" spans="17:17">
      <c r="Q20765"/>
    </row>
    <row r="20766" spans="17:17">
      <c r="Q20766"/>
    </row>
    <row r="20767" spans="17:17">
      <c r="Q20767"/>
    </row>
    <row r="20768" spans="17:17">
      <c r="Q20768"/>
    </row>
    <row r="20769" spans="17:17">
      <c r="Q20769"/>
    </row>
    <row r="20770" spans="17:17">
      <c r="Q20770"/>
    </row>
    <row r="20771" spans="17:17">
      <c r="Q20771"/>
    </row>
    <row r="20772" spans="17:17">
      <c r="Q20772"/>
    </row>
    <row r="20773" spans="17:17">
      <c r="Q20773"/>
    </row>
    <row r="20774" spans="17:17">
      <c r="Q20774"/>
    </row>
    <row r="20775" spans="17:17">
      <c r="Q20775"/>
    </row>
    <row r="20776" spans="17:17">
      <c r="Q20776"/>
    </row>
    <row r="20777" spans="17:17">
      <c r="Q20777"/>
    </row>
    <row r="20778" spans="17:17">
      <c r="Q20778"/>
    </row>
    <row r="20779" spans="17:17">
      <c r="Q20779"/>
    </row>
    <row r="20780" spans="17:17">
      <c r="Q20780"/>
    </row>
    <row r="20781" spans="17:17">
      <c r="Q20781"/>
    </row>
    <row r="20782" spans="17:17">
      <c r="Q20782"/>
    </row>
    <row r="20783" spans="17:17">
      <c r="Q20783"/>
    </row>
    <row r="20784" spans="17:17">
      <c r="Q20784"/>
    </row>
    <row r="20785" spans="17:17">
      <c r="Q20785"/>
    </row>
    <row r="20786" spans="17:17">
      <c r="Q20786"/>
    </row>
    <row r="20787" spans="17:17">
      <c r="Q20787"/>
    </row>
    <row r="20788" spans="17:17">
      <c r="Q20788"/>
    </row>
    <row r="20789" spans="17:17">
      <c r="Q20789"/>
    </row>
    <row r="20790" spans="17:17">
      <c r="Q20790"/>
    </row>
    <row r="20791" spans="17:17">
      <c r="Q20791"/>
    </row>
    <row r="20792" spans="17:17">
      <c r="Q20792"/>
    </row>
    <row r="20793" spans="17:17">
      <c r="Q20793"/>
    </row>
    <row r="20794" spans="17:17">
      <c r="Q20794"/>
    </row>
    <row r="20795" spans="17:17">
      <c r="Q20795"/>
    </row>
    <row r="20796" spans="17:17">
      <c r="Q20796"/>
    </row>
    <row r="20797" spans="17:17">
      <c r="Q20797"/>
    </row>
    <row r="20798" spans="17:17">
      <c r="Q20798"/>
    </row>
    <row r="20799" spans="17:17">
      <c r="Q20799"/>
    </row>
    <row r="20800" spans="17:17">
      <c r="Q20800"/>
    </row>
    <row r="20801" spans="17:17">
      <c r="Q20801"/>
    </row>
    <row r="20802" spans="17:17">
      <c r="Q20802"/>
    </row>
    <row r="20803" spans="17:17">
      <c r="Q20803"/>
    </row>
    <row r="20804" spans="17:17">
      <c r="Q20804"/>
    </row>
    <row r="20805" spans="17:17">
      <c r="Q20805"/>
    </row>
    <row r="20806" spans="17:17">
      <c r="Q20806"/>
    </row>
    <row r="20807" spans="17:17">
      <c r="Q20807"/>
    </row>
    <row r="20808" spans="17:17">
      <c r="Q20808"/>
    </row>
    <row r="20809" spans="17:17">
      <c r="Q20809"/>
    </row>
    <row r="20810" spans="17:17">
      <c r="Q20810"/>
    </row>
    <row r="20811" spans="17:17">
      <c r="Q20811"/>
    </row>
    <row r="20812" spans="17:17">
      <c r="Q20812"/>
    </row>
    <row r="20813" spans="17:17">
      <c r="Q20813"/>
    </row>
    <row r="20814" spans="17:17">
      <c r="Q20814"/>
    </row>
    <row r="20815" spans="17:17">
      <c r="Q20815"/>
    </row>
    <row r="20816" spans="17:17">
      <c r="Q20816"/>
    </row>
    <row r="20817" spans="17:17">
      <c r="Q20817"/>
    </row>
    <row r="20818" spans="17:17">
      <c r="Q20818"/>
    </row>
    <row r="20819" spans="17:17">
      <c r="Q20819"/>
    </row>
    <row r="20820" spans="17:17">
      <c r="Q20820"/>
    </row>
    <row r="20821" spans="17:17">
      <c r="Q20821"/>
    </row>
    <row r="20822" spans="17:17">
      <c r="Q20822"/>
    </row>
    <row r="20823" spans="17:17">
      <c r="Q20823"/>
    </row>
    <row r="20824" spans="17:17">
      <c r="Q20824"/>
    </row>
    <row r="20825" spans="17:17">
      <c r="Q20825"/>
    </row>
    <row r="20826" spans="17:17">
      <c r="Q20826"/>
    </row>
    <row r="20827" spans="17:17">
      <c r="Q20827"/>
    </row>
    <row r="20828" spans="17:17">
      <c r="Q20828"/>
    </row>
    <row r="20829" spans="17:17">
      <c r="Q20829"/>
    </row>
    <row r="20830" spans="17:17">
      <c r="Q20830"/>
    </row>
    <row r="20831" spans="17:17">
      <c r="Q20831"/>
    </row>
    <row r="20832" spans="17:17">
      <c r="Q20832"/>
    </row>
    <row r="20833" spans="17:17">
      <c r="Q20833"/>
    </row>
    <row r="20834" spans="17:17">
      <c r="Q20834"/>
    </row>
    <row r="20835" spans="17:17">
      <c r="Q20835"/>
    </row>
    <row r="20836" spans="17:17">
      <c r="Q20836"/>
    </row>
    <row r="20837" spans="17:17">
      <c r="Q20837"/>
    </row>
    <row r="20838" spans="17:17">
      <c r="Q20838"/>
    </row>
    <row r="20839" spans="17:17">
      <c r="Q20839"/>
    </row>
    <row r="20840" spans="17:17">
      <c r="Q20840"/>
    </row>
    <row r="20841" spans="17:17">
      <c r="Q20841"/>
    </row>
    <row r="20842" spans="17:17">
      <c r="Q20842"/>
    </row>
    <row r="20843" spans="17:17">
      <c r="Q20843"/>
    </row>
    <row r="20844" spans="17:17">
      <c r="Q20844"/>
    </row>
    <row r="20845" spans="17:17">
      <c r="Q20845"/>
    </row>
    <row r="20846" spans="17:17">
      <c r="Q20846"/>
    </row>
    <row r="20847" spans="17:17">
      <c r="Q20847"/>
    </row>
    <row r="20848" spans="17:17">
      <c r="Q20848"/>
    </row>
    <row r="20849" spans="17:17">
      <c r="Q20849"/>
    </row>
    <row r="20850" spans="17:17">
      <c r="Q20850"/>
    </row>
    <row r="20851" spans="17:17">
      <c r="Q20851"/>
    </row>
    <row r="20852" spans="17:17">
      <c r="Q20852"/>
    </row>
    <row r="20853" spans="17:17">
      <c r="Q20853"/>
    </row>
    <row r="20854" spans="17:17">
      <c r="Q20854"/>
    </row>
    <row r="20855" spans="17:17">
      <c r="Q20855"/>
    </row>
    <row r="20856" spans="17:17">
      <c r="Q20856"/>
    </row>
    <row r="20857" spans="17:17">
      <c r="Q20857"/>
    </row>
    <row r="20858" spans="17:17">
      <c r="Q20858"/>
    </row>
    <row r="20859" spans="17:17">
      <c r="Q20859"/>
    </row>
    <row r="20860" spans="17:17">
      <c r="Q20860"/>
    </row>
    <row r="20861" spans="17:17">
      <c r="Q20861"/>
    </row>
    <row r="20862" spans="17:17">
      <c r="Q20862"/>
    </row>
    <row r="20863" spans="17:17">
      <c r="Q20863"/>
    </row>
    <row r="20864" spans="17:17">
      <c r="Q20864"/>
    </row>
    <row r="20865" spans="17:17">
      <c r="Q20865"/>
    </row>
    <row r="20866" spans="17:17">
      <c r="Q20866"/>
    </row>
    <row r="20867" spans="17:17">
      <c r="Q20867"/>
    </row>
    <row r="20868" spans="17:17">
      <c r="Q20868"/>
    </row>
    <row r="20869" spans="17:17">
      <c r="Q20869"/>
    </row>
    <row r="20870" spans="17:17">
      <c r="Q20870"/>
    </row>
    <row r="20871" spans="17:17">
      <c r="Q20871"/>
    </row>
    <row r="20872" spans="17:17">
      <c r="Q20872"/>
    </row>
    <row r="20873" spans="17:17">
      <c r="Q20873"/>
    </row>
    <row r="20874" spans="17:17">
      <c r="Q20874"/>
    </row>
    <row r="20875" spans="17:17">
      <c r="Q20875"/>
    </row>
    <row r="20876" spans="17:17">
      <c r="Q20876"/>
    </row>
    <row r="20877" spans="17:17">
      <c r="Q20877"/>
    </row>
    <row r="20878" spans="17:17">
      <c r="Q20878"/>
    </row>
    <row r="20879" spans="17:17">
      <c r="Q20879"/>
    </row>
    <row r="20880" spans="17:17">
      <c r="Q20880"/>
    </row>
    <row r="20881" spans="17:17">
      <c r="Q20881"/>
    </row>
    <row r="20882" spans="17:17">
      <c r="Q20882"/>
    </row>
    <row r="20883" spans="17:17">
      <c r="Q20883"/>
    </row>
    <row r="20884" spans="17:17">
      <c r="Q20884"/>
    </row>
    <row r="20885" spans="17:17">
      <c r="Q20885"/>
    </row>
    <row r="20886" spans="17:17">
      <c r="Q20886"/>
    </row>
    <row r="20887" spans="17:17">
      <c r="Q20887"/>
    </row>
    <row r="20888" spans="17:17">
      <c r="Q20888"/>
    </row>
    <row r="20889" spans="17:17">
      <c r="Q20889"/>
    </row>
    <row r="20890" spans="17:17">
      <c r="Q20890"/>
    </row>
    <row r="20891" spans="17:17">
      <c r="Q20891"/>
    </row>
    <row r="20892" spans="17:17">
      <c r="Q20892"/>
    </row>
    <row r="20893" spans="17:17">
      <c r="Q20893"/>
    </row>
    <row r="20894" spans="17:17">
      <c r="Q20894"/>
    </row>
    <row r="20895" spans="17:17">
      <c r="Q20895"/>
    </row>
    <row r="20896" spans="17:17">
      <c r="Q20896"/>
    </row>
    <row r="20897" spans="17:17">
      <c r="Q20897"/>
    </row>
    <row r="20898" spans="17:17">
      <c r="Q20898"/>
    </row>
    <row r="20899" spans="17:17">
      <c r="Q20899"/>
    </row>
    <row r="20900" spans="17:17">
      <c r="Q20900"/>
    </row>
    <row r="20901" spans="17:17">
      <c r="Q20901"/>
    </row>
    <row r="20902" spans="17:17">
      <c r="Q20902"/>
    </row>
    <row r="20903" spans="17:17">
      <c r="Q20903"/>
    </row>
    <row r="20904" spans="17:17">
      <c r="Q20904"/>
    </row>
    <row r="20905" spans="17:17">
      <c r="Q20905"/>
    </row>
    <row r="20906" spans="17:17">
      <c r="Q20906"/>
    </row>
    <row r="20907" spans="17:17">
      <c r="Q20907"/>
    </row>
    <row r="20908" spans="17:17">
      <c r="Q20908"/>
    </row>
    <row r="20909" spans="17:17">
      <c r="Q20909"/>
    </row>
    <row r="20910" spans="17:17">
      <c r="Q20910"/>
    </row>
    <row r="20911" spans="17:17">
      <c r="Q20911"/>
    </row>
    <row r="20912" spans="17:17">
      <c r="Q20912"/>
    </row>
    <row r="20913" spans="17:17">
      <c r="Q20913"/>
    </row>
    <row r="20914" spans="17:17">
      <c r="Q20914"/>
    </row>
    <row r="20915" spans="17:17">
      <c r="Q20915"/>
    </row>
    <row r="20916" spans="17:17">
      <c r="Q20916"/>
    </row>
    <row r="20917" spans="17:17">
      <c r="Q20917"/>
    </row>
    <row r="20918" spans="17:17">
      <c r="Q20918"/>
    </row>
    <row r="20919" spans="17:17">
      <c r="Q20919"/>
    </row>
    <row r="20920" spans="17:17">
      <c r="Q20920"/>
    </row>
    <row r="20921" spans="17:17">
      <c r="Q20921"/>
    </row>
    <row r="20922" spans="17:17">
      <c r="Q20922"/>
    </row>
    <row r="20923" spans="17:17">
      <c r="Q20923"/>
    </row>
    <row r="20924" spans="17:17">
      <c r="Q20924"/>
    </row>
    <row r="20925" spans="17:17">
      <c r="Q20925"/>
    </row>
    <row r="20926" spans="17:17">
      <c r="Q20926"/>
    </row>
    <row r="20927" spans="17:17">
      <c r="Q20927"/>
    </row>
    <row r="20928" spans="17:17">
      <c r="Q20928"/>
    </row>
    <row r="20929" spans="17:17">
      <c r="Q20929"/>
    </row>
    <row r="20930" spans="17:17">
      <c r="Q20930"/>
    </row>
    <row r="20931" spans="17:17">
      <c r="Q20931"/>
    </row>
    <row r="20932" spans="17:17">
      <c r="Q20932"/>
    </row>
    <row r="20933" spans="17:17">
      <c r="Q20933"/>
    </row>
    <row r="20934" spans="17:17">
      <c r="Q20934"/>
    </row>
    <row r="20935" spans="17:17">
      <c r="Q20935"/>
    </row>
    <row r="20936" spans="17:17">
      <c r="Q20936"/>
    </row>
    <row r="20937" spans="17:17">
      <c r="Q20937"/>
    </row>
    <row r="20938" spans="17:17">
      <c r="Q20938"/>
    </row>
    <row r="20939" spans="17:17">
      <c r="Q20939"/>
    </row>
    <row r="20940" spans="17:17">
      <c r="Q20940"/>
    </row>
    <row r="20941" spans="17:17">
      <c r="Q20941"/>
    </row>
    <row r="20942" spans="17:17">
      <c r="Q20942"/>
    </row>
    <row r="20943" spans="17:17">
      <c r="Q20943"/>
    </row>
    <row r="20944" spans="17:17">
      <c r="Q20944"/>
    </row>
    <row r="20945" spans="17:17">
      <c r="Q20945"/>
    </row>
    <row r="20946" spans="17:17">
      <c r="Q20946"/>
    </row>
    <row r="20947" spans="17:17">
      <c r="Q20947"/>
    </row>
    <row r="20948" spans="17:17">
      <c r="Q20948"/>
    </row>
    <row r="20949" spans="17:17">
      <c r="Q20949"/>
    </row>
    <row r="20950" spans="17:17">
      <c r="Q20950"/>
    </row>
    <row r="20951" spans="17:17">
      <c r="Q20951"/>
    </row>
    <row r="20952" spans="17:17">
      <c r="Q20952"/>
    </row>
    <row r="20953" spans="17:17">
      <c r="Q20953"/>
    </row>
    <row r="20954" spans="17:17">
      <c r="Q20954"/>
    </row>
    <row r="20955" spans="17:17">
      <c r="Q20955"/>
    </row>
    <row r="20956" spans="17:17">
      <c r="Q20956"/>
    </row>
    <row r="20957" spans="17:17">
      <c r="Q20957"/>
    </row>
    <row r="20958" spans="17:17">
      <c r="Q20958"/>
    </row>
    <row r="20959" spans="17:17">
      <c r="Q20959"/>
    </row>
    <row r="20960" spans="17:17">
      <c r="Q20960"/>
    </row>
    <row r="20961" spans="17:17">
      <c r="Q20961"/>
    </row>
    <row r="20962" spans="17:17">
      <c r="Q20962"/>
    </row>
    <row r="20963" spans="17:17">
      <c r="Q20963"/>
    </row>
    <row r="20964" spans="17:17">
      <c r="Q20964"/>
    </row>
    <row r="20965" spans="17:17">
      <c r="Q20965"/>
    </row>
    <row r="20966" spans="17:17">
      <c r="Q20966"/>
    </row>
    <row r="20967" spans="17:17">
      <c r="Q20967"/>
    </row>
    <row r="20968" spans="17:17">
      <c r="Q20968"/>
    </row>
    <row r="20969" spans="17:17">
      <c r="Q20969"/>
    </row>
    <row r="20970" spans="17:17">
      <c r="Q20970"/>
    </row>
    <row r="20971" spans="17:17">
      <c r="Q20971"/>
    </row>
    <row r="20972" spans="17:17">
      <c r="Q20972"/>
    </row>
    <row r="20973" spans="17:17">
      <c r="Q20973"/>
    </row>
    <row r="20974" spans="17:17">
      <c r="Q20974"/>
    </row>
    <row r="20975" spans="17:17">
      <c r="Q20975"/>
    </row>
    <row r="20976" spans="17:17">
      <c r="Q20976"/>
    </row>
    <row r="20977" spans="17:17">
      <c r="Q20977"/>
    </row>
    <row r="20978" spans="17:17">
      <c r="Q20978"/>
    </row>
    <row r="20979" spans="17:17">
      <c r="Q20979"/>
    </row>
    <row r="20980" spans="17:17">
      <c r="Q20980"/>
    </row>
    <row r="20981" spans="17:17">
      <c r="Q20981"/>
    </row>
    <row r="20982" spans="17:17">
      <c r="Q20982"/>
    </row>
    <row r="20983" spans="17:17">
      <c r="Q20983"/>
    </row>
    <row r="20984" spans="17:17">
      <c r="Q20984"/>
    </row>
    <row r="20985" spans="17:17">
      <c r="Q20985"/>
    </row>
    <row r="20986" spans="17:17">
      <c r="Q20986"/>
    </row>
    <row r="20987" spans="17:17">
      <c r="Q20987"/>
    </row>
    <row r="20988" spans="17:17">
      <c r="Q20988"/>
    </row>
    <row r="20989" spans="17:17">
      <c r="Q20989"/>
    </row>
    <row r="20990" spans="17:17">
      <c r="Q20990"/>
    </row>
    <row r="20991" spans="17:17">
      <c r="Q20991"/>
    </row>
    <row r="20992" spans="17:17">
      <c r="Q20992"/>
    </row>
    <row r="20993" spans="17:17">
      <c r="Q20993"/>
    </row>
    <row r="20994" spans="17:17">
      <c r="Q20994"/>
    </row>
    <row r="20995" spans="17:17">
      <c r="Q20995"/>
    </row>
    <row r="20996" spans="17:17">
      <c r="Q20996"/>
    </row>
    <row r="20997" spans="17:17">
      <c r="Q20997"/>
    </row>
    <row r="20998" spans="17:17">
      <c r="Q20998"/>
    </row>
    <row r="20999" spans="17:17">
      <c r="Q20999"/>
    </row>
    <row r="21000" spans="17:17">
      <c r="Q21000"/>
    </row>
    <row r="21001" spans="17:17">
      <c r="Q21001"/>
    </row>
    <row r="21002" spans="17:17">
      <c r="Q21002"/>
    </row>
    <row r="21003" spans="17:17">
      <c r="Q21003"/>
    </row>
    <row r="21004" spans="17:17">
      <c r="Q21004"/>
    </row>
    <row r="21005" spans="17:17">
      <c r="Q21005"/>
    </row>
    <row r="21006" spans="17:17">
      <c r="Q21006"/>
    </row>
    <row r="21007" spans="17:17">
      <c r="Q21007"/>
    </row>
    <row r="21008" spans="17:17">
      <c r="Q21008"/>
    </row>
    <row r="21009" spans="17:17">
      <c r="Q21009"/>
    </row>
    <row r="21010" spans="17:17">
      <c r="Q21010"/>
    </row>
    <row r="21011" spans="17:17">
      <c r="Q21011"/>
    </row>
    <row r="21012" spans="17:17">
      <c r="Q21012"/>
    </row>
    <row r="21013" spans="17:17">
      <c r="Q21013"/>
    </row>
    <row r="21014" spans="17:17">
      <c r="Q21014"/>
    </row>
    <row r="21015" spans="17:17">
      <c r="Q21015"/>
    </row>
    <row r="21016" spans="17:17">
      <c r="Q21016"/>
    </row>
    <row r="21017" spans="17:17">
      <c r="Q21017"/>
    </row>
    <row r="21018" spans="17:17">
      <c r="Q21018"/>
    </row>
    <row r="21019" spans="17:17">
      <c r="Q21019"/>
    </row>
    <row r="21020" spans="17:17">
      <c r="Q21020"/>
    </row>
    <row r="21021" spans="17:17">
      <c r="Q21021"/>
    </row>
    <row r="21022" spans="17:17">
      <c r="Q21022"/>
    </row>
    <row r="21023" spans="17:17">
      <c r="Q21023"/>
    </row>
    <row r="21024" spans="17:17">
      <c r="Q21024"/>
    </row>
    <row r="21025" spans="17:17">
      <c r="Q21025"/>
    </row>
    <row r="21026" spans="17:17">
      <c r="Q21026"/>
    </row>
    <row r="21027" spans="17:17">
      <c r="Q21027"/>
    </row>
    <row r="21028" spans="17:17">
      <c r="Q21028"/>
    </row>
    <row r="21029" spans="17:17">
      <c r="Q21029"/>
    </row>
    <row r="21030" spans="17:17">
      <c r="Q21030"/>
    </row>
    <row r="21031" spans="17:17">
      <c r="Q21031"/>
    </row>
    <row r="21032" spans="17:17">
      <c r="Q21032"/>
    </row>
    <row r="21033" spans="17:17">
      <c r="Q21033"/>
    </row>
    <row r="21034" spans="17:17">
      <c r="Q21034"/>
    </row>
    <row r="21035" spans="17:17">
      <c r="Q21035"/>
    </row>
    <row r="21036" spans="17:17">
      <c r="Q21036"/>
    </row>
    <row r="21037" spans="17:17">
      <c r="Q21037"/>
    </row>
    <row r="21038" spans="17:17">
      <c r="Q21038"/>
    </row>
    <row r="21039" spans="17:17">
      <c r="Q21039"/>
    </row>
    <row r="21040" spans="17:17">
      <c r="Q21040"/>
    </row>
    <row r="21041" spans="17:17">
      <c r="Q21041"/>
    </row>
    <row r="21042" spans="17:17">
      <c r="Q21042"/>
    </row>
    <row r="21043" spans="17:17">
      <c r="Q21043"/>
    </row>
    <row r="21044" spans="17:17">
      <c r="Q21044"/>
    </row>
    <row r="21045" spans="17:17">
      <c r="Q21045"/>
    </row>
    <row r="21046" spans="17:17">
      <c r="Q21046"/>
    </row>
    <row r="21047" spans="17:17">
      <c r="Q21047"/>
    </row>
    <row r="21048" spans="17:17">
      <c r="Q21048"/>
    </row>
    <row r="21049" spans="17:17">
      <c r="Q21049"/>
    </row>
    <row r="21050" spans="17:17">
      <c r="Q21050"/>
    </row>
    <row r="21051" spans="17:17">
      <c r="Q21051"/>
    </row>
    <row r="21052" spans="17:17">
      <c r="Q21052"/>
    </row>
    <row r="21053" spans="17:17">
      <c r="Q21053"/>
    </row>
    <row r="21054" spans="17:17">
      <c r="Q21054"/>
    </row>
    <row r="21055" spans="17:17">
      <c r="Q21055"/>
    </row>
    <row r="21056" spans="17:17">
      <c r="Q21056"/>
    </row>
    <row r="21057" spans="17:17">
      <c r="Q21057"/>
    </row>
    <row r="21058" spans="17:17">
      <c r="Q21058"/>
    </row>
    <row r="21059" spans="17:17">
      <c r="Q21059"/>
    </row>
    <row r="21060" spans="17:17">
      <c r="Q21060"/>
    </row>
    <row r="21061" spans="17:17">
      <c r="Q21061"/>
    </row>
    <row r="21062" spans="17:17">
      <c r="Q21062"/>
    </row>
    <row r="21063" spans="17:17">
      <c r="Q21063"/>
    </row>
    <row r="21064" spans="17:17">
      <c r="Q21064"/>
    </row>
    <row r="21065" spans="17:17">
      <c r="Q21065"/>
    </row>
    <row r="21066" spans="17:17">
      <c r="Q21066"/>
    </row>
    <row r="21067" spans="17:17">
      <c r="Q21067"/>
    </row>
    <row r="21068" spans="17:17">
      <c r="Q21068"/>
    </row>
    <row r="21069" spans="17:17">
      <c r="Q21069"/>
    </row>
    <row r="21070" spans="17:17">
      <c r="Q21070"/>
    </row>
    <row r="21071" spans="17:17">
      <c r="Q21071"/>
    </row>
    <row r="21072" spans="17:17">
      <c r="Q21072"/>
    </row>
    <row r="21073" spans="17:17">
      <c r="Q21073"/>
    </row>
    <row r="21074" spans="17:17">
      <c r="Q21074"/>
    </row>
    <row r="21075" spans="17:17">
      <c r="Q21075"/>
    </row>
    <row r="21076" spans="17:17">
      <c r="Q21076"/>
    </row>
    <row r="21077" spans="17:17">
      <c r="Q21077"/>
    </row>
    <row r="21078" spans="17:17">
      <c r="Q21078"/>
    </row>
    <row r="21079" spans="17:17">
      <c r="Q21079"/>
    </row>
    <row r="21080" spans="17:17">
      <c r="Q21080"/>
    </row>
    <row r="21081" spans="17:17">
      <c r="Q21081"/>
    </row>
    <row r="21082" spans="17:17">
      <c r="Q21082"/>
    </row>
    <row r="21083" spans="17:17">
      <c r="Q21083"/>
    </row>
    <row r="21084" spans="17:17">
      <c r="Q21084"/>
    </row>
    <row r="21085" spans="17:17">
      <c r="Q21085"/>
    </row>
    <row r="21086" spans="17:17">
      <c r="Q21086"/>
    </row>
    <row r="21087" spans="17:17">
      <c r="Q21087"/>
    </row>
    <row r="21088" spans="17:17">
      <c r="Q21088"/>
    </row>
    <row r="21089" spans="17:17">
      <c r="Q21089"/>
    </row>
    <row r="21090" spans="17:17">
      <c r="Q21090"/>
    </row>
    <row r="21091" spans="17:17">
      <c r="Q21091"/>
    </row>
    <row r="21092" spans="17:17">
      <c r="Q21092"/>
    </row>
    <row r="21093" spans="17:17">
      <c r="Q21093"/>
    </row>
    <row r="21094" spans="17:17">
      <c r="Q21094"/>
    </row>
    <row r="21095" spans="17:17">
      <c r="Q21095"/>
    </row>
    <row r="21096" spans="17:17">
      <c r="Q21096"/>
    </row>
    <row r="21097" spans="17:17">
      <c r="Q21097"/>
    </row>
    <row r="21098" spans="17:17">
      <c r="Q21098"/>
    </row>
    <row r="21099" spans="17:17">
      <c r="Q21099"/>
    </row>
    <row r="21100" spans="17:17">
      <c r="Q21100"/>
    </row>
    <row r="21101" spans="17:17">
      <c r="Q21101"/>
    </row>
    <row r="21102" spans="17:17">
      <c r="Q21102"/>
    </row>
    <row r="21103" spans="17:17">
      <c r="Q21103"/>
    </row>
    <row r="21104" spans="17:17">
      <c r="Q21104"/>
    </row>
    <row r="21105" spans="17:17">
      <c r="Q21105"/>
    </row>
    <row r="21106" spans="17:17">
      <c r="Q21106"/>
    </row>
    <row r="21107" spans="17:17">
      <c r="Q21107"/>
    </row>
    <row r="21108" spans="17:17">
      <c r="Q21108"/>
    </row>
    <row r="21109" spans="17:17">
      <c r="Q21109"/>
    </row>
    <row r="21110" spans="17:17">
      <c r="Q21110"/>
    </row>
    <row r="21111" spans="17:17">
      <c r="Q21111"/>
    </row>
    <row r="21112" spans="17:17">
      <c r="Q21112"/>
    </row>
    <row r="21113" spans="17:17">
      <c r="Q21113"/>
    </row>
    <row r="21114" spans="17:17">
      <c r="Q21114"/>
    </row>
    <row r="21115" spans="17:17">
      <c r="Q21115"/>
    </row>
    <row r="21116" spans="17:17">
      <c r="Q21116"/>
    </row>
    <row r="21117" spans="17:17">
      <c r="Q21117"/>
    </row>
    <row r="21118" spans="17:17">
      <c r="Q21118"/>
    </row>
    <row r="21119" spans="17:17">
      <c r="Q21119"/>
    </row>
    <row r="21120" spans="17:17">
      <c r="Q21120"/>
    </row>
    <row r="21121" spans="17:17">
      <c r="Q21121"/>
    </row>
    <row r="21122" spans="17:17">
      <c r="Q21122"/>
    </row>
    <row r="21123" spans="17:17">
      <c r="Q21123"/>
    </row>
    <row r="21124" spans="17:17">
      <c r="Q21124"/>
    </row>
    <row r="21125" spans="17:17">
      <c r="Q21125"/>
    </row>
    <row r="21126" spans="17:17">
      <c r="Q21126"/>
    </row>
    <row r="21127" spans="17:17">
      <c r="Q21127"/>
    </row>
    <row r="21128" spans="17:17">
      <c r="Q21128"/>
    </row>
    <row r="21129" spans="17:17">
      <c r="Q21129"/>
    </row>
    <row r="21130" spans="17:17">
      <c r="Q21130"/>
    </row>
    <row r="21131" spans="17:17">
      <c r="Q21131"/>
    </row>
    <row r="21132" spans="17:17">
      <c r="Q21132"/>
    </row>
    <row r="21133" spans="17:17">
      <c r="Q21133"/>
    </row>
    <row r="21134" spans="17:17">
      <c r="Q21134"/>
    </row>
    <row r="21135" spans="17:17">
      <c r="Q21135"/>
    </row>
    <row r="21136" spans="17:17">
      <c r="Q21136"/>
    </row>
    <row r="21137" spans="17:17">
      <c r="Q21137"/>
    </row>
    <row r="21138" spans="17:17">
      <c r="Q21138"/>
    </row>
    <row r="21139" spans="17:17">
      <c r="Q21139"/>
    </row>
    <row r="21140" spans="17:17">
      <c r="Q21140"/>
    </row>
    <row r="21141" spans="17:17">
      <c r="Q21141"/>
    </row>
    <row r="21142" spans="17:17">
      <c r="Q21142"/>
    </row>
    <row r="21143" spans="17:17">
      <c r="Q21143"/>
    </row>
    <row r="21144" spans="17:17">
      <c r="Q21144"/>
    </row>
    <row r="21145" spans="17:17">
      <c r="Q21145"/>
    </row>
    <row r="21146" spans="17:17">
      <c r="Q21146"/>
    </row>
    <row r="21147" spans="17:17">
      <c r="Q21147"/>
    </row>
    <row r="21148" spans="17:17">
      <c r="Q21148"/>
    </row>
    <row r="21149" spans="17:17">
      <c r="Q21149"/>
    </row>
    <row r="21150" spans="17:17">
      <c r="Q21150"/>
    </row>
    <row r="21151" spans="17:17">
      <c r="Q21151"/>
    </row>
    <row r="21152" spans="17:17">
      <c r="Q21152"/>
    </row>
    <row r="21153" spans="17:17">
      <c r="Q21153"/>
    </row>
    <row r="21154" spans="17:17">
      <c r="Q21154"/>
    </row>
    <row r="21155" spans="17:17">
      <c r="Q21155"/>
    </row>
    <row r="21156" spans="17:17">
      <c r="Q21156"/>
    </row>
    <row r="21157" spans="17:17">
      <c r="Q21157"/>
    </row>
    <row r="21158" spans="17:17">
      <c r="Q21158"/>
    </row>
    <row r="21159" spans="17:17">
      <c r="Q21159"/>
    </row>
    <row r="21160" spans="17:17">
      <c r="Q21160"/>
    </row>
    <row r="21161" spans="17:17">
      <c r="Q21161"/>
    </row>
    <row r="21162" spans="17:17">
      <c r="Q21162"/>
    </row>
    <row r="21163" spans="17:17">
      <c r="Q21163"/>
    </row>
    <row r="21164" spans="17:17">
      <c r="Q21164"/>
    </row>
    <row r="21165" spans="17:17">
      <c r="Q21165"/>
    </row>
    <row r="21166" spans="17:17">
      <c r="Q21166"/>
    </row>
    <row r="21167" spans="17:17">
      <c r="Q21167"/>
    </row>
    <row r="21168" spans="17:17">
      <c r="Q21168"/>
    </row>
    <row r="21169" spans="17:17">
      <c r="Q21169"/>
    </row>
    <row r="21170" spans="17:17">
      <c r="Q21170"/>
    </row>
    <row r="21171" spans="17:17">
      <c r="Q21171"/>
    </row>
    <row r="21172" spans="17:17">
      <c r="Q21172"/>
    </row>
    <row r="21173" spans="17:17">
      <c r="Q21173"/>
    </row>
    <row r="21174" spans="17:17">
      <c r="Q21174"/>
    </row>
    <row r="21175" spans="17:17">
      <c r="Q21175"/>
    </row>
    <row r="21176" spans="17:17">
      <c r="Q21176"/>
    </row>
    <row r="21177" spans="17:17">
      <c r="Q21177"/>
    </row>
    <row r="21178" spans="17:17">
      <c r="Q21178"/>
    </row>
    <row r="21179" spans="17:17">
      <c r="Q21179"/>
    </row>
    <row r="21180" spans="17:17">
      <c r="Q21180"/>
    </row>
    <row r="21181" spans="17:17">
      <c r="Q21181"/>
    </row>
    <row r="21182" spans="17:17">
      <c r="Q21182"/>
    </row>
    <row r="21183" spans="17:17">
      <c r="Q21183"/>
    </row>
    <row r="21184" spans="17:17">
      <c r="Q21184"/>
    </row>
    <row r="21185" spans="17:17">
      <c r="Q21185"/>
    </row>
    <row r="21186" spans="17:17">
      <c r="Q21186"/>
    </row>
    <row r="21187" spans="17:17">
      <c r="Q21187"/>
    </row>
    <row r="21188" spans="17:17">
      <c r="Q21188"/>
    </row>
    <row r="21189" spans="17:17">
      <c r="Q21189"/>
    </row>
    <row r="21190" spans="17:17">
      <c r="Q21190"/>
    </row>
    <row r="21191" spans="17:17">
      <c r="Q21191"/>
    </row>
    <row r="21192" spans="17:17">
      <c r="Q21192"/>
    </row>
    <row r="21193" spans="17:17">
      <c r="Q21193"/>
    </row>
    <row r="21194" spans="17:17">
      <c r="Q21194"/>
    </row>
    <row r="21195" spans="17:17">
      <c r="Q21195"/>
    </row>
    <row r="21196" spans="17:17">
      <c r="Q21196"/>
    </row>
    <row r="21197" spans="17:17">
      <c r="Q21197"/>
    </row>
    <row r="21198" spans="17:17">
      <c r="Q21198"/>
    </row>
    <row r="21199" spans="17:17">
      <c r="Q21199"/>
    </row>
    <row r="21200" spans="17:17">
      <c r="Q21200"/>
    </row>
    <row r="21201" spans="17:17">
      <c r="Q21201"/>
    </row>
    <row r="21202" spans="17:17">
      <c r="Q21202"/>
    </row>
    <row r="21203" spans="17:17">
      <c r="Q21203"/>
    </row>
    <row r="21204" spans="17:17">
      <c r="Q21204"/>
    </row>
    <row r="21205" spans="17:17">
      <c r="Q21205"/>
    </row>
    <row r="21206" spans="17:17">
      <c r="Q21206"/>
    </row>
    <row r="21207" spans="17:17">
      <c r="Q21207"/>
    </row>
    <row r="21208" spans="17:17">
      <c r="Q21208"/>
    </row>
    <row r="21209" spans="17:17">
      <c r="Q21209"/>
    </row>
    <row r="21210" spans="17:17">
      <c r="Q21210"/>
    </row>
    <row r="21211" spans="17:17">
      <c r="Q21211"/>
    </row>
    <row r="21212" spans="17:17">
      <c r="Q21212"/>
    </row>
    <row r="21213" spans="17:17">
      <c r="Q21213"/>
    </row>
    <row r="21214" spans="17:17">
      <c r="Q21214"/>
    </row>
    <row r="21215" spans="17:17">
      <c r="Q21215"/>
    </row>
    <row r="21216" spans="17:17">
      <c r="Q21216"/>
    </row>
    <row r="21217" spans="17:17">
      <c r="Q21217"/>
    </row>
    <row r="21218" spans="17:17">
      <c r="Q21218"/>
    </row>
    <row r="21219" spans="17:17">
      <c r="Q21219"/>
    </row>
    <row r="21220" spans="17:17">
      <c r="Q21220"/>
    </row>
    <row r="21221" spans="17:17">
      <c r="Q21221"/>
    </row>
    <row r="21222" spans="17:17">
      <c r="Q21222"/>
    </row>
    <row r="21223" spans="17:17">
      <c r="Q21223"/>
    </row>
    <row r="21224" spans="17:17">
      <c r="Q21224"/>
    </row>
    <row r="21225" spans="17:17">
      <c r="Q21225"/>
    </row>
    <row r="21226" spans="17:17">
      <c r="Q21226"/>
    </row>
    <row r="21227" spans="17:17">
      <c r="Q21227"/>
    </row>
    <row r="21228" spans="17:17">
      <c r="Q21228"/>
    </row>
    <row r="21229" spans="17:17">
      <c r="Q21229"/>
    </row>
    <row r="21230" spans="17:17">
      <c r="Q21230"/>
    </row>
    <row r="21231" spans="17:17">
      <c r="Q21231"/>
    </row>
    <row r="21232" spans="17:17">
      <c r="Q21232"/>
    </row>
    <row r="21233" spans="17:17">
      <c r="Q21233"/>
    </row>
    <row r="21234" spans="17:17">
      <c r="Q21234"/>
    </row>
    <row r="21235" spans="17:17">
      <c r="Q21235"/>
    </row>
    <row r="21236" spans="17:17">
      <c r="Q21236"/>
    </row>
    <row r="21237" spans="17:17">
      <c r="Q21237"/>
    </row>
    <row r="21238" spans="17:17">
      <c r="Q21238"/>
    </row>
    <row r="21239" spans="17:17">
      <c r="Q21239"/>
    </row>
    <row r="21240" spans="17:17">
      <c r="Q21240"/>
    </row>
    <row r="21241" spans="17:17">
      <c r="Q21241"/>
    </row>
    <row r="21242" spans="17:17">
      <c r="Q21242"/>
    </row>
    <row r="21243" spans="17:17">
      <c r="Q21243"/>
    </row>
    <row r="21244" spans="17:17">
      <c r="Q21244"/>
    </row>
    <row r="21245" spans="17:17">
      <c r="Q21245"/>
    </row>
    <row r="21246" spans="17:17">
      <c r="Q21246"/>
    </row>
    <row r="21247" spans="17:17">
      <c r="Q21247"/>
    </row>
    <row r="21248" spans="17:17">
      <c r="Q21248"/>
    </row>
    <row r="21249" spans="17:17">
      <c r="Q21249"/>
    </row>
    <row r="21250" spans="17:17">
      <c r="Q21250"/>
    </row>
    <row r="21251" spans="17:17">
      <c r="Q21251"/>
    </row>
    <row r="21252" spans="17:17">
      <c r="Q21252"/>
    </row>
    <row r="21253" spans="17:17">
      <c r="Q21253"/>
    </row>
    <row r="21254" spans="17:17">
      <c r="Q21254"/>
    </row>
    <row r="21255" spans="17:17">
      <c r="Q21255"/>
    </row>
    <row r="21256" spans="17:17">
      <c r="Q21256"/>
    </row>
    <row r="21257" spans="17:17">
      <c r="Q21257"/>
    </row>
    <row r="21258" spans="17:17">
      <c r="Q21258"/>
    </row>
    <row r="21259" spans="17:17">
      <c r="Q21259"/>
    </row>
    <row r="21260" spans="17:17">
      <c r="Q21260"/>
    </row>
    <row r="21261" spans="17:17">
      <c r="Q21261"/>
    </row>
    <row r="21262" spans="17:17">
      <c r="Q21262"/>
    </row>
    <row r="21263" spans="17:17">
      <c r="Q21263"/>
    </row>
    <row r="21264" spans="17:17">
      <c r="Q21264"/>
    </row>
    <row r="21265" spans="17:17">
      <c r="Q21265"/>
    </row>
    <row r="21266" spans="17:17">
      <c r="Q21266"/>
    </row>
    <row r="21267" spans="17:17">
      <c r="Q21267"/>
    </row>
    <row r="21268" spans="17:17">
      <c r="Q21268"/>
    </row>
    <row r="21269" spans="17:17">
      <c r="Q21269"/>
    </row>
    <row r="21270" spans="17:17">
      <c r="Q21270"/>
    </row>
    <row r="21271" spans="17:17">
      <c r="Q21271"/>
    </row>
    <row r="21272" spans="17:17">
      <c r="Q21272"/>
    </row>
    <row r="21273" spans="17:17">
      <c r="Q21273"/>
    </row>
    <row r="21274" spans="17:17">
      <c r="Q21274"/>
    </row>
    <row r="21275" spans="17:17">
      <c r="Q21275"/>
    </row>
    <row r="21276" spans="17:17">
      <c r="Q21276"/>
    </row>
    <row r="21277" spans="17:17">
      <c r="Q21277"/>
    </row>
    <row r="21278" spans="17:17">
      <c r="Q21278"/>
    </row>
    <row r="21279" spans="17:17">
      <c r="Q21279"/>
    </row>
    <row r="21280" spans="17:17">
      <c r="Q21280"/>
    </row>
    <row r="21281" spans="17:17">
      <c r="Q21281"/>
    </row>
    <row r="21282" spans="17:17">
      <c r="Q21282"/>
    </row>
    <row r="21283" spans="17:17">
      <c r="Q21283"/>
    </row>
    <row r="21284" spans="17:17">
      <c r="Q21284"/>
    </row>
    <row r="21285" spans="17:17">
      <c r="Q21285"/>
    </row>
    <row r="21286" spans="17:17">
      <c r="Q21286"/>
    </row>
    <row r="21287" spans="17:17">
      <c r="Q21287"/>
    </row>
    <row r="21288" spans="17:17">
      <c r="Q21288"/>
    </row>
    <row r="21289" spans="17:17">
      <c r="Q21289"/>
    </row>
    <row r="21290" spans="17:17">
      <c r="Q21290"/>
    </row>
    <row r="21291" spans="17:17">
      <c r="Q21291"/>
    </row>
    <row r="21292" spans="17:17">
      <c r="Q21292"/>
    </row>
    <row r="21293" spans="17:17">
      <c r="Q21293"/>
    </row>
    <row r="21294" spans="17:17">
      <c r="Q21294"/>
    </row>
    <row r="21295" spans="17:17">
      <c r="Q21295"/>
    </row>
    <row r="21296" spans="17:17">
      <c r="Q21296"/>
    </row>
    <row r="21297" spans="17:17">
      <c r="Q21297"/>
    </row>
    <row r="21298" spans="17:17">
      <c r="Q21298"/>
    </row>
    <row r="21299" spans="17:17">
      <c r="Q21299"/>
    </row>
    <row r="21300" spans="17:17">
      <c r="Q21300"/>
    </row>
    <row r="21301" spans="17:17">
      <c r="Q21301"/>
    </row>
    <row r="21302" spans="17:17">
      <c r="Q21302"/>
    </row>
    <row r="21303" spans="17:17">
      <c r="Q21303"/>
    </row>
    <row r="21304" spans="17:17">
      <c r="Q21304"/>
    </row>
    <row r="21305" spans="17:17">
      <c r="Q21305"/>
    </row>
    <row r="21306" spans="17:17">
      <c r="Q21306"/>
    </row>
    <row r="21307" spans="17:17">
      <c r="Q21307"/>
    </row>
    <row r="21308" spans="17:17">
      <c r="Q21308"/>
    </row>
    <row r="21309" spans="17:17">
      <c r="Q21309"/>
    </row>
    <row r="21310" spans="17:17">
      <c r="Q21310"/>
    </row>
    <row r="21311" spans="17:17">
      <c r="Q21311"/>
    </row>
    <row r="21312" spans="17:17">
      <c r="Q21312"/>
    </row>
    <row r="21313" spans="17:17">
      <c r="Q21313"/>
    </row>
    <row r="21314" spans="17:17">
      <c r="Q21314"/>
    </row>
    <row r="21315" spans="17:17">
      <c r="Q21315"/>
    </row>
    <row r="21316" spans="17:17">
      <c r="Q21316"/>
    </row>
    <row r="21317" spans="17:17">
      <c r="Q21317"/>
    </row>
    <row r="21318" spans="17:17">
      <c r="Q21318"/>
    </row>
    <row r="21319" spans="17:17">
      <c r="Q21319"/>
    </row>
    <row r="21320" spans="17:17">
      <c r="Q21320"/>
    </row>
    <row r="21321" spans="17:17">
      <c r="Q21321"/>
    </row>
    <row r="21322" spans="17:17">
      <c r="Q21322"/>
    </row>
    <row r="21323" spans="17:17">
      <c r="Q21323"/>
    </row>
    <row r="21324" spans="17:17">
      <c r="Q21324"/>
    </row>
    <row r="21325" spans="17:17">
      <c r="Q21325"/>
    </row>
    <row r="21326" spans="17:17">
      <c r="Q21326"/>
    </row>
    <row r="21327" spans="17:17">
      <c r="Q21327"/>
    </row>
    <row r="21328" spans="17:17">
      <c r="Q21328"/>
    </row>
    <row r="21329" spans="17:17">
      <c r="Q21329"/>
    </row>
    <row r="21330" spans="17:17">
      <c r="Q21330"/>
    </row>
    <row r="21331" spans="17:17">
      <c r="Q21331"/>
    </row>
    <row r="21332" spans="17:17">
      <c r="Q21332"/>
    </row>
    <row r="21333" spans="17:17">
      <c r="Q21333"/>
    </row>
    <row r="21334" spans="17:17">
      <c r="Q21334"/>
    </row>
    <row r="21335" spans="17:17">
      <c r="Q21335"/>
    </row>
    <row r="21336" spans="17:17">
      <c r="Q21336"/>
    </row>
    <row r="21337" spans="17:17">
      <c r="Q21337"/>
    </row>
    <row r="21338" spans="17:17">
      <c r="Q21338"/>
    </row>
    <row r="21339" spans="17:17">
      <c r="Q21339"/>
    </row>
    <row r="21340" spans="17:17">
      <c r="Q21340"/>
    </row>
    <row r="21341" spans="17:17">
      <c r="Q21341"/>
    </row>
    <row r="21342" spans="17:17">
      <c r="Q21342"/>
    </row>
    <row r="21343" spans="17:17">
      <c r="Q21343"/>
    </row>
    <row r="21344" spans="17:17">
      <c r="Q21344"/>
    </row>
    <row r="21345" spans="17:17">
      <c r="Q21345"/>
    </row>
    <row r="21346" spans="17:17">
      <c r="Q21346"/>
    </row>
    <row r="21347" spans="17:17">
      <c r="Q21347"/>
    </row>
    <row r="21348" spans="17:17">
      <c r="Q21348"/>
    </row>
    <row r="21349" spans="17:17">
      <c r="Q21349"/>
    </row>
    <row r="21350" spans="17:17">
      <c r="Q21350"/>
    </row>
    <row r="21351" spans="17:17">
      <c r="Q21351"/>
    </row>
    <row r="21352" spans="17:17">
      <c r="Q21352"/>
    </row>
    <row r="21353" spans="17:17">
      <c r="Q21353"/>
    </row>
    <row r="21354" spans="17:17">
      <c r="Q21354"/>
    </row>
    <row r="21355" spans="17:17">
      <c r="Q21355"/>
    </row>
    <row r="21356" spans="17:17">
      <c r="Q21356"/>
    </row>
    <row r="21357" spans="17:17">
      <c r="Q21357"/>
    </row>
    <row r="21358" spans="17:17">
      <c r="Q21358"/>
    </row>
    <row r="21359" spans="17:17">
      <c r="Q21359"/>
    </row>
    <row r="21360" spans="17:17">
      <c r="Q21360"/>
    </row>
    <row r="21361" spans="17:17">
      <c r="Q21361"/>
    </row>
    <row r="21362" spans="17:17">
      <c r="Q21362"/>
    </row>
    <row r="21363" spans="17:17">
      <c r="Q21363"/>
    </row>
    <row r="21364" spans="17:17">
      <c r="Q21364"/>
    </row>
    <row r="21365" spans="17:17">
      <c r="Q21365"/>
    </row>
    <row r="21366" spans="17:17">
      <c r="Q21366"/>
    </row>
    <row r="21367" spans="17:17">
      <c r="Q21367"/>
    </row>
    <row r="21368" spans="17:17">
      <c r="Q21368"/>
    </row>
    <row r="21369" spans="17:17">
      <c r="Q21369"/>
    </row>
    <row r="21370" spans="17:17">
      <c r="Q21370"/>
    </row>
    <row r="21371" spans="17:17">
      <c r="Q21371"/>
    </row>
    <row r="21372" spans="17:17">
      <c r="Q21372"/>
    </row>
    <row r="21373" spans="17:17">
      <c r="Q21373"/>
    </row>
    <row r="21374" spans="17:17">
      <c r="Q21374"/>
    </row>
    <row r="21375" spans="17:17">
      <c r="Q21375"/>
    </row>
    <row r="21376" spans="17:17">
      <c r="Q21376"/>
    </row>
    <row r="21377" spans="17:17">
      <c r="Q21377"/>
    </row>
    <row r="21378" spans="17:17">
      <c r="Q21378"/>
    </row>
    <row r="21379" spans="17:17">
      <c r="Q21379"/>
    </row>
    <row r="21380" spans="17:17">
      <c r="Q21380"/>
    </row>
    <row r="21381" spans="17:17">
      <c r="Q21381"/>
    </row>
    <row r="21382" spans="17:17">
      <c r="Q21382"/>
    </row>
    <row r="21383" spans="17:17">
      <c r="Q21383"/>
    </row>
    <row r="21384" spans="17:17">
      <c r="Q21384"/>
    </row>
    <row r="21385" spans="17:17">
      <c r="Q21385"/>
    </row>
    <row r="21386" spans="17:17">
      <c r="Q21386"/>
    </row>
    <row r="21387" spans="17:17">
      <c r="Q21387"/>
    </row>
    <row r="21388" spans="17:17">
      <c r="Q21388"/>
    </row>
    <row r="21389" spans="17:17">
      <c r="Q21389"/>
    </row>
    <row r="21390" spans="17:17">
      <c r="Q21390"/>
    </row>
    <row r="21391" spans="17:17">
      <c r="Q21391"/>
    </row>
    <row r="21392" spans="17:17">
      <c r="Q21392"/>
    </row>
    <row r="21393" spans="17:17">
      <c r="Q21393"/>
    </row>
    <row r="21394" spans="17:17">
      <c r="Q21394"/>
    </row>
    <row r="21395" spans="17:17">
      <c r="Q21395"/>
    </row>
    <row r="21396" spans="17:17">
      <c r="Q21396"/>
    </row>
    <row r="21397" spans="17:17">
      <c r="Q21397"/>
    </row>
    <row r="21398" spans="17:17">
      <c r="Q21398"/>
    </row>
    <row r="21399" spans="17:17">
      <c r="Q21399"/>
    </row>
    <row r="21400" spans="17:17">
      <c r="Q21400"/>
    </row>
    <row r="21401" spans="17:17">
      <c r="Q21401"/>
    </row>
    <row r="21402" spans="17:17">
      <c r="Q21402"/>
    </row>
    <row r="21403" spans="17:17">
      <c r="Q21403"/>
    </row>
    <row r="21404" spans="17:17">
      <c r="Q21404"/>
    </row>
    <row r="21405" spans="17:17">
      <c r="Q21405"/>
    </row>
    <row r="21406" spans="17:17">
      <c r="Q21406"/>
    </row>
    <row r="21407" spans="17:17">
      <c r="Q21407"/>
    </row>
    <row r="21408" spans="17:17">
      <c r="Q21408"/>
    </row>
    <row r="21409" spans="17:17">
      <c r="Q21409"/>
    </row>
    <row r="21410" spans="17:17">
      <c r="Q21410"/>
    </row>
    <row r="21411" spans="17:17">
      <c r="Q21411"/>
    </row>
    <row r="21412" spans="17:17">
      <c r="Q21412"/>
    </row>
    <row r="21413" spans="17:17">
      <c r="Q21413"/>
    </row>
    <row r="21414" spans="17:17">
      <c r="Q21414"/>
    </row>
    <row r="21415" spans="17:17">
      <c r="Q21415"/>
    </row>
    <row r="21416" spans="17:17">
      <c r="Q21416"/>
    </row>
    <row r="21417" spans="17:17">
      <c r="Q21417"/>
    </row>
    <row r="21418" spans="17:17">
      <c r="Q21418"/>
    </row>
    <row r="21419" spans="17:17">
      <c r="Q21419"/>
    </row>
    <row r="21420" spans="17:17">
      <c r="Q21420"/>
    </row>
    <row r="21421" spans="17:17">
      <c r="Q21421"/>
    </row>
    <row r="21422" spans="17:17">
      <c r="Q21422"/>
    </row>
    <row r="21423" spans="17:17">
      <c r="Q21423"/>
    </row>
    <row r="21424" spans="17:17">
      <c r="Q21424"/>
    </row>
    <row r="21425" spans="17:17">
      <c r="Q21425"/>
    </row>
    <row r="21426" spans="17:17">
      <c r="Q21426"/>
    </row>
    <row r="21427" spans="17:17">
      <c r="Q21427"/>
    </row>
    <row r="21428" spans="17:17">
      <c r="Q21428"/>
    </row>
    <row r="21429" spans="17:17">
      <c r="Q21429"/>
    </row>
    <row r="21430" spans="17:17">
      <c r="Q21430"/>
    </row>
    <row r="21431" spans="17:17">
      <c r="Q21431"/>
    </row>
    <row r="21432" spans="17:17">
      <c r="Q21432"/>
    </row>
    <row r="21433" spans="17:17">
      <c r="Q21433"/>
    </row>
    <row r="21434" spans="17:17">
      <c r="Q21434"/>
    </row>
    <row r="21435" spans="17:17">
      <c r="Q21435"/>
    </row>
    <row r="21436" spans="17:17">
      <c r="Q21436"/>
    </row>
    <row r="21437" spans="17:17">
      <c r="Q21437"/>
    </row>
    <row r="21438" spans="17:17">
      <c r="Q21438"/>
    </row>
    <row r="21439" spans="17:17">
      <c r="Q21439"/>
    </row>
    <row r="21440" spans="17:17">
      <c r="Q21440"/>
    </row>
    <row r="21441" spans="17:17">
      <c r="Q21441"/>
    </row>
    <row r="21442" spans="17:17">
      <c r="Q21442"/>
    </row>
    <row r="21443" spans="17:17">
      <c r="Q21443"/>
    </row>
    <row r="21444" spans="17:17">
      <c r="Q21444"/>
    </row>
    <row r="21445" spans="17:17">
      <c r="Q21445"/>
    </row>
    <row r="21446" spans="17:17">
      <c r="Q21446"/>
    </row>
    <row r="21447" spans="17:17">
      <c r="Q21447"/>
    </row>
    <row r="21448" spans="17:17">
      <c r="Q21448"/>
    </row>
    <row r="21449" spans="17:17">
      <c r="Q21449"/>
    </row>
    <row r="21450" spans="17:17">
      <c r="Q21450"/>
    </row>
    <row r="21451" spans="17:17">
      <c r="Q21451"/>
    </row>
    <row r="21452" spans="17:17">
      <c r="Q21452"/>
    </row>
    <row r="21453" spans="17:17">
      <c r="Q21453"/>
    </row>
    <row r="21454" spans="17:17">
      <c r="Q21454"/>
    </row>
    <row r="21455" spans="17:17">
      <c r="Q21455"/>
    </row>
    <row r="21456" spans="17:17">
      <c r="Q21456"/>
    </row>
    <row r="21457" spans="17:17">
      <c r="Q21457"/>
    </row>
    <row r="21458" spans="17:17">
      <c r="Q21458"/>
    </row>
    <row r="21459" spans="17:17">
      <c r="Q21459"/>
    </row>
    <row r="21460" spans="17:17">
      <c r="Q21460"/>
    </row>
    <row r="21461" spans="17:17">
      <c r="Q21461"/>
    </row>
    <row r="21462" spans="17:17">
      <c r="Q21462"/>
    </row>
    <row r="21463" spans="17:17">
      <c r="Q21463"/>
    </row>
    <row r="21464" spans="17:17">
      <c r="Q21464"/>
    </row>
    <row r="21465" spans="17:17">
      <c r="Q21465"/>
    </row>
    <row r="21466" spans="17:17">
      <c r="Q21466"/>
    </row>
    <row r="21467" spans="17:17">
      <c r="Q21467"/>
    </row>
    <row r="21468" spans="17:17">
      <c r="Q21468"/>
    </row>
    <row r="21469" spans="17:17">
      <c r="Q21469"/>
    </row>
    <row r="21470" spans="17:17">
      <c r="Q21470"/>
    </row>
    <row r="21471" spans="17:17">
      <c r="Q21471"/>
    </row>
    <row r="21472" spans="17:17">
      <c r="Q21472"/>
    </row>
    <row r="21473" spans="17:17">
      <c r="Q21473"/>
    </row>
    <row r="21474" spans="17:17">
      <c r="Q21474"/>
    </row>
    <row r="21475" spans="17:17">
      <c r="Q21475"/>
    </row>
    <row r="21476" spans="17:17">
      <c r="Q21476"/>
    </row>
    <row r="21477" spans="17:17">
      <c r="Q21477"/>
    </row>
    <row r="21478" spans="17:17">
      <c r="Q21478"/>
    </row>
    <row r="21479" spans="17:17">
      <c r="Q21479"/>
    </row>
    <row r="21480" spans="17:17">
      <c r="Q21480"/>
    </row>
    <row r="21481" spans="17:17">
      <c r="Q21481"/>
    </row>
    <row r="21482" spans="17:17">
      <c r="Q21482"/>
    </row>
    <row r="21483" spans="17:17">
      <c r="Q21483"/>
    </row>
    <row r="21484" spans="17:17">
      <c r="Q21484"/>
    </row>
    <row r="21485" spans="17:17">
      <c r="Q21485"/>
    </row>
    <row r="21486" spans="17:17">
      <c r="Q21486"/>
    </row>
    <row r="21487" spans="17:17">
      <c r="Q21487"/>
    </row>
    <row r="21488" spans="17:17">
      <c r="Q21488"/>
    </row>
    <row r="21489" spans="17:17">
      <c r="Q21489"/>
    </row>
    <row r="21490" spans="17:17">
      <c r="Q21490"/>
    </row>
    <row r="21491" spans="17:17">
      <c r="Q21491"/>
    </row>
    <row r="21492" spans="17:17">
      <c r="Q21492"/>
    </row>
    <row r="21493" spans="17:17">
      <c r="Q21493"/>
    </row>
    <row r="21494" spans="17:17">
      <c r="Q21494"/>
    </row>
    <row r="21495" spans="17:17">
      <c r="Q21495"/>
    </row>
    <row r="21496" spans="17:17">
      <c r="Q21496"/>
    </row>
    <row r="21497" spans="17:17">
      <c r="Q21497"/>
    </row>
    <row r="21498" spans="17:17">
      <c r="Q21498"/>
    </row>
    <row r="21499" spans="17:17">
      <c r="Q21499"/>
    </row>
    <row r="21500" spans="17:17">
      <c r="Q21500"/>
    </row>
    <row r="21501" spans="17:17">
      <c r="Q21501"/>
    </row>
    <row r="21502" spans="17:17">
      <c r="Q21502"/>
    </row>
    <row r="21503" spans="17:17">
      <c r="Q21503"/>
    </row>
    <row r="21504" spans="17:17">
      <c r="Q21504"/>
    </row>
    <row r="21505" spans="17:17">
      <c r="Q21505"/>
    </row>
    <row r="21506" spans="17:17">
      <c r="Q21506"/>
    </row>
    <row r="21507" spans="17:17">
      <c r="Q21507"/>
    </row>
    <row r="21508" spans="17:17">
      <c r="Q21508"/>
    </row>
    <row r="21509" spans="17:17">
      <c r="Q21509"/>
    </row>
    <row r="21510" spans="17:17">
      <c r="Q21510"/>
    </row>
    <row r="21511" spans="17:17">
      <c r="Q21511"/>
    </row>
    <row r="21512" spans="17:17">
      <c r="Q21512"/>
    </row>
    <row r="21513" spans="17:17">
      <c r="Q21513"/>
    </row>
    <row r="21514" spans="17:17">
      <c r="Q21514"/>
    </row>
    <row r="21515" spans="17:17">
      <c r="Q21515"/>
    </row>
    <row r="21516" spans="17:17">
      <c r="Q21516"/>
    </row>
    <row r="21517" spans="17:17">
      <c r="Q21517"/>
    </row>
    <row r="21518" spans="17:17">
      <c r="Q21518"/>
    </row>
    <row r="21519" spans="17:17">
      <c r="Q21519"/>
    </row>
    <row r="21520" spans="17:17">
      <c r="Q21520"/>
    </row>
    <row r="21521" spans="17:17">
      <c r="Q21521"/>
    </row>
    <row r="21522" spans="17:17">
      <c r="Q21522"/>
    </row>
    <row r="21523" spans="17:17">
      <c r="Q21523"/>
    </row>
    <row r="21524" spans="17:17">
      <c r="Q21524"/>
    </row>
    <row r="21525" spans="17:17">
      <c r="Q21525"/>
    </row>
    <row r="21526" spans="17:17">
      <c r="Q21526"/>
    </row>
    <row r="21527" spans="17:17">
      <c r="Q21527"/>
    </row>
    <row r="21528" spans="17:17">
      <c r="Q21528"/>
    </row>
    <row r="21529" spans="17:17">
      <c r="Q21529"/>
    </row>
    <row r="21530" spans="17:17">
      <c r="Q21530"/>
    </row>
    <row r="21531" spans="17:17">
      <c r="Q21531"/>
    </row>
    <row r="21532" spans="17:17">
      <c r="Q21532"/>
    </row>
    <row r="21533" spans="17:17">
      <c r="Q21533"/>
    </row>
    <row r="21534" spans="17:17">
      <c r="Q21534"/>
    </row>
    <row r="21535" spans="17:17">
      <c r="Q21535"/>
    </row>
    <row r="21536" spans="17:17">
      <c r="Q21536"/>
    </row>
    <row r="21537" spans="17:17">
      <c r="Q21537"/>
    </row>
    <row r="21538" spans="17:17">
      <c r="Q21538"/>
    </row>
    <row r="21539" spans="17:17">
      <c r="Q21539"/>
    </row>
    <row r="21540" spans="17:17">
      <c r="Q21540"/>
    </row>
    <row r="21541" spans="17:17">
      <c r="Q21541"/>
    </row>
    <row r="21542" spans="17:17">
      <c r="Q21542"/>
    </row>
    <row r="21543" spans="17:17">
      <c r="Q21543"/>
    </row>
    <row r="21544" spans="17:17">
      <c r="Q21544"/>
    </row>
    <row r="21545" spans="17:17">
      <c r="Q21545"/>
    </row>
    <row r="21546" spans="17:17">
      <c r="Q21546"/>
    </row>
    <row r="21547" spans="17:17">
      <c r="Q21547"/>
    </row>
    <row r="21548" spans="17:17">
      <c r="Q21548"/>
    </row>
    <row r="21549" spans="17:17">
      <c r="Q21549"/>
    </row>
    <row r="21550" spans="17:17">
      <c r="Q21550"/>
    </row>
    <row r="21551" spans="17:17">
      <c r="Q21551"/>
    </row>
    <row r="21552" spans="17:17">
      <c r="Q21552"/>
    </row>
    <row r="21553" spans="17:17">
      <c r="Q21553"/>
    </row>
    <row r="21554" spans="17:17">
      <c r="Q21554"/>
    </row>
    <row r="21555" spans="17:17">
      <c r="Q21555"/>
    </row>
    <row r="21556" spans="17:17">
      <c r="Q21556"/>
    </row>
    <row r="21557" spans="17:17">
      <c r="Q21557"/>
    </row>
    <row r="21558" spans="17:17">
      <c r="Q21558"/>
    </row>
    <row r="21559" spans="17:17">
      <c r="Q21559"/>
    </row>
    <row r="21560" spans="17:17">
      <c r="Q21560"/>
    </row>
    <row r="21561" spans="17:17">
      <c r="Q21561"/>
    </row>
    <row r="21562" spans="17:17">
      <c r="Q21562"/>
    </row>
    <row r="21563" spans="17:17">
      <c r="Q21563"/>
    </row>
    <row r="21564" spans="17:17">
      <c r="Q21564"/>
    </row>
    <row r="21565" spans="17:17">
      <c r="Q21565"/>
    </row>
    <row r="21566" spans="17:17">
      <c r="Q21566"/>
    </row>
    <row r="21567" spans="17:17">
      <c r="Q21567"/>
    </row>
    <row r="21568" spans="17:17">
      <c r="Q21568"/>
    </row>
    <row r="21569" spans="17:17">
      <c r="Q21569"/>
    </row>
    <row r="21570" spans="17:17">
      <c r="Q21570"/>
    </row>
    <row r="21571" spans="17:17">
      <c r="Q21571"/>
    </row>
    <row r="21572" spans="17:17">
      <c r="Q21572"/>
    </row>
    <row r="21573" spans="17:17">
      <c r="Q21573"/>
    </row>
    <row r="21574" spans="17:17">
      <c r="Q21574"/>
    </row>
    <row r="21575" spans="17:17">
      <c r="Q21575"/>
    </row>
    <row r="21576" spans="17:17">
      <c r="Q21576"/>
    </row>
    <row r="21577" spans="17:17">
      <c r="Q21577"/>
    </row>
    <row r="21578" spans="17:17">
      <c r="Q21578"/>
    </row>
    <row r="21579" spans="17:17">
      <c r="Q21579"/>
    </row>
    <row r="21580" spans="17:17">
      <c r="Q21580"/>
    </row>
    <row r="21581" spans="17:17">
      <c r="Q21581"/>
    </row>
    <row r="21582" spans="17:17">
      <c r="Q21582"/>
    </row>
    <row r="21583" spans="17:17">
      <c r="Q21583"/>
    </row>
    <row r="21584" spans="17:17">
      <c r="Q21584"/>
    </row>
    <row r="21585" spans="17:17">
      <c r="Q21585"/>
    </row>
    <row r="21586" spans="17:17">
      <c r="Q21586"/>
    </row>
    <row r="21587" spans="17:17">
      <c r="Q21587"/>
    </row>
    <row r="21588" spans="17:17">
      <c r="Q21588"/>
    </row>
    <row r="21589" spans="17:17">
      <c r="Q21589"/>
    </row>
    <row r="21590" spans="17:17">
      <c r="Q21590"/>
    </row>
    <row r="21591" spans="17:17">
      <c r="Q21591"/>
    </row>
    <row r="21592" spans="17:17">
      <c r="Q21592"/>
    </row>
    <row r="21593" spans="17:17">
      <c r="Q21593"/>
    </row>
    <row r="21594" spans="17:17">
      <c r="Q21594"/>
    </row>
    <row r="21595" spans="17:17">
      <c r="Q21595"/>
    </row>
    <row r="21596" spans="17:17">
      <c r="Q21596"/>
    </row>
    <row r="21597" spans="17:17">
      <c r="Q21597"/>
    </row>
    <row r="21598" spans="17:17">
      <c r="Q21598"/>
    </row>
    <row r="21599" spans="17:17">
      <c r="Q21599"/>
    </row>
    <row r="21600" spans="17:17">
      <c r="Q21600"/>
    </row>
    <row r="21601" spans="17:17">
      <c r="Q21601"/>
    </row>
    <row r="21602" spans="17:17">
      <c r="Q21602"/>
    </row>
    <row r="21603" spans="17:17">
      <c r="Q21603"/>
    </row>
    <row r="21604" spans="17:17">
      <c r="Q21604"/>
    </row>
    <row r="21605" spans="17:17">
      <c r="Q21605"/>
    </row>
    <row r="21606" spans="17:17">
      <c r="Q21606"/>
    </row>
    <row r="21607" spans="17:17">
      <c r="Q21607"/>
    </row>
    <row r="21608" spans="17:17">
      <c r="Q21608"/>
    </row>
    <row r="21609" spans="17:17">
      <c r="Q21609"/>
    </row>
    <row r="21610" spans="17:17">
      <c r="Q21610"/>
    </row>
    <row r="21611" spans="17:17">
      <c r="Q21611"/>
    </row>
    <row r="21612" spans="17:17">
      <c r="Q21612"/>
    </row>
    <row r="21613" spans="17:17">
      <c r="Q21613"/>
    </row>
    <row r="21614" spans="17:17">
      <c r="Q21614"/>
    </row>
    <row r="21615" spans="17:17">
      <c r="Q21615"/>
    </row>
    <row r="21616" spans="17:17">
      <c r="Q21616"/>
    </row>
    <row r="21617" spans="17:17">
      <c r="Q21617"/>
    </row>
    <row r="21618" spans="17:17">
      <c r="Q21618"/>
    </row>
    <row r="21619" spans="17:17">
      <c r="Q21619"/>
    </row>
    <row r="21620" spans="17:17">
      <c r="Q21620"/>
    </row>
    <row r="21621" spans="17:17">
      <c r="Q21621"/>
    </row>
    <row r="21622" spans="17:17">
      <c r="Q21622"/>
    </row>
    <row r="21623" spans="17:17">
      <c r="Q21623"/>
    </row>
    <row r="21624" spans="17:17">
      <c r="Q21624"/>
    </row>
    <row r="21625" spans="17:17">
      <c r="Q21625"/>
    </row>
    <row r="21626" spans="17:17">
      <c r="Q21626"/>
    </row>
    <row r="21627" spans="17:17">
      <c r="Q21627"/>
    </row>
    <row r="21628" spans="17:17">
      <c r="Q21628"/>
    </row>
    <row r="21629" spans="17:17">
      <c r="Q21629"/>
    </row>
    <row r="21630" spans="17:17">
      <c r="Q21630"/>
    </row>
    <row r="21631" spans="17:17">
      <c r="Q21631"/>
    </row>
    <row r="21632" spans="17:17">
      <c r="Q21632"/>
    </row>
    <row r="21633" spans="17:17">
      <c r="Q21633"/>
    </row>
    <row r="21634" spans="17:17">
      <c r="Q21634"/>
    </row>
    <row r="21635" spans="17:17">
      <c r="Q21635"/>
    </row>
    <row r="21636" spans="17:17">
      <c r="Q21636"/>
    </row>
    <row r="21637" spans="17:17">
      <c r="Q21637"/>
    </row>
    <row r="21638" spans="17:17">
      <c r="Q21638"/>
    </row>
    <row r="21639" spans="17:17">
      <c r="Q21639"/>
    </row>
    <row r="21640" spans="17:17">
      <c r="Q21640"/>
    </row>
    <row r="21641" spans="17:17">
      <c r="Q21641"/>
    </row>
    <row r="21642" spans="17:17">
      <c r="Q21642"/>
    </row>
    <row r="21643" spans="17:17">
      <c r="Q21643"/>
    </row>
    <row r="21644" spans="17:17">
      <c r="Q21644"/>
    </row>
    <row r="21645" spans="17:17">
      <c r="Q21645"/>
    </row>
    <row r="21646" spans="17:17">
      <c r="Q21646"/>
    </row>
    <row r="21647" spans="17:17">
      <c r="Q21647"/>
    </row>
    <row r="21648" spans="17:17">
      <c r="Q21648"/>
    </row>
    <row r="21649" spans="17:17">
      <c r="Q21649"/>
    </row>
    <row r="21650" spans="17:17">
      <c r="Q21650"/>
    </row>
    <row r="21651" spans="17:17">
      <c r="Q21651"/>
    </row>
    <row r="21652" spans="17:17">
      <c r="Q21652"/>
    </row>
    <row r="21653" spans="17:17">
      <c r="Q21653"/>
    </row>
    <row r="21654" spans="17:17">
      <c r="Q21654"/>
    </row>
    <row r="21655" spans="17:17">
      <c r="Q21655"/>
    </row>
    <row r="21656" spans="17:17">
      <c r="Q21656"/>
    </row>
    <row r="21657" spans="17:17">
      <c r="Q21657"/>
    </row>
    <row r="21658" spans="17:17">
      <c r="Q21658"/>
    </row>
    <row r="21659" spans="17:17">
      <c r="Q21659"/>
    </row>
    <row r="21660" spans="17:17">
      <c r="Q21660"/>
    </row>
    <row r="21661" spans="17:17">
      <c r="Q21661"/>
    </row>
    <row r="21662" spans="17:17">
      <c r="Q21662"/>
    </row>
    <row r="21663" spans="17:17">
      <c r="Q21663"/>
    </row>
    <row r="21664" spans="17:17">
      <c r="Q21664"/>
    </row>
    <row r="21665" spans="17:17">
      <c r="Q21665"/>
    </row>
    <row r="21666" spans="17:17">
      <c r="Q21666"/>
    </row>
    <row r="21667" spans="17:17">
      <c r="Q21667"/>
    </row>
    <row r="21668" spans="17:17">
      <c r="Q21668"/>
    </row>
    <row r="21669" spans="17:17">
      <c r="Q21669"/>
    </row>
    <row r="21670" spans="17:17">
      <c r="Q21670"/>
    </row>
    <row r="21671" spans="17:17">
      <c r="Q21671"/>
    </row>
    <row r="21672" spans="17:17">
      <c r="Q21672"/>
    </row>
    <row r="21673" spans="17:17">
      <c r="Q21673"/>
    </row>
    <row r="21674" spans="17:17">
      <c r="Q21674"/>
    </row>
    <row r="21675" spans="17:17">
      <c r="Q21675"/>
    </row>
    <row r="21676" spans="17:17">
      <c r="Q21676"/>
    </row>
    <row r="21677" spans="17:17">
      <c r="Q21677"/>
    </row>
    <row r="21678" spans="17:17">
      <c r="Q21678"/>
    </row>
    <row r="21679" spans="17:17">
      <c r="Q21679"/>
    </row>
    <row r="21680" spans="17:17">
      <c r="Q21680"/>
    </row>
    <row r="21681" spans="17:17">
      <c r="Q21681"/>
    </row>
    <row r="21682" spans="17:17">
      <c r="Q21682"/>
    </row>
    <row r="21683" spans="17:17">
      <c r="Q21683"/>
    </row>
    <row r="21684" spans="17:17">
      <c r="Q21684"/>
    </row>
    <row r="21685" spans="17:17">
      <c r="Q21685"/>
    </row>
    <row r="21686" spans="17:17">
      <c r="Q21686"/>
    </row>
    <row r="21687" spans="17:17">
      <c r="Q21687"/>
    </row>
    <row r="21688" spans="17:17">
      <c r="Q21688"/>
    </row>
    <row r="21689" spans="17:17">
      <c r="Q21689"/>
    </row>
    <row r="21690" spans="17:17">
      <c r="Q21690"/>
    </row>
    <row r="21691" spans="17:17">
      <c r="Q21691"/>
    </row>
    <row r="21692" spans="17:17">
      <c r="Q21692"/>
    </row>
    <row r="21693" spans="17:17">
      <c r="Q21693"/>
    </row>
    <row r="21694" spans="17:17">
      <c r="Q21694"/>
    </row>
    <row r="21695" spans="17:17">
      <c r="Q21695"/>
    </row>
    <row r="21696" spans="17:17">
      <c r="Q21696"/>
    </row>
    <row r="21697" spans="17:17">
      <c r="Q21697"/>
    </row>
    <row r="21698" spans="17:17">
      <c r="Q21698"/>
    </row>
    <row r="21699" spans="17:17">
      <c r="Q21699"/>
    </row>
    <row r="21700" spans="17:17">
      <c r="Q21700"/>
    </row>
    <row r="21701" spans="17:17">
      <c r="Q21701"/>
    </row>
    <row r="21702" spans="17:17">
      <c r="Q21702"/>
    </row>
    <row r="21703" spans="17:17">
      <c r="Q21703"/>
    </row>
    <row r="21704" spans="17:17">
      <c r="Q21704"/>
    </row>
    <row r="21705" spans="17:17">
      <c r="Q21705"/>
    </row>
    <row r="21706" spans="17:17">
      <c r="Q21706"/>
    </row>
    <row r="21707" spans="17:17">
      <c r="Q21707"/>
    </row>
    <row r="21708" spans="17:17">
      <c r="Q21708"/>
    </row>
    <row r="21709" spans="17:17">
      <c r="Q21709"/>
    </row>
    <row r="21710" spans="17:17">
      <c r="Q21710"/>
    </row>
    <row r="21711" spans="17:17">
      <c r="Q21711"/>
    </row>
    <row r="21712" spans="17:17">
      <c r="Q21712"/>
    </row>
    <row r="21713" spans="17:17">
      <c r="Q21713"/>
    </row>
    <row r="21714" spans="17:17">
      <c r="Q21714"/>
    </row>
    <row r="21715" spans="17:17">
      <c r="Q21715"/>
    </row>
    <row r="21716" spans="17:17">
      <c r="Q21716"/>
    </row>
    <row r="21717" spans="17:17">
      <c r="Q21717"/>
    </row>
    <row r="21718" spans="17:17">
      <c r="Q21718"/>
    </row>
    <row r="21719" spans="17:17">
      <c r="Q21719"/>
    </row>
    <row r="21720" spans="17:17">
      <c r="Q21720"/>
    </row>
    <row r="21721" spans="17:17">
      <c r="Q21721"/>
    </row>
    <row r="21722" spans="17:17">
      <c r="Q21722"/>
    </row>
    <row r="21723" spans="17:17">
      <c r="Q21723"/>
    </row>
    <row r="21724" spans="17:17">
      <c r="Q21724"/>
    </row>
    <row r="21725" spans="17:17">
      <c r="Q21725"/>
    </row>
    <row r="21726" spans="17:17">
      <c r="Q21726"/>
    </row>
    <row r="21727" spans="17:17">
      <c r="Q21727"/>
    </row>
    <row r="21728" spans="17:17">
      <c r="Q21728"/>
    </row>
    <row r="21729" spans="17:17">
      <c r="Q21729"/>
    </row>
    <row r="21730" spans="17:17">
      <c r="Q21730"/>
    </row>
    <row r="21731" spans="17:17">
      <c r="Q21731"/>
    </row>
    <row r="21732" spans="17:17">
      <c r="Q21732"/>
    </row>
    <row r="21733" spans="17:17">
      <c r="Q21733"/>
    </row>
    <row r="21734" spans="17:17">
      <c r="Q21734"/>
    </row>
    <row r="21735" spans="17:17">
      <c r="Q21735"/>
    </row>
    <row r="21736" spans="17:17">
      <c r="Q21736"/>
    </row>
    <row r="21737" spans="17:17">
      <c r="Q21737"/>
    </row>
    <row r="21738" spans="17:17">
      <c r="Q21738"/>
    </row>
    <row r="21739" spans="17:17">
      <c r="Q21739"/>
    </row>
    <row r="21740" spans="17:17">
      <c r="Q21740"/>
    </row>
    <row r="21741" spans="17:17">
      <c r="Q21741"/>
    </row>
    <row r="21742" spans="17:17">
      <c r="Q21742"/>
    </row>
    <row r="21743" spans="17:17">
      <c r="Q21743"/>
    </row>
    <row r="21744" spans="17:17">
      <c r="Q21744"/>
    </row>
    <row r="21745" spans="17:17">
      <c r="Q21745"/>
    </row>
    <row r="21746" spans="17:17">
      <c r="Q21746"/>
    </row>
    <row r="21747" spans="17:17">
      <c r="Q21747"/>
    </row>
    <row r="21748" spans="17:17">
      <c r="Q21748"/>
    </row>
    <row r="21749" spans="17:17">
      <c r="Q21749"/>
    </row>
    <row r="21750" spans="17:17">
      <c r="Q21750"/>
    </row>
    <row r="21751" spans="17:17">
      <c r="Q21751"/>
    </row>
    <row r="21752" spans="17:17">
      <c r="Q21752"/>
    </row>
    <row r="21753" spans="17:17">
      <c r="Q21753"/>
    </row>
    <row r="21754" spans="17:17">
      <c r="Q21754"/>
    </row>
    <row r="21755" spans="17:17">
      <c r="Q21755"/>
    </row>
    <row r="21756" spans="17:17">
      <c r="Q21756"/>
    </row>
    <row r="21757" spans="17:17">
      <c r="Q21757"/>
    </row>
    <row r="21758" spans="17:17">
      <c r="Q21758"/>
    </row>
    <row r="21759" spans="17:17">
      <c r="Q21759"/>
    </row>
    <row r="21760" spans="17:17">
      <c r="Q21760"/>
    </row>
    <row r="21761" spans="17:17">
      <c r="Q21761"/>
    </row>
    <row r="21762" spans="17:17">
      <c r="Q21762"/>
    </row>
    <row r="21763" spans="17:17">
      <c r="Q21763"/>
    </row>
    <row r="21764" spans="17:17">
      <c r="Q21764"/>
    </row>
    <row r="21765" spans="17:17">
      <c r="Q21765"/>
    </row>
    <row r="21766" spans="17:17">
      <c r="Q21766"/>
    </row>
    <row r="21767" spans="17:17">
      <c r="Q21767"/>
    </row>
    <row r="21768" spans="17:17">
      <c r="Q21768"/>
    </row>
    <row r="21769" spans="17:17">
      <c r="Q21769"/>
    </row>
    <row r="21770" spans="17:17">
      <c r="Q21770"/>
    </row>
    <row r="21771" spans="17:17">
      <c r="Q21771"/>
    </row>
    <row r="21772" spans="17:17">
      <c r="Q21772"/>
    </row>
    <row r="21773" spans="17:17">
      <c r="Q21773"/>
    </row>
    <row r="21774" spans="17:17">
      <c r="Q21774"/>
    </row>
    <row r="21775" spans="17:17">
      <c r="Q21775"/>
    </row>
    <row r="21776" spans="17:17">
      <c r="Q21776"/>
    </row>
    <row r="21777" spans="17:17">
      <c r="Q21777"/>
    </row>
    <row r="21778" spans="17:17">
      <c r="Q21778"/>
    </row>
    <row r="21779" spans="17:17">
      <c r="Q21779"/>
    </row>
    <row r="21780" spans="17:17">
      <c r="Q21780"/>
    </row>
    <row r="21781" spans="17:17">
      <c r="Q21781"/>
    </row>
    <row r="21782" spans="17:17">
      <c r="Q21782"/>
    </row>
    <row r="21783" spans="17:17">
      <c r="Q21783"/>
    </row>
    <row r="21784" spans="17:17">
      <c r="Q21784"/>
    </row>
    <row r="21785" spans="17:17">
      <c r="Q21785"/>
    </row>
    <row r="21786" spans="17:17">
      <c r="Q21786"/>
    </row>
    <row r="21787" spans="17:17">
      <c r="Q21787"/>
    </row>
    <row r="21788" spans="17:17">
      <c r="Q21788"/>
    </row>
    <row r="21789" spans="17:17">
      <c r="Q21789"/>
    </row>
    <row r="21790" spans="17:17">
      <c r="Q21790"/>
    </row>
    <row r="21791" spans="17:17">
      <c r="Q21791"/>
    </row>
    <row r="21792" spans="17:17">
      <c r="Q21792"/>
    </row>
    <row r="21793" spans="17:17">
      <c r="Q21793"/>
    </row>
    <row r="21794" spans="17:17">
      <c r="Q21794"/>
    </row>
    <row r="21795" spans="17:17">
      <c r="Q21795"/>
    </row>
    <row r="21796" spans="17:17">
      <c r="Q21796"/>
    </row>
    <row r="21797" spans="17:17">
      <c r="Q21797"/>
    </row>
    <row r="21798" spans="17:17">
      <c r="Q21798"/>
    </row>
    <row r="21799" spans="17:17">
      <c r="Q21799"/>
    </row>
    <row r="21800" spans="17:17">
      <c r="Q21800"/>
    </row>
    <row r="21801" spans="17:17">
      <c r="Q21801"/>
    </row>
    <row r="21802" spans="17:17">
      <c r="Q21802"/>
    </row>
    <row r="21803" spans="17:17">
      <c r="Q21803"/>
    </row>
    <row r="21804" spans="17:17">
      <c r="Q21804"/>
    </row>
    <row r="21805" spans="17:17">
      <c r="Q21805"/>
    </row>
    <row r="21806" spans="17:17">
      <c r="Q21806"/>
    </row>
    <row r="21807" spans="17:17">
      <c r="Q21807"/>
    </row>
    <row r="21808" spans="17:17">
      <c r="Q21808"/>
    </row>
    <row r="21809" spans="17:17">
      <c r="Q21809"/>
    </row>
    <row r="21810" spans="17:17">
      <c r="Q21810"/>
    </row>
    <row r="21811" spans="17:17">
      <c r="Q21811"/>
    </row>
    <row r="21812" spans="17:17">
      <c r="Q21812"/>
    </row>
    <row r="21813" spans="17:17">
      <c r="Q21813"/>
    </row>
    <row r="21814" spans="17:17">
      <c r="Q21814"/>
    </row>
    <row r="21815" spans="17:17">
      <c r="Q21815"/>
    </row>
    <row r="21816" spans="17:17">
      <c r="Q21816"/>
    </row>
    <row r="21817" spans="17:17">
      <c r="Q21817"/>
    </row>
    <row r="21818" spans="17:17">
      <c r="Q21818"/>
    </row>
    <row r="21819" spans="17:17">
      <c r="Q21819"/>
    </row>
    <row r="21820" spans="17:17">
      <c r="Q21820"/>
    </row>
    <row r="21821" spans="17:17">
      <c r="Q21821"/>
    </row>
    <row r="21822" spans="17:17">
      <c r="Q21822"/>
    </row>
    <row r="21823" spans="17:17">
      <c r="Q21823"/>
    </row>
    <row r="21824" spans="17:17">
      <c r="Q21824"/>
    </row>
    <row r="21825" spans="17:17">
      <c r="Q21825"/>
    </row>
    <row r="21826" spans="17:17">
      <c r="Q21826"/>
    </row>
    <row r="21827" spans="17:17">
      <c r="Q21827"/>
    </row>
    <row r="21828" spans="17:17">
      <c r="Q21828"/>
    </row>
    <row r="21829" spans="17:17">
      <c r="Q21829"/>
    </row>
    <row r="21830" spans="17:17">
      <c r="Q21830"/>
    </row>
    <row r="21831" spans="17:17">
      <c r="Q21831"/>
    </row>
    <row r="21832" spans="17:17">
      <c r="Q21832"/>
    </row>
    <row r="21833" spans="17:17">
      <c r="Q21833"/>
    </row>
    <row r="21834" spans="17:17">
      <c r="Q21834"/>
    </row>
    <row r="21835" spans="17:17">
      <c r="Q21835"/>
    </row>
    <row r="21836" spans="17:17">
      <c r="Q21836"/>
    </row>
    <row r="21837" spans="17:17">
      <c r="Q21837"/>
    </row>
    <row r="21838" spans="17:17">
      <c r="Q21838"/>
    </row>
    <row r="21839" spans="17:17">
      <c r="Q21839"/>
    </row>
    <row r="21840" spans="17:17">
      <c r="Q21840"/>
    </row>
    <row r="21841" spans="17:17">
      <c r="Q21841"/>
    </row>
    <row r="21842" spans="17:17">
      <c r="Q21842"/>
    </row>
    <row r="21843" spans="17:17">
      <c r="Q21843"/>
    </row>
    <row r="21844" spans="17:17">
      <c r="Q21844"/>
    </row>
    <row r="21845" spans="17:17">
      <c r="Q21845"/>
    </row>
    <row r="21846" spans="17:17">
      <c r="Q21846"/>
    </row>
    <row r="21847" spans="17:17">
      <c r="Q21847"/>
    </row>
    <row r="21848" spans="17:17">
      <c r="Q21848"/>
    </row>
    <row r="21849" spans="17:17">
      <c r="Q21849"/>
    </row>
    <row r="21850" spans="17:17">
      <c r="Q21850"/>
    </row>
    <row r="21851" spans="17:17">
      <c r="Q21851"/>
    </row>
    <row r="21852" spans="17:17">
      <c r="Q21852"/>
    </row>
    <row r="21853" spans="17:17">
      <c r="Q21853"/>
    </row>
    <row r="21854" spans="17:17">
      <c r="Q21854"/>
    </row>
    <row r="21855" spans="17:17">
      <c r="Q21855"/>
    </row>
    <row r="21856" spans="17:17">
      <c r="Q21856"/>
    </row>
    <row r="21857" spans="17:17">
      <c r="Q21857"/>
    </row>
    <row r="21858" spans="17:17">
      <c r="Q21858"/>
    </row>
    <row r="21859" spans="17:17">
      <c r="Q21859"/>
    </row>
    <row r="21860" spans="17:17">
      <c r="Q21860"/>
    </row>
    <row r="21861" spans="17:17">
      <c r="Q21861"/>
    </row>
    <row r="21862" spans="17:17">
      <c r="Q21862"/>
    </row>
    <row r="21863" spans="17:17">
      <c r="Q21863"/>
    </row>
    <row r="21864" spans="17:17">
      <c r="Q21864"/>
    </row>
    <row r="21865" spans="17:17">
      <c r="Q21865"/>
    </row>
    <row r="21866" spans="17:17">
      <c r="Q21866"/>
    </row>
    <row r="21867" spans="17:17">
      <c r="Q21867"/>
    </row>
    <row r="21868" spans="17:17">
      <c r="Q21868"/>
    </row>
    <row r="21869" spans="17:17">
      <c r="Q21869"/>
    </row>
    <row r="21870" spans="17:17">
      <c r="Q21870"/>
    </row>
    <row r="21871" spans="17:17">
      <c r="Q21871"/>
    </row>
    <row r="21872" spans="17:17">
      <c r="Q21872"/>
    </row>
    <row r="21873" spans="17:17">
      <c r="Q21873"/>
    </row>
    <row r="21874" spans="17:17">
      <c r="Q21874"/>
    </row>
    <row r="21875" spans="17:17">
      <c r="Q21875"/>
    </row>
    <row r="21876" spans="17:17">
      <c r="Q21876"/>
    </row>
    <row r="21877" spans="17:17">
      <c r="Q21877"/>
    </row>
    <row r="21878" spans="17:17">
      <c r="Q21878"/>
    </row>
    <row r="21879" spans="17:17">
      <c r="Q21879"/>
    </row>
    <row r="21880" spans="17:17">
      <c r="Q21880"/>
    </row>
    <row r="21881" spans="17:17">
      <c r="Q21881"/>
    </row>
    <row r="21882" spans="17:17">
      <c r="Q21882"/>
    </row>
    <row r="21883" spans="17:17">
      <c r="Q21883"/>
    </row>
    <row r="21884" spans="17:17">
      <c r="Q21884"/>
    </row>
    <row r="21885" spans="17:17">
      <c r="Q21885"/>
    </row>
    <row r="21886" spans="17:17">
      <c r="Q21886"/>
    </row>
    <row r="21887" spans="17:17">
      <c r="Q21887"/>
    </row>
    <row r="21888" spans="17:17">
      <c r="Q21888"/>
    </row>
    <row r="21889" spans="17:17">
      <c r="Q21889"/>
    </row>
    <row r="21890" spans="17:17">
      <c r="Q21890"/>
    </row>
    <row r="21891" spans="17:17">
      <c r="Q21891"/>
    </row>
    <row r="21892" spans="17:17">
      <c r="Q21892"/>
    </row>
    <row r="21893" spans="17:17">
      <c r="Q21893"/>
    </row>
    <row r="21894" spans="17:17">
      <c r="Q21894"/>
    </row>
    <row r="21895" spans="17:17">
      <c r="Q21895"/>
    </row>
    <row r="21896" spans="17:17">
      <c r="Q21896"/>
    </row>
    <row r="21897" spans="17:17">
      <c r="Q21897"/>
    </row>
    <row r="21898" spans="17:17">
      <c r="Q21898"/>
    </row>
    <row r="21899" spans="17:17">
      <c r="Q21899"/>
    </row>
    <row r="21900" spans="17:17">
      <c r="Q21900"/>
    </row>
    <row r="21901" spans="17:17">
      <c r="Q21901"/>
    </row>
    <row r="21902" spans="17:17">
      <c r="Q21902"/>
    </row>
    <row r="21903" spans="17:17">
      <c r="Q21903"/>
    </row>
    <row r="21904" spans="17:17">
      <c r="Q21904"/>
    </row>
    <row r="21905" spans="17:17">
      <c r="Q21905"/>
    </row>
    <row r="21906" spans="17:17">
      <c r="Q21906"/>
    </row>
    <row r="21907" spans="17:17">
      <c r="Q21907"/>
    </row>
    <row r="21908" spans="17:17">
      <c r="Q21908"/>
    </row>
    <row r="21909" spans="17:17">
      <c r="Q21909"/>
    </row>
    <row r="21910" spans="17:17">
      <c r="Q21910"/>
    </row>
    <row r="21911" spans="17:17">
      <c r="Q21911"/>
    </row>
    <row r="21912" spans="17:17">
      <c r="Q21912"/>
    </row>
    <row r="21913" spans="17:17">
      <c r="Q21913"/>
    </row>
    <row r="21914" spans="17:17">
      <c r="Q21914"/>
    </row>
    <row r="21915" spans="17:17">
      <c r="Q21915"/>
    </row>
    <row r="21916" spans="17:17">
      <c r="Q21916"/>
    </row>
    <row r="21917" spans="17:17">
      <c r="Q21917"/>
    </row>
    <row r="21918" spans="17:17">
      <c r="Q21918"/>
    </row>
    <row r="21919" spans="17:17">
      <c r="Q21919"/>
    </row>
    <row r="21920" spans="17:17">
      <c r="Q21920"/>
    </row>
    <row r="21921" spans="17:17">
      <c r="Q21921"/>
    </row>
    <row r="21922" spans="17:17">
      <c r="Q21922"/>
    </row>
    <row r="21923" spans="17:17">
      <c r="Q21923"/>
    </row>
    <row r="21924" spans="17:17">
      <c r="Q21924"/>
    </row>
    <row r="21925" spans="17:17">
      <c r="Q21925"/>
    </row>
    <row r="21926" spans="17:17">
      <c r="Q21926"/>
    </row>
    <row r="21927" spans="17:17">
      <c r="Q21927"/>
    </row>
    <row r="21928" spans="17:17">
      <c r="Q21928"/>
    </row>
    <row r="21929" spans="17:17">
      <c r="Q21929"/>
    </row>
    <row r="21930" spans="17:17">
      <c r="Q21930"/>
    </row>
    <row r="21931" spans="17:17">
      <c r="Q21931"/>
    </row>
    <row r="21932" spans="17:17">
      <c r="Q21932"/>
    </row>
    <row r="21933" spans="17:17">
      <c r="Q21933"/>
    </row>
    <row r="21934" spans="17:17">
      <c r="Q21934"/>
    </row>
    <row r="21935" spans="17:17">
      <c r="Q21935"/>
    </row>
    <row r="21936" spans="17:17">
      <c r="Q21936"/>
    </row>
    <row r="21937" spans="17:17">
      <c r="Q21937"/>
    </row>
    <row r="21938" spans="17:17">
      <c r="Q21938"/>
    </row>
    <row r="21939" spans="17:17">
      <c r="Q21939"/>
    </row>
    <row r="21940" spans="17:17">
      <c r="Q21940"/>
    </row>
    <row r="21941" spans="17:17">
      <c r="Q21941"/>
    </row>
    <row r="21942" spans="17:17">
      <c r="Q21942"/>
    </row>
    <row r="21943" spans="17:17">
      <c r="Q21943"/>
    </row>
    <row r="21944" spans="17:17">
      <c r="Q21944"/>
    </row>
    <row r="21945" spans="17:17">
      <c r="Q21945"/>
    </row>
    <row r="21946" spans="17:17">
      <c r="Q21946"/>
    </row>
    <row r="21947" spans="17:17">
      <c r="Q21947"/>
    </row>
    <row r="21948" spans="17:17">
      <c r="Q21948"/>
    </row>
    <row r="21949" spans="17:17">
      <c r="Q21949"/>
    </row>
    <row r="21950" spans="17:17">
      <c r="Q21950"/>
    </row>
    <row r="21951" spans="17:17">
      <c r="Q21951"/>
    </row>
    <row r="21952" spans="17:17">
      <c r="Q21952"/>
    </row>
    <row r="21953" spans="17:17">
      <c r="Q21953"/>
    </row>
    <row r="21954" spans="17:17">
      <c r="Q21954"/>
    </row>
    <row r="21955" spans="17:17">
      <c r="Q21955"/>
    </row>
    <row r="21956" spans="17:17">
      <c r="Q21956"/>
    </row>
    <row r="21957" spans="17:17">
      <c r="Q21957"/>
    </row>
    <row r="21958" spans="17:17">
      <c r="Q21958"/>
    </row>
    <row r="21959" spans="17:17">
      <c r="Q21959"/>
    </row>
    <row r="21960" spans="17:17">
      <c r="Q21960"/>
    </row>
    <row r="21961" spans="17:17">
      <c r="Q21961"/>
    </row>
    <row r="21962" spans="17:17">
      <c r="Q21962"/>
    </row>
    <row r="21963" spans="17:17">
      <c r="Q21963"/>
    </row>
    <row r="21964" spans="17:17">
      <c r="Q21964"/>
    </row>
    <row r="21965" spans="17:17">
      <c r="Q21965"/>
    </row>
    <row r="21966" spans="17:17">
      <c r="Q21966"/>
    </row>
    <row r="21967" spans="17:17">
      <c r="Q21967"/>
    </row>
    <row r="21968" spans="17:17">
      <c r="Q21968"/>
    </row>
    <row r="21969" spans="17:17">
      <c r="Q21969"/>
    </row>
    <row r="21970" spans="17:17">
      <c r="Q21970"/>
    </row>
    <row r="21971" spans="17:17">
      <c r="Q21971"/>
    </row>
    <row r="21972" spans="17:17">
      <c r="Q21972"/>
    </row>
    <row r="21973" spans="17:17">
      <c r="Q21973"/>
    </row>
    <row r="21974" spans="17:17">
      <c r="Q21974"/>
    </row>
    <row r="21975" spans="17:17">
      <c r="Q21975"/>
    </row>
    <row r="21976" spans="17:17">
      <c r="Q21976"/>
    </row>
    <row r="21977" spans="17:17">
      <c r="Q21977"/>
    </row>
    <row r="21978" spans="17:17">
      <c r="Q21978"/>
    </row>
    <row r="21979" spans="17:17">
      <c r="Q21979"/>
    </row>
    <row r="21980" spans="17:17">
      <c r="Q21980"/>
    </row>
    <row r="21981" spans="17:17">
      <c r="Q21981"/>
    </row>
    <row r="21982" spans="17:17">
      <c r="Q21982"/>
    </row>
    <row r="21983" spans="17:17">
      <c r="Q21983"/>
    </row>
    <row r="21984" spans="17:17">
      <c r="Q21984"/>
    </row>
    <row r="21985" spans="17:17">
      <c r="Q21985"/>
    </row>
    <row r="21986" spans="17:17">
      <c r="Q21986"/>
    </row>
    <row r="21987" spans="17:17">
      <c r="Q21987"/>
    </row>
    <row r="21988" spans="17:17">
      <c r="Q21988"/>
    </row>
    <row r="21989" spans="17:17">
      <c r="Q21989"/>
    </row>
    <row r="21990" spans="17:17">
      <c r="Q21990"/>
    </row>
    <row r="21991" spans="17:17">
      <c r="Q21991"/>
    </row>
    <row r="21992" spans="17:17">
      <c r="Q21992"/>
    </row>
    <row r="21993" spans="17:17">
      <c r="Q21993"/>
    </row>
    <row r="21994" spans="17:17">
      <c r="Q21994"/>
    </row>
    <row r="21995" spans="17:17">
      <c r="Q21995"/>
    </row>
    <row r="21996" spans="17:17">
      <c r="Q21996"/>
    </row>
    <row r="21997" spans="17:17">
      <c r="Q21997"/>
    </row>
    <row r="21998" spans="17:17">
      <c r="Q21998"/>
    </row>
    <row r="21999" spans="17:17">
      <c r="Q21999"/>
    </row>
    <row r="22000" spans="17:17">
      <c r="Q22000"/>
    </row>
    <row r="22001" spans="17:17">
      <c r="Q22001"/>
    </row>
    <row r="22002" spans="17:17">
      <c r="Q22002"/>
    </row>
    <row r="22003" spans="17:17">
      <c r="Q22003"/>
    </row>
    <row r="22004" spans="17:17">
      <c r="Q22004"/>
    </row>
    <row r="22005" spans="17:17">
      <c r="Q22005"/>
    </row>
    <row r="22006" spans="17:17">
      <c r="Q22006"/>
    </row>
    <row r="22007" spans="17:17">
      <c r="Q22007"/>
    </row>
    <row r="22008" spans="17:17">
      <c r="Q22008"/>
    </row>
    <row r="22009" spans="17:17">
      <c r="Q22009"/>
    </row>
    <row r="22010" spans="17:17">
      <c r="Q22010"/>
    </row>
    <row r="22011" spans="17:17">
      <c r="Q22011"/>
    </row>
    <row r="22012" spans="17:17">
      <c r="Q22012"/>
    </row>
    <row r="22013" spans="17:17">
      <c r="Q22013"/>
    </row>
    <row r="22014" spans="17:17">
      <c r="Q22014"/>
    </row>
    <row r="22015" spans="17:17">
      <c r="Q22015"/>
    </row>
    <row r="22016" spans="17:17">
      <c r="Q22016"/>
    </row>
    <row r="22017" spans="17:17">
      <c r="Q22017"/>
    </row>
    <row r="22018" spans="17:17">
      <c r="Q22018"/>
    </row>
    <row r="22019" spans="17:17">
      <c r="Q22019"/>
    </row>
    <row r="22020" spans="17:17">
      <c r="Q22020"/>
    </row>
    <row r="22021" spans="17:17">
      <c r="Q22021"/>
    </row>
    <row r="22022" spans="17:17">
      <c r="Q22022"/>
    </row>
    <row r="22023" spans="17:17">
      <c r="Q22023"/>
    </row>
    <row r="22024" spans="17:17">
      <c r="Q22024"/>
    </row>
    <row r="22025" spans="17:17">
      <c r="Q22025"/>
    </row>
    <row r="22026" spans="17:17">
      <c r="Q22026"/>
    </row>
    <row r="22027" spans="17:17">
      <c r="Q22027"/>
    </row>
    <row r="22028" spans="17:17">
      <c r="Q22028"/>
    </row>
    <row r="22029" spans="17:17">
      <c r="Q22029"/>
    </row>
    <row r="22030" spans="17:17">
      <c r="Q22030"/>
    </row>
    <row r="22031" spans="17:17">
      <c r="Q22031"/>
    </row>
    <row r="22032" spans="17:17">
      <c r="Q22032"/>
    </row>
    <row r="22033" spans="17:17">
      <c r="Q22033"/>
    </row>
    <row r="22034" spans="17:17">
      <c r="Q22034"/>
    </row>
    <row r="22035" spans="17:17">
      <c r="Q22035"/>
    </row>
    <row r="22036" spans="17:17">
      <c r="Q22036"/>
    </row>
    <row r="22037" spans="17:17">
      <c r="Q22037"/>
    </row>
    <row r="22038" spans="17:17">
      <c r="Q22038"/>
    </row>
    <row r="22039" spans="17:17">
      <c r="Q22039"/>
    </row>
    <row r="22040" spans="17:17">
      <c r="Q22040"/>
    </row>
    <row r="22041" spans="17:17">
      <c r="Q22041"/>
    </row>
    <row r="22042" spans="17:17">
      <c r="Q22042"/>
    </row>
    <row r="22043" spans="17:17">
      <c r="Q22043"/>
    </row>
    <row r="22044" spans="17:17">
      <c r="Q22044"/>
    </row>
    <row r="22045" spans="17:17">
      <c r="Q22045"/>
    </row>
    <row r="22046" spans="17:17">
      <c r="Q22046"/>
    </row>
    <row r="22047" spans="17:17">
      <c r="Q22047"/>
    </row>
    <row r="22048" spans="17:17">
      <c r="Q22048"/>
    </row>
    <row r="22049" spans="17:17">
      <c r="Q22049"/>
    </row>
    <row r="22050" spans="17:17">
      <c r="Q22050"/>
    </row>
    <row r="22051" spans="17:17">
      <c r="Q22051"/>
    </row>
    <row r="22052" spans="17:17">
      <c r="Q22052"/>
    </row>
    <row r="22053" spans="17:17">
      <c r="Q22053"/>
    </row>
    <row r="22054" spans="17:17">
      <c r="Q22054"/>
    </row>
    <row r="22055" spans="17:17">
      <c r="Q22055"/>
    </row>
    <row r="22056" spans="17:17">
      <c r="Q22056"/>
    </row>
    <row r="22057" spans="17:17">
      <c r="Q22057"/>
    </row>
    <row r="22058" spans="17:17">
      <c r="Q22058"/>
    </row>
    <row r="22059" spans="17:17">
      <c r="Q22059"/>
    </row>
    <row r="22060" spans="17:17">
      <c r="Q22060"/>
    </row>
    <row r="22061" spans="17:17">
      <c r="Q22061"/>
    </row>
    <row r="22062" spans="17:17">
      <c r="Q22062"/>
    </row>
    <row r="22063" spans="17:17">
      <c r="Q22063"/>
    </row>
    <row r="22064" spans="17:17">
      <c r="Q22064"/>
    </row>
    <row r="22065" spans="17:17">
      <c r="Q22065"/>
    </row>
    <row r="22066" spans="17:17">
      <c r="Q22066"/>
    </row>
    <row r="22067" spans="17:17">
      <c r="Q22067"/>
    </row>
    <row r="22068" spans="17:17">
      <c r="Q22068"/>
    </row>
    <row r="22069" spans="17:17">
      <c r="Q22069"/>
    </row>
    <row r="22070" spans="17:17">
      <c r="Q22070"/>
    </row>
    <row r="22071" spans="17:17">
      <c r="Q22071"/>
    </row>
    <row r="22072" spans="17:17">
      <c r="Q22072"/>
    </row>
    <row r="22073" spans="17:17">
      <c r="Q22073"/>
    </row>
    <row r="22074" spans="17:17">
      <c r="Q22074"/>
    </row>
    <row r="22075" spans="17:17">
      <c r="Q22075"/>
    </row>
    <row r="22076" spans="17:17">
      <c r="Q22076"/>
    </row>
    <row r="22077" spans="17:17">
      <c r="Q22077"/>
    </row>
    <row r="22078" spans="17:17">
      <c r="Q22078"/>
    </row>
    <row r="22079" spans="17:17">
      <c r="Q22079"/>
    </row>
    <row r="22080" spans="17:17">
      <c r="Q22080"/>
    </row>
    <row r="22081" spans="17:17">
      <c r="Q22081"/>
    </row>
    <row r="22082" spans="17:17">
      <c r="Q22082"/>
    </row>
    <row r="22083" spans="17:17">
      <c r="Q22083"/>
    </row>
    <row r="22084" spans="17:17">
      <c r="Q22084"/>
    </row>
    <row r="22085" spans="17:17">
      <c r="Q22085"/>
    </row>
    <row r="22086" spans="17:17">
      <c r="Q22086"/>
    </row>
    <row r="22087" spans="17:17">
      <c r="Q22087"/>
    </row>
    <row r="22088" spans="17:17">
      <c r="Q22088"/>
    </row>
    <row r="22089" spans="17:17">
      <c r="Q22089"/>
    </row>
    <row r="22090" spans="17:17">
      <c r="Q22090"/>
    </row>
    <row r="22091" spans="17:17">
      <c r="Q22091"/>
    </row>
    <row r="22092" spans="17:17">
      <c r="Q22092"/>
    </row>
    <row r="22093" spans="17:17">
      <c r="Q22093"/>
    </row>
    <row r="22094" spans="17:17">
      <c r="Q22094"/>
    </row>
    <row r="22095" spans="17:17">
      <c r="Q22095"/>
    </row>
    <row r="22096" spans="17:17">
      <c r="Q22096"/>
    </row>
    <row r="22097" spans="17:17">
      <c r="Q22097"/>
    </row>
    <row r="22098" spans="17:17">
      <c r="Q22098"/>
    </row>
    <row r="22099" spans="17:17">
      <c r="Q22099"/>
    </row>
    <row r="22100" spans="17:17">
      <c r="Q22100"/>
    </row>
    <row r="22101" spans="17:17">
      <c r="Q22101"/>
    </row>
    <row r="22102" spans="17:17">
      <c r="Q22102"/>
    </row>
    <row r="22103" spans="17:17">
      <c r="Q22103"/>
    </row>
    <row r="22104" spans="17:17">
      <c r="Q22104"/>
    </row>
    <row r="22105" spans="17:17">
      <c r="Q22105"/>
    </row>
    <row r="22106" spans="17:17">
      <c r="Q22106"/>
    </row>
    <row r="22107" spans="17:17">
      <c r="Q22107"/>
    </row>
    <row r="22108" spans="17:17">
      <c r="Q22108"/>
    </row>
    <row r="22109" spans="17:17">
      <c r="Q22109"/>
    </row>
    <row r="22110" spans="17:17">
      <c r="Q22110"/>
    </row>
    <row r="22111" spans="17:17">
      <c r="Q22111"/>
    </row>
    <row r="22112" spans="17:17">
      <c r="Q22112"/>
    </row>
    <row r="22113" spans="17:17">
      <c r="Q22113"/>
    </row>
    <row r="22114" spans="17:17">
      <c r="Q22114"/>
    </row>
    <row r="22115" spans="17:17">
      <c r="Q22115"/>
    </row>
    <row r="22116" spans="17:17">
      <c r="Q22116"/>
    </row>
    <row r="22117" spans="17:17">
      <c r="Q22117"/>
    </row>
    <row r="22118" spans="17:17">
      <c r="Q22118"/>
    </row>
    <row r="22119" spans="17:17">
      <c r="Q22119"/>
    </row>
    <row r="22120" spans="17:17">
      <c r="Q22120"/>
    </row>
    <row r="22121" spans="17:17">
      <c r="Q22121"/>
    </row>
    <row r="22122" spans="17:17">
      <c r="Q22122"/>
    </row>
    <row r="22123" spans="17:17">
      <c r="Q22123"/>
    </row>
    <row r="22124" spans="17:17">
      <c r="Q22124"/>
    </row>
    <row r="22125" spans="17:17">
      <c r="Q22125"/>
    </row>
    <row r="22126" spans="17:17">
      <c r="Q22126"/>
    </row>
    <row r="22127" spans="17:17">
      <c r="Q22127"/>
    </row>
    <row r="22128" spans="17:17">
      <c r="Q22128"/>
    </row>
    <row r="22129" spans="17:17">
      <c r="Q22129"/>
    </row>
    <row r="22130" spans="17:17">
      <c r="Q22130"/>
    </row>
    <row r="22131" spans="17:17">
      <c r="Q22131"/>
    </row>
    <row r="22132" spans="17:17">
      <c r="Q22132"/>
    </row>
    <row r="22133" spans="17:17">
      <c r="Q22133"/>
    </row>
    <row r="22134" spans="17:17">
      <c r="Q22134"/>
    </row>
    <row r="22135" spans="17:17">
      <c r="Q22135"/>
    </row>
    <row r="22136" spans="17:17">
      <c r="Q22136"/>
    </row>
    <row r="22137" spans="17:17">
      <c r="Q22137"/>
    </row>
    <row r="22138" spans="17:17">
      <c r="Q22138"/>
    </row>
    <row r="22139" spans="17:17">
      <c r="Q22139"/>
    </row>
    <row r="22140" spans="17:17">
      <c r="Q22140"/>
    </row>
    <row r="22141" spans="17:17">
      <c r="Q22141"/>
    </row>
    <row r="22142" spans="17:17">
      <c r="Q22142"/>
    </row>
    <row r="22143" spans="17:17">
      <c r="Q22143"/>
    </row>
    <row r="22144" spans="17:17">
      <c r="Q22144"/>
    </row>
    <row r="22145" spans="17:17">
      <c r="Q22145"/>
    </row>
    <row r="22146" spans="17:17">
      <c r="Q22146"/>
    </row>
    <row r="22147" spans="17:17">
      <c r="Q22147"/>
    </row>
    <row r="22148" spans="17:17">
      <c r="Q22148"/>
    </row>
    <row r="22149" spans="17:17">
      <c r="Q22149"/>
    </row>
    <row r="22150" spans="17:17">
      <c r="Q22150"/>
    </row>
    <row r="22151" spans="17:17">
      <c r="Q22151"/>
    </row>
    <row r="22152" spans="17:17">
      <c r="Q22152"/>
    </row>
    <row r="22153" spans="17:17">
      <c r="Q22153"/>
    </row>
    <row r="22154" spans="17:17">
      <c r="Q22154"/>
    </row>
    <row r="22155" spans="17:17">
      <c r="Q22155"/>
    </row>
    <row r="22156" spans="17:17">
      <c r="Q22156"/>
    </row>
    <row r="22157" spans="17:17">
      <c r="Q22157"/>
    </row>
    <row r="22158" spans="17:17">
      <c r="Q22158"/>
    </row>
    <row r="22159" spans="17:17">
      <c r="Q22159"/>
    </row>
    <row r="22160" spans="17:17">
      <c r="Q22160"/>
    </row>
    <row r="22161" spans="17:17">
      <c r="Q22161"/>
    </row>
    <row r="22162" spans="17:17">
      <c r="Q22162"/>
    </row>
    <row r="22163" spans="17:17">
      <c r="Q22163"/>
    </row>
    <row r="22164" spans="17:17">
      <c r="Q22164"/>
    </row>
    <row r="22165" spans="17:17">
      <c r="Q22165"/>
    </row>
    <row r="22166" spans="17:17">
      <c r="Q22166"/>
    </row>
    <row r="22167" spans="17:17">
      <c r="Q22167"/>
    </row>
    <row r="22168" spans="17:17">
      <c r="Q22168"/>
    </row>
    <row r="22169" spans="17:17">
      <c r="Q22169"/>
    </row>
    <row r="22170" spans="17:17">
      <c r="Q22170"/>
    </row>
    <row r="22171" spans="17:17">
      <c r="Q22171"/>
    </row>
    <row r="22172" spans="17:17">
      <c r="Q22172"/>
    </row>
    <row r="22173" spans="17:17">
      <c r="Q22173"/>
    </row>
    <row r="22174" spans="17:17">
      <c r="Q22174"/>
    </row>
    <row r="22175" spans="17:17">
      <c r="Q22175"/>
    </row>
    <row r="22176" spans="17:17">
      <c r="Q22176"/>
    </row>
    <row r="22177" spans="17:17">
      <c r="Q22177"/>
    </row>
    <row r="22178" spans="17:17">
      <c r="Q22178"/>
    </row>
    <row r="22179" spans="17:17">
      <c r="Q22179"/>
    </row>
    <row r="22180" spans="17:17">
      <c r="Q22180"/>
    </row>
    <row r="22181" spans="17:17">
      <c r="Q22181"/>
    </row>
    <row r="22182" spans="17:17">
      <c r="Q22182"/>
    </row>
    <row r="22183" spans="17:17">
      <c r="Q22183"/>
    </row>
    <row r="22184" spans="17:17">
      <c r="Q22184"/>
    </row>
    <row r="22185" spans="17:17">
      <c r="Q22185"/>
    </row>
    <row r="22186" spans="17:17">
      <c r="Q22186"/>
    </row>
    <row r="22187" spans="17:17">
      <c r="Q22187"/>
    </row>
    <row r="22188" spans="17:17">
      <c r="Q22188"/>
    </row>
    <row r="22189" spans="17:17">
      <c r="Q22189"/>
    </row>
    <row r="22190" spans="17:17">
      <c r="Q22190"/>
    </row>
    <row r="22191" spans="17:17">
      <c r="Q22191"/>
    </row>
    <row r="22192" spans="17:17">
      <c r="Q22192"/>
    </row>
    <row r="22193" spans="17:17">
      <c r="Q22193"/>
    </row>
    <row r="22194" spans="17:17">
      <c r="Q22194"/>
    </row>
    <row r="22195" spans="17:17">
      <c r="Q22195"/>
    </row>
    <row r="22196" spans="17:17">
      <c r="Q22196"/>
    </row>
    <row r="22197" spans="17:17">
      <c r="Q22197"/>
    </row>
    <row r="22198" spans="17:17">
      <c r="Q22198"/>
    </row>
    <row r="22199" spans="17:17">
      <c r="Q22199"/>
    </row>
    <row r="22200" spans="17:17">
      <c r="Q22200"/>
    </row>
    <row r="22201" spans="17:17">
      <c r="Q22201"/>
    </row>
    <row r="22202" spans="17:17">
      <c r="Q22202"/>
    </row>
    <row r="22203" spans="17:17">
      <c r="Q22203"/>
    </row>
    <row r="22204" spans="17:17">
      <c r="Q22204"/>
    </row>
    <row r="22205" spans="17:17">
      <c r="Q22205"/>
    </row>
    <row r="22206" spans="17:17">
      <c r="Q22206"/>
    </row>
    <row r="22207" spans="17:17">
      <c r="Q22207"/>
    </row>
    <row r="22208" spans="17:17">
      <c r="Q22208"/>
    </row>
    <row r="22209" spans="17:17">
      <c r="Q22209"/>
    </row>
    <row r="22210" spans="17:17">
      <c r="Q22210"/>
    </row>
    <row r="22211" spans="17:17">
      <c r="Q22211"/>
    </row>
    <row r="22212" spans="17:17">
      <c r="Q22212"/>
    </row>
    <row r="22213" spans="17:17">
      <c r="Q22213"/>
    </row>
    <row r="22214" spans="17:17">
      <c r="Q22214"/>
    </row>
    <row r="22215" spans="17:17">
      <c r="Q22215"/>
    </row>
    <row r="22216" spans="17:17">
      <c r="Q22216"/>
    </row>
    <row r="22217" spans="17:17">
      <c r="Q22217"/>
    </row>
    <row r="22218" spans="17:17">
      <c r="Q22218"/>
    </row>
    <row r="22219" spans="17:17">
      <c r="Q22219"/>
    </row>
    <row r="22220" spans="17:17">
      <c r="Q22220"/>
    </row>
    <row r="22221" spans="17:17">
      <c r="Q22221"/>
    </row>
    <row r="22222" spans="17:17">
      <c r="Q22222"/>
    </row>
    <row r="22223" spans="17:17">
      <c r="Q22223"/>
    </row>
    <row r="22224" spans="17:17">
      <c r="Q22224"/>
    </row>
    <row r="22225" spans="17:17">
      <c r="Q22225"/>
    </row>
    <row r="22226" spans="17:17">
      <c r="Q22226"/>
    </row>
    <row r="22227" spans="17:17">
      <c r="Q22227"/>
    </row>
    <row r="22228" spans="17:17">
      <c r="Q22228"/>
    </row>
    <row r="22229" spans="17:17">
      <c r="Q22229"/>
    </row>
    <row r="22230" spans="17:17">
      <c r="Q22230"/>
    </row>
    <row r="22231" spans="17:17">
      <c r="Q22231"/>
    </row>
    <row r="22232" spans="17:17">
      <c r="Q22232"/>
    </row>
    <row r="22233" spans="17:17">
      <c r="Q22233"/>
    </row>
    <row r="22234" spans="17:17">
      <c r="Q22234"/>
    </row>
    <row r="22235" spans="17:17">
      <c r="Q22235"/>
    </row>
    <row r="22236" spans="17:17">
      <c r="Q22236"/>
    </row>
    <row r="22237" spans="17:17">
      <c r="Q22237"/>
    </row>
    <row r="22238" spans="17:17">
      <c r="Q22238"/>
    </row>
    <row r="22239" spans="17:17">
      <c r="Q22239"/>
    </row>
    <row r="22240" spans="17:17">
      <c r="Q22240"/>
    </row>
    <row r="22241" spans="17:17">
      <c r="Q22241"/>
    </row>
    <row r="22242" spans="17:17">
      <c r="Q22242"/>
    </row>
    <row r="22243" spans="17:17">
      <c r="Q22243"/>
    </row>
    <row r="22244" spans="17:17">
      <c r="Q22244"/>
    </row>
    <row r="22245" spans="17:17">
      <c r="Q22245"/>
    </row>
    <row r="22246" spans="17:17">
      <c r="Q22246"/>
    </row>
    <row r="22247" spans="17:17">
      <c r="Q22247"/>
    </row>
    <row r="22248" spans="17:17">
      <c r="Q22248"/>
    </row>
    <row r="22249" spans="17:17">
      <c r="Q22249"/>
    </row>
    <row r="22250" spans="17:17">
      <c r="Q22250"/>
    </row>
    <row r="22251" spans="17:17">
      <c r="Q22251"/>
    </row>
    <row r="22252" spans="17:17">
      <c r="Q22252"/>
    </row>
    <row r="22253" spans="17:17">
      <c r="Q22253"/>
    </row>
    <row r="22254" spans="17:17">
      <c r="Q22254"/>
    </row>
    <row r="22255" spans="17:17">
      <c r="Q22255"/>
    </row>
    <row r="22256" spans="17:17">
      <c r="Q22256"/>
    </row>
    <row r="22257" spans="17:17">
      <c r="Q22257"/>
    </row>
    <row r="22258" spans="17:17">
      <c r="Q22258"/>
    </row>
    <row r="22259" spans="17:17">
      <c r="Q22259"/>
    </row>
    <row r="22260" spans="17:17">
      <c r="Q22260"/>
    </row>
    <row r="22261" spans="17:17">
      <c r="Q22261"/>
    </row>
    <row r="22262" spans="17:17">
      <c r="Q22262"/>
    </row>
    <row r="22263" spans="17:17">
      <c r="Q22263"/>
    </row>
    <row r="22264" spans="17:17">
      <c r="Q22264"/>
    </row>
    <row r="22265" spans="17:17">
      <c r="Q22265"/>
    </row>
    <row r="22266" spans="17:17">
      <c r="Q22266"/>
    </row>
    <row r="22267" spans="17:17">
      <c r="Q22267"/>
    </row>
    <row r="22268" spans="17:17">
      <c r="Q22268"/>
    </row>
    <row r="22269" spans="17:17">
      <c r="Q22269"/>
    </row>
    <row r="22270" spans="17:17">
      <c r="Q22270"/>
    </row>
    <row r="22271" spans="17:17">
      <c r="Q22271"/>
    </row>
    <row r="22272" spans="17:17">
      <c r="Q22272"/>
    </row>
    <row r="22273" spans="17:17">
      <c r="Q22273"/>
    </row>
    <row r="22274" spans="17:17">
      <c r="Q22274"/>
    </row>
    <row r="22275" spans="17:17">
      <c r="Q22275"/>
    </row>
    <row r="22276" spans="17:17">
      <c r="Q22276"/>
    </row>
    <row r="22277" spans="17:17">
      <c r="Q22277"/>
    </row>
    <row r="22278" spans="17:17">
      <c r="Q22278"/>
    </row>
    <row r="22279" spans="17:17">
      <c r="Q22279"/>
    </row>
    <row r="22280" spans="17:17">
      <c r="Q22280"/>
    </row>
    <row r="22281" spans="17:17">
      <c r="Q22281"/>
    </row>
    <row r="22282" spans="17:17">
      <c r="Q22282"/>
    </row>
    <row r="22283" spans="17:17">
      <c r="Q22283"/>
    </row>
    <row r="22284" spans="17:17">
      <c r="Q22284"/>
    </row>
    <row r="22285" spans="17:17">
      <c r="Q22285"/>
    </row>
    <row r="22286" spans="17:17">
      <c r="Q22286"/>
    </row>
    <row r="22287" spans="17:17">
      <c r="Q22287"/>
    </row>
    <row r="22288" spans="17:17">
      <c r="Q22288"/>
    </row>
    <row r="22289" spans="17:17">
      <c r="Q22289"/>
    </row>
    <row r="22290" spans="17:17">
      <c r="Q22290"/>
    </row>
    <row r="22291" spans="17:17">
      <c r="Q22291"/>
    </row>
    <row r="22292" spans="17:17">
      <c r="Q22292"/>
    </row>
    <row r="22293" spans="17:17">
      <c r="Q22293"/>
    </row>
    <row r="22294" spans="17:17">
      <c r="Q22294"/>
    </row>
    <row r="22295" spans="17:17">
      <c r="Q22295"/>
    </row>
    <row r="22296" spans="17:17">
      <c r="Q22296"/>
    </row>
    <row r="22297" spans="17:17">
      <c r="Q22297"/>
    </row>
    <row r="22298" spans="17:17">
      <c r="Q22298"/>
    </row>
    <row r="22299" spans="17:17">
      <c r="Q22299"/>
    </row>
    <row r="22300" spans="17:17">
      <c r="Q22300"/>
    </row>
    <row r="22301" spans="17:17">
      <c r="Q22301"/>
    </row>
    <row r="22302" spans="17:17">
      <c r="Q22302"/>
    </row>
    <row r="22303" spans="17:17">
      <c r="Q22303"/>
    </row>
    <row r="22304" spans="17:17">
      <c r="Q22304"/>
    </row>
    <row r="22305" spans="17:17">
      <c r="Q22305"/>
    </row>
    <row r="22306" spans="17:17">
      <c r="Q22306"/>
    </row>
    <row r="22307" spans="17:17">
      <c r="Q22307"/>
    </row>
    <row r="22308" spans="17:17">
      <c r="Q22308"/>
    </row>
    <row r="22309" spans="17:17">
      <c r="Q22309"/>
    </row>
    <row r="22310" spans="17:17">
      <c r="Q22310"/>
    </row>
    <row r="22311" spans="17:17">
      <c r="Q22311"/>
    </row>
    <row r="22312" spans="17:17">
      <c r="Q22312"/>
    </row>
    <row r="22313" spans="17:17">
      <c r="Q22313"/>
    </row>
    <row r="22314" spans="17:17">
      <c r="Q22314"/>
    </row>
    <row r="22315" spans="17:17">
      <c r="Q22315"/>
    </row>
    <row r="22316" spans="17:17">
      <c r="Q22316"/>
    </row>
    <row r="22317" spans="17:17">
      <c r="Q22317"/>
    </row>
    <row r="22318" spans="17:17">
      <c r="Q22318"/>
    </row>
    <row r="22319" spans="17:17">
      <c r="Q22319"/>
    </row>
    <row r="22320" spans="17:17">
      <c r="Q22320"/>
    </row>
    <row r="22321" spans="17:17">
      <c r="Q22321"/>
    </row>
    <row r="22322" spans="17:17">
      <c r="Q22322"/>
    </row>
    <row r="22323" spans="17:17">
      <c r="Q22323"/>
    </row>
    <row r="22324" spans="17:17">
      <c r="Q22324"/>
    </row>
    <row r="22325" spans="17:17">
      <c r="Q22325"/>
    </row>
    <row r="22326" spans="17:17">
      <c r="Q22326"/>
    </row>
    <row r="22327" spans="17:17">
      <c r="Q22327"/>
    </row>
    <row r="22328" spans="17:17">
      <c r="Q22328"/>
    </row>
    <row r="22329" spans="17:17">
      <c r="Q22329"/>
    </row>
    <row r="22330" spans="17:17">
      <c r="Q22330"/>
    </row>
    <row r="22331" spans="17:17">
      <c r="Q22331"/>
    </row>
    <row r="22332" spans="17:17">
      <c r="Q22332"/>
    </row>
    <row r="22333" spans="17:17">
      <c r="Q22333"/>
    </row>
    <row r="22334" spans="17:17">
      <c r="Q22334"/>
    </row>
    <row r="22335" spans="17:17">
      <c r="Q22335"/>
    </row>
    <row r="22336" spans="17:17">
      <c r="Q22336"/>
    </row>
    <row r="22337" spans="17:17">
      <c r="Q22337"/>
    </row>
    <row r="22338" spans="17:17">
      <c r="Q22338"/>
    </row>
    <row r="22339" spans="17:17">
      <c r="Q22339"/>
    </row>
    <row r="22340" spans="17:17">
      <c r="Q22340"/>
    </row>
    <row r="22341" spans="17:17">
      <c r="Q22341"/>
    </row>
    <row r="22342" spans="17:17">
      <c r="Q22342"/>
    </row>
    <row r="22343" spans="17:17">
      <c r="Q22343"/>
    </row>
    <row r="22344" spans="17:17">
      <c r="Q22344"/>
    </row>
    <row r="22345" spans="17:17">
      <c r="Q22345"/>
    </row>
    <row r="22346" spans="17:17">
      <c r="Q22346"/>
    </row>
    <row r="22347" spans="17:17">
      <c r="Q22347"/>
    </row>
    <row r="22348" spans="17:17">
      <c r="Q22348"/>
    </row>
    <row r="22349" spans="17:17">
      <c r="Q22349"/>
    </row>
    <row r="22350" spans="17:17">
      <c r="Q22350"/>
    </row>
    <row r="22351" spans="17:17">
      <c r="Q22351"/>
    </row>
    <row r="22352" spans="17:17">
      <c r="Q22352"/>
    </row>
    <row r="22353" spans="17:17">
      <c r="Q22353"/>
    </row>
    <row r="22354" spans="17:17">
      <c r="Q22354"/>
    </row>
    <row r="22355" spans="17:17">
      <c r="Q22355"/>
    </row>
    <row r="22356" spans="17:17">
      <c r="Q22356"/>
    </row>
    <row r="22357" spans="17:17">
      <c r="Q22357"/>
    </row>
    <row r="22358" spans="17:17">
      <c r="Q22358"/>
    </row>
    <row r="22359" spans="17:17">
      <c r="Q22359"/>
    </row>
    <row r="22360" spans="17:17">
      <c r="Q22360"/>
    </row>
    <row r="22361" spans="17:17">
      <c r="Q22361"/>
    </row>
    <row r="22362" spans="17:17">
      <c r="Q22362"/>
    </row>
    <row r="22363" spans="17:17">
      <c r="Q22363"/>
    </row>
    <row r="22364" spans="17:17">
      <c r="Q22364"/>
    </row>
    <row r="22365" spans="17:17">
      <c r="Q22365"/>
    </row>
    <row r="22366" spans="17:17">
      <c r="Q22366"/>
    </row>
    <row r="22367" spans="17:17">
      <c r="Q22367"/>
    </row>
    <row r="22368" spans="17:17">
      <c r="Q22368"/>
    </row>
    <row r="22369" spans="17:17">
      <c r="Q22369"/>
    </row>
    <row r="22370" spans="17:17">
      <c r="Q22370"/>
    </row>
    <row r="22371" spans="17:17">
      <c r="Q22371"/>
    </row>
    <row r="22372" spans="17:17">
      <c r="Q22372"/>
    </row>
    <row r="22373" spans="17:17">
      <c r="Q22373"/>
    </row>
    <row r="22374" spans="17:17">
      <c r="Q22374"/>
    </row>
    <row r="22375" spans="17:17">
      <c r="Q22375"/>
    </row>
    <row r="22376" spans="17:17">
      <c r="Q22376"/>
    </row>
    <row r="22377" spans="17:17">
      <c r="Q22377"/>
    </row>
    <row r="22378" spans="17:17">
      <c r="Q22378"/>
    </row>
    <row r="22379" spans="17:17">
      <c r="Q22379"/>
    </row>
    <row r="22380" spans="17:17">
      <c r="Q22380"/>
    </row>
    <row r="22381" spans="17:17">
      <c r="Q22381"/>
    </row>
    <row r="22382" spans="17:17">
      <c r="Q22382"/>
    </row>
    <row r="22383" spans="17:17">
      <c r="Q22383"/>
    </row>
    <row r="22384" spans="17:17">
      <c r="Q22384"/>
    </row>
    <row r="22385" spans="17:17">
      <c r="Q22385"/>
    </row>
    <row r="22386" spans="17:17">
      <c r="Q22386"/>
    </row>
    <row r="22387" spans="17:17">
      <c r="Q22387"/>
    </row>
    <row r="22388" spans="17:17">
      <c r="Q22388"/>
    </row>
    <row r="22389" spans="17:17">
      <c r="Q22389"/>
    </row>
    <row r="22390" spans="17:17">
      <c r="Q22390"/>
    </row>
    <row r="22391" spans="17:17">
      <c r="Q22391"/>
    </row>
    <row r="22392" spans="17:17">
      <c r="Q22392"/>
    </row>
    <row r="22393" spans="17:17">
      <c r="Q22393"/>
    </row>
    <row r="22394" spans="17:17">
      <c r="Q22394"/>
    </row>
    <row r="22395" spans="17:17">
      <c r="Q22395"/>
    </row>
    <row r="22396" spans="17:17">
      <c r="Q22396"/>
    </row>
    <row r="22397" spans="17:17">
      <c r="Q22397"/>
    </row>
    <row r="22398" spans="17:17">
      <c r="Q22398"/>
    </row>
    <row r="22399" spans="17:17">
      <c r="Q22399"/>
    </row>
    <row r="22400" spans="17:17">
      <c r="Q22400"/>
    </row>
    <row r="22401" spans="17:17">
      <c r="Q22401"/>
    </row>
    <row r="22402" spans="17:17">
      <c r="Q22402"/>
    </row>
    <row r="22403" spans="17:17">
      <c r="Q22403"/>
    </row>
    <row r="22404" spans="17:17">
      <c r="Q22404"/>
    </row>
    <row r="22405" spans="17:17">
      <c r="Q22405"/>
    </row>
    <row r="22406" spans="17:17">
      <c r="Q22406"/>
    </row>
    <row r="22407" spans="17:17">
      <c r="Q22407"/>
    </row>
    <row r="22408" spans="17:17">
      <c r="Q22408"/>
    </row>
    <row r="22409" spans="17:17">
      <c r="Q22409"/>
    </row>
    <row r="22410" spans="17:17">
      <c r="Q22410"/>
    </row>
    <row r="22411" spans="17:17">
      <c r="Q22411"/>
    </row>
    <row r="22412" spans="17:17">
      <c r="Q22412"/>
    </row>
    <row r="22413" spans="17:17">
      <c r="Q22413"/>
    </row>
    <row r="22414" spans="17:17">
      <c r="Q22414"/>
    </row>
    <row r="22415" spans="17:17">
      <c r="Q22415"/>
    </row>
    <row r="22416" spans="17:17">
      <c r="Q22416"/>
    </row>
    <row r="22417" spans="17:17">
      <c r="Q22417"/>
    </row>
    <row r="22418" spans="17:17">
      <c r="Q22418"/>
    </row>
    <row r="22419" spans="17:17">
      <c r="Q22419"/>
    </row>
    <row r="22420" spans="17:17">
      <c r="Q22420"/>
    </row>
    <row r="22421" spans="17:17">
      <c r="Q22421"/>
    </row>
    <row r="22422" spans="17:17">
      <c r="Q22422"/>
    </row>
    <row r="22423" spans="17:17">
      <c r="Q22423"/>
    </row>
    <row r="22424" spans="17:17">
      <c r="Q22424"/>
    </row>
    <row r="22425" spans="17:17">
      <c r="Q22425"/>
    </row>
    <row r="22426" spans="17:17">
      <c r="Q22426"/>
    </row>
    <row r="22427" spans="17:17">
      <c r="Q22427"/>
    </row>
    <row r="22428" spans="17:17">
      <c r="Q22428"/>
    </row>
    <row r="22429" spans="17:17">
      <c r="Q22429"/>
    </row>
    <row r="22430" spans="17:17">
      <c r="Q22430"/>
    </row>
    <row r="22431" spans="17:17">
      <c r="Q22431"/>
    </row>
    <row r="22432" spans="17:17">
      <c r="Q22432"/>
    </row>
    <row r="22433" spans="17:17">
      <c r="Q22433"/>
    </row>
    <row r="22434" spans="17:17">
      <c r="Q22434"/>
    </row>
    <row r="22435" spans="17:17">
      <c r="Q22435"/>
    </row>
    <row r="22436" spans="17:17">
      <c r="Q22436"/>
    </row>
    <row r="22437" spans="17:17">
      <c r="Q22437"/>
    </row>
    <row r="22438" spans="17:17">
      <c r="Q22438"/>
    </row>
    <row r="22439" spans="17:17">
      <c r="Q22439"/>
    </row>
    <row r="22440" spans="17:17">
      <c r="Q22440"/>
    </row>
    <row r="22441" spans="17:17">
      <c r="Q22441"/>
    </row>
    <row r="22442" spans="17:17">
      <c r="Q22442"/>
    </row>
    <row r="22443" spans="17:17">
      <c r="Q22443"/>
    </row>
    <row r="22444" spans="17:17">
      <c r="Q22444"/>
    </row>
    <row r="22445" spans="17:17">
      <c r="Q22445"/>
    </row>
    <row r="22446" spans="17:17">
      <c r="Q22446"/>
    </row>
    <row r="22447" spans="17:17">
      <c r="Q22447"/>
    </row>
    <row r="22448" spans="17:17">
      <c r="Q22448"/>
    </row>
    <row r="22449" spans="17:17">
      <c r="Q22449"/>
    </row>
    <row r="22450" spans="17:17">
      <c r="Q22450"/>
    </row>
    <row r="22451" spans="17:17">
      <c r="Q22451"/>
    </row>
    <row r="22452" spans="17:17">
      <c r="Q22452"/>
    </row>
    <row r="22453" spans="17:17">
      <c r="Q22453"/>
    </row>
    <row r="22454" spans="17:17">
      <c r="Q22454"/>
    </row>
    <row r="22455" spans="17:17">
      <c r="Q22455"/>
    </row>
    <row r="22456" spans="17:17">
      <c r="Q22456"/>
    </row>
    <row r="22457" spans="17:17">
      <c r="Q22457"/>
    </row>
    <row r="22458" spans="17:17">
      <c r="Q22458"/>
    </row>
    <row r="22459" spans="17:17">
      <c r="Q22459"/>
    </row>
    <row r="22460" spans="17:17">
      <c r="Q22460"/>
    </row>
    <row r="22461" spans="17:17">
      <c r="Q22461"/>
    </row>
    <row r="22462" spans="17:17">
      <c r="Q22462"/>
    </row>
    <row r="22463" spans="17:17">
      <c r="Q22463"/>
    </row>
    <row r="22464" spans="17:17">
      <c r="Q22464"/>
    </row>
    <row r="22465" spans="17:17">
      <c r="Q22465"/>
    </row>
    <row r="22466" spans="17:17">
      <c r="Q22466"/>
    </row>
    <row r="22467" spans="17:17">
      <c r="Q22467"/>
    </row>
    <row r="22468" spans="17:17">
      <c r="Q22468"/>
    </row>
    <row r="22469" spans="17:17">
      <c r="Q22469"/>
    </row>
    <row r="22470" spans="17:17">
      <c r="Q22470"/>
    </row>
    <row r="22471" spans="17:17">
      <c r="Q22471"/>
    </row>
    <row r="22472" spans="17:17">
      <c r="Q22472"/>
    </row>
    <row r="22473" spans="17:17">
      <c r="Q22473"/>
    </row>
    <row r="22474" spans="17:17">
      <c r="Q22474"/>
    </row>
    <row r="22475" spans="17:17">
      <c r="Q22475"/>
    </row>
    <row r="22476" spans="17:17">
      <c r="Q22476"/>
    </row>
    <row r="22477" spans="17:17">
      <c r="Q22477"/>
    </row>
    <row r="22478" spans="17:17">
      <c r="Q22478"/>
    </row>
    <row r="22479" spans="17:17">
      <c r="Q22479"/>
    </row>
    <row r="22480" spans="17:17">
      <c r="Q22480"/>
    </row>
    <row r="22481" spans="17:17">
      <c r="Q22481"/>
    </row>
    <row r="22482" spans="17:17">
      <c r="Q22482"/>
    </row>
    <row r="22483" spans="17:17">
      <c r="Q22483"/>
    </row>
    <row r="22484" spans="17:17">
      <c r="Q22484"/>
    </row>
    <row r="22485" spans="17:17">
      <c r="Q22485"/>
    </row>
    <row r="22486" spans="17:17">
      <c r="Q22486"/>
    </row>
    <row r="22487" spans="17:17">
      <c r="Q22487"/>
    </row>
    <row r="22488" spans="17:17">
      <c r="Q22488"/>
    </row>
    <row r="22489" spans="17:17">
      <c r="Q22489"/>
    </row>
    <row r="22490" spans="17:17">
      <c r="Q22490"/>
    </row>
    <row r="22491" spans="17:17">
      <c r="Q22491"/>
    </row>
    <row r="22492" spans="17:17">
      <c r="Q22492"/>
    </row>
    <row r="22493" spans="17:17">
      <c r="Q22493"/>
    </row>
    <row r="22494" spans="17:17">
      <c r="Q22494"/>
    </row>
    <row r="22495" spans="17:17">
      <c r="Q22495"/>
    </row>
    <row r="22496" spans="17:17">
      <c r="Q22496"/>
    </row>
    <row r="22497" spans="17:17">
      <c r="Q22497"/>
    </row>
    <row r="22498" spans="17:17">
      <c r="Q22498"/>
    </row>
    <row r="22499" spans="17:17">
      <c r="Q22499"/>
    </row>
    <row r="22500" spans="17:17">
      <c r="Q22500"/>
    </row>
    <row r="22501" spans="17:17">
      <c r="Q22501"/>
    </row>
    <row r="22502" spans="17:17">
      <c r="Q22502"/>
    </row>
    <row r="22503" spans="17:17">
      <c r="Q22503"/>
    </row>
    <row r="22504" spans="17:17">
      <c r="Q22504"/>
    </row>
    <row r="22505" spans="17:17">
      <c r="Q22505"/>
    </row>
    <row r="22506" spans="17:17">
      <c r="Q22506"/>
    </row>
    <row r="22507" spans="17:17">
      <c r="Q22507"/>
    </row>
    <row r="22508" spans="17:17">
      <c r="Q22508"/>
    </row>
    <row r="22509" spans="17:17">
      <c r="Q22509"/>
    </row>
    <row r="22510" spans="17:17">
      <c r="Q22510"/>
    </row>
    <row r="22511" spans="17:17">
      <c r="Q22511"/>
    </row>
    <row r="22512" spans="17:17">
      <c r="Q22512"/>
    </row>
    <row r="22513" spans="17:17">
      <c r="Q22513"/>
    </row>
    <row r="22514" spans="17:17">
      <c r="Q22514"/>
    </row>
    <row r="22515" spans="17:17">
      <c r="Q22515"/>
    </row>
    <row r="22516" spans="17:17">
      <c r="Q22516"/>
    </row>
    <row r="22517" spans="17:17">
      <c r="Q22517"/>
    </row>
    <row r="22518" spans="17:17">
      <c r="Q22518"/>
    </row>
    <row r="22519" spans="17:17">
      <c r="Q22519"/>
    </row>
    <row r="22520" spans="17:17">
      <c r="Q22520"/>
    </row>
    <row r="22521" spans="17:17">
      <c r="Q22521"/>
    </row>
    <row r="22522" spans="17:17">
      <c r="Q22522"/>
    </row>
    <row r="22523" spans="17:17">
      <c r="Q22523"/>
    </row>
    <row r="22524" spans="17:17">
      <c r="Q22524"/>
    </row>
    <row r="22525" spans="17:17">
      <c r="Q22525"/>
    </row>
    <row r="22526" spans="17:17">
      <c r="Q22526"/>
    </row>
    <row r="22527" spans="17:17">
      <c r="Q22527"/>
    </row>
    <row r="22528" spans="17:17">
      <c r="Q22528"/>
    </row>
    <row r="22529" spans="17:17">
      <c r="Q22529"/>
    </row>
    <row r="22530" spans="17:17">
      <c r="Q22530"/>
    </row>
    <row r="22531" spans="17:17">
      <c r="Q22531"/>
    </row>
    <row r="22532" spans="17:17">
      <c r="Q22532"/>
    </row>
    <row r="22533" spans="17:17">
      <c r="Q22533"/>
    </row>
    <row r="22534" spans="17:17">
      <c r="Q22534"/>
    </row>
    <row r="22535" spans="17:17">
      <c r="Q22535"/>
    </row>
    <row r="22536" spans="17:17">
      <c r="Q22536"/>
    </row>
    <row r="22537" spans="17:17">
      <c r="Q22537"/>
    </row>
    <row r="22538" spans="17:17">
      <c r="Q22538"/>
    </row>
    <row r="22539" spans="17:17">
      <c r="Q22539"/>
    </row>
    <row r="22540" spans="17:17">
      <c r="Q22540"/>
    </row>
    <row r="22541" spans="17:17">
      <c r="Q22541"/>
    </row>
    <row r="22542" spans="17:17">
      <c r="Q22542"/>
    </row>
    <row r="22543" spans="17:17">
      <c r="Q22543"/>
    </row>
    <row r="22544" spans="17:17">
      <c r="Q22544"/>
    </row>
    <row r="22545" spans="17:17">
      <c r="Q22545"/>
    </row>
    <row r="22546" spans="17:17">
      <c r="Q22546"/>
    </row>
    <row r="22547" spans="17:17">
      <c r="Q22547"/>
    </row>
    <row r="22548" spans="17:17">
      <c r="Q22548"/>
    </row>
    <row r="22549" spans="17:17">
      <c r="Q22549"/>
    </row>
    <row r="22550" spans="17:17">
      <c r="Q22550"/>
    </row>
    <row r="22551" spans="17:17">
      <c r="Q22551"/>
    </row>
    <row r="22552" spans="17:17">
      <c r="Q22552"/>
    </row>
    <row r="22553" spans="17:17">
      <c r="Q22553"/>
    </row>
    <row r="22554" spans="17:17">
      <c r="Q22554"/>
    </row>
    <row r="22555" spans="17:17">
      <c r="Q22555"/>
    </row>
    <row r="22556" spans="17:17">
      <c r="Q22556"/>
    </row>
    <row r="22557" spans="17:17">
      <c r="Q22557"/>
    </row>
    <row r="22558" spans="17:17">
      <c r="Q22558"/>
    </row>
    <row r="22559" spans="17:17">
      <c r="Q22559"/>
    </row>
    <row r="22560" spans="17:17">
      <c r="Q22560"/>
    </row>
    <row r="22561" spans="17:17">
      <c r="Q22561"/>
    </row>
    <row r="22562" spans="17:17">
      <c r="Q22562"/>
    </row>
    <row r="22563" spans="17:17">
      <c r="Q22563"/>
    </row>
    <row r="22564" spans="17:17">
      <c r="Q22564"/>
    </row>
    <row r="22565" spans="17:17">
      <c r="Q22565"/>
    </row>
    <row r="22566" spans="17:17">
      <c r="Q22566"/>
    </row>
    <row r="22567" spans="17:17">
      <c r="Q22567"/>
    </row>
    <row r="22568" spans="17:17">
      <c r="Q22568"/>
    </row>
    <row r="22569" spans="17:17">
      <c r="Q22569"/>
    </row>
    <row r="22570" spans="17:17">
      <c r="Q22570"/>
    </row>
    <row r="22571" spans="17:17">
      <c r="Q22571"/>
    </row>
    <row r="22572" spans="17:17">
      <c r="Q22572"/>
    </row>
    <row r="22573" spans="17:17">
      <c r="Q22573"/>
    </row>
    <row r="22574" spans="17:17">
      <c r="Q22574"/>
    </row>
    <row r="22575" spans="17:17">
      <c r="Q22575"/>
    </row>
    <row r="22576" spans="17:17">
      <c r="Q22576"/>
    </row>
    <row r="22577" spans="17:17">
      <c r="Q22577"/>
    </row>
    <row r="22578" spans="17:17">
      <c r="Q22578"/>
    </row>
    <row r="22579" spans="17:17">
      <c r="Q22579"/>
    </row>
    <row r="22580" spans="17:17">
      <c r="Q22580"/>
    </row>
    <row r="22581" spans="17:17">
      <c r="Q22581"/>
    </row>
    <row r="22582" spans="17:17">
      <c r="Q22582"/>
    </row>
    <row r="22583" spans="17:17">
      <c r="Q22583"/>
    </row>
    <row r="22584" spans="17:17">
      <c r="Q22584"/>
    </row>
    <row r="22585" spans="17:17">
      <c r="Q22585"/>
    </row>
    <row r="22586" spans="17:17">
      <c r="Q22586"/>
    </row>
    <row r="22587" spans="17:17">
      <c r="Q22587"/>
    </row>
    <row r="22588" spans="17:17">
      <c r="Q22588"/>
    </row>
    <row r="22589" spans="17:17">
      <c r="Q22589"/>
    </row>
    <row r="22590" spans="17:17">
      <c r="Q22590"/>
    </row>
    <row r="22591" spans="17:17">
      <c r="Q22591"/>
    </row>
    <row r="22592" spans="17:17">
      <c r="Q22592"/>
    </row>
    <row r="22593" spans="17:17">
      <c r="Q22593"/>
    </row>
    <row r="22594" spans="17:17">
      <c r="Q22594"/>
    </row>
    <row r="22595" spans="17:17">
      <c r="Q22595"/>
    </row>
    <row r="22596" spans="17:17">
      <c r="Q22596"/>
    </row>
    <row r="22597" spans="17:17">
      <c r="Q22597"/>
    </row>
    <row r="22598" spans="17:17">
      <c r="Q22598"/>
    </row>
    <row r="22599" spans="17:17">
      <c r="Q22599"/>
    </row>
    <row r="22600" spans="17:17">
      <c r="Q22600"/>
    </row>
    <row r="22601" spans="17:17">
      <c r="Q22601"/>
    </row>
    <row r="22602" spans="17:17">
      <c r="Q22602"/>
    </row>
    <row r="22603" spans="17:17">
      <c r="Q22603"/>
    </row>
    <row r="22604" spans="17:17">
      <c r="Q22604"/>
    </row>
    <row r="22605" spans="17:17">
      <c r="Q22605"/>
    </row>
    <row r="22606" spans="17:17">
      <c r="Q22606"/>
    </row>
    <row r="22607" spans="17:17">
      <c r="Q22607"/>
    </row>
    <row r="22608" spans="17:17">
      <c r="Q22608"/>
    </row>
    <row r="22609" spans="17:17">
      <c r="Q22609"/>
    </row>
    <row r="22610" spans="17:17">
      <c r="Q22610"/>
    </row>
    <row r="22611" spans="17:17">
      <c r="Q22611"/>
    </row>
    <row r="22612" spans="17:17">
      <c r="Q22612"/>
    </row>
    <row r="22613" spans="17:17">
      <c r="Q22613"/>
    </row>
    <row r="22614" spans="17:17">
      <c r="Q22614"/>
    </row>
    <row r="22615" spans="17:17">
      <c r="Q22615"/>
    </row>
    <row r="22616" spans="17:17">
      <c r="Q22616"/>
    </row>
    <row r="22617" spans="17:17">
      <c r="Q22617"/>
    </row>
    <row r="22618" spans="17:17">
      <c r="Q22618"/>
    </row>
    <row r="22619" spans="17:17">
      <c r="Q22619"/>
    </row>
    <row r="22620" spans="17:17">
      <c r="Q22620"/>
    </row>
    <row r="22621" spans="17:17">
      <c r="Q22621"/>
    </row>
    <row r="22622" spans="17:17">
      <c r="Q22622"/>
    </row>
    <row r="22623" spans="17:17">
      <c r="Q22623"/>
    </row>
    <row r="22624" spans="17:17">
      <c r="Q22624"/>
    </row>
    <row r="22625" spans="17:17">
      <c r="Q22625"/>
    </row>
    <row r="22626" spans="17:17">
      <c r="Q22626"/>
    </row>
    <row r="22627" spans="17:17">
      <c r="Q22627"/>
    </row>
    <row r="22628" spans="17:17">
      <c r="Q22628"/>
    </row>
    <row r="22629" spans="17:17">
      <c r="Q22629"/>
    </row>
    <row r="22630" spans="17:17">
      <c r="Q22630"/>
    </row>
    <row r="22631" spans="17:17">
      <c r="Q22631"/>
    </row>
    <row r="22632" spans="17:17">
      <c r="Q22632"/>
    </row>
    <row r="22633" spans="17:17">
      <c r="Q22633"/>
    </row>
    <row r="22634" spans="17:17">
      <c r="Q22634"/>
    </row>
    <row r="22635" spans="17:17">
      <c r="Q22635"/>
    </row>
    <row r="22636" spans="17:17">
      <c r="Q22636"/>
    </row>
    <row r="22637" spans="17:17">
      <c r="Q22637"/>
    </row>
    <row r="22638" spans="17:17">
      <c r="Q22638"/>
    </row>
    <row r="22639" spans="17:17">
      <c r="Q22639"/>
    </row>
    <row r="22640" spans="17:17">
      <c r="Q22640"/>
    </row>
    <row r="22641" spans="17:17">
      <c r="Q22641"/>
    </row>
    <row r="22642" spans="17:17">
      <c r="Q22642"/>
    </row>
    <row r="22643" spans="17:17">
      <c r="Q22643"/>
    </row>
    <row r="22644" spans="17:17">
      <c r="Q22644"/>
    </row>
    <row r="22645" spans="17:17">
      <c r="Q22645"/>
    </row>
    <row r="22646" spans="17:17">
      <c r="Q22646"/>
    </row>
    <row r="22647" spans="17:17">
      <c r="Q22647"/>
    </row>
    <row r="22648" spans="17:17">
      <c r="Q22648"/>
    </row>
    <row r="22649" spans="17:17">
      <c r="Q22649"/>
    </row>
    <row r="22650" spans="17:17">
      <c r="Q22650"/>
    </row>
    <row r="22651" spans="17:17">
      <c r="Q22651"/>
    </row>
    <row r="22652" spans="17:17">
      <c r="Q22652"/>
    </row>
    <row r="22653" spans="17:17">
      <c r="Q22653"/>
    </row>
    <row r="22654" spans="17:17">
      <c r="Q22654"/>
    </row>
    <row r="22655" spans="17:17">
      <c r="Q22655"/>
    </row>
    <row r="22656" spans="17:17">
      <c r="Q22656"/>
    </row>
    <row r="22657" spans="17:17">
      <c r="Q22657"/>
    </row>
    <row r="22658" spans="17:17">
      <c r="Q22658"/>
    </row>
    <row r="22659" spans="17:17">
      <c r="Q22659"/>
    </row>
    <row r="22660" spans="17:17">
      <c r="Q22660"/>
    </row>
    <row r="22661" spans="17:17">
      <c r="Q22661"/>
    </row>
    <row r="22662" spans="17:17">
      <c r="Q22662"/>
    </row>
    <row r="22663" spans="17:17">
      <c r="Q22663"/>
    </row>
    <row r="22664" spans="17:17">
      <c r="Q22664"/>
    </row>
    <row r="22665" spans="17:17">
      <c r="Q22665"/>
    </row>
    <row r="22666" spans="17:17">
      <c r="Q22666"/>
    </row>
    <row r="22667" spans="17:17">
      <c r="Q22667"/>
    </row>
    <row r="22668" spans="17:17">
      <c r="Q22668"/>
    </row>
    <row r="22669" spans="17:17">
      <c r="Q22669"/>
    </row>
    <row r="22670" spans="17:17">
      <c r="Q22670"/>
    </row>
    <row r="22671" spans="17:17">
      <c r="Q22671"/>
    </row>
    <row r="22672" spans="17:17">
      <c r="Q22672"/>
    </row>
    <row r="22673" spans="17:17">
      <c r="Q22673"/>
    </row>
    <row r="22674" spans="17:17">
      <c r="Q22674"/>
    </row>
    <row r="22675" spans="17:17">
      <c r="Q22675"/>
    </row>
    <row r="22676" spans="17:17">
      <c r="Q22676"/>
    </row>
    <row r="22677" spans="17:17">
      <c r="Q22677"/>
    </row>
    <row r="22678" spans="17:17">
      <c r="Q22678"/>
    </row>
    <row r="22679" spans="17:17">
      <c r="Q22679"/>
    </row>
    <row r="22680" spans="17:17">
      <c r="Q22680"/>
    </row>
    <row r="22681" spans="17:17">
      <c r="Q22681"/>
    </row>
    <row r="22682" spans="17:17">
      <c r="Q22682"/>
    </row>
    <row r="22683" spans="17:17">
      <c r="Q22683"/>
    </row>
    <row r="22684" spans="17:17">
      <c r="Q22684"/>
    </row>
    <row r="22685" spans="17:17">
      <c r="Q22685"/>
    </row>
    <row r="22686" spans="17:17">
      <c r="Q22686"/>
    </row>
    <row r="22687" spans="17:17">
      <c r="Q22687"/>
    </row>
    <row r="22688" spans="17:17">
      <c r="Q22688"/>
    </row>
    <row r="22689" spans="17:17">
      <c r="Q22689"/>
    </row>
    <row r="22690" spans="17:17">
      <c r="Q22690"/>
    </row>
    <row r="22691" spans="17:17">
      <c r="Q22691"/>
    </row>
    <row r="22692" spans="17:17">
      <c r="Q22692"/>
    </row>
    <row r="22693" spans="17:17">
      <c r="Q22693"/>
    </row>
    <row r="22694" spans="17:17">
      <c r="Q22694"/>
    </row>
    <row r="22695" spans="17:17">
      <c r="Q22695"/>
    </row>
    <row r="22696" spans="17:17">
      <c r="Q22696"/>
    </row>
    <row r="22697" spans="17:17">
      <c r="Q22697"/>
    </row>
    <row r="22698" spans="17:17">
      <c r="Q22698"/>
    </row>
    <row r="22699" spans="17:17">
      <c r="Q22699"/>
    </row>
    <row r="22700" spans="17:17">
      <c r="Q22700"/>
    </row>
    <row r="22701" spans="17:17">
      <c r="Q22701"/>
    </row>
    <row r="22702" spans="17:17">
      <c r="Q22702"/>
    </row>
    <row r="22703" spans="17:17">
      <c r="Q22703"/>
    </row>
    <row r="22704" spans="17:17">
      <c r="Q22704"/>
    </row>
    <row r="22705" spans="17:17">
      <c r="Q22705"/>
    </row>
    <row r="22706" spans="17:17">
      <c r="Q22706"/>
    </row>
    <row r="22707" spans="17:17">
      <c r="Q22707"/>
    </row>
    <row r="22708" spans="17:17">
      <c r="Q22708"/>
    </row>
    <row r="22709" spans="17:17">
      <c r="Q22709"/>
    </row>
    <row r="22710" spans="17:17">
      <c r="Q22710"/>
    </row>
    <row r="22711" spans="17:17">
      <c r="Q22711"/>
    </row>
    <row r="22712" spans="17:17">
      <c r="Q22712"/>
    </row>
    <row r="22713" spans="17:17">
      <c r="Q22713"/>
    </row>
    <row r="22714" spans="17:17">
      <c r="Q22714"/>
    </row>
    <row r="22715" spans="17:17">
      <c r="Q22715"/>
    </row>
    <row r="22716" spans="17:17">
      <c r="Q22716"/>
    </row>
    <row r="22717" spans="17:17">
      <c r="Q22717"/>
    </row>
    <row r="22718" spans="17:17">
      <c r="Q22718"/>
    </row>
    <row r="22719" spans="17:17">
      <c r="Q22719"/>
    </row>
    <row r="22720" spans="17:17">
      <c r="Q22720"/>
    </row>
    <row r="22721" spans="17:17">
      <c r="Q22721"/>
    </row>
    <row r="22722" spans="17:17">
      <c r="Q22722"/>
    </row>
    <row r="22723" spans="17:17">
      <c r="Q22723"/>
    </row>
    <row r="22724" spans="17:17">
      <c r="Q22724"/>
    </row>
    <row r="22725" spans="17:17">
      <c r="Q22725"/>
    </row>
    <row r="22726" spans="17:17">
      <c r="Q22726"/>
    </row>
    <row r="22727" spans="17:17">
      <c r="Q22727"/>
    </row>
    <row r="22728" spans="17:17">
      <c r="Q22728"/>
    </row>
    <row r="22729" spans="17:17">
      <c r="Q22729"/>
    </row>
    <row r="22730" spans="17:17">
      <c r="Q22730"/>
    </row>
    <row r="22731" spans="17:17">
      <c r="Q22731"/>
    </row>
    <row r="22732" spans="17:17">
      <c r="Q22732"/>
    </row>
    <row r="22733" spans="17:17">
      <c r="Q22733"/>
    </row>
    <row r="22734" spans="17:17">
      <c r="Q22734"/>
    </row>
    <row r="22735" spans="17:17">
      <c r="Q22735"/>
    </row>
    <row r="22736" spans="17:17">
      <c r="Q22736"/>
    </row>
    <row r="22737" spans="17:17">
      <c r="Q22737"/>
    </row>
    <row r="22738" spans="17:17">
      <c r="Q22738"/>
    </row>
    <row r="22739" spans="17:17">
      <c r="Q22739"/>
    </row>
    <row r="22740" spans="17:17">
      <c r="Q22740"/>
    </row>
    <row r="22741" spans="17:17">
      <c r="Q22741"/>
    </row>
    <row r="22742" spans="17:17">
      <c r="Q22742"/>
    </row>
    <row r="22743" spans="17:17">
      <c r="Q22743"/>
    </row>
    <row r="22744" spans="17:17">
      <c r="Q22744"/>
    </row>
    <row r="22745" spans="17:17">
      <c r="Q22745"/>
    </row>
    <row r="22746" spans="17:17">
      <c r="Q22746"/>
    </row>
    <row r="22747" spans="17:17">
      <c r="Q22747"/>
    </row>
    <row r="22748" spans="17:17">
      <c r="Q22748"/>
    </row>
    <row r="22749" spans="17:17">
      <c r="Q22749"/>
    </row>
    <row r="22750" spans="17:17">
      <c r="Q22750"/>
    </row>
    <row r="22751" spans="17:17">
      <c r="Q22751"/>
    </row>
    <row r="22752" spans="17:17">
      <c r="Q22752"/>
    </row>
    <row r="22753" spans="17:17">
      <c r="Q22753"/>
    </row>
    <row r="22754" spans="17:17">
      <c r="Q22754"/>
    </row>
    <row r="22755" spans="17:17">
      <c r="Q22755"/>
    </row>
    <row r="22756" spans="17:17">
      <c r="Q22756"/>
    </row>
    <row r="22757" spans="17:17">
      <c r="Q22757"/>
    </row>
    <row r="22758" spans="17:17">
      <c r="Q22758"/>
    </row>
    <row r="22759" spans="17:17">
      <c r="Q22759"/>
    </row>
    <row r="22760" spans="17:17">
      <c r="Q22760"/>
    </row>
    <row r="22761" spans="17:17">
      <c r="Q22761"/>
    </row>
    <row r="22762" spans="17:17">
      <c r="Q22762"/>
    </row>
    <row r="22763" spans="17:17">
      <c r="Q22763"/>
    </row>
    <row r="22764" spans="17:17">
      <c r="Q22764"/>
    </row>
    <row r="22765" spans="17:17">
      <c r="Q22765"/>
    </row>
    <row r="22766" spans="17:17">
      <c r="Q22766"/>
    </row>
    <row r="22767" spans="17:17">
      <c r="Q22767"/>
    </row>
    <row r="22768" spans="17:17">
      <c r="Q22768"/>
    </row>
    <row r="22769" spans="17:17">
      <c r="Q22769"/>
    </row>
    <row r="22770" spans="17:17">
      <c r="Q22770"/>
    </row>
    <row r="22771" spans="17:17">
      <c r="Q22771"/>
    </row>
    <row r="22772" spans="17:17">
      <c r="Q22772"/>
    </row>
    <row r="22773" spans="17:17">
      <c r="Q22773"/>
    </row>
    <row r="22774" spans="17:17">
      <c r="Q22774"/>
    </row>
    <row r="22775" spans="17:17">
      <c r="Q22775"/>
    </row>
    <row r="22776" spans="17:17">
      <c r="Q22776"/>
    </row>
    <row r="22777" spans="17:17">
      <c r="Q22777"/>
    </row>
    <row r="22778" spans="17:17">
      <c r="Q22778"/>
    </row>
    <row r="22779" spans="17:17">
      <c r="Q22779"/>
    </row>
    <row r="22780" spans="17:17">
      <c r="Q22780"/>
    </row>
    <row r="22781" spans="17:17">
      <c r="Q22781"/>
    </row>
    <row r="22782" spans="17:17">
      <c r="Q22782"/>
    </row>
    <row r="22783" spans="17:17">
      <c r="Q22783"/>
    </row>
    <row r="22784" spans="17:17">
      <c r="Q22784"/>
    </row>
    <row r="22785" spans="17:17">
      <c r="Q22785"/>
    </row>
    <row r="22786" spans="17:17">
      <c r="Q22786"/>
    </row>
    <row r="22787" spans="17:17">
      <c r="Q22787"/>
    </row>
    <row r="22788" spans="17:17">
      <c r="Q22788"/>
    </row>
    <row r="22789" spans="17:17">
      <c r="Q22789"/>
    </row>
    <row r="22790" spans="17:17">
      <c r="Q22790"/>
    </row>
    <row r="22791" spans="17:17">
      <c r="Q22791"/>
    </row>
    <row r="22792" spans="17:17">
      <c r="Q22792"/>
    </row>
    <row r="22793" spans="17:17">
      <c r="Q22793"/>
    </row>
    <row r="22794" spans="17:17">
      <c r="Q22794"/>
    </row>
    <row r="22795" spans="17:17">
      <c r="Q22795"/>
    </row>
    <row r="22796" spans="17:17">
      <c r="Q22796"/>
    </row>
    <row r="22797" spans="17:17">
      <c r="Q22797"/>
    </row>
    <row r="22798" spans="17:17">
      <c r="Q22798"/>
    </row>
    <row r="22799" spans="17:17">
      <c r="Q22799"/>
    </row>
    <row r="22800" spans="17:17">
      <c r="Q22800"/>
    </row>
    <row r="22801" spans="17:17">
      <c r="Q22801"/>
    </row>
    <row r="22802" spans="17:17">
      <c r="Q22802"/>
    </row>
    <row r="22803" spans="17:17">
      <c r="Q22803"/>
    </row>
    <row r="22804" spans="17:17">
      <c r="Q22804"/>
    </row>
    <row r="22805" spans="17:17">
      <c r="Q22805"/>
    </row>
    <row r="22806" spans="17:17">
      <c r="Q22806"/>
    </row>
    <row r="22807" spans="17:17">
      <c r="Q22807"/>
    </row>
    <row r="22808" spans="17:17">
      <c r="Q22808"/>
    </row>
    <row r="22809" spans="17:17">
      <c r="Q22809"/>
    </row>
    <row r="22810" spans="17:17">
      <c r="Q22810"/>
    </row>
    <row r="22811" spans="17:17">
      <c r="Q22811"/>
    </row>
    <row r="22812" spans="17:17">
      <c r="Q22812"/>
    </row>
    <row r="22813" spans="17:17">
      <c r="Q22813"/>
    </row>
    <row r="22814" spans="17:17">
      <c r="Q22814"/>
    </row>
    <row r="22815" spans="17:17">
      <c r="Q22815"/>
    </row>
    <row r="22816" spans="17:17">
      <c r="Q22816"/>
    </row>
    <row r="22817" spans="17:17">
      <c r="Q22817"/>
    </row>
    <row r="22818" spans="17:17">
      <c r="Q22818"/>
    </row>
    <row r="22819" spans="17:17">
      <c r="Q22819"/>
    </row>
    <row r="22820" spans="17:17">
      <c r="Q22820"/>
    </row>
    <row r="22821" spans="17:17">
      <c r="Q22821"/>
    </row>
    <row r="22822" spans="17:17">
      <c r="Q22822"/>
    </row>
    <row r="22823" spans="17:17">
      <c r="Q22823"/>
    </row>
    <row r="22824" spans="17:17">
      <c r="Q22824"/>
    </row>
    <row r="22825" spans="17:17">
      <c r="Q22825"/>
    </row>
    <row r="22826" spans="17:17">
      <c r="Q22826"/>
    </row>
    <row r="22827" spans="17:17">
      <c r="Q22827"/>
    </row>
    <row r="22828" spans="17:17">
      <c r="Q22828"/>
    </row>
    <row r="22829" spans="17:17">
      <c r="Q22829"/>
    </row>
    <row r="22830" spans="17:17">
      <c r="Q22830"/>
    </row>
    <row r="22831" spans="17:17">
      <c r="Q22831"/>
    </row>
    <row r="22832" spans="17:17">
      <c r="Q22832"/>
    </row>
    <row r="22833" spans="17:17">
      <c r="Q22833"/>
    </row>
    <row r="22834" spans="17:17">
      <c r="Q22834"/>
    </row>
    <row r="22835" spans="17:17">
      <c r="Q22835"/>
    </row>
    <row r="22836" spans="17:17">
      <c r="Q22836"/>
    </row>
    <row r="22837" spans="17:17">
      <c r="Q22837"/>
    </row>
    <row r="22838" spans="17:17">
      <c r="Q22838"/>
    </row>
    <row r="22839" spans="17:17">
      <c r="Q22839"/>
    </row>
    <row r="22840" spans="17:17">
      <c r="Q22840"/>
    </row>
    <row r="22841" spans="17:17">
      <c r="Q22841"/>
    </row>
    <row r="22842" spans="17:17">
      <c r="Q22842"/>
    </row>
    <row r="22843" spans="17:17">
      <c r="Q22843"/>
    </row>
    <row r="22844" spans="17:17">
      <c r="Q22844"/>
    </row>
    <row r="22845" spans="17:17">
      <c r="Q22845"/>
    </row>
    <row r="22846" spans="17:17">
      <c r="Q22846"/>
    </row>
    <row r="22847" spans="17:17">
      <c r="Q22847"/>
    </row>
    <row r="22848" spans="17:17">
      <c r="Q22848"/>
    </row>
    <row r="22849" spans="17:17">
      <c r="Q22849"/>
    </row>
    <row r="22850" spans="17:17">
      <c r="Q22850"/>
    </row>
    <row r="22851" spans="17:17">
      <c r="Q22851"/>
    </row>
    <row r="22852" spans="17:17">
      <c r="Q22852"/>
    </row>
    <row r="22853" spans="17:17">
      <c r="Q22853"/>
    </row>
    <row r="22854" spans="17:17">
      <c r="Q22854"/>
    </row>
    <row r="22855" spans="17:17">
      <c r="Q22855"/>
    </row>
    <row r="22856" spans="17:17">
      <c r="Q22856"/>
    </row>
    <row r="22857" spans="17:17">
      <c r="Q22857"/>
    </row>
    <row r="22858" spans="17:17">
      <c r="Q22858"/>
    </row>
    <row r="22859" spans="17:17">
      <c r="Q22859"/>
    </row>
    <row r="22860" spans="17:17">
      <c r="Q22860"/>
    </row>
    <row r="22861" spans="17:17">
      <c r="Q22861"/>
    </row>
    <row r="22862" spans="17:17">
      <c r="Q22862"/>
    </row>
    <row r="22863" spans="17:17">
      <c r="Q22863"/>
    </row>
    <row r="22864" spans="17:17">
      <c r="Q22864"/>
    </row>
    <row r="22865" spans="17:17">
      <c r="Q22865"/>
    </row>
    <row r="22866" spans="17:17">
      <c r="Q22866"/>
    </row>
    <row r="22867" spans="17:17">
      <c r="Q22867"/>
    </row>
    <row r="22868" spans="17:17">
      <c r="Q22868"/>
    </row>
    <row r="22869" spans="17:17">
      <c r="Q22869"/>
    </row>
    <row r="22870" spans="17:17">
      <c r="Q22870"/>
    </row>
    <row r="22871" spans="17:17">
      <c r="Q22871"/>
    </row>
    <row r="22872" spans="17:17">
      <c r="Q22872"/>
    </row>
    <row r="22873" spans="17:17">
      <c r="Q22873"/>
    </row>
    <row r="22874" spans="17:17">
      <c r="Q22874"/>
    </row>
    <row r="22875" spans="17:17">
      <c r="Q22875"/>
    </row>
    <row r="22876" spans="17:17">
      <c r="Q22876"/>
    </row>
    <row r="22877" spans="17:17">
      <c r="Q22877"/>
    </row>
    <row r="22878" spans="17:17">
      <c r="Q22878"/>
    </row>
    <row r="22879" spans="17:17">
      <c r="Q22879"/>
    </row>
    <row r="22880" spans="17:17">
      <c r="Q22880"/>
    </row>
    <row r="22881" spans="17:17">
      <c r="Q22881"/>
    </row>
    <row r="22882" spans="17:17">
      <c r="Q22882"/>
    </row>
    <row r="22883" spans="17:17">
      <c r="Q22883"/>
    </row>
    <row r="22884" spans="17:17">
      <c r="Q22884"/>
    </row>
    <row r="22885" spans="17:17">
      <c r="Q22885"/>
    </row>
    <row r="22886" spans="17:17">
      <c r="Q22886"/>
    </row>
    <row r="22887" spans="17:17">
      <c r="Q22887"/>
    </row>
    <row r="22888" spans="17:17">
      <c r="Q22888"/>
    </row>
    <row r="22889" spans="17:17">
      <c r="Q22889"/>
    </row>
    <row r="22890" spans="17:17">
      <c r="Q22890"/>
    </row>
    <row r="22891" spans="17:17">
      <c r="Q22891"/>
    </row>
    <row r="22892" spans="17:17">
      <c r="Q22892"/>
    </row>
    <row r="22893" spans="17:17">
      <c r="Q22893"/>
    </row>
    <row r="22894" spans="17:17">
      <c r="Q22894"/>
    </row>
    <row r="22895" spans="17:17">
      <c r="Q22895"/>
    </row>
    <row r="22896" spans="17:17">
      <c r="Q22896"/>
    </row>
    <row r="22897" spans="17:17">
      <c r="Q22897"/>
    </row>
    <row r="22898" spans="17:17">
      <c r="Q22898"/>
    </row>
    <row r="22899" spans="17:17">
      <c r="Q22899"/>
    </row>
    <row r="22900" spans="17:17">
      <c r="Q22900"/>
    </row>
    <row r="22901" spans="17:17">
      <c r="Q22901"/>
    </row>
    <row r="22902" spans="17:17">
      <c r="Q22902"/>
    </row>
    <row r="22903" spans="17:17">
      <c r="Q22903"/>
    </row>
    <row r="22904" spans="17:17">
      <c r="Q22904"/>
    </row>
    <row r="22905" spans="17:17">
      <c r="Q22905"/>
    </row>
    <row r="22906" spans="17:17">
      <c r="Q22906"/>
    </row>
    <row r="22907" spans="17:17">
      <c r="Q22907"/>
    </row>
    <row r="22908" spans="17:17">
      <c r="Q22908"/>
    </row>
    <row r="22909" spans="17:17">
      <c r="Q22909"/>
    </row>
    <row r="22910" spans="17:17">
      <c r="Q22910"/>
    </row>
    <row r="22911" spans="17:17">
      <c r="Q22911"/>
    </row>
    <row r="22912" spans="17:17">
      <c r="Q22912"/>
    </row>
    <row r="22913" spans="17:17">
      <c r="Q22913"/>
    </row>
    <row r="22914" spans="17:17">
      <c r="Q22914"/>
    </row>
    <row r="22915" spans="17:17">
      <c r="Q22915"/>
    </row>
    <row r="22916" spans="17:17">
      <c r="Q22916"/>
    </row>
    <row r="22917" spans="17:17">
      <c r="Q22917"/>
    </row>
    <row r="22918" spans="17:17">
      <c r="Q22918"/>
    </row>
    <row r="22919" spans="17:17">
      <c r="Q22919"/>
    </row>
    <row r="22920" spans="17:17">
      <c r="Q22920"/>
    </row>
    <row r="22921" spans="17:17">
      <c r="Q22921"/>
    </row>
    <row r="22922" spans="17:17">
      <c r="Q22922"/>
    </row>
    <row r="22923" spans="17:17">
      <c r="Q22923"/>
    </row>
    <row r="22924" spans="17:17">
      <c r="Q22924"/>
    </row>
    <row r="22925" spans="17:17">
      <c r="Q22925"/>
    </row>
    <row r="22926" spans="17:17">
      <c r="Q22926"/>
    </row>
    <row r="22927" spans="17:17">
      <c r="Q22927"/>
    </row>
    <row r="22928" spans="17:17">
      <c r="Q22928"/>
    </row>
    <row r="22929" spans="17:17">
      <c r="Q22929"/>
    </row>
    <row r="22930" spans="17:17">
      <c r="Q22930"/>
    </row>
    <row r="22931" spans="17:17">
      <c r="Q22931"/>
    </row>
    <row r="22932" spans="17:17">
      <c r="Q22932"/>
    </row>
    <row r="22933" spans="17:17">
      <c r="Q22933"/>
    </row>
    <row r="22934" spans="17:17">
      <c r="Q22934"/>
    </row>
    <row r="22935" spans="17:17">
      <c r="Q22935"/>
    </row>
    <row r="22936" spans="17:17">
      <c r="Q22936"/>
    </row>
    <row r="22937" spans="17:17">
      <c r="Q22937"/>
    </row>
    <row r="22938" spans="17:17">
      <c r="Q22938"/>
    </row>
    <row r="22939" spans="17:17">
      <c r="Q22939"/>
    </row>
    <row r="22940" spans="17:17">
      <c r="Q22940"/>
    </row>
    <row r="22941" spans="17:17">
      <c r="Q22941"/>
    </row>
    <row r="22942" spans="17:17">
      <c r="Q22942"/>
    </row>
    <row r="22943" spans="17:17">
      <c r="Q22943"/>
    </row>
    <row r="22944" spans="17:17">
      <c r="Q22944"/>
    </row>
    <row r="22945" spans="17:17">
      <c r="Q22945"/>
    </row>
    <row r="22946" spans="17:17">
      <c r="Q22946"/>
    </row>
    <row r="22947" spans="17:17">
      <c r="Q22947"/>
    </row>
    <row r="22948" spans="17:17">
      <c r="Q22948"/>
    </row>
    <row r="22949" spans="17:17">
      <c r="Q22949"/>
    </row>
    <row r="22950" spans="17:17">
      <c r="Q22950"/>
    </row>
    <row r="22951" spans="17:17">
      <c r="Q22951"/>
    </row>
    <row r="22952" spans="17:17">
      <c r="Q22952"/>
    </row>
    <row r="22953" spans="17:17">
      <c r="Q22953"/>
    </row>
    <row r="22954" spans="17:17">
      <c r="Q22954"/>
    </row>
    <row r="22955" spans="17:17">
      <c r="Q22955"/>
    </row>
    <row r="22956" spans="17:17">
      <c r="Q22956"/>
    </row>
    <row r="22957" spans="17:17">
      <c r="Q22957"/>
    </row>
    <row r="22958" spans="17:17">
      <c r="Q22958"/>
    </row>
    <row r="22959" spans="17:17">
      <c r="Q22959"/>
    </row>
    <row r="22960" spans="17:17">
      <c r="Q22960"/>
    </row>
    <row r="22961" spans="17:17">
      <c r="Q22961"/>
    </row>
    <row r="22962" spans="17:17">
      <c r="Q22962"/>
    </row>
    <row r="22963" spans="17:17">
      <c r="Q22963"/>
    </row>
    <row r="22964" spans="17:17">
      <c r="Q22964"/>
    </row>
    <row r="22965" spans="17:17">
      <c r="Q22965"/>
    </row>
    <row r="22966" spans="17:17">
      <c r="Q22966"/>
    </row>
    <row r="22967" spans="17:17">
      <c r="Q22967"/>
    </row>
    <row r="22968" spans="17:17">
      <c r="Q22968"/>
    </row>
    <row r="22969" spans="17:17">
      <c r="Q22969"/>
    </row>
    <row r="22970" spans="17:17">
      <c r="Q22970"/>
    </row>
    <row r="22971" spans="17:17">
      <c r="Q22971"/>
    </row>
    <row r="22972" spans="17:17">
      <c r="Q22972"/>
    </row>
    <row r="22973" spans="17:17">
      <c r="Q22973"/>
    </row>
    <row r="22974" spans="17:17">
      <c r="Q22974"/>
    </row>
    <row r="22975" spans="17:17">
      <c r="Q22975"/>
    </row>
    <row r="22976" spans="17:17">
      <c r="Q22976"/>
    </row>
    <row r="22977" spans="17:17">
      <c r="Q22977"/>
    </row>
    <row r="22978" spans="17:17">
      <c r="Q22978"/>
    </row>
    <row r="22979" spans="17:17">
      <c r="Q22979"/>
    </row>
    <row r="22980" spans="17:17">
      <c r="Q22980"/>
    </row>
    <row r="22981" spans="17:17">
      <c r="Q22981"/>
    </row>
    <row r="22982" spans="17:17">
      <c r="Q22982"/>
    </row>
    <row r="22983" spans="17:17">
      <c r="Q22983"/>
    </row>
    <row r="22984" spans="17:17">
      <c r="Q22984"/>
    </row>
    <row r="22985" spans="17:17">
      <c r="Q22985"/>
    </row>
    <row r="22986" spans="17:17">
      <c r="Q22986"/>
    </row>
    <row r="22987" spans="17:17">
      <c r="Q22987"/>
    </row>
    <row r="22988" spans="17:17">
      <c r="Q22988"/>
    </row>
    <row r="22989" spans="17:17">
      <c r="Q22989"/>
    </row>
    <row r="22990" spans="17:17">
      <c r="Q22990"/>
    </row>
    <row r="22991" spans="17:17">
      <c r="Q22991"/>
    </row>
    <row r="22992" spans="17:17">
      <c r="Q22992"/>
    </row>
    <row r="22993" spans="17:17">
      <c r="Q22993"/>
    </row>
    <row r="22994" spans="17:17">
      <c r="Q22994"/>
    </row>
    <row r="22995" spans="17:17">
      <c r="Q22995"/>
    </row>
    <row r="22996" spans="17:17">
      <c r="Q22996"/>
    </row>
    <row r="22997" spans="17:17">
      <c r="Q22997"/>
    </row>
    <row r="22998" spans="17:17">
      <c r="Q22998"/>
    </row>
    <row r="22999" spans="17:17">
      <c r="Q22999"/>
    </row>
    <row r="23000" spans="17:17">
      <c r="Q23000"/>
    </row>
    <row r="23001" spans="17:17">
      <c r="Q23001"/>
    </row>
    <row r="23002" spans="17:17">
      <c r="Q23002"/>
    </row>
    <row r="23003" spans="17:17">
      <c r="Q23003"/>
    </row>
    <row r="23004" spans="17:17">
      <c r="Q23004"/>
    </row>
    <row r="23005" spans="17:17">
      <c r="Q23005"/>
    </row>
    <row r="23006" spans="17:17">
      <c r="Q23006"/>
    </row>
    <row r="23007" spans="17:17">
      <c r="Q23007"/>
    </row>
    <row r="23008" spans="17:17">
      <c r="Q23008"/>
    </row>
    <row r="23009" spans="17:17">
      <c r="Q23009"/>
    </row>
    <row r="23010" spans="17:17">
      <c r="Q23010"/>
    </row>
    <row r="23011" spans="17:17">
      <c r="Q23011"/>
    </row>
    <row r="23012" spans="17:17">
      <c r="Q23012"/>
    </row>
    <row r="23013" spans="17:17">
      <c r="Q23013"/>
    </row>
    <row r="23014" spans="17:17">
      <c r="Q23014"/>
    </row>
    <row r="23015" spans="17:17">
      <c r="Q23015"/>
    </row>
    <row r="23016" spans="17:17">
      <c r="Q23016"/>
    </row>
    <row r="23017" spans="17:17">
      <c r="Q23017"/>
    </row>
    <row r="23018" spans="17:17">
      <c r="Q23018"/>
    </row>
    <row r="23019" spans="17:17">
      <c r="Q23019"/>
    </row>
    <row r="23020" spans="17:17">
      <c r="Q23020"/>
    </row>
    <row r="23021" spans="17:17">
      <c r="Q23021"/>
    </row>
    <row r="23022" spans="17:17">
      <c r="Q23022"/>
    </row>
    <row r="23023" spans="17:17">
      <c r="Q23023"/>
    </row>
    <row r="23024" spans="17:17">
      <c r="Q23024"/>
    </row>
    <row r="23025" spans="17:17">
      <c r="Q23025"/>
    </row>
    <row r="23026" spans="17:17">
      <c r="Q23026"/>
    </row>
    <row r="23027" spans="17:17">
      <c r="Q23027"/>
    </row>
    <row r="23028" spans="17:17">
      <c r="Q23028"/>
    </row>
    <row r="23029" spans="17:17">
      <c r="Q23029"/>
    </row>
    <row r="23030" spans="17:17">
      <c r="Q23030"/>
    </row>
    <row r="23031" spans="17:17">
      <c r="Q23031"/>
    </row>
    <row r="23032" spans="17:17">
      <c r="Q23032"/>
    </row>
    <row r="23033" spans="17:17">
      <c r="Q23033"/>
    </row>
    <row r="23034" spans="17:17">
      <c r="Q23034"/>
    </row>
    <row r="23035" spans="17:17">
      <c r="Q23035"/>
    </row>
    <row r="23036" spans="17:17">
      <c r="Q23036"/>
    </row>
    <row r="23037" spans="17:17">
      <c r="Q23037"/>
    </row>
    <row r="23038" spans="17:17">
      <c r="Q23038"/>
    </row>
    <row r="23039" spans="17:17">
      <c r="Q23039"/>
    </row>
    <row r="23040" spans="17:17">
      <c r="Q23040"/>
    </row>
    <row r="23041" spans="17:17">
      <c r="Q23041"/>
    </row>
    <row r="23042" spans="17:17">
      <c r="Q23042"/>
    </row>
    <row r="23043" spans="17:17">
      <c r="Q23043"/>
    </row>
    <row r="23044" spans="17:17">
      <c r="Q23044"/>
    </row>
    <row r="23045" spans="17:17">
      <c r="Q23045"/>
    </row>
    <row r="23046" spans="17:17">
      <c r="Q23046"/>
    </row>
    <row r="23047" spans="17:17">
      <c r="Q23047"/>
    </row>
    <row r="23048" spans="17:17">
      <c r="Q23048"/>
    </row>
    <row r="23049" spans="17:17">
      <c r="Q23049"/>
    </row>
    <row r="23050" spans="17:17">
      <c r="Q23050"/>
    </row>
    <row r="23051" spans="17:17">
      <c r="Q23051"/>
    </row>
    <row r="23052" spans="17:17">
      <c r="Q23052"/>
    </row>
    <row r="23053" spans="17:17">
      <c r="Q23053"/>
    </row>
    <row r="23054" spans="17:17">
      <c r="Q23054"/>
    </row>
    <row r="23055" spans="17:17">
      <c r="Q23055"/>
    </row>
    <row r="23056" spans="17:17">
      <c r="Q23056"/>
    </row>
    <row r="23057" spans="17:17">
      <c r="Q23057"/>
    </row>
    <row r="23058" spans="17:17">
      <c r="Q23058"/>
    </row>
    <row r="23059" spans="17:17">
      <c r="Q23059"/>
    </row>
    <row r="23060" spans="17:17">
      <c r="Q23060"/>
    </row>
    <row r="23061" spans="17:17">
      <c r="Q23061"/>
    </row>
    <row r="23062" spans="17:17">
      <c r="Q23062"/>
    </row>
    <row r="23063" spans="17:17">
      <c r="Q23063"/>
    </row>
    <row r="23064" spans="17:17">
      <c r="Q23064"/>
    </row>
    <row r="23065" spans="17:17">
      <c r="Q23065"/>
    </row>
    <row r="23066" spans="17:17">
      <c r="Q23066"/>
    </row>
    <row r="23067" spans="17:17">
      <c r="Q23067"/>
    </row>
    <row r="23068" spans="17:17">
      <c r="Q23068"/>
    </row>
    <row r="23069" spans="17:17">
      <c r="Q23069"/>
    </row>
    <row r="23070" spans="17:17">
      <c r="Q23070"/>
    </row>
    <row r="23071" spans="17:17">
      <c r="Q23071"/>
    </row>
    <row r="23072" spans="17:17">
      <c r="Q23072"/>
    </row>
    <row r="23073" spans="17:17">
      <c r="Q23073"/>
    </row>
    <row r="23074" spans="17:17">
      <c r="Q23074"/>
    </row>
    <row r="23075" spans="17:17">
      <c r="Q23075"/>
    </row>
    <row r="23076" spans="17:17">
      <c r="Q23076"/>
    </row>
    <row r="23077" spans="17:17">
      <c r="Q23077"/>
    </row>
    <row r="23078" spans="17:17">
      <c r="Q23078"/>
    </row>
    <row r="23079" spans="17:17">
      <c r="Q23079"/>
    </row>
    <row r="23080" spans="17:17">
      <c r="Q23080"/>
    </row>
    <row r="23081" spans="17:17">
      <c r="Q23081"/>
    </row>
    <row r="23082" spans="17:17">
      <c r="Q23082"/>
    </row>
    <row r="23083" spans="17:17">
      <c r="Q23083"/>
    </row>
    <row r="23084" spans="17:17">
      <c r="Q23084"/>
    </row>
    <row r="23085" spans="17:17">
      <c r="Q23085"/>
    </row>
    <row r="23086" spans="17:17">
      <c r="Q23086"/>
    </row>
    <row r="23087" spans="17:17">
      <c r="Q23087"/>
    </row>
    <row r="23088" spans="17:17">
      <c r="Q23088"/>
    </row>
    <row r="23089" spans="17:17">
      <c r="Q23089"/>
    </row>
    <row r="23090" spans="17:17">
      <c r="Q23090"/>
    </row>
    <row r="23091" spans="17:17">
      <c r="Q23091"/>
    </row>
    <row r="23092" spans="17:17">
      <c r="Q23092"/>
    </row>
    <row r="23093" spans="17:17">
      <c r="Q23093"/>
    </row>
    <row r="23094" spans="17:17">
      <c r="Q23094"/>
    </row>
    <row r="23095" spans="17:17">
      <c r="Q23095"/>
    </row>
    <row r="23096" spans="17:17">
      <c r="Q23096"/>
    </row>
    <row r="23097" spans="17:17">
      <c r="Q23097"/>
    </row>
    <row r="23098" spans="17:17">
      <c r="Q23098"/>
    </row>
    <row r="23099" spans="17:17">
      <c r="Q23099"/>
    </row>
    <row r="23100" spans="17:17">
      <c r="Q23100"/>
    </row>
    <row r="23101" spans="17:17">
      <c r="Q23101"/>
    </row>
    <row r="23102" spans="17:17">
      <c r="Q23102"/>
    </row>
    <row r="23103" spans="17:17">
      <c r="Q23103"/>
    </row>
    <row r="23104" spans="17:17">
      <c r="Q23104"/>
    </row>
    <row r="23105" spans="17:17">
      <c r="Q23105"/>
    </row>
    <row r="23106" spans="17:17">
      <c r="Q23106"/>
    </row>
    <row r="23107" spans="17:17">
      <c r="Q23107"/>
    </row>
    <row r="23108" spans="17:17">
      <c r="Q23108"/>
    </row>
    <row r="23109" spans="17:17">
      <c r="Q23109"/>
    </row>
    <row r="23110" spans="17:17">
      <c r="Q23110"/>
    </row>
    <row r="23111" spans="17:17">
      <c r="Q23111"/>
    </row>
    <row r="23112" spans="17:17">
      <c r="Q23112"/>
    </row>
    <row r="23113" spans="17:17">
      <c r="Q23113"/>
    </row>
    <row r="23114" spans="17:17">
      <c r="Q23114"/>
    </row>
    <row r="23115" spans="17:17">
      <c r="Q23115"/>
    </row>
    <row r="23116" spans="17:17">
      <c r="Q23116"/>
    </row>
    <row r="23117" spans="17:17">
      <c r="Q23117"/>
    </row>
    <row r="23118" spans="17:17">
      <c r="Q23118"/>
    </row>
    <row r="23119" spans="17:17">
      <c r="Q23119"/>
    </row>
    <row r="23120" spans="17:17">
      <c r="Q23120"/>
    </row>
    <row r="23121" spans="17:17">
      <c r="Q23121"/>
    </row>
    <row r="23122" spans="17:17">
      <c r="Q23122"/>
    </row>
    <row r="23123" spans="17:17">
      <c r="Q23123"/>
    </row>
    <row r="23124" spans="17:17">
      <c r="Q23124"/>
    </row>
    <row r="23125" spans="17:17">
      <c r="Q23125"/>
    </row>
    <row r="23126" spans="17:17">
      <c r="Q23126"/>
    </row>
    <row r="23127" spans="17:17">
      <c r="Q23127"/>
    </row>
    <row r="23128" spans="17:17">
      <c r="Q23128"/>
    </row>
    <row r="23129" spans="17:17">
      <c r="Q23129"/>
    </row>
    <row r="23130" spans="17:17">
      <c r="Q23130"/>
    </row>
    <row r="23131" spans="17:17">
      <c r="Q23131"/>
    </row>
    <row r="23132" spans="17:17">
      <c r="Q23132"/>
    </row>
    <row r="23133" spans="17:17">
      <c r="Q23133"/>
    </row>
    <row r="23134" spans="17:17">
      <c r="Q23134"/>
    </row>
    <row r="23135" spans="17:17">
      <c r="Q23135"/>
    </row>
    <row r="23136" spans="17:17">
      <c r="Q23136"/>
    </row>
    <row r="23137" spans="17:17">
      <c r="Q23137"/>
    </row>
    <row r="23138" spans="17:17">
      <c r="Q23138"/>
    </row>
    <row r="23139" spans="17:17">
      <c r="Q23139"/>
    </row>
    <row r="23140" spans="17:17">
      <c r="Q23140"/>
    </row>
    <row r="23141" spans="17:17">
      <c r="Q23141"/>
    </row>
    <row r="23142" spans="17:17">
      <c r="Q23142"/>
    </row>
    <row r="23143" spans="17:17">
      <c r="Q23143"/>
    </row>
    <row r="23144" spans="17:17">
      <c r="Q23144"/>
    </row>
    <row r="23145" spans="17:17">
      <c r="Q23145"/>
    </row>
    <row r="23146" spans="17:17">
      <c r="Q23146"/>
    </row>
    <row r="23147" spans="17:17">
      <c r="Q23147"/>
    </row>
    <row r="23148" spans="17:17">
      <c r="Q23148"/>
    </row>
    <row r="23149" spans="17:17">
      <c r="Q23149"/>
    </row>
    <row r="23150" spans="17:17">
      <c r="Q23150"/>
    </row>
    <row r="23151" spans="17:17">
      <c r="Q23151"/>
    </row>
    <row r="23152" spans="17:17">
      <c r="Q23152"/>
    </row>
    <row r="23153" spans="17:17">
      <c r="Q23153"/>
    </row>
    <row r="23154" spans="17:17">
      <c r="Q23154"/>
    </row>
    <row r="23155" spans="17:17">
      <c r="Q23155"/>
    </row>
    <row r="23156" spans="17:17">
      <c r="Q23156"/>
    </row>
    <row r="23157" spans="17:17">
      <c r="Q23157"/>
    </row>
    <row r="23158" spans="17:17">
      <c r="Q23158"/>
    </row>
    <row r="23159" spans="17:17">
      <c r="Q23159"/>
    </row>
    <row r="23160" spans="17:17">
      <c r="Q23160"/>
    </row>
    <row r="23161" spans="17:17">
      <c r="Q23161"/>
    </row>
    <row r="23162" spans="17:17">
      <c r="Q23162"/>
    </row>
    <row r="23163" spans="17:17">
      <c r="Q23163"/>
    </row>
    <row r="23164" spans="17:17">
      <c r="Q23164"/>
    </row>
    <row r="23165" spans="17:17">
      <c r="Q23165"/>
    </row>
    <row r="23166" spans="17:17">
      <c r="Q23166"/>
    </row>
    <row r="23167" spans="17:17">
      <c r="Q23167"/>
    </row>
    <row r="23168" spans="17:17">
      <c r="Q23168"/>
    </row>
    <row r="23169" spans="17:17">
      <c r="Q23169"/>
    </row>
    <row r="23170" spans="17:17">
      <c r="Q23170"/>
    </row>
    <row r="23171" spans="17:17">
      <c r="Q23171"/>
    </row>
    <row r="23172" spans="17:17">
      <c r="Q23172"/>
    </row>
    <row r="23173" spans="17:17">
      <c r="Q23173"/>
    </row>
    <row r="23174" spans="17:17">
      <c r="Q23174"/>
    </row>
    <row r="23175" spans="17:17">
      <c r="Q23175"/>
    </row>
    <row r="23176" spans="17:17">
      <c r="Q23176"/>
    </row>
    <row r="23177" spans="17:17">
      <c r="Q23177"/>
    </row>
    <row r="23178" spans="17:17">
      <c r="Q23178"/>
    </row>
    <row r="23179" spans="17:17">
      <c r="Q23179"/>
    </row>
    <row r="23180" spans="17:17">
      <c r="Q23180"/>
    </row>
    <row r="23181" spans="17:17">
      <c r="Q23181"/>
    </row>
    <row r="23182" spans="17:17">
      <c r="Q23182"/>
    </row>
    <row r="23183" spans="17:17">
      <c r="Q23183"/>
    </row>
    <row r="23184" spans="17:17">
      <c r="Q23184"/>
    </row>
    <row r="23185" spans="17:17">
      <c r="Q23185"/>
    </row>
    <row r="23186" spans="17:17">
      <c r="Q23186"/>
    </row>
    <row r="23187" spans="17:17">
      <c r="Q23187"/>
    </row>
    <row r="23188" spans="17:17">
      <c r="Q23188"/>
    </row>
    <row r="23189" spans="17:17">
      <c r="Q23189"/>
    </row>
    <row r="23190" spans="17:17">
      <c r="Q23190"/>
    </row>
    <row r="23191" spans="17:17">
      <c r="Q23191"/>
    </row>
    <row r="23192" spans="17:17">
      <c r="Q23192"/>
    </row>
    <row r="23193" spans="17:17">
      <c r="Q23193"/>
    </row>
    <row r="23194" spans="17:17">
      <c r="Q23194"/>
    </row>
    <row r="23195" spans="17:17">
      <c r="Q23195"/>
    </row>
    <row r="23196" spans="17:17">
      <c r="Q23196"/>
    </row>
    <row r="23197" spans="17:17">
      <c r="Q23197"/>
    </row>
    <row r="23198" spans="17:17">
      <c r="Q23198"/>
    </row>
    <row r="23199" spans="17:17">
      <c r="Q23199"/>
    </row>
    <row r="23200" spans="17:17">
      <c r="Q23200"/>
    </row>
    <row r="23201" spans="17:17">
      <c r="Q23201"/>
    </row>
    <row r="23202" spans="17:17">
      <c r="Q23202"/>
    </row>
    <row r="23203" spans="17:17">
      <c r="Q23203"/>
    </row>
    <row r="23204" spans="17:17">
      <c r="Q23204"/>
    </row>
    <row r="23205" spans="17:17">
      <c r="Q23205"/>
    </row>
    <row r="23206" spans="17:17">
      <c r="Q23206"/>
    </row>
    <row r="23207" spans="17:17">
      <c r="Q23207"/>
    </row>
    <row r="23208" spans="17:17">
      <c r="Q23208"/>
    </row>
    <row r="23209" spans="17:17">
      <c r="Q23209"/>
    </row>
    <row r="23210" spans="17:17">
      <c r="Q23210"/>
    </row>
    <row r="23211" spans="17:17">
      <c r="Q23211"/>
    </row>
    <row r="23212" spans="17:17">
      <c r="Q23212"/>
    </row>
    <row r="23213" spans="17:17">
      <c r="Q23213"/>
    </row>
    <row r="23214" spans="17:17">
      <c r="Q23214"/>
    </row>
    <row r="23215" spans="17:17">
      <c r="Q23215"/>
    </row>
    <row r="23216" spans="17:17">
      <c r="Q23216"/>
    </row>
    <row r="23217" spans="17:17">
      <c r="Q23217"/>
    </row>
    <row r="23218" spans="17:17">
      <c r="Q23218"/>
    </row>
    <row r="23219" spans="17:17">
      <c r="Q23219"/>
    </row>
    <row r="23220" spans="17:17">
      <c r="Q23220"/>
    </row>
    <row r="23221" spans="17:17">
      <c r="Q23221"/>
    </row>
    <row r="23222" spans="17:17">
      <c r="Q23222"/>
    </row>
    <row r="23223" spans="17:17">
      <c r="Q23223"/>
    </row>
    <row r="23224" spans="17:17">
      <c r="Q23224"/>
    </row>
    <row r="23225" spans="17:17">
      <c r="Q23225"/>
    </row>
    <row r="23226" spans="17:17">
      <c r="Q23226"/>
    </row>
    <row r="23227" spans="17:17">
      <c r="Q23227"/>
    </row>
    <row r="23228" spans="17:17">
      <c r="Q23228"/>
    </row>
    <row r="23229" spans="17:17">
      <c r="Q23229"/>
    </row>
    <row r="23230" spans="17:17">
      <c r="Q23230"/>
    </row>
    <row r="23231" spans="17:17">
      <c r="Q23231"/>
    </row>
    <row r="23232" spans="17:17">
      <c r="Q23232"/>
    </row>
    <row r="23233" spans="17:17">
      <c r="Q23233"/>
    </row>
    <row r="23234" spans="17:17">
      <c r="Q23234"/>
    </row>
    <row r="23235" spans="17:17">
      <c r="Q23235"/>
    </row>
    <row r="23236" spans="17:17">
      <c r="Q23236"/>
    </row>
    <row r="23237" spans="17:17">
      <c r="Q23237"/>
    </row>
    <row r="23238" spans="17:17">
      <c r="Q23238"/>
    </row>
    <row r="23239" spans="17:17">
      <c r="Q23239"/>
    </row>
    <row r="23240" spans="17:17">
      <c r="Q23240"/>
    </row>
    <row r="23241" spans="17:17">
      <c r="Q23241"/>
    </row>
    <row r="23242" spans="17:17">
      <c r="Q23242"/>
    </row>
    <row r="23243" spans="17:17">
      <c r="Q23243"/>
    </row>
    <row r="23244" spans="17:17">
      <c r="Q23244"/>
    </row>
    <row r="23245" spans="17:17">
      <c r="Q23245"/>
    </row>
    <row r="23246" spans="17:17">
      <c r="Q23246"/>
    </row>
    <row r="23247" spans="17:17">
      <c r="Q23247"/>
    </row>
    <row r="23248" spans="17:17">
      <c r="Q23248"/>
    </row>
    <row r="23249" spans="17:17">
      <c r="Q23249"/>
    </row>
    <row r="23250" spans="17:17">
      <c r="Q23250"/>
    </row>
    <row r="23251" spans="17:17">
      <c r="Q23251"/>
    </row>
    <row r="23252" spans="17:17">
      <c r="Q23252"/>
    </row>
    <row r="23253" spans="17:17">
      <c r="Q23253"/>
    </row>
    <row r="23254" spans="17:17">
      <c r="Q23254"/>
    </row>
    <row r="23255" spans="17:17">
      <c r="Q23255"/>
    </row>
    <row r="23256" spans="17:17">
      <c r="Q23256"/>
    </row>
    <row r="23257" spans="17:17">
      <c r="Q23257"/>
    </row>
    <row r="23258" spans="17:17">
      <c r="Q23258"/>
    </row>
    <row r="23259" spans="17:17">
      <c r="Q23259"/>
    </row>
    <row r="23260" spans="17:17">
      <c r="Q23260"/>
    </row>
    <row r="23261" spans="17:17">
      <c r="Q23261"/>
    </row>
    <row r="23262" spans="17:17">
      <c r="Q23262"/>
    </row>
    <row r="23263" spans="17:17">
      <c r="Q23263"/>
    </row>
    <row r="23264" spans="17:17">
      <c r="Q23264"/>
    </row>
    <row r="23265" spans="17:17">
      <c r="Q23265"/>
    </row>
    <row r="23266" spans="17:17">
      <c r="Q23266"/>
    </row>
    <row r="23267" spans="17:17">
      <c r="Q23267"/>
    </row>
    <row r="23268" spans="17:17">
      <c r="Q23268"/>
    </row>
    <row r="23269" spans="17:17">
      <c r="Q23269"/>
    </row>
    <row r="23270" spans="17:17">
      <c r="Q23270"/>
    </row>
    <row r="23271" spans="17:17">
      <c r="Q23271"/>
    </row>
    <row r="23272" spans="17:17">
      <c r="Q23272"/>
    </row>
    <row r="23273" spans="17:17">
      <c r="Q23273"/>
    </row>
    <row r="23274" spans="17:17">
      <c r="Q23274"/>
    </row>
    <row r="23275" spans="17:17">
      <c r="Q23275"/>
    </row>
    <row r="23276" spans="17:17">
      <c r="Q23276"/>
    </row>
    <row r="23277" spans="17:17">
      <c r="Q23277"/>
    </row>
    <row r="23278" spans="17:17">
      <c r="Q23278"/>
    </row>
    <row r="23279" spans="17:17">
      <c r="Q23279"/>
    </row>
    <row r="23280" spans="17:17">
      <c r="Q23280"/>
    </row>
    <row r="23281" spans="17:17">
      <c r="Q23281"/>
    </row>
    <row r="23282" spans="17:17">
      <c r="Q23282"/>
    </row>
    <row r="23283" spans="17:17">
      <c r="Q23283"/>
    </row>
    <row r="23284" spans="17:17">
      <c r="Q23284"/>
    </row>
    <row r="23285" spans="17:17">
      <c r="Q23285"/>
    </row>
    <row r="23286" spans="17:17">
      <c r="Q23286"/>
    </row>
    <row r="23287" spans="17:17">
      <c r="Q23287"/>
    </row>
    <row r="23288" spans="17:17">
      <c r="Q23288"/>
    </row>
    <row r="23289" spans="17:17">
      <c r="Q23289"/>
    </row>
    <row r="23290" spans="17:17">
      <c r="Q23290"/>
    </row>
    <row r="23291" spans="17:17">
      <c r="Q23291"/>
    </row>
    <row r="23292" spans="17:17">
      <c r="Q23292"/>
    </row>
    <row r="23293" spans="17:17">
      <c r="Q23293"/>
    </row>
    <row r="23294" spans="17:17">
      <c r="Q23294"/>
    </row>
    <row r="23295" spans="17:17">
      <c r="Q23295"/>
    </row>
    <row r="23296" spans="17:17">
      <c r="Q23296"/>
    </row>
    <row r="23297" spans="17:17">
      <c r="Q23297"/>
    </row>
    <row r="23298" spans="17:17">
      <c r="Q23298"/>
    </row>
    <row r="23299" spans="17:17">
      <c r="Q23299"/>
    </row>
    <row r="23300" spans="17:17">
      <c r="Q23300"/>
    </row>
    <row r="23301" spans="17:17">
      <c r="Q23301"/>
    </row>
    <row r="23302" spans="17:17">
      <c r="Q23302"/>
    </row>
    <row r="23303" spans="17:17">
      <c r="Q23303"/>
    </row>
    <row r="23304" spans="17:17">
      <c r="Q23304"/>
    </row>
    <row r="23305" spans="17:17">
      <c r="Q23305"/>
    </row>
    <row r="23306" spans="17:17">
      <c r="Q23306"/>
    </row>
    <row r="23307" spans="17:17">
      <c r="Q23307"/>
    </row>
    <row r="23308" spans="17:17">
      <c r="Q23308"/>
    </row>
    <row r="23309" spans="17:17">
      <c r="Q23309"/>
    </row>
    <row r="23310" spans="17:17">
      <c r="Q23310"/>
    </row>
    <row r="23311" spans="17:17">
      <c r="Q23311"/>
    </row>
    <row r="23312" spans="17:17">
      <c r="Q23312"/>
    </row>
    <row r="23313" spans="17:17">
      <c r="Q23313"/>
    </row>
    <row r="23314" spans="17:17">
      <c r="Q23314"/>
    </row>
    <row r="23315" spans="17:17">
      <c r="Q23315"/>
    </row>
    <row r="23316" spans="17:17">
      <c r="Q23316"/>
    </row>
    <row r="23317" spans="17:17">
      <c r="Q23317"/>
    </row>
    <row r="23318" spans="17:17">
      <c r="Q23318"/>
    </row>
    <row r="23319" spans="17:17">
      <c r="Q23319"/>
    </row>
    <row r="23320" spans="17:17">
      <c r="Q23320"/>
    </row>
    <row r="23321" spans="17:17">
      <c r="Q23321"/>
    </row>
    <row r="23322" spans="17:17">
      <c r="Q23322"/>
    </row>
    <row r="23323" spans="17:17">
      <c r="Q23323"/>
    </row>
    <row r="23324" spans="17:17">
      <c r="Q23324"/>
    </row>
    <row r="23325" spans="17:17">
      <c r="Q23325"/>
    </row>
    <row r="23326" spans="17:17">
      <c r="Q23326"/>
    </row>
    <row r="23327" spans="17:17">
      <c r="Q23327"/>
    </row>
    <row r="23328" spans="17:17">
      <c r="Q23328"/>
    </row>
    <row r="23329" spans="17:17">
      <c r="Q23329"/>
    </row>
    <row r="23330" spans="17:17">
      <c r="Q23330"/>
    </row>
    <row r="23331" spans="17:17">
      <c r="Q23331"/>
    </row>
    <row r="23332" spans="17:17">
      <c r="Q23332"/>
    </row>
    <row r="23333" spans="17:17">
      <c r="Q23333"/>
    </row>
    <row r="23334" spans="17:17">
      <c r="Q23334"/>
    </row>
    <row r="23335" spans="17:17">
      <c r="Q23335"/>
    </row>
    <row r="23336" spans="17:17">
      <c r="Q23336"/>
    </row>
    <row r="23337" spans="17:17">
      <c r="Q23337"/>
    </row>
    <row r="23338" spans="17:17">
      <c r="Q23338"/>
    </row>
    <row r="23339" spans="17:17">
      <c r="Q23339"/>
    </row>
    <row r="23340" spans="17:17">
      <c r="Q23340"/>
    </row>
    <row r="23341" spans="17:17">
      <c r="Q23341"/>
    </row>
    <row r="23342" spans="17:17">
      <c r="Q23342"/>
    </row>
    <row r="23343" spans="17:17">
      <c r="Q23343"/>
    </row>
    <row r="23344" spans="17:17">
      <c r="Q23344"/>
    </row>
    <row r="23345" spans="17:17">
      <c r="Q23345"/>
    </row>
    <row r="23346" spans="17:17">
      <c r="Q23346"/>
    </row>
    <row r="23347" spans="17:17">
      <c r="Q23347"/>
    </row>
    <row r="23348" spans="17:17">
      <c r="Q23348"/>
    </row>
    <row r="23349" spans="17:17">
      <c r="Q23349"/>
    </row>
    <row r="23350" spans="17:17">
      <c r="Q23350"/>
    </row>
    <row r="23351" spans="17:17">
      <c r="Q23351"/>
    </row>
    <row r="23352" spans="17:17">
      <c r="Q23352"/>
    </row>
    <row r="23353" spans="17:17">
      <c r="Q23353"/>
    </row>
    <row r="23354" spans="17:17">
      <c r="Q23354"/>
    </row>
    <row r="23355" spans="17:17">
      <c r="Q23355"/>
    </row>
    <row r="23356" spans="17:17">
      <c r="Q23356"/>
    </row>
    <row r="23357" spans="17:17">
      <c r="Q23357"/>
    </row>
    <row r="23358" spans="17:17">
      <c r="Q23358"/>
    </row>
    <row r="23359" spans="17:17">
      <c r="Q23359"/>
    </row>
    <row r="23360" spans="17:17">
      <c r="Q23360"/>
    </row>
    <row r="23361" spans="17:17">
      <c r="Q23361"/>
    </row>
    <row r="23362" spans="17:17">
      <c r="Q23362"/>
    </row>
    <row r="23363" spans="17:17">
      <c r="Q23363"/>
    </row>
    <row r="23364" spans="17:17">
      <c r="Q23364"/>
    </row>
    <row r="23365" spans="17:17">
      <c r="Q23365"/>
    </row>
    <row r="23366" spans="17:17">
      <c r="Q23366"/>
    </row>
    <row r="23367" spans="17:17">
      <c r="Q23367"/>
    </row>
    <row r="23368" spans="17:17">
      <c r="Q23368"/>
    </row>
    <row r="23369" spans="17:17">
      <c r="Q23369"/>
    </row>
    <row r="23370" spans="17:17">
      <c r="Q23370"/>
    </row>
    <row r="23371" spans="17:17">
      <c r="Q23371"/>
    </row>
    <row r="23372" spans="17:17">
      <c r="Q23372"/>
    </row>
    <row r="23373" spans="17:17">
      <c r="Q23373"/>
    </row>
    <row r="23374" spans="17:17">
      <c r="Q23374"/>
    </row>
    <row r="23375" spans="17:17">
      <c r="Q23375"/>
    </row>
    <row r="23376" spans="17:17">
      <c r="Q23376"/>
    </row>
    <row r="23377" spans="17:17">
      <c r="Q23377"/>
    </row>
    <row r="23378" spans="17:17">
      <c r="Q23378"/>
    </row>
    <row r="23379" spans="17:17">
      <c r="Q23379"/>
    </row>
    <row r="23380" spans="17:17">
      <c r="Q23380"/>
    </row>
    <row r="23381" spans="17:17">
      <c r="Q23381"/>
    </row>
    <row r="23382" spans="17:17">
      <c r="Q23382"/>
    </row>
    <row r="23383" spans="17:17">
      <c r="Q23383"/>
    </row>
    <row r="23384" spans="17:17">
      <c r="Q23384"/>
    </row>
    <row r="23385" spans="17:17">
      <c r="Q23385"/>
    </row>
    <row r="23386" spans="17:17">
      <c r="Q23386"/>
    </row>
    <row r="23387" spans="17:17">
      <c r="Q23387"/>
    </row>
    <row r="23388" spans="17:17">
      <c r="Q23388"/>
    </row>
    <row r="23389" spans="17:17">
      <c r="Q23389"/>
    </row>
    <row r="23390" spans="17:17">
      <c r="Q23390"/>
    </row>
    <row r="23391" spans="17:17">
      <c r="Q23391"/>
    </row>
    <row r="23392" spans="17:17">
      <c r="Q23392"/>
    </row>
    <row r="23393" spans="17:17">
      <c r="Q23393"/>
    </row>
    <row r="23394" spans="17:17">
      <c r="Q23394"/>
    </row>
    <row r="23395" spans="17:17">
      <c r="Q23395"/>
    </row>
    <row r="23396" spans="17:17">
      <c r="Q23396"/>
    </row>
    <row r="23397" spans="17:17">
      <c r="Q23397"/>
    </row>
    <row r="23398" spans="17:17">
      <c r="Q23398"/>
    </row>
    <row r="23399" spans="17:17">
      <c r="Q23399"/>
    </row>
    <row r="23400" spans="17:17">
      <c r="Q23400"/>
    </row>
    <row r="23401" spans="17:17">
      <c r="Q23401"/>
    </row>
    <row r="23402" spans="17:17">
      <c r="Q23402"/>
    </row>
    <row r="23403" spans="17:17">
      <c r="Q23403"/>
    </row>
    <row r="23404" spans="17:17">
      <c r="Q23404"/>
    </row>
    <row r="23405" spans="17:17">
      <c r="Q23405"/>
    </row>
    <row r="23406" spans="17:17">
      <c r="Q23406"/>
    </row>
    <row r="23407" spans="17:17">
      <c r="Q23407"/>
    </row>
    <row r="23408" spans="17:17">
      <c r="Q23408"/>
    </row>
    <row r="23409" spans="17:17">
      <c r="Q23409"/>
    </row>
    <row r="23410" spans="17:17">
      <c r="Q23410"/>
    </row>
    <row r="23411" spans="17:17">
      <c r="Q23411"/>
    </row>
    <row r="23412" spans="17:17">
      <c r="Q23412"/>
    </row>
    <row r="23413" spans="17:17">
      <c r="Q23413"/>
    </row>
    <row r="23414" spans="17:17">
      <c r="Q23414"/>
    </row>
    <row r="23415" spans="17:17">
      <c r="Q23415"/>
    </row>
    <row r="23416" spans="17:17">
      <c r="Q23416"/>
    </row>
    <row r="23417" spans="17:17">
      <c r="Q23417"/>
    </row>
    <row r="23418" spans="17:17">
      <c r="Q23418"/>
    </row>
    <row r="23419" spans="17:17">
      <c r="Q23419"/>
    </row>
    <row r="23420" spans="17:17">
      <c r="Q23420"/>
    </row>
    <row r="23421" spans="17:17">
      <c r="Q23421"/>
    </row>
    <row r="23422" spans="17:17">
      <c r="Q23422"/>
    </row>
    <row r="23423" spans="17:17">
      <c r="Q23423"/>
    </row>
    <row r="23424" spans="17:17">
      <c r="Q23424"/>
    </row>
    <row r="23425" spans="17:17">
      <c r="Q23425"/>
    </row>
    <row r="23426" spans="17:17">
      <c r="Q23426"/>
    </row>
    <row r="23427" spans="17:17">
      <c r="Q23427"/>
    </row>
    <row r="23428" spans="17:17">
      <c r="Q23428"/>
    </row>
    <row r="23429" spans="17:17">
      <c r="Q23429"/>
    </row>
    <row r="23430" spans="17:17">
      <c r="Q23430"/>
    </row>
    <row r="23431" spans="17:17">
      <c r="Q23431"/>
    </row>
    <row r="23432" spans="17:17">
      <c r="Q23432"/>
    </row>
    <row r="23433" spans="17:17">
      <c r="Q23433"/>
    </row>
    <row r="23434" spans="17:17">
      <c r="Q23434"/>
    </row>
    <row r="23435" spans="17:17">
      <c r="Q23435"/>
    </row>
    <row r="23436" spans="17:17">
      <c r="Q23436"/>
    </row>
    <row r="23437" spans="17:17">
      <c r="Q23437"/>
    </row>
    <row r="23438" spans="17:17">
      <c r="Q23438"/>
    </row>
    <row r="23439" spans="17:17">
      <c r="Q23439"/>
    </row>
    <row r="23440" spans="17:17">
      <c r="Q23440"/>
    </row>
    <row r="23441" spans="17:17">
      <c r="Q23441"/>
    </row>
    <row r="23442" spans="17:17">
      <c r="Q23442"/>
    </row>
    <row r="23443" spans="17:17">
      <c r="Q23443"/>
    </row>
    <row r="23444" spans="17:17">
      <c r="Q23444"/>
    </row>
    <row r="23445" spans="17:17">
      <c r="Q23445"/>
    </row>
    <row r="23446" spans="17:17">
      <c r="Q23446"/>
    </row>
    <row r="23447" spans="17:17">
      <c r="Q23447"/>
    </row>
    <row r="23448" spans="17:17">
      <c r="Q23448"/>
    </row>
    <row r="23449" spans="17:17">
      <c r="Q23449"/>
    </row>
    <row r="23450" spans="17:17">
      <c r="Q23450"/>
    </row>
    <row r="23451" spans="17:17">
      <c r="Q23451"/>
    </row>
    <row r="23452" spans="17:17">
      <c r="Q23452"/>
    </row>
    <row r="23453" spans="17:17">
      <c r="Q23453"/>
    </row>
    <row r="23454" spans="17:17">
      <c r="Q23454"/>
    </row>
    <row r="23455" spans="17:17">
      <c r="Q23455"/>
    </row>
    <row r="23456" spans="17:17">
      <c r="Q23456"/>
    </row>
    <row r="23457" spans="17:17">
      <c r="Q23457"/>
    </row>
    <row r="23458" spans="17:17">
      <c r="Q23458"/>
    </row>
    <row r="23459" spans="17:17">
      <c r="Q23459"/>
    </row>
    <row r="23460" spans="17:17">
      <c r="Q23460"/>
    </row>
    <row r="23461" spans="17:17">
      <c r="Q23461"/>
    </row>
    <row r="23462" spans="17:17">
      <c r="Q23462"/>
    </row>
    <row r="23463" spans="17:17">
      <c r="Q23463"/>
    </row>
    <row r="23464" spans="17:17">
      <c r="Q23464"/>
    </row>
    <row r="23465" spans="17:17">
      <c r="Q23465"/>
    </row>
    <row r="23466" spans="17:17">
      <c r="Q23466"/>
    </row>
    <row r="23467" spans="17:17">
      <c r="Q23467"/>
    </row>
    <row r="23468" spans="17:17">
      <c r="Q23468"/>
    </row>
    <row r="23469" spans="17:17">
      <c r="Q23469"/>
    </row>
    <row r="23470" spans="17:17">
      <c r="Q23470"/>
    </row>
    <row r="23471" spans="17:17">
      <c r="Q23471"/>
    </row>
    <row r="23472" spans="17:17">
      <c r="Q23472"/>
    </row>
    <row r="23473" spans="17:17">
      <c r="Q23473"/>
    </row>
    <row r="23474" spans="17:17">
      <c r="Q23474"/>
    </row>
    <row r="23475" spans="17:17">
      <c r="Q23475"/>
    </row>
    <row r="23476" spans="17:17">
      <c r="Q23476"/>
    </row>
    <row r="23477" spans="17:17">
      <c r="Q23477"/>
    </row>
    <row r="23478" spans="17:17">
      <c r="Q23478"/>
    </row>
    <row r="23479" spans="17:17">
      <c r="Q23479"/>
    </row>
    <row r="23480" spans="17:17">
      <c r="Q23480"/>
    </row>
    <row r="23481" spans="17:17">
      <c r="Q23481"/>
    </row>
    <row r="23482" spans="17:17">
      <c r="Q23482"/>
    </row>
    <row r="23483" spans="17:17">
      <c r="Q23483"/>
    </row>
    <row r="23484" spans="17:17">
      <c r="Q23484"/>
    </row>
    <row r="23485" spans="17:17">
      <c r="Q23485"/>
    </row>
    <row r="23486" spans="17:17">
      <c r="Q23486"/>
    </row>
    <row r="23487" spans="17:17">
      <c r="Q23487"/>
    </row>
    <row r="23488" spans="17:17">
      <c r="Q23488"/>
    </row>
    <row r="23489" spans="17:17">
      <c r="Q23489"/>
    </row>
    <row r="23490" spans="17:17">
      <c r="Q23490"/>
    </row>
    <row r="23491" spans="17:17">
      <c r="Q23491"/>
    </row>
    <row r="23492" spans="17:17">
      <c r="Q23492"/>
    </row>
    <row r="23493" spans="17:17">
      <c r="Q23493"/>
    </row>
    <row r="23494" spans="17:17">
      <c r="Q23494"/>
    </row>
    <row r="23495" spans="17:17">
      <c r="Q23495"/>
    </row>
    <row r="23496" spans="17:17">
      <c r="Q23496"/>
    </row>
    <row r="23497" spans="17:17">
      <c r="Q23497"/>
    </row>
    <row r="23498" spans="17:17">
      <c r="Q23498"/>
    </row>
    <row r="23499" spans="17:17">
      <c r="Q23499"/>
    </row>
    <row r="23500" spans="17:17">
      <c r="Q23500"/>
    </row>
    <row r="23501" spans="17:17">
      <c r="Q23501"/>
    </row>
    <row r="23502" spans="17:17">
      <c r="Q23502"/>
    </row>
    <row r="23503" spans="17:17">
      <c r="Q23503"/>
    </row>
    <row r="23504" spans="17:17">
      <c r="Q23504"/>
    </row>
    <row r="23505" spans="17:17">
      <c r="Q23505"/>
    </row>
    <row r="23506" spans="17:17">
      <c r="Q23506"/>
    </row>
    <row r="23507" spans="17:17">
      <c r="Q23507"/>
    </row>
    <row r="23508" spans="17:17">
      <c r="Q23508"/>
    </row>
    <row r="23509" spans="17:17">
      <c r="Q23509"/>
    </row>
    <row r="23510" spans="17:17">
      <c r="Q23510"/>
    </row>
    <row r="23511" spans="17:17">
      <c r="Q23511"/>
    </row>
    <row r="23512" spans="17:17">
      <c r="Q23512"/>
    </row>
    <row r="23513" spans="17:17">
      <c r="Q23513"/>
    </row>
    <row r="23514" spans="17:17">
      <c r="Q23514"/>
    </row>
    <row r="23515" spans="17:17">
      <c r="Q23515"/>
    </row>
    <row r="23516" spans="17:17">
      <c r="Q23516"/>
    </row>
    <row r="23517" spans="17:17">
      <c r="Q23517"/>
    </row>
    <row r="23518" spans="17:17">
      <c r="Q23518"/>
    </row>
    <row r="23519" spans="17:17">
      <c r="Q23519"/>
    </row>
    <row r="23520" spans="17:17">
      <c r="Q23520"/>
    </row>
    <row r="23521" spans="17:17">
      <c r="Q23521"/>
    </row>
    <row r="23522" spans="17:17">
      <c r="Q23522"/>
    </row>
    <row r="23523" spans="17:17">
      <c r="Q23523"/>
    </row>
    <row r="23524" spans="17:17">
      <c r="Q23524"/>
    </row>
    <row r="23525" spans="17:17">
      <c r="Q23525"/>
    </row>
    <row r="23526" spans="17:17">
      <c r="Q23526"/>
    </row>
    <row r="23527" spans="17:17">
      <c r="Q23527"/>
    </row>
    <row r="23528" spans="17:17">
      <c r="Q23528"/>
    </row>
    <row r="23529" spans="17:17">
      <c r="Q23529"/>
    </row>
    <row r="23530" spans="17:17">
      <c r="Q23530"/>
    </row>
    <row r="23531" spans="17:17">
      <c r="Q23531"/>
    </row>
    <row r="23532" spans="17:17">
      <c r="Q23532"/>
    </row>
    <row r="23533" spans="17:17">
      <c r="Q23533"/>
    </row>
    <row r="23534" spans="17:17">
      <c r="Q23534"/>
    </row>
    <row r="23535" spans="17:17">
      <c r="Q23535"/>
    </row>
    <row r="23536" spans="17:17">
      <c r="Q23536"/>
    </row>
    <row r="23537" spans="17:17">
      <c r="Q23537"/>
    </row>
    <row r="23538" spans="17:17">
      <c r="Q23538"/>
    </row>
    <row r="23539" spans="17:17">
      <c r="Q23539"/>
    </row>
    <row r="23540" spans="17:17">
      <c r="Q23540"/>
    </row>
    <row r="23541" spans="17:17">
      <c r="Q23541"/>
    </row>
    <row r="23542" spans="17:17">
      <c r="Q23542"/>
    </row>
    <row r="23543" spans="17:17">
      <c r="Q23543"/>
    </row>
    <row r="23544" spans="17:17">
      <c r="Q23544"/>
    </row>
    <row r="23545" spans="17:17">
      <c r="Q23545"/>
    </row>
    <row r="23546" spans="17:17">
      <c r="Q23546"/>
    </row>
    <row r="23547" spans="17:17">
      <c r="Q23547"/>
    </row>
    <row r="23548" spans="17:17">
      <c r="Q23548"/>
    </row>
    <row r="23549" spans="17:17">
      <c r="Q23549"/>
    </row>
    <row r="23550" spans="17:17">
      <c r="Q23550"/>
    </row>
    <row r="23551" spans="17:17">
      <c r="Q23551"/>
    </row>
    <row r="23552" spans="17:17">
      <c r="Q23552"/>
    </row>
    <row r="23553" spans="17:17">
      <c r="Q23553"/>
    </row>
    <row r="23554" spans="17:17">
      <c r="Q23554"/>
    </row>
    <row r="23555" spans="17:17">
      <c r="Q23555"/>
    </row>
    <row r="23556" spans="17:17">
      <c r="Q23556"/>
    </row>
    <row r="23557" spans="17:17">
      <c r="Q23557"/>
    </row>
    <row r="23558" spans="17:17">
      <c r="Q23558"/>
    </row>
    <row r="23559" spans="17:17">
      <c r="Q23559"/>
    </row>
    <row r="23560" spans="17:17">
      <c r="Q23560"/>
    </row>
    <row r="23561" spans="17:17">
      <c r="Q23561"/>
    </row>
    <row r="23562" spans="17:17">
      <c r="Q23562"/>
    </row>
    <row r="23563" spans="17:17">
      <c r="Q23563"/>
    </row>
    <row r="23564" spans="17:17">
      <c r="Q23564"/>
    </row>
    <row r="23565" spans="17:17">
      <c r="Q23565"/>
    </row>
    <row r="23566" spans="17:17">
      <c r="Q23566"/>
    </row>
    <row r="23567" spans="17:17">
      <c r="Q23567"/>
    </row>
    <row r="23568" spans="17:17">
      <c r="Q23568"/>
    </row>
    <row r="23569" spans="17:17">
      <c r="Q23569"/>
    </row>
    <row r="23570" spans="17:17">
      <c r="Q23570"/>
    </row>
    <row r="23571" spans="17:17">
      <c r="Q23571"/>
    </row>
    <row r="23572" spans="17:17">
      <c r="Q23572"/>
    </row>
    <row r="23573" spans="17:17">
      <c r="Q23573"/>
    </row>
    <row r="23574" spans="17:17">
      <c r="Q23574"/>
    </row>
    <row r="23575" spans="17:17">
      <c r="Q23575"/>
    </row>
    <row r="23576" spans="17:17">
      <c r="Q23576"/>
    </row>
    <row r="23577" spans="17:17">
      <c r="Q23577"/>
    </row>
    <row r="23578" spans="17:17">
      <c r="Q23578"/>
    </row>
    <row r="23579" spans="17:17">
      <c r="Q23579"/>
    </row>
    <row r="23580" spans="17:17">
      <c r="Q23580"/>
    </row>
    <row r="23581" spans="17:17">
      <c r="Q23581"/>
    </row>
    <row r="23582" spans="17:17">
      <c r="Q23582"/>
    </row>
    <row r="23583" spans="17:17">
      <c r="Q23583"/>
    </row>
    <row r="23584" spans="17:17">
      <c r="Q23584"/>
    </row>
    <row r="23585" spans="17:17">
      <c r="Q23585"/>
    </row>
    <row r="23586" spans="17:17">
      <c r="Q23586"/>
    </row>
    <row r="23587" spans="17:17">
      <c r="Q23587"/>
    </row>
    <row r="23588" spans="17:17">
      <c r="Q23588"/>
    </row>
    <row r="23589" spans="17:17">
      <c r="Q23589"/>
    </row>
    <row r="23590" spans="17:17">
      <c r="Q23590"/>
    </row>
    <row r="23591" spans="17:17">
      <c r="Q23591"/>
    </row>
    <row r="23592" spans="17:17">
      <c r="Q23592"/>
    </row>
    <row r="23593" spans="17:17">
      <c r="Q23593"/>
    </row>
    <row r="23594" spans="17:17">
      <c r="Q23594"/>
    </row>
    <row r="23595" spans="17:17">
      <c r="Q23595"/>
    </row>
    <row r="23596" spans="17:17">
      <c r="Q23596"/>
    </row>
    <row r="23597" spans="17:17">
      <c r="Q23597"/>
    </row>
    <row r="23598" spans="17:17">
      <c r="Q23598"/>
    </row>
    <row r="23599" spans="17:17">
      <c r="Q23599"/>
    </row>
    <row r="23600" spans="17:17">
      <c r="Q23600"/>
    </row>
    <row r="23601" spans="17:17">
      <c r="Q23601"/>
    </row>
    <row r="23602" spans="17:17">
      <c r="Q23602"/>
    </row>
    <row r="23603" spans="17:17">
      <c r="Q23603"/>
    </row>
    <row r="23604" spans="17:17">
      <c r="Q23604"/>
    </row>
    <row r="23605" spans="17:17">
      <c r="Q23605"/>
    </row>
    <row r="23606" spans="17:17">
      <c r="Q23606"/>
    </row>
    <row r="23607" spans="17:17">
      <c r="Q23607"/>
    </row>
    <row r="23608" spans="17:17">
      <c r="Q23608"/>
    </row>
    <row r="23609" spans="17:17">
      <c r="Q23609"/>
    </row>
    <row r="23610" spans="17:17">
      <c r="Q23610"/>
    </row>
    <row r="23611" spans="17:17">
      <c r="Q23611"/>
    </row>
    <row r="23612" spans="17:17">
      <c r="Q23612"/>
    </row>
    <row r="23613" spans="17:17">
      <c r="Q23613"/>
    </row>
    <row r="23614" spans="17:17">
      <c r="Q23614"/>
    </row>
    <row r="23615" spans="17:17">
      <c r="Q23615"/>
    </row>
    <row r="23616" spans="17:17">
      <c r="Q23616"/>
    </row>
    <row r="23617" spans="17:17">
      <c r="Q23617"/>
    </row>
    <row r="23618" spans="17:17">
      <c r="Q23618"/>
    </row>
    <row r="23619" spans="17:17">
      <c r="Q23619"/>
    </row>
    <row r="23620" spans="17:17">
      <c r="Q23620"/>
    </row>
    <row r="23621" spans="17:17">
      <c r="Q23621"/>
    </row>
    <row r="23622" spans="17:17">
      <c r="Q23622"/>
    </row>
    <row r="23623" spans="17:17">
      <c r="Q23623"/>
    </row>
    <row r="23624" spans="17:17">
      <c r="Q23624"/>
    </row>
    <row r="23625" spans="17:17">
      <c r="Q23625"/>
    </row>
    <row r="23626" spans="17:17">
      <c r="Q23626"/>
    </row>
    <row r="23627" spans="17:17">
      <c r="Q23627"/>
    </row>
    <row r="23628" spans="17:17">
      <c r="Q23628"/>
    </row>
    <row r="23629" spans="17:17">
      <c r="Q23629"/>
    </row>
    <row r="23630" spans="17:17">
      <c r="Q23630"/>
    </row>
    <row r="23631" spans="17:17">
      <c r="Q23631"/>
    </row>
    <row r="23632" spans="17:17">
      <c r="Q23632"/>
    </row>
    <row r="23633" spans="17:17">
      <c r="Q23633"/>
    </row>
    <row r="23634" spans="17:17">
      <c r="Q23634"/>
    </row>
    <row r="23635" spans="17:17">
      <c r="Q23635"/>
    </row>
    <row r="23636" spans="17:17">
      <c r="Q23636"/>
    </row>
    <row r="23637" spans="17:17">
      <c r="Q23637"/>
    </row>
    <row r="23638" spans="17:17">
      <c r="Q23638"/>
    </row>
    <row r="23639" spans="17:17">
      <c r="Q23639"/>
    </row>
    <row r="23640" spans="17:17">
      <c r="Q23640"/>
    </row>
    <row r="23641" spans="17:17">
      <c r="Q23641"/>
    </row>
    <row r="23642" spans="17:17">
      <c r="Q23642"/>
    </row>
    <row r="23643" spans="17:17">
      <c r="Q23643"/>
    </row>
    <row r="23644" spans="17:17">
      <c r="Q23644"/>
    </row>
    <row r="23645" spans="17:17">
      <c r="Q23645"/>
    </row>
    <row r="23646" spans="17:17">
      <c r="Q23646"/>
    </row>
    <row r="23647" spans="17:17">
      <c r="Q23647"/>
    </row>
    <row r="23648" spans="17:17">
      <c r="Q23648"/>
    </row>
    <row r="23649" spans="17:17">
      <c r="Q23649"/>
    </row>
    <row r="23650" spans="17:17">
      <c r="Q23650"/>
    </row>
    <row r="23651" spans="17:17">
      <c r="Q23651"/>
    </row>
    <row r="23652" spans="17:17">
      <c r="Q23652"/>
    </row>
    <row r="23653" spans="17:17">
      <c r="Q23653"/>
    </row>
    <row r="23654" spans="17:17">
      <c r="Q23654"/>
    </row>
    <row r="23655" spans="17:17">
      <c r="Q23655"/>
    </row>
    <row r="23656" spans="17:17">
      <c r="Q23656"/>
    </row>
    <row r="23657" spans="17:17">
      <c r="Q23657"/>
    </row>
    <row r="23658" spans="17:17">
      <c r="Q23658"/>
    </row>
    <row r="23659" spans="17:17">
      <c r="Q23659"/>
    </row>
    <row r="23660" spans="17:17">
      <c r="Q23660"/>
    </row>
    <row r="23661" spans="17:17">
      <c r="Q23661"/>
    </row>
    <row r="23662" spans="17:17">
      <c r="Q23662"/>
    </row>
    <row r="23663" spans="17:17">
      <c r="Q23663"/>
    </row>
    <row r="23664" spans="17:17">
      <c r="Q23664"/>
    </row>
    <row r="23665" spans="17:17">
      <c r="Q23665"/>
    </row>
    <row r="23666" spans="17:17">
      <c r="Q23666"/>
    </row>
    <row r="23667" spans="17:17">
      <c r="Q23667"/>
    </row>
    <row r="23668" spans="17:17">
      <c r="Q23668"/>
    </row>
    <row r="23669" spans="17:17">
      <c r="Q23669"/>
    </row>
    <row r="23670" spans="17:17">
      <c r="Q23670"/>
    </row>
    <row r="23671" spans="17:17">
      <c r="Q23671"/>
    </row>
    <row r="23672" spans="17:17">
      <c r="Q23672"/>
    </row>
    <row r="23673" spans="17:17">
      <c r="Q23673"/>
    </row>
    <row r="23674" spans="17:17">
      <c r="Q23674"/>
    </row>
    <row r="23675" spans="17:17">
      <c r="Q23675"/>
    </row>
    <row r="23676" spans="17:17">
      <c r="Q23676"/>
    </row>
    <row r="23677" spans="17:17">
      <c r="Q23677"/>
    </row>
    <row r="23678" spans="17:17">
      <c r="Q23678"/>
    </row>
    <row r="23679" spans="17:17">
      <c r="Q23679"/>
    </row>
    <row r="23680" spans="17:17">
      <c r="Q23680"/>
    </row>
    <row r="23681" spans="17:17">
      <c r="Q23681"/>
    </row>
    <row r="23682" spans="17:17">
      <c r="Q23682"/>
    </row>
    <row r="23683" spans="17:17">
      <c r="Q23683"/>
    </row>
    <row r="23684" spans="17:17">
      <c r="Q23684"/>
    </row>
    <row r="23685" spans="17:17">
      <c r="Q23685"/>
    </row>
    <row r="23686" spans="17:17">
      <c r="Q23686"/>
    </row>
    <row r="23687" spans="17:17">
      <c r="Q23687"/>
    </row>
    <row r="23688" spans="17:17">
      <c r="Q23688"/>
    </row>
    <row r="23689" spans="17:17">
      <c r="Q23689"/>
    </row>
    <row r="23690" spans="17:17">
      <c r="Q23690"/>
    </row>
    <row r="23691" spans="17:17">
      <c r="Q23691"/>
    </row>
    <row r="23692" spans="17:17">
      <c r="Q23692"/>
    </row>
    <row r="23693" spans="17:17">
      <c r="Q23693"/>
    </row>
    <row r="23694" spans="17:17">
      <c r="Q23694"/>
    </row>
    <row r="23695" spans="17:17">
      <c r="Q23695"/>
    </row>
    <row r="23696" spans="17:17">
      <c r="Q23696"/>
    </row>
    <row r="23697" spans="17:17">
      <c r="Q23697"/>
    </row>
    <row r="23698" spans="17:17">
      <c r="Q23698"/>
    </row>
    <row r="23699" spans="17:17">
      <c r="Q23699"/>
    </row>
    <row r="23700" spans="17:17">
      <c r="Q23700"/>
    </row>
    <row r="23701" spans="17:17">
      <c r="Q23701"/>
    </row>
    <row r="23702" spans="17:17">
      <c r="Q23702"/>
    </row>
    <row r="23703" spans="17:17">
      <c r="Q23703"/>
    </row>
    <row r="23704" spans="17:17">
      <c r="Q23704"/>
    </row>
    <row r="23705" spans="17:17">
      <c r="Q23705"/>
    </row>
    <row r="23706" spans="17:17">
      <c r="Q23706"/>
    </row>
    <row r="23707" spans="17:17">
      <c r="Q23707"/>
    </row>
    <row r="23708" spans="17:17">
      <c r="Q23708"/>
    </row>
    <row r="23709" spans="17:17">
      <c r="Q23709"/>
    </row>
    <row r="23710" spans="17:17">
      <c r="Q23710"/>
    </row>
    <row r="23711" spans="17:17">
      <c r="Q23711"/>
    </row>
    <row r="23712" spans="17:17">
      <c r="Q23712"/>
    </row>
    <row r="23713" spans="17:17">
      <c r="Q23713"/>
    </row>
    <row r="23714" spans="17:17">
      <c r="Q23714"/>
    </row>
    <row r="23715" spans="17:17">
      <c r="Q23715"/>
    </row>
    <row r="23716" spans="17:17">
      <c r="Q23716"/>
    </row>
    <row r="23717" spans="17:17">
      <c r="Q23717"/>
    </row>
    <row r="23718" spans="17:17">
      <c r="Q23718"/>
    </row>
    <row r="23719" spans="17:17">
      <c r="Q23719"/>
    </row>
    <row r="23720" spans="17:17">
      <c r="Q23720"/>
    </row>
    <row r="23721" spans="17:17">
      <c r="Q23721"/>
    </row>
    <row r="23722" spans="17:17">
      <c r="Q23722"/>
    </row>
    <row r="23723" spans="17:17">
      <c r="Q23723"/>
    </row>
    <row r="23724" spans="17:17">
      <c r="Q23724"/>
    </row>
    <row r="23725" spans="17:17">
      <c r="Q23725"/>
    </row>
    <row r="23726" spans="17:17">
      <c r="Q23726"/>
    </row>
    <row r="23727" spans="17:17">
      <c r="Q23727"/>
    </row>
    <row r="23728" spans="17:17">
      <c r="Q23728"/>
    </row>
    <row r="23729" spans="17:17">
      <c r="Q23729"/>
    </row>
    <row r="23730" spans="17:17">
      <c r="Q23730"/>
    </row>
    <row r="23731" spans="17:17">
      <c r="Q23731"/>
    </row>
    <row r="23732" spans="17:17">
      <c r="Q23732"/>
    </row>
    <row r="23733" spans="17:17">
      <c r="Q23733"/>
    </row>
    <row r="23734" spans="17:17">
      <c r="Q23734"/>
    </row>
    <row r="23735" spans="17:17">
      <c r="Q23735"/>
    </row>
    <row r="23736" spans="17:17">
      <c r="Q23736"/>
    </row>
    <row r="23737" spans="17:17">
      <c r="Q23737"/>
    </row>
    <row r="23738" spans="17:17">
      <c r="Q23738"/>
    </row>
    <row r="23739" spans="17:17">
      <c r="Q23739"/>
    </row>
    <row r="23740" spans="17:17">
      <c r="Q23740"/>
    </row>
    <row r="23741" spans="17:17">
      <c r="Q23741"/>
    </row>
    <row r="23742" spans="17:17">
      <c r="Q23742"/>
    </row>
    <row r="23743" spans="17:17">
      <c r="Q23743"/>
    </row>
    <row r="23744" spans="17:17">
      <c r="Q23744"/>
    </row>
    <row r="23745" spans="17:17">
      <c r="Q23745"/>
    </row>
    <row r="23746" spans="17:17">
      <c r="Q23746"/>
    </row>
    <row r="23747" spans="17:17">
      <c r="Q23747"/>
    </row>
    <row r="23748" spans="17:17">
      <c r="Q23748"/>
    </row>
    <row r="23749" spans="17:17">
      <c r="Q23749"/>
    </row>
    <row r="23750" spans="17:17">
      <c r="Q23750"/>
    </row>
    <row r="23751" spans="17:17">
      <c r="Q23751"/>
    </row>
    <row r="23752" spans="17:17">
      <c r="Q23752"/>
    </row>
    <row r="23753" spans="17:17">
      <c r="Q23753"/>
    </row>
    <row r="23754" spans="17:17">
      <c r="Q23754"/>
    </row>
    <row r="23755" spans="17:17">
      <c r="Q23755"/>
    </row>
    <row r="23756" spans="17:17">
      <c r="Q23756"/>
    </row>
    <row r="23757" spans="17:17">
      <c r="Q23757"/>
    </row>
    <row r="23758" spans="17:17">
      <c r="Q23758"/>
    </row>
    <row r="23759" spans="17:17">
      <c r="Q23759"/>
    </row>
    <row r="23760" spans="17:17">
      <c r="Q23760"/>
    </row>
    <row r="23761" spans="17:17">
      <c r="Q23761"/>
    </row>
    <row r="23762" spans="17:17">
      <c r="Q23762"/>
    </row>
    <row r="23763" spans="17:17">
      <c r="Q23763"/>
    </row>
    <row r="23764" spans="17:17">
      <c r="Q23764"/>
    </row>
    <row r="23765" spans="17:17">
      <c r="Q23765"/>
    </row>
    <row r="23766" spans="17:17">
      <c r="Q23766"/>
    </row>
    <row r="23767" spans="17:17">
      <c r="Q23767"/>
    </row>
    <row r="23768" spans="17:17">
      <c r="Q23768"/>
    </row>
    <row r="23769" spans="17:17">
      <c r="Q23769"/>
    </row>
    <row r="23770" spans="17:17">
      <c r="Q23770"/>
    </row>
    <row r="23771" spans="17:17">
      <c r="Q23771"/>
    </row>
    <row r="23772" spans="17:17">
      <c r="Q23772"/>
    </row>
    <row r="23773" spans="17:17">
      <c r="Q23773"/>
    </row>
    <row r="23774" spans="17:17">
      <c r="Q23774"/>
    </row>
    <row r="23775" spans="17:17">
      <c r="Q23775"/>
    </row>
    <row r="23776" spans="17:17">
      <c r="Q23776"/>
    </row>
    <row r="23777" spans="17:17">
      <c r="Q23777"/>
    </row>
    <row r="23778" spans="17:17">
      <c r="Q23778"/>
    </row>
    <row r="23779" spans="17:17">
      <c r="Q23779"/>
    </row>
    <row r="23780" spans="17:17">
      <c r="Q23780"/>
    </row>
    <row r="23781" spans="17:17">
      <c r="Q23781"/>
    </row>
    <row r="23782" spans="17:17">
      <c r="Q23782"/>
    </row>
    <row r="23783" spans="17:17">
      <c r="Q23783"/>
    </row>
    <row r="23784" spans="17:17">
      <c r="Q23784"/>
    </row>
    <row r="23785" spans="17:17">
      <c r="Q23785"/>
    </row>
    <row r="23786" spans="17:17">
      <c r="Q23786"/>
    </row>
    <row r="23787" spans="17:17">
      <c r="Q23787"/>
    </row>
    <row r="23788" spans="17:17">
      <c r="Q23788"/>
    </row>
    <row r="23789" spans="17:17">
      <c r="Q23789"/>
    </row>
    <row r="23790" spans="17:17">
      <c r="Q23790"/>
    </row>
    <row r="23791" spans="17:17">
      <c r="Q23791"/>
    </row>
    <row r="23792" spans="17:17">
      <c r="Q23792"/>
    </row>
    <row r="23793" spans="17:17">
      <c r="Q23793"/>
    </row>
    <row r="23794" spans="17:17">
      <c r="Q23794"/>
    </row>
    <row r="23795" spans="17:17">
      <c r="Q23795"/>
    </row>
    <row r="23796" spans="17:17">
      <c r="Q23796"/>
    </row>
    <row r="23797" spans="17:17">
      <c r="Q23797"/>
    </row>
    <row r="23798" spans="17:17">
      <c r="Q23798"/>
    </row>
    <row r="23799" spans="17:17">
      <c r="Q23799"/>
    </row>
    <row r="23800" spans="17:17">
      <c r="Q23800"/>
    </row>
    <row r="23801" spans="17:17">
      <c r="Q23801"/>
    </row>
    <row r="23802" spans="17:17">
      <c r="Q23802"/>
    </row>
    <row r="23803" spans="17:17">
      <c r="Q23803"/>
    </row>
    <row r="23804" spans="17:17">
      <c r="Q23804"/>
    </row>
    <row r="23805" spans="17:17">
      <c r="Q23805"/>
    </row>
    <row r="23806" spans="17:17">
      <c r="Q23806"/>
    </row>
    <row r="23807" spans="17:17">
      <c r="Q23807"/>
    </row>
    <row r="23808" spans="17:17">
      <c r="Q23808"/>
    </row>
    <row r="23809" spans="17:17">
      <c r="Q23809"/>
    </row>
    <row r="23810" spans="17:17">
      <c r="Q23810"/>
    </row>
    <row r="23811" spans="17:17">
      <c r="Q23811"/>
    </row>
    <row r="23812" spans="17:17">
      <c r="Q23812"/>
    </row>
    <row r="23813" spans="17:17">
      <c r="Q23813"/>
    </row>
    <row r="23814" spans="17:17">
      <c r="Q23814"/>
    </row>
    <row r="23815" spans="17:17">
      <c r="Q23815"/>
    </row>
    <row r="23816" spans="17:17">
      <c r="Q23816"/>
    </row>
    <row r="23817" spans="17:17">
      <c r="Q23817"/>
    </row>
    <row r="23818" spans="17:17">
      <c r="Q23818"/>
    </row>
    <row r="23819" spans="17:17">
      <c r="Q23819"/>
    </row>
    <row r="23820" spans="17:17">
      <c r="Q23820"/>
    </row>
    <row r="23821" spans="17:17">
      <c r="Q23821"/>
    </row>
    <row r="23822" spans="17:17">
      <c r="Q23822"/>
    </row>
    <row r="23823" spans="17:17">
      <c r="Q23823"/>
    </row>
    <row r="23824" spans="17:17">
      <c r="Q23824"/>
    </row>
    <row r="23825" spans="17:17">
      <c r="Q23825"/>
    </row>
    <row r="23826" spans="17:17">
      <c r="Q23826"/>
    </row>
    <row r="23827" spans="17:17">
      <c r="Q23827"/>
    </row>
    <row r="23828" spans="17:17">
      <c r="Q23828"/>
    </row>
    <row r="23829" spans="17:17">
      <c r="Q23829"/>
    </row>
    <row r="23830" spans="17:17">
      <c r="Q23830"/>
    </row>
    <row r="23831" spans="17:17">
      <c r="Q23831"/>
    </row>
    <row r="23832" spans="17:17">
      <c r="Q23832"/>
    </row>
    <row r="23833" spans="17:17">
      <c r="Q23833"/>
    </row>
    <row r="23834" spans="17:17">
      <c r="Q23834"/>
    </row>
    <row r="23835" spans="17:17">
      <c r="Q23835"/>
    </row>
    <row r="23836" spans="17:17">
      <c r="Q23836"/>
    </row>
    <row r="23837" spans="17:17">
      <c r="Q23837"/>
    </row>
    <row r="23838" spans="17:17">
      <c r="Q23838"/>
    </row>
    <row r="23839" spans="17:17">
      <c r="Q23839"/>
    </row>
    <row r="23840" spans="17:17">
      <c r="Q23840"/>
    </row>
    <row r="23841" spans="17:17">
      <c r="Q23841"/>
    </row>
    <row r="23842" spans="17:17">
      <c r="Q23842"/>
    </row>
    <row r="23843" spans="17:17">
      <c r="Q23843"/>
    </row>
    <row r="23844" spans="17:17">
      <c r="Q23844"/>
    </row>
    <row r="23845" spans="17:17">
      <c r="Q23845"/>
    </row>
    <row r="23846" spans="17:17">
      <c r="Q23846"/>
    </row>
    <row r="23847" spans="17:17">
      <c r="Q23847"/>
    </row>
    <row r="23848" spans="17:17">
      <c r="Q23848"/>
    </row>
    <row r="23849" spans="17:17">
      <c r="Q23849"/>
    </row>
    <row r="23850" spans="17:17">
      <c r="Q23850"/>
    </row>
    <row r="23851" spans="17:17">
      <c r="Q23851"/>
    </row>
    <row r="23852" spans="17:17">
      <c r="Q23852"/>
    </row>
    <row r="23853" spans="17:17">
      <c r="Q23853"/>
    </row>
    <row r="23854" spans="17:17">
      <c r="Q23854"/>
    </row>
    <row r="23855" spans="17:17">
      <c r="Q23855"/>
    </row>
    <row r="23856" spans="17:17">
      <c r="Q23856"/>
    </row>
    <row r="23857" spans="17:17">
      <c r="Q23857"/>
    </row>
    <row r="23858" spans="17:17">
      <c r="Q23858"/>
    </row>
    <row r="23859" spans="17:17">
      <c r="Q23859"/>
    </row>
    <row r="23860" spans="17:17">
      <c r="Q23860"/>
    </row>
    <row r="23861" spans="17:17">
      <c r="Q23861"/>
    </row>
    <row r="23862" spans="17:17">
      <c r="Q23862"/>
    </row>
    <row r="23863" spans="17:17">
      <c r="Q23863"/>
    </row>
    <row r="23864" spans="17:17">
      <c r="Q23864"/>
    </row>
    <row r="23865" spans="17:17">
      <c r="Q23865"/>
    </row>
    <row r="23866" spans="17:17">
      <c r="Q23866"/>
    </row>
    <row r="23867" spans="17:17">
      <c r="Q23867"/>
    </row>
    <row r="23868" spans="17:17">
      <c r="Q23868"/>
    </row>
    <row r="23869" spans="17:17">
      <c r="Q23869"/>
    </row>
    <row r="23870" spans="17:17">
      <c r="Q23870"/>
    </row>
    <row r="23871" spans="17:17">
      <c r="Q23871"/>
    </row>
    <row r="23872" spans="17:17">
      <c r="Q23872"/>
    </row>
    <row r="23873" spans="17:17">
      <c r="Q23873"/>
    </row>
    <row r="23874" spans="17:17">
      <c r="Q23874"/>
    </row>
    <row r="23875" spans="17:17">
      <c r="Q23875"/>
    </row>
    <row r="23876" spans="17:17">
      <c r="Q23876"/>
    </row>
    <row r="23877" spans="17:17">
      <c r="Q23877"/>
    </row>
    <row r="23878" spans="17:17">
      <c r="Q23878"/>
    </row>
    <row r="23879" spans="17:17">
      <c r="Q23879"/>
    </row>
    <row r="23880" spans="17:17">
      <c r="Q23880"/>
    </row>
    <row r="23881" spans="17:17">
      <c r="Q23881"/>
    </row>
    <row r="23882" spans="17:17">
      <c r="Q23882"/>
    </row>
    <row r="23883" spans="17:17">
      <c r="Q23883"/>
    </row>
    <row r="23884" spans="17:17">
      <c r="Q23884"/>
    </row>
    <row r="23885" spans="17:17">
      <c r="Q23885"/>
    </row>
    <row r="23886" spans="17:17">
      <c r="Q23886"/>
    </row>
    <row r="23887" spans="17:17">
      <c r="Q23887"/>
    </row>
    <row r="23888" spans="17:17">
      <c r="Q23888"/>
    </row>
    <row r="23889" spans="17:17">
      <c r="Q23889"/>
    </row>
    <row r="23890" spans="17:17">
      <c r="Q23890"/>
    </row>
    <row r="23891" spans="17:17">
      <c r="Q23891"/>
    </row>
    <row r="23892" spans="17:17">
      <c r="Q23892"/>
    </row>
    <row r="23893" spans="17:17">
      <c r="Q23893"/>
    </row>
    <row r="23894" spans="17:17">
      <c r="Q23894"/>
    </row>
    <row r="23895" spans="17:17">
      <c r="Q23895"/>
    </row>
    <row r="23896" spans="17:17">
      <c r="Q23896"/>
    </row>
    <row r="23897" spans="17:17">
      <c r="Q23897"/>
    </row>
    <row r="23898" spans="17:17">
      <c r="Q23898"/>
    </row>
    <row r="23899" spans="17:17">
      <c r="Q23899"/>
    </row>
    <row r="23900" spans="17:17">
      <c r="Q23900"/>
    </row>
    <row r="23901" spans="17:17">
      <c r="Q23901"/>
    </row>
    <row r="23902" spans="17:17">
      <c r="Q23902"/>
    </row>
    <row r="23903" spans="17:17">
      <c r="Q23903"/>
    </row>
    <row r="23904" spans="17:17">
      <c r="Q23904"/>
    </row>
    <row r="23905" spans="17:17">
      <c r="Q23905"/>
    </row>
    <row r="23906" spans="17:17">
      <c r="Q23906"/>
    </row>
    <row r="23907" spans="17:17">
      <c r="Q23907"/>
    </row>
    <row r="23908" spans="17:17">
      <c r="Q23908"/>
    </row>
    <row r="23909" spans="17:17">
      <c r="Q23909"/>
    </row>
    <row r="23910" spans="17:17">
      <c r="Q23910"/>
    </row>
    <row r="23911" spans="17:17">
      <c r="Q23911"/>
    </row>
    <row r="23912" spans="17:17">
      <c r="Q23912"/>
    </row>
    <row r="23913" spans="17:17">
      <c r="Q23913"/>
    </row>
    <row r="23914" spans="17:17">
      <c r="Q23914"/>
    </row>
    <row r="23915" spans="17:17">
      <c r="Q23915"/>
    </row>
    <row r="23916" spans="17:17">
      <c r="Q23916"/>
    </row>
    <row r="23917" spans="17:17">
      <c r="Q23917"/>
    </row>
    <row r="23918" spans="17:17">
      <c r="Q23918"/>
    </row>
    <row r="23919" spans="17:17">
      <c r="Q23919"/>
    </row>
    <row r="23920" spans="17:17">
      <c r="Q23920"/>
    </row>
    <row r="23921" spans="17:17">
      <c r="Q23921"/>
    </row>
    <row r="23922" spans="17:17">
      <c r="Q23922"/>
    </row>
    <row r="23923" spans="17:17">
      <c r="Q23923"/>
    </row>
    <row r="23924" spans="17:17">
      <c r="Q23924"/>
    </row>
    <row r="23925" spans="17:17">
      <c r="Q23925"/>
    </row>
    <row r="23926" spans="17:17">
      <c r="Q23926"/>
    </row>
    <row r="23927" spans="17:17">
      <c r="Q23927"/>
    </row>
    <row r="23928" spans="17:17">
      <c r="Q23928"/>
    </row>
    <row r="23929" spans="17:17">
      <c r="Q23929"/>
    </row>
    <row r="23930" spans="17:17">
      <c r="Q23930"/>
    </row>
    <row r="23931" spans="17:17">
      <c r="Q23931"/>
    </row>
    <row r="23932" spans="17:17">
      <c r="Q23932"/>
    </row>
    <row r="23933" spans="17:17">
      <c r="Q23933"/>
    </row>
    <row r="23934" spans="17:17">
      <c r="Q23934"/>
    </row>
    <row r="23935" spans="17:17">
      <c r="Q23935"/>
    </row>
    <row r="23936" spans="17:17">
      <c r="Q23936"/>
    </row>
    <row r="23937" spans="17:17">
      <c r="Q23937"/>
    </row>
    <row r="23938" spans="17:17">
      <c r="Q23938"/>
    </row>
    <row r="23939" spans="17:17">
      <c r="Q23939"/>
    </row>
    <row r="23940" spans="17:17">
      <c r="Q23940"/>
    </row>
    <row r="23941" spans="17:17">
      <c r="Q23941"/>
    </row>
    <row r="23942" spans="17:17">
      <c r="Q23942"/>
    </row>
    <row r="23943" spans="17:17">
      <c r="Q23943"/>
    </row>
    <row r="23944" spans="17:17">
      <c r="Q23944"/>
    </row>
    <row r="23945" spans="17:17">
      <c r="Q23945"/>
    </row>
    <row r="23946" spans="17:17">
      <c r="Q23946"/>
    </row>
    <row r="23947" spans="17:17">
      <c r="Q23947"/>
    </row>
    <row r="23948" spans="17:17">
      <c r="Q23948"/>
    </row>
    <row r="23949" spans="17:17">
      <c r="Q23949"/>
    </row>
    <row r="23950" spans="17:17">
      <c r="Q23950"/>
    </row>
    <row r="23951" spans="17:17">
      <c r="Q23951"/>
    </row>
    <row r="23952" spans="17:17">
      <c r="Q23952"/>
    </row>
    <row r="23953" spans="17:17">
      <c r="Q23953"/>
    </row>
    <row r="23954" spans="17:17">
      <c r="Q23954"/>
    </row>
    <row r="23955" spans="17:17">
      <c r="Q23955"/>
    </row>
    <row r="23956" spans="17:17">
      <c r="Q23956"/>
    </row>
    <row r="23957" spans="17:17">
      <c r="Q23957"/>
    </row>
    <row r="23958" spans="17:17">
      <c r="Q23958"/>
    </row>
    <row r="23959" spans="17:17">
      <c r="Q23959"/>
    </row>
    <row r="23960" spans="17:17">
      <c r="Q23960"/>
    </row>
    <row r="23961" spans="17:17">
      <c r="Q23961"/>
    </row>
    <row r="23962" spans="17:17">
      <c r="Q23962"/>
    </row>
    <row r="23963" spans="17:17">
      <c r="Q23963"/>
    </row>
    <row r="23964" spans="17:17">
      <c r="Q23964"/>
    </row>
    <row r="23965" spans="17:17">
      <c r="Q23965"/>
    </row>
    <row r="23966" spans="17:17">
      <c r="Q23966"/>
    </row>
    <row r="23967" spans="17:17">
      <c r="Q23967"/>
    </row>
    <row r="23968" spans="17:17">
      <c r="Q23968"/>
    </row>
    <row r="23969" spans="17:17">
      <c r="Q23969"/>
    </row>
    <row r="23970" spans="17:17">
      <c r="Q23970"/>
    </row>
    <row r="23971" spans="17:17">
      <c r="Q23971"/>
    </row>
    <row r="23972" spans="17:17">
      <c r="Q23972"/>
    </row>
    <row r="23973" spans="17:17">
      <c r="Q23973"/>
    </row>
    <row r="23974" spans="17:17">
      <c r="Q23974"/>
    </row>
    <row r="23975" spans="17:17">
      <c r="Q23975"/>
    </row>
    <row r="23976" spans="17:17">
      <c r="Q23976"/>
    </row>
    <row r="23977" spans="17:17">
      <c r="Q23977"/>
    </row>
    <row r="23978" spans="17:17">
      <c r="Q23978"/>
    </row>
    <row r="23979" spans="17:17">
      <c r="Q23979"/>
    </row>
    <row r="23980" spans="17:17">
      <c r="Q23980"/>
    </row>
    <row r="23981" spans="17:17">
      <c r="Q23981"/>
    </row>
    <row r="23982" spans="17:17">
      <c r="Q23982"/>
    </row>
    <row r="23983" spans="17:17">
      <c r="Q23983"/>
    </row>
    <row r="23984" spans="17:17">
      <c r="Q23984"/>
    </row>
    <row r="23985" spans="17:17">
      <c r="Q23985"/>
    </row>
    <row r="23986" spans="17:17">
      <c r="Q23986"/>
    </row>
    <row r="23987" spans="17:17">
      <c r="Q23987"/>
    </row>
    <row r="23988" spans="17:17">
      <c r="Q23988"/>
    </row>
    <row r="23989" spans="17:17">
      <c r="Q23989"/>
    </row>
    <row r="23990" spans="17:17">
      <c r="Q23990"/>
    </row>
    <row r="23991" spans="17:17">
      <c r="Q23991"/>
    </row>
    <row r="23992" spans="17:17">
      <c r="Q23992"/>
    </row>
    <row r="23993" spans="17:17">
      <c r="Q23993"/>
    </row>
    <row r="23994" spans="17:17">
      <c r="Q23994"/>
    </row>
    <row r="23995" spans="17:17">
      <c r="Q23995"/>
    </row>
    <row r="23996" spans="17:17">
      <c r="Q23996"/>
    </row>
    <row r="23997" spans="17:17">
      <c r="Q23997"/>
    </row>
    <row r="23998" spans="17:17">
      <c r="Q23998"/>
    </row>
    <row r="23999" spans="17:17">
      <c r="Q23999"/>
    </row>
    <row r="24000" spans="17:17">
      <c r="Q24000"/>
    </row>
    <row r="24001" spans="17:17">
      <c r="Q24001"/>
    </row>
    <row r="24002" spans="17:17">
      <c r="Q24002"/>
    </row>
    <row r="24003" spans="17:17">
      <c r="Q24003"/>
    </row>
    <row r="24004" spans="17:17">
      <c r="Q24004"/>
    </row>
    <row r="24005" spans="17:17">
      <c r="Q24005"/>
    </row>
    <row r="24006" spans="17:17">
      <c r="Q24006"/>
    </row>
    <row r="24007" spans="17:17">
      <c r="Q24007"/>
    </row>
    <row r="24008" spans="17:17">
      <c r="Q24008"/>
    </row>
    <row r="24009" spans="17:17">
      <c r="Q24009"/>
    </row>
    <row r="24010" spans="17:17">
      <c r="Q24010"/>
    </row>
    <row r="24011" spans="17:17">
      <c r="Q24011"/>
    </row>
    <row r="24012" spans="17:17">
      <c r="Q24012"/>
    </row>
    <row r="24013" spans="17:17">
      <c r="Q24013"/>
    </row>
    <row r="24014" spans="17:17">
      <c r="Q24014"/>
    </row>
    <row r="24015" spans="17:17">
      <c r="Q24015"/>
    </row>
    <row r="24016" spans="17:17">
      <c r="Q24016"/>
    </row>
    <row r="24017" spans="17:17">
      <c r="Q24017"/>
    </row>
    <row r="24018" spans="17:17">
      <c r="Q24018"/>
    </row>
    <row r="24019" spans="17:17">
      <c r="Q24019"/>
    </row>
    <row r="24020" spans="17:17">
      <c r="Q24020"/>
    </row>
    <row r="24021" spans="17:17">
      <c r="Q24021"/>
    </row>
    <row r="24022" spans="17:17">
      <c r="Q24022"/>
    </row>
    <row r="24023" spans="17:17">
      <c r="Q24023"/>
    </row>
    <row r="24024" spans="17:17">
      <c r="Q24024"/>
    </row>
    <row r="24025" spans="17:17">
      <c r="Q24025"/>
    </row>
    <row r="24026" spans="17:17">
      <c r="Q24026"/>
    </row>
    <row r="24027" spans="17:17">
      <c r="Q24027"/>
    </row>
    <row r="24028" spans="17:17">
      <c r="Q24028"/>
    </row>
    <row r="24029" spans="17:17">
      <c r="Q24029"/>
    </row>
    <row r="24030" spans="17:17">
      <c r="Q24030"/>
    </row>
    <row r="24031" spans="17:17">
      <c r="Q24031"/>
    </row>
    <row r="24032" spans="17:17">
      <c r="Q24032"/>
    </row>
    <row r="24033" spans="17:17">
      <c r="Q24033"/>
    </row>
    <row r="24034" spans="17:17">
      <c r="Q24034"/>
    </row>
    <row r="24035" spans="17:17">
      <c r="Q24035"/>
    </row>
    <row r="24036" spans="17:17">
      <c r="Q24036"/>
    </row>
    <row r="24037" spans="17:17">
      <c r="Q24037"/>
    </row>
    <row r="24038" spans="17:17">
      <c r="Q24038"/>
    </row>
    <row r="24039" spans="17:17">
      <c r="Q24039"/>
    </row>
    <row r="24040" spans="17:17">
      <c r="Q24040"/>
    </row>
    <row r="24041" spans="17:17">
      <c r="Q24041"/>
    </row>
    <row r="24042" spans="17:17">
      <c r="Q24042"/>
    </row>
    <row r="24043" spans="17:17">
      <c r="Q24043"/>
    </row>
    <row r="24044" spans="17:17">
      <c r="Q24044"/>
    </row>
    <row r="24045" spans="17:17">
      <c r="Q24045"/>
    </row>
    <row r="24046" spans="17:17">
      <c r="Q24046"/>
    </row>
    <row r="24047" spans="17:17">
      <c r="Q24047"/>
    </row>
    <row r="24048" spans="17:17">
      <c r="Q24048"/>
    </row>
    <row r="24049" spans="17:17">
      <c r="Q24049"/>
    </row>
    <row r="24050" spans="17:17">
      <c r="Q24050"/>
    </row>
    <row r="24051" spans="17:17">
      <c r="Q24051"/>
    </row>
    <row r="24052" spans="17:17">
      <c r="Q24052"/>
    </row>
    <row r="24053" spans="17:17">
      <c r="Q24053"/>
    </row>
    <row r="24054" spans="17:17">
      <c r="Q24054"/>
    </row>
    <row r="24055" spans="17:17">
      <c r="Q24055"/>
    </row>
    <row r="24056" spans="17:17">
      <c r="Q24056"/>
    </row>
    <row r="24057" spans="17:17">
      <c r="Q24057"/>
    </row>
    <row r="24058" spans="17:17">
      <c r="Q24058"/>
    </row>
    <row r="24059" spans="17:17">
      <c r="Q24059"/>
    </row>
    <row r="24060" spans="17:17">
      <c r="Q24060"/>
    </row>
    <row r="24061" spans="17:17">
      <c r="Q24061"/>
    </row>
    <row r="24062" spans="17:17">
      <c r="Q24062"/>
    </row>
    <row r="24063" spans="17:17">
      <c r="Q24063"/>
    </row>
    <row r="24064" spans="17:17">
      <c r="Q24064"/>
    </row>
    <row r="24065" spans="17:17">
      <c r="Q24065"/>
    </row>
    <row r="24066" spans="17:17">
      <c r="Q24066"/>
    </row>
    <row r="24067" spans="17:17">
      <c r="Q24067"/>
    </row>
    <row r="24068" spans="17:17">
      <c r="Q24068"/>
    </row>
    <row r="24069" spans="17:17">
      <c r="Q24069"/>
    </row>
    <row r="24070" spans="17:17">
      <c r="Q24070"/>
    </row>
    <row r="24071" spans="17:17">
      <c r="Q24071"/>
    </row>
    <row r="24072" spans="17:17">
      <c r="Q24072"/>
    </row>
    <row r="24073" spans="17:17">
      <c r="Q24073"/>
    </row>
    <row r="24074" spans="17:17">
      <c r="Q24074"/>
    </row>
    <row r="24075" spans="17:17">
      <c r="Q24075"/>
    </row>
    <row r="24076" spans="17:17">
      <c r="Q24076"/>
    </row>
    <row r="24077" spans="17:17">
      <c r="Q24077"/>
    </row>
    <row r="24078" spans="17:17">
      <c r="Q24078"/>
    </row>
    <row r="24079" spans="17:17">
      <c r="Q24079"/>
    </row>
    <row r="24080" spans="17:17">
      <c r="Q24080"/>
    </row>
    <row r="24081" spans="17:17">
      <c r="Q24081"/>
    </row>
    <row r="24082" spans="17:17">
      <c r="Q24082"/>
    </row>
    <row r="24083" spans="17:17">
      <c r="Q24083"/>
    </row>
    <row r="24084" spans="17:17">
      <c r="Q24084"/>
    </row>
    <row r="24085" spans="17:17">
      <c r="Q24085"/>
    </row>
    <row r="24086" spans="17:17">
      <c r="Q24086"/>
    </row>
    <row r="24087" spans="17:17">
      <c r="Q24087"/>
    </row>
    <row r="24088" spans="17:17">
      <c r="Q24088"/>
    </row>
    <row r="24089" spans="17:17">
      <c r="Q24089"/>
    </row>
    <row r="24090" spans="17:17">
      <c r="Q24090"/>
    </row>
    <row r="24091" spans="17:17">
      <c r="Q24091"/>
    </row>
    <row r="24092" spans="17:17">
      <c r="Q24092"/>
    </row>
    <row r="24093" spans="17:17">
      <c r="Q24093"/>
    </row>
    <row r="24094" spans="17:17">
      <c r="Q24094"/>
    </row>
    <row r="24095" spans="17:17">
      <c r="Q24095"/>
    </row>
    <row r="24096" spans="17:17">
      <c r="Q24096"/>
    </row>
    <row r="24097" spans="17:17">
      <c r="Q24097"/>
    </row>
    <row r="24098" spans="17:17">
      <c r="Q24098"/>
    </row>
    <row r="24099" spans="17:17">
      <c r="Q24099"/>
    </row>
    <row r="24100" spans="17:17">
      <c r="Q24100"/>
    </row>
    <row r="24101" spans="17:17">
      <c r="Q24101"/>
    </row>
    <row r="24102" spans="17:17">
      <c r="Q24102"/>
    </row>
    <row r="24103" spans="17:17">
      <c r="Q24103"/>
    </row>
    <row r="24104" spans="17:17">
      <c r="Q24104"/>
    </row>
    <row r="24105" spans="17:17">
      <c r="Q24105"/>
    </row>
    <row r="24106" spans="17:17">
      <c r="Q24106"/>
    </row>
    <row r="24107" spans="17:17">
      <c r="Q24107"/>
    </row>
    <row r="24108" spans="17:17">
      <c r="Q24108"/>
    </row>
    <row r="24109" spans="17:17">
      <c r="Q24109"/>
    </row>
    <row r="24110" spans="17:17">
      <c r="Q24110"/>
    </row>
    <row r="24111" spans="17:17">
      <c r="Q24111"/>
    </row>
    <row r="24112" spans="17:17">
      <c r="Q24112"/>
    </row>
    <row r="24113" spans="17:17">
      <c r="Q24113"/>
    </row>
    <row r="24114" spans="17:17">
      <c r="Q24114"/>
    </row>
    <row r="24115" spans="17:17">
      <c r="Q24115"/>
    </row>
    <row r="24116" spans="17:17">
      <c r="Q24116"/>
    </row>
    <row r="24117" spans="17:17">
      <c r="Q24117"/>
    </row>
    <row r="24118" spans="17:17">
      <c r="Q24118"/>
    </row>
    <row r="24119" spans="17:17">
      <c r="Q24119"/>
    </row>
    <row r="24120" spans="17:17">
      <c r="Q24120"/>
    </row>
    <row r="24121" spans="17:17">
      <c r="Q24121"/>
    </row>
    <row r="24122" spans="17:17">
      <c r="Q24122"/>
    </row>
    <row r="24123" spans="17:17">
      <c r="Q24123"/>
    </row>
    <row r="24124" spans="17:17">
      <c r="Q24124"/>
    </row>
    <row r="24125" spans="17:17">
      <c r="Q24125"/>
    </row>
    <row r="24126" spans="17:17">
      <c r="Q24126"/>
    </row>
    <row r="24127" spans="17:17">
      <c r="Q24127"/>
    </row>
    <row r="24128" spans="17:17">
      <c r="Q24128"/>
    </row>
    <row r="24129" spans="17:17">
      <c r="Q24129"/>
    </row>
    <row r="24130" spans="17:17">
      <c r="Q24130"/>
    </row>
    <row r="24131" spans="17:17">
      <c r="Q24131"/>
    </row>
    <row r="24132" spans="17:17">
      <c r="Q24132"/>
    </row>
    <row r="24133" spans="17:17">
      <c r="Q24133"/>
    </row>
    <row r="24134" spans="17:17">
      <c r="Q24134"/>
    </row>
    <row r="24135" spans="17:17">
      <c r="Q24135"/>
    </row>
    <row r="24136" spans="17:17">
      <c r="Q24136"/>
    </row>
    <row r="24137" spans="17:17">
      <c r="Q24137"/>
    </row>
    <row r="24138" spans="17:17">
      <c r="Q24138"/>
    </row>
    <row r="24139" spans="17:17">
      <c r="Q24139"/>
    </row>
    <row r="24140" spans="17:17">
      <c r="Q24140"/>
    </row>
    <row r="24141" spans="17:17">
      <c r="Q24141"/>
    </row>
    <row r="24142" spans="17:17">
      <c r="Q24142"/>
    </row>
    <row r="24143" spans="17:17">
      <c r="Q24143"/>
    </row>
    <row r="24144" spans="17:17">
      <c r="Q24144"/>
    </row>
    <row r="24145" spans="17:17">
      <c r="Q24145"/>
    </row>
    <row r="24146" spans="17:17">
      <c r="Q24146"/>
    </row>
    <row r="24147" spans="17:17">
      <c r="Q24147"/>
    </row>
    <row r="24148" spans="17:17">
      <c r="Q24148"/>
    </row>
    <row r="24149" spans="17:17">
      <c r="Q24149"/>
    </row>
    <row r="24150" spans="17:17">
      <c r="Q24150"/>
    </row>
    <row r="24151" spans="17:17">
      <c r="Q24151"/>
    </row>
    <row r="24152" spans="17:17">
      <c r="Q24152"/>
    </row>
    <row r="24153" spans="17:17">
      <c r="Q24153"/>
    </row>
    <row r="24154" spans="17:17">
      <c r="Q24154"/>
    </row>
    <row r="24155" spans="17:17">
      <c r="Q24155"/>
    </row>
    <row r="24156" spans="17:17">
      <c r="Q24156"/>
    </row>
    <row r="24157" spans="17:17">
      <c r="Q24157"/>
    </row>
    <row r="24158" spans="17:17">
      <c r="Q24158"/>
    </row>
    <row r="24159" spans="17:17">
      <c r="Q24159"/>
    </row>
    <row r="24160" spans="17:17">
      <c r="Q24160"/>
    </row>
    <row r="24161" spans="17:17">
      <c r="Q24161"/>
    </row>
    <row r="24162" spans="17:17">
      <c r="Q24162"/>
    </row>
    <row r="24163" spans="17:17">
      <c r="Q24163"/>
    </row>
    <row r="24164" spans="17:17">
      <c r="Q24164"/>
    </row>
    <row r="24165" spans="17:17">
      <c r="Q24165"/>
    </row>
    <row r="24166" spans="17:17">
      <c r="Q24166"/>
    </row>
    <row r="24167" spans="17:17">
      <c r="Q24167"/>
    </row>
    <row r="24168" spans="17:17">
      <c r="Q24168"/>
    </row>
    <row r="24169" spans="17:17">
      <c r="Q24169"/>
    </row>
    <row r="24170" spans="17:17">
      <c r="Q24170"/>
    </row>
    <row r="24171" spans="17:17">
      <c r="Q24171"/>
    </row>
    <row r="24172" spans="17:17">
      <c r="Q24172"/>
    </row>
    <row r="24173" spans="17:17">
      <c r="Q24173"/>
    </row>
    <row r="24174" spans="17:17">
      <c r="Q24174"/>
    </row>
    <row r="24175" spans="17:17">
      <c r="Q24175"/>
    </row>
    <row r="24176" spans="17:17">
      <c r="Q24176"/>
    </row>
    <row r="24177" spans="17:17">
      <c r="Q24177"/>
    </row>
    <row r="24178" spans="17:17">
      <c r="Q24178"/>
    </row>
    <row r="24179" spans="17:17">
      <c r="Q24179"/>
    </row>
    <row r="24180" spans="17:17">
      <c r="Q24180"/>
    </row>
    <row r="24181" spans="17:17">
      <c r="Q24181"/>
    </row>
    <row r="24182" spans="17:17">
      <c r="Q24182"/>
    </row>
    <row r="24183" spans="17:17">
      <c r="Q24183"/>
    </row>
    <row r="24184" spans="17:17">
      <c r="Q24184"/>
    </row>
    <row r="24185" spans="17:17">
      <c r="Q24185"/>
    </row>
    <row r="24186" spans="17:17">
      <c r="Q24186"/>
    </row>
    <row r="24187" spans="17:17">
      <c r="Q24187"/>
    </row>
    <row r="24188" spans="17:17">
      <c r="Q24188"/>
    </row>
    <row r="24189" spans="17:17">
      <c r="Q24189"/>
    </row>
    <row r="24190" spans="17:17">
      <c r="Q24190"/>
    </row>
    <row r="24191" spans="17:17">
      <c r="Q24191"/>
    </row>
    <row r="24192" spans="17:17">
      <c r="Q24192"/>
    </row>
    <row r="24193" spans="17:17">
      <c r="Q24193"/>
    </row>
    <row r="24194" spans="17:17">
      <c r="Q24194"/>
    </row>
    <row r="24195" spans="17:17">
      <c r="Q24195"/>
    </row>
    <row r="24196" spans="17:17">
      <c r="Q24196"/>
    </row>
    <row r="24197" spans="17:17">
      <c r="Q24197"/>
    </row>
    <row r="24198" spans="17:17">
      <c r="Q24198"/>
    </row>
    <row r="24199" spans="17:17">
      <c r="Q24199"/>
    </row>
    <row r="24200" spans="17:17">
      <c r="Q24200"/>
    </row>
    <row r="24201" spans="17:17">
      <c r="Q24201"/>
    </row>
    <row r="24202" spans="17:17">
      <c r="Q24202"/>
    </row>
    <row r="24203" spans="17:17">
      <c r="Q24203"/>
    </row>
    <row r="24204" spans="17:17">
      <c r="Q24204"/>
    </row>
    <row r="24205" spans="17:17">
      <c r="Q24205"/>
    </row>
    <row r="24206" spans="17:17">
      <c r="Q24206"/>
    </row>
    <row r="24207" spans="17:17">
      <c r="Q24207"/>
    </row>
    <row r="24208" spans="17:17">
      <c r="Q24208"/>
    </row>
    <row r="24209" spans="17:17">
      <c r="Q24209"/>
    </row>
    <row r="24210" spans="17:17">
      <c r="Q24210"/>
    </row>
    <row r="24211" spans="17:17">
      <c r="Q24211"/>
    </row>
    <row r="24212" spans="17:17">
      <c r="Q24212"/>
    </row>
    <row r="24213" spans="17:17">
      <c r="Q24213"/>
    </row>
    <row r="24214" spans="17:17">
      <c r="Q24214"/>
    </row>
    <row r="24215" spans="17:17">
      <c r="Q24215"/>
    </row>
    <row r="24216" spans="17:17">
      <c r="Q24216"/>
    </row>
    <row r="24217" spans="17:17">
      <c r="Q24217"/>
    </row>
    <row r="24218" spans="17:17">
      <c r="Q24218"/>
    </row>
    <row r="24219" spans="17:17">
      <c r="Q24219"/>
    </row>
    <row r="24220" spans="17:17">
      <c r="Q24220"/>
    </row>
    <row r="24221" spans="17:17">
      <c r="Q24221"/>
    </row>
    <row r="24222" spans="17:17">
      <c r="Q24222"/>
    </row>
    <row r="24223" spans="17:17">
      <c r="Q24223"/>
    </row>
    <row r="24224" spans="17:17">
      <c r="Q24224"/>
    </row>
    <row r="24225" spans="17:17">
      <c r="Q24225"/>
    </row>
    <row r="24226" spans="17:17">
      <c r="Q24226"/>
    </row>
    <row r="24227" spans="17:17">
      <c r="Q24227"/>
    </row>
    <row r="24228" spans="17:17">
      <c r="Q24228"/>
    </row>
    <row r="24229" spans="17:17">
      <c r="Q24229"/>
    </row>
    <row r="24230" spans="17:17">
      <c r="Q24230"/>
    </row>
    <row r="24231" spans="17:17">
      <c r="Q24231"/>
    </row>
    <row r="24232" spans="17:17">
      <c r="Q24232"/>
    </row>
    <row r="24233" spans="17:17">
      <c r="Q24233"/>
    </row>
    <row r="24234" spans="17:17">
      <c r="Q24234"/>
    </row>
    <row r="24235" spans="17:17">
      <c r="Q24235"/>
    </row>
    <row r="24236" spans="17:17">
      <c r="Q24236"/>
    </row>
    <row r="24237" spans="17:17">
      <c r="Q24237"/>
    </row>
    <row r="24238" spans="17:17">
      <c r="Q24238"/>
    </row>
    <row r="24239" spans="17:17">
      <c r="Q24239"/>
    </row>
    <row r="24240" spans="17:17">
      <c r="Q24240"/>
    </row>
    <row r="24241" spans="17:17">
      <c r="Q24241"/>
    </row>
    <row r="24242" spans="17:17">
      <c r="Q24242"/>
    </row>
    <row r="24243" spans="17:17">
      <c r="Q24243"/>
    </row>
    <row r="24244" spans="17:17">
      <c r="Q24244"/>
    </row>
    <row r="24245" spans="17:17">
      <c r="Q24245"/>
    </row>
    <row r="24246" spans="17:17">
      <c r="Q24246"/>
    </row>
    <row r="24247" spans="17:17">
      <c r="Q24247"/>
    </row>
    <row r="24248" spans="17:17">
      <c r="Q24248"/>
    </row>
    <row r="24249" spans="17:17">
      <c r="Q24249"/>
    </row>
    <row r="24250" spans="17:17">
      <c r="Q24250"/>
    </row>
    <row r="24251" spans="17:17">
      <c r="Q24251"/>
    </row>
    <row r="24252" spans="17:17">
      <c r="Q24252"/>
    </row>
    <row r="24253" spans="17:17">
      <c r="Q24253"/>
    </row>
    <row r="24254" spans="17:17">
      <c r="Q24254"/>
    </row>
    <row r="24255" spans="17:17">
      <c r="Q24255"/>
    </row>
    <row r="24256" spans="17:17">
      <c r="Q24256"/>
    </row>
    <row r="24257" spans="17:17">
      <c r="Q24257"/>
    </row>
    <row r="24258" spans="17:17">
      <c r="Q24258"/>
    </row>
    <row r="24259" spans="17:17">
      <c r="Q24259"/>
    </row>
    <row r="24260" spans="17:17">
      <c r="Q24260"/>
    </row>
    <row r="24261" spans="17:17">
      <c r="Q24261"/>
    </row>
    <row r="24262" spans="17:17">
      <c r="Q24262"/>
    </row>
    <row r="24263" spans="17:17">
      <c r="Q24263"/>
    </row>
    <row r="24264" spans="17:17">
      <c r="Q24264"/>
    </row>
    <row r="24265" spans="17:17">
      <c r="Q24265"/>
    </row>
    <row r="24266" spans="17:17">
      <c r="Q24266"/>
    </row>
    <row r="24267" spans="17:17">
      <c r="Q24267"/>
    </row>
    <row r="24268" spans="17:17">
      <c r="Q24268"/>
    </row>
    <row r="24269" spans="17:17">
      <c r="Q24269"/>
    </row>
    <row r="24270" spans="17:17">
      <c r="Q24270"/>
    </row>
    <row r="24271" spans="17:17">
      <c r="Q24271"/>
    </row>
    <row r="24272" spans="17:17">
      <c r="Q24272"/>
    </row>
    <row r="24273" spans="17:17">
      <c r="Q24273"/>
    </row>
    <row r="24274" spans="17:17">
      <c r="Q24274"/>
    </row>
    <row r="24275" spans="17:17">
      <c r="Q24275"/>
    </row>
    <row r="24276" spans="17:17">
      <c r="Q24276"/>
    </row>
    <row r="24277" spans="17:17">
      <c r="Q24277"/>
    </row>
    <row r="24278" spans="17:17">
      <c r="Q24278"/>
    </row>
    <row r="24279" spans="17:17">
      <c r="Q24279"/>
    </row>
    <row r="24280" spans="17:17">
      <c r="Q24280"/>
    </row>
    <row r="24281" spans="17:17">
      <c r="Q24281"/>
    </row>
    <row r="24282" spans="17:17">
      <c r="Q24282"/>
    </row>
    <row r="24283" spans="17:17">
      <c r="Q24283"/>
    </row>
    <row r="24284" spans="17:17">
      <c r="Q24284"/>
    </row>
    <row r="24285" spans="17:17">
      <c r="Q24285"/>
    </row>
    <row r="24286" spans="17:17">
      <c r="Q24286"/>
    </row>
    <row r="24287" spans="17:17">
      <c r="Q24287"/>
    </row>
    <row r="24288" spans="17:17">
      <c r="Q24288"/>
    </row>
    <row r="24289" spans="17:17">
      <c r="Q24289"/>
    </row>
    <row r="24290" spans="17:17">
      <c r="Q24290"/>
    </row>
    <row r="24291" spans="17:17">
      <c r="Q24291"/>
    </row>
    <row r="24292" spans="17:17">
      <c r="Q24292"/>
    </row>
    <row r="24293" spans="17:17">
      <c r="Q24293"/>
    </row>
    <row r="24294" spans="17:17">
      <c r="Q24294"/>
    </row>
    <row r="24295" spans="17:17">
      <c r="Q24295"/>
    </row>
    <row r="24296" spans="17:17">
      <c r="Q24296"/>
    </row>
    <row r="24297" spans="17:17">
      <c r="Q24297"/>
    </row>
    <row r="24298" spans="17:17">
      <c r="Q24298"/>
    </row>
    <row r="24299" spans="17:17">
      <c r="Q24299"/>
    </row>
    <row r="24300" spans="17:17">
      <c r="Q24300"/>
    </row>
    <row r="24301" spans="17:17">
      <c r="Q24301"/>
    </row>
    <row r="24302" spans="17:17">
      <c r="Q24302"/>
    </row>
    <row r="24303" spans="17:17">
      <c r="Q24303"/>
    </row>
    <row r="24304" spans="17:17">
      <c r="Q24304"/>
    </row>
    <row r="24305" spans="17:17">
      <c r="Q24305"/>
    </row>
    <row r="24306" spans="17:17">
      <c r="Q24306"/>
    </row>
    <row r="24307" spans="17:17">
      <c r="Q24307"/>
    </row>
    <row r="24308" spans="17:17">
      <c r="Q24308"/>
    </row>
    <row r="24309" spans="17:17">
      <c r="Q24309"/>
    </row>
    <row r="24310" spans="17:17">
      <c r="Q24310"/>
    </row>
    <row r="24311" spans="17:17">
      <c r="Q24311"/>
    </row>
    <row r="24312" spans="17:17">
      <c r="Q24312"/>
    </row>
    <row r="24313" spans="17:17">
      <c r="Q24313"/>
    </row>
    <row r="24314" spans="17:17">
      <c r="Q24314"/>
    </row>
    <row r="24315" spans="17:17">
      <c r="Q24315"/>
    </row>
    <row r="24316" spans="17:17">
      <c r="Q24316"/>
    </row>
    <row r="24317" spans="17:17">
      <c r="Q24317"/>
    </row>
    <row r="24318" spans="17:17">
      <c r="Q24318"/>
    </row>
    <row r="24319" spans="17:17">
      <c r="Q24319"/>
    </row>
    <row r="24320" spans="17:17">
      <c r="Q24320"/>
    </row>
    <row r="24321" spans="17:17">
      <c r="Q24321"/>
    </row>
    <row r="24322" spans="17:17">
      <c r="Q24322"/>
    </row>
    <row r="24323" spans="17:17">
      <c r="Q24323"/>
    </row>
    <row r="24324" spans="17:17">
      <c r="Q24324"/>
    </row>
    <row r="24325" spans="17:17">
      <c r="Q24325"/>
    </row>
    <row r="24326" spans="17:17">
      <c r="Q24326"/>
    </row>
    <row r="24327" spans="17:17">
      <c r="Q24327"/>
    </row>
    <row r="24328" spans="17:17">
      <c r="Q24328"/>
    </row>
    <row r="24329" spans="17:17">
      <c r="Q24329"/>
    </row>
    <row r="24330" spans="17:17">
      <c r="Q24330"/>
    </row>
    <row r="24331" spans="17:17">
      <c r="Q24331"/>
    </row>
    <row r="24332" spans="17:17">
      <c r="Q24332"/>
    </row>
    <row r="24333" spans="17:17">
      <c r="Q24333"/>
    </row>
    <row r="24334" spans="17:17">
      <c r="Q24334"/>
    </row>
    <row r="24335" spans="17:17">
      <c r="Q24335"/>
    </row>
    <row r="24336" spans="17:17">
      <c r="Q24336"/>
    </row>
    <row r="24337" spans="17:17">
      <c r="Q24337"/>
    </row>
    <row r="24338" spans="17:17">
      <c r="Q24338"/>
    </row>
    <row r="24339" spans="17:17">
      <c r="Q24339"/>
    </row>
    <row r="24340" spans="17:17">
      <c r="Q24340"/>
    </row>
    <row r="24341" spans="17:17">
      <c r="Q24341"/>
    </row>
    <row r="24342" spans="17:17">
      <c r="Q24342"/>
    </row>
    <row r="24343" spans="17:17">
      <c r="Q24343"/>
    </row>
    <row r="24344" spans="17:17">
      <c r="Q24344"/>
    </row>
    <row r="24345" spans="17:17">
      <c r="Q24345"/>
    </row>
    <row r="24346" spans="17:17">
      <c r="Q24346"/>
    </row>
    <row r="24347" spans="17:17">
      <c r="Q24347"/>
    </row>
    <row r="24348" spans="17:17">
      <c r="Q24348"/>
    </row>
    <row r="24349" spans="17:17">
      <c r="Q24349"/>
    </row>
    <row r="24350" spans="17:17">
      <c r="Q24350"/>
    </row>
    <row r="24351" spans="17:17">
      <c r="Q24351"/>
    </row>
    <row r="24352" spans="17:17">
      <c r="Q24352"/>
    </row>
    <row r="24353" spans="17:17">
      <c r="Q24353"/>
    </row>
    <row r="24354" spans="17:17">
      <c r="Q24354"/>
    </row>
    <row r="24355" spans="17:17">
      <c r="Q24355"/>
    </row>
    <row r="24356" spans="17:17">
      <c r="Q24356"/>
    </row>
    <row r="24357" spans="17:17">
      <c r="Q24357"/>
    </row>
    <row r="24358" spans="17:17">
      <c r="Q24358"/>
    </row>
    <row r="24359" spans="17:17">
      <c r="Q24359"/>
    </row>
    <row r="24360" spans="17:17">
      <c r="Q24360"/>
    </row>
    <row r="24361" spans="17:17">
      <c r="Q24361"/>
    </row>
    <row r="24362" spans="17:17">
      <c r="Q24362"/>
    </row>
    <row r="24363" spans="17:17">
      <c r="Q24363"/>
    </row>
    <row r="24364" spans="17:17">
      <c r="Q24364"/>
    </row>
    <row r="24365" spans="17:17">
      <c r="Q24365"/>
    </row>
    <row r="24366" spans="17:17">
      <c r="Q24366"/>
    </row>
    <row r="24367" spans="17:17">
      <c r="Q24367"/>
    </row>
    <row r="24368" spans="17:17">
      <c r="Q24368"/>
    </row>
    <row r="24369" spans="17:17">
      <c r="Q24369"/>
    </row>
    <row r="24370" spans="17:17">
      <c r="Q24370"/>
    </row>
    <row r="24371" spans="17:17">
      <c r="Q24371"/>
    </row>
    <row r="24372" spans="17:17">
      <c r="Q24372"/>
    </row>
    <row r="24373" spans="17:17">
      <c r="Q24373"/>
    </row>
    <row r="24374" spans="17:17">
      <c r="Q24374"/>
    </row>
    <row r="24375" spans="17:17">
      <c r="Q24375"/>
    </row>
    <row r="24376" spans="17:17">
      <c r="Q24376"/>
    </row>
    <row r="24377" spans="17:17">
      <c r="Q24377"/>
    </row>
    <row r="24378" spans="17:17">
      <c r="Q24378"/>
    </row>
    <row r="24379" spans="17:17">
      <c r="Q24379"/>
    </row>
    <row r="24380" spans="17:17">
      <c r="Q24380"/>
    </row>
    <row r="24381" spans="17:17">
      <c r="Q24381"/>
    </row>
    <row r="24382" spans="17:17">
      <c r="Q24382"/>
    </row>
    <row r="24383" spans="17:17">
      <c r="Q24383"/>
    </row>
    <row r="24384" spans="17:17">
      <c r="Q24384"/>
    </row>
    <row r="24385" spans="17:17">
      <c r="Q24385"/>
    </row>
    <row r="24386" spans="17:17">
      <c r="Q24386"/>
    </row>
    <row r="24387" spans="17:17">
      <c r="Q24387"/>
    </row>
    <row r="24388" spans="17:17">
      <c r="Q24388"/>
    </row>
    <row r="24389" spans="17:17">
      <c r="Q24389"/>
    </row>
    <row r="24390" spans="17:17">
      <c r="Q24390"/>
    </row>
    <row r="24391" spans="17:17">
      <c r="Q24391"/>
    </row>
    <row r="24392" spans="17:17">
      <c r="Q24392"/>
    </row>
    <row r="24393" spans="17:17">
      <c r="Q24393"/>
    </row>
    <row r="24394" spans="17:17">
      <c r="Q24394"/>
    </row>
    <row r="24395" spans="17:17">
      <c r="Q24395"/>
    </row>
    <row r="24396" spans="17:17">
      <c r="Q24396"/>
    </row>
    <row r="24397" spans="17:17">
      <c r="Q24397"/>
    </row>
    <row r="24398" spans="17:17">
      <c r="Q24398"/>
    </row>
    <row r="24399" spans="17:17">
      <c r="Q24399"/>
    </row>
    <row r="24400" spans="17:17">
      <c r="Q24400"/>
    </row>
    <row r="24401" spans="17:17">
      <c r="Q24401"/>
    </row>
    <row r="24402" spans="17:17">
      <c r="Q24402"/>
    </row>
    <row r="24403" spans="17:17">
      <c r="Q24403"/>
    </row>
    <row r="24404" spans="17:17">
      <c r="Q24404"/>
    </row>
    <row r="24405" spans="17:17">
      <c r="Q24405"/>
    </row>
    <row r="24406" spans="17:17">
      <c r="Q24406"/>
    </row>
    <row r="24407" spans="17:17">
      <c r="Q24407"/>
    </row>
    <row r="24408" spans="17:17">
      <c r="Q24408"/>
    </row>
    <row r="24409" spans="17:17">
      <c r="Q24409"/>
    </row>
    <row r="24410" spans="17:17">
      <c r="Q24410"/>
    </row>
    <row r="24411" spans="17:17">
      <c r="Q24411"/>
    </row>
    <row r="24412" spans="17:17">
      <c r="Q24412"/>
    </row>
    <row r="24413" spans="17:17">
      <c r="Q24413"/>
    </row>
    <row r="24414" spans="17:17">
      <c r="Q24414"/>
    </row>
    <row r="24415" spans="17:17">
      <c r="Q24415"/>
    </row>
    <row r="24416" spans="17:17">
      <c r="Q24416"/>
    </row>
    <row r="24417" spans="17:17">
      <c r="Q24417"/>
    </row>
    <row r="24418" spans="17:17">
      <c r="Q24418"/>
    </row>
    <row r="24419" spans="17:17">
      <c r="Q24419"/>
    </row>
    <row r="24420" spans="17:17">
      <c r="Q24420"/>
    </row>
    <row r="24421" spans="17:17">
      <c r="Q24421"/>
    </row>
    <row r="24422" spans="17:17">
      <c r="Q24422"/>
    </row>
    <row r="24423" spans="17:17">
      <c r="Q24423"/>
    </row>
    <row r="24424" spans="17:17">
      <c r="Q24424"/>
    </row>
    <row r="24425" spans="17:17">
      <c r="Q24425"/>
    </row>
    <row r="24426" spans="17:17">
      <c r="Q24426"/>
    </row>
    <row r="24427" spans="17:17">
      <c r="Q24427"/>
    </row>
    <row r="24428" spans="17:17">
      <c r="Q24428"/>
    </row>
    <row r="24429" spans="17:17">
      <c r="Q24429"/>
    </row>
    <row r="24430" spans="17:17">
      <c r="Q24430"/>
    </row>
    <row r="24431" spans="17:17">
      <c r="Q24431"/>
    </row>
    <row r="24432" spans="17:17">
      <c r="Q24432"/>
    </row>
    <row r="24433" spans="17:17">
      <c r="Q24433"/>
    </row>
    <row r="24434" spans="17:17">
      <c r="Q24434"/>
    </row>
    <row r="24435" spans="17:17">
      <c r="Q24435"/>
    </row>
    <row r="24436" spans="17:17">
      <c r="Q24436"/>
    </row>
    <row r="24437" spans="17:17">
      <c r="Q24437"/>
    </row>
    <row r="24438" spans="17:17">
      <c r="Q24438"/>
    </row>
    <row r="24439" spans="17:17">
      <c r="Q24439"/>
    </row>
    <row r="24440" spans="17:17">
      <c r="Q24440"/>
    </row>
    <row r="24441" spans="17:17">
      <c r="Q24441"/>
    </row>
    <row r="24442" spans="17:17">
      <c r="Q24442"/>
    </row>
    <row r="24443" spans="17:17">
      <c r="Q24443"/>
    </row>
    <row r="24444" spans="17:17">
      <c r="Q24444"/>
    </row>
    <row r="24445" spans="17:17">
      <c r="Q24445"/>
    </row>
    <row r="24446" spans="17:17">
      <c r="Q24446"/>
    </row>
    <row r="24447" spans="17:17">
      <c r="Q24447"/>
    </row>
    <row r="24448" spans="17:17">
      <c r="Q24448"/>
    </row>
    <row r="24449" spans="17:17">
      <c r="Q24449"/>
    </row>
    <row r="24450" spans="17:17">
      <c r="Q24450"/>
    </row>
    <row r="24451" spans="17:17">
      <c r="Q24451"/>
    </row>
    <row r="24452" spans="17:17">
      <c r="Q24452"/>
    </row>
    <row r="24453" spans="17:17">
      <c r="Q24453"/>
    </row>
    <row r="24454" spans="17:17">
      <c r="Q24454"/>
    </row>
    <row r="24455" spans="17:17">
      <c r="Q24455"/>
    </row>
    <row r="24456" spans="17:17">
      <c r="Q24456"/>
    </row>
    <row r="24457" spans="17:17">
      <c r="Q24457"/>
    </row>
    <row r="24458" spans="17:17">
      <c r="Q24458"/>
    </row>
    <row r="24459" spans="17:17">
      <c r="Q24459"/>
    </row>
    <row r="24460" spans="17:17">
      <c r="Q24460"/>
    </row>
    <row r="24461" spans="17:17">
      <c r="Q24461"/>
    </row>
    <row r="24462" spans="17:17">
      <c r="Q24462"/>
    </row>
    <row r="24463" spans="17:17">
      <c r="Q24463"/>
    </row>
    <row r="24464" spans="17:17">
      <c r="Q24464"/>
    </row>
    <row r="24465" spans="17:17">
      <c r="Q24465"/>
    </row>
    <row r="24466" spans="17:17">
      <c r="Q24466"/>
    </row>
    <row r="24467" spans="17:17">
      <c r="Q24467"/>
    </row>
    <row r="24468" spans="17:17">
      <c r="Q24468"/>
    </row>
    <row r="24469" spans="17:17">
      <c r="Q24469"/>
    </row>
    <row r="24470" spans="17:17">
      <c r="Q24470"/>
    </row>
    <row r="24471" spans="17:17">
      <c r="Q24471"/>
    </row>
    <row r="24472" spans="17:17">
      <c r="Q24472"/>
    </row>
    <row r="24473" spans="17:17">
      <c r="Q24473"/>
    </row>
    <row r="24474" spans="17:17">
      <c r="Q24474"/>
    </row>
    <row r="24475" spans="17:17">
      <c r="Q24475"/>
    </row>
    <row r="24476" spans="17:17">
      <c r="Q24476"/>
    </row>
    <row r="24477" spans="17:17">
      <c r="Q24477"/>
    </row>
    <row r="24478" spans="17:17">
      <c r="Q24478"/>
    </row>
    <row r="24479" spans="17:17">
      <c r="Q24479"/>
    </row>
    <row r="24480" spans="17:17">
      <c r="Q24480"/>
    </row>
    <row r="24481" spans="17:17">
      <c r="Q24481"/>
    </row>
    <row r="24482" spans="17:17">
      <c r="Q24482"/>
    </row>
    <row r="24483" spans="17:17">
      <c r="Q24483"/>
    </row>
    <row r="24484" spans="17:17">
      <c r="Q24484"/>
    </row>
    <row r="24485" spans="17:17">
      <c r="Q24485"/>
    </row>
    <row r="24486" spans="17:17">
      <c r="Q24486"/>
    </row>
    <row r="24487" spans="17:17">
      <c r="Q24487"/>
    </row>
    <row r="24488" spans="17:17">
      <c r="Q24488"/>
    </row>
    <row r="24489" spans="17:17">
      <c r="Q24489"/>
    </row>
    <row r="24490" spans="17:17">
      <c r="Q24490"/>
    </row>
    <row r="24491" spans="17:17">
      <c r="Q24491"/>
    </row>
    <row r="24492" spans="17:17">
      <c r="Q24492"/>
    </row>
    <row r="24493" spans="17:17">
      <c r="Q24493"/>
    </row>
    <row r="24494" spans="17:17">
      <c r="Q24494"/>
    </row>
    <row r="24495" spans="17:17">
      <c r="Q24495"/>
    </row>
    <row r="24496" spans="17:17">
      <c r="Q24496"/>
    </row>
    <row r="24497" spans="17:17">
      <c r="Q24497"/>
    </row>
    <row r="24498" spans="17:17">
      <c r="Q24498"/>
    </row>
    <row r="24499" spans="17:17">
      <c r="Q24499"/>
    </row>
    <row r="24500" spans="17:17">
      <c r="Q24500"/>
    </row>
    <row r="24501" spans="17:17">
      <c r="Q24501"/>
    </row>
    <row r="24502" spans="17:17">
      <c r="Q24502"/>
    </row>
    <row r="24503" spans="17:17">
      <c r="Q24503"/>
    </row>
    <row r="24504" spans="17:17">
      <c r="Q24504"/>
    </row>
    <row r="24505" spans="17:17">
      <c r="Q24505"/>
    </row>
    <row r="24506" spans="17:17">
      <c r="Q24506"/>
    </row>
    <row r="24507" spans="17:17">
      <c r="Q24507"/>
    </row>
    <row r="24508" spans="17:17">
      <c r="Q24508"/>
    </row>
    <row r="24509" spans="17:17">
      <c r="Q24509"/>
    </row>
    <row r="24510" spans="17:17">
      <c r="Q24510"/>
    </row>
    <row r="24511" spans="17:17">
      <c r="Q24511"/>
    </row>
    <row r="24512" spans="17:17">
      <c r="Q24512"/>
    </row>
    <row r="24513" spans="17:17">
      <c r="Q24513"/>
    </row>
    <row r="24514" spans="17:17">
      <c r="Q24514"/>
    </row>
    <row r="24515" spans="17:17">
      <c r="Q24515"/>
    </row>
    <row r="24516" spans="17:17">
      <c r="Q24516"/>
    </row>
    <row r="24517" spans="17:17">
      <c r="Q24517"/>
    </row>
    <row r="24518" spans="17:17">
      <c r="Q24518"/>
    </row>
    <row r="24519" spans="17:17">
      <c r="Q24519"/>
    </row>
    <row r="24520" spans="17:17">
      <c r="Q24520"/>
    </row>
    <row r="24521" spans="17:17">
      <c r="Q24521"/>
    </row>
    <row r="24522" spans="17:17">
      <c r="Q24522"/>
    </row>
    <row r="24523" spans="17:17">
      <c r="Q24523"/>
    </row>
    <row r="24524" spans="17:17">
      <c r="Q24524"/>
    </row>
    <row r="24525" spans="17:17">
      <c r="Q24525"/>
    </row>
    <row r="24526" spans="17:17">
      <c r="Q24526"/>
    </row>
    <row r="24527" spans="17:17">
      <c r="Q24527"/>
    </row>
    <row r="24528" spans="17:17">
      <c r="Q24528"/>
    </row>
    <row r="24529" spans="17:17">
      <c r="Q24529"/>
    </row>
    <row r="24530" spans="17:17">
      <c r="Q24530"/>
    </row>
    <row r="24531" spans="17:17">
      <c r="Q24531"/>
    </row>
    <row r="24532" spans="17:17">
      <c r="Q24532"/>
    </row>
    <row r="24533" spans="17:17">
      <c r="Q24533"/>
    </row>
    <row r="24534" spans="17:17">
      <c r="Q24534"/>
    </row>
    <row r="24535" spans="17:17">
      <c r="Q24535"/>
    </row>
    <row r="24536" spans="17:17">
      <c r="Q24536"/>
    </row>
    <row r="24537" spans="17:17">
      <c r="Q24537"/>
    </row>
    <row r="24538" spans="17:17">
      <c r="Q24538"/>
    </row>
    <row r="24539" spans="17:17">
      <c r="Q24539"/>
    </row>
    <row r="24540" spans="17:17">
      <c r="Q24540"/>
    </row>
    <row r="24541" spans="17:17">
      <c r="Q24541"/>
    </row>
    <row r="24542" spans="17:17">
      <c r="Q24542"/>
    </row>
    <row r="24543" spans="17:17">
      <c r="Q24543"/>
    </row>
    <row r="24544" spans="17:17">
      <c r="Q24544"/>
    </row>
    <row r="24545" spans="17:17">
      <c r="Q24545"/>
    </row>
    <row r="24546" spans="17:17">
      <c r="Q24546"/>
    </row>
    <row r="24547" spans="17:17">
      <c r="Q24547"/>
    </row>
    <row r="24548" spans="17:17">
      <c r="Q24548"/>
    </row>
    <row r="24549" spans="17:17">
      <c r="Q24549"/>
    </row>
    <row r="24550" spans="17:17">
      <c r="Q24550"/>
    </row>
    <row r="24551" spans="17:17">
      <c r="Q24551"/>
    </row>
    <row r="24552" spans="17:17">
      <c r="Q24552"/>
    </row>
    <row r="24553" spans="17:17">
      <c r="Q24553"/>
    </row>
    <row r="24554" spans="17:17">
      <c r="Q24554"/>
    </row>
    <row r="24555" spans="17:17">
      <c r="Q24555"/>
    </row>
    <row r="24556" spans="17:17">
      <c r="Q24556"/>
    </row>
    <row r="24557" spans="17:17">
      <c r="Q24557"/>
    </row>
    <row r="24558" spans="17:17">
      <c r="Q24558"/>
    </row>
    <row r="24559" spans="17:17">
      <c r="Q24559"/>
    </row>
    <row r="24560" spans="17:17">
      <c r="Q24560"/>
    </row>
    <row r="24561" spans="17:17">
      <c r="Q24561"/>
    </row>
    <row r="24562" spans="17:17">
      <c r="Q24562"/>
    </row>
    <row r="24563" spans="17:17">
      <c r="Q24563"/>
    </row>
    <row r="24564" spans="17:17">
      <c r="Q24564"/>
    </row>
    <row r="24565" spans="17:17">
      <c r="Q24565"/>
    </row>
    <row r="24566" spans="17:17">
      <c r="Q24566"/>
    </row>
    <row r="24567" spans="17:17">
      <c r="Q24567"/>
    </row>
    <row r="24568" spans="17:17">
      <c r="Q24568"/>
    </row>
    <row r="24569" spans="17:17">
      <c r="Q24569"/>
    </row>
    <row r="24570" spans="17:17">
      <c r="Q24570"/>
    </row>
    <row r="24571" spans="17:17">
      <c r="Q24571"/>
    </row>
    <row r="24572" spans="17:17">
      <c r="Q24572"/>
    </row>
    <row r="24573" spans="17:17">
      <c r="Q24573"/>
    </row>
    <row r="24574" spans="17:17">
      <c r="Q24574"/>
    </row>
    <row r="24575" spans="17:17">
      <c r="Q24575"/>
    </row>
    <row r="24576" spans="17:17">
      <c r="Q24576"/>
    </row>
    <row r="24577" spans="17:17">
      <c r="Q24577"/>
    </row>
    <row r="24578" spans="17:17">
      <c r="Q24578"/>
    </row>
    <row r="24579" spans="17:17">
      <c r="Q24579"/>
    </row>
    <row r="24580" spans="17:17">
      <c r="Q24580"/>
    </row>
    <row r="24581" spans="17:17">
      <c r="Q24581"/>
    </row>
    <row r="24582" spans="17:17">
      <c r="Q24582"/>
    </row>
    <row r="24583" spans="17:17">
      <c r="Q24583"/>
    </row>
    <row r="24584" spans="17:17">
      <c r="Q24584"/>
    </row>
    <row r="24585" spans="17:17">
      <c r="Q24585"/>
    </row>
    <row r="24586" spans="17:17">
      <c r="Q24586"/>
    </row>
    <row r="24587" spans="17:17">
      <c r="Q24587"/>
    </row>
    <row r="24588" spans="17:17">
      <c r="Q24588"/>
    </row>
    <row r="24589" spans="17:17">
      <c r="Q24589"/>
    </row>
    <row r="24590" spans="17:17">
      <c r="Q24590"/>
    </row>
    <row r="24591" spans="17:17">
      <c r="Q24591"/>
    </row>
    <row r="24592" spans="17:17">
      <c r="Q24592"/>
    </row>
    <row r="24593" spans="17:17">
      <c r="Q24593"/>
    </row>
    <row r="24594" spans="17:17">
      <c r="Q24594"/>
    </row>
    <row r="24595" spans="17:17">
      <c r="Q24595"/>
    </row>
    <row r="24596" spans="17:17">
      <c r="Q24596"/>
    </row>
    <row r="24597" spans="17:17">
      <c r="Q24597"/>
    </row>
    <row r="24598" spans="17:17">
      <c r="Q24598"/>
    </row>
    <row r="24599" spans="17:17">
      <c r="Q24599"/>
    </row>
    <row r="24600" spans="17:17">
      <c r="Q24600"/>
    </row>
    <row r="24601" spans="17:17">
      <c r="Q24601"/>
    </row>
    <row r="24602" spans="17:17">
      <c r="Q24602"/>
    </row>
    <row r="24603" spans="17:17">
      <c r="Q24603"/>
    </row>
    <row r="24604" spans="17:17">
      <c r="Q24604"/>
    </row>
    <row r="24605" spans="17:17">
      <c r="Q24605"/>
    </row>
    <row r="24606" spans="17:17">
      <c r="Q24606"/>
    </row>
    <row r="24607" spans="17:17">
      <c r="Q24607"/>
    </row>
    <row r="24608" spans="17:17">
      <c r="Q24608"/>
    </row>
    <row r="24609" spans="17:17">
      <c r="Q24609"/>
    </row>
    <row r="24610" spans="17:17">
      <c r="Q24610"/>
    </row>
    <row r="24611" spans="17:17">
      <c r="Q24611"/>
    </row>
    <row r="24612" spans="17:17">
      <c r="Q24612"/>
    </row>
    <row r="24613" spans="17:17">
      <c r="Q24613"/>
    </row>
    <row r="24614" spans="17:17">
      <c r="Q24614"/>
    </row>
    <row r="24615" spans="17:17">
      <c r="Q24615"/>
    </row>
    <row r="24616" spans="17:17">
      <c r="Q24616"/>
    </row>
    <row r="24617" spans="17:17">
      <c r="Q24617"/>
    </row>
    <row r="24618" spans="17:17">
      <c r="Q24618"/>
    </row>
    <row r="24619" spans="17:17">
      <c r="Q24619"/>
    </row>
    <row r="24620" spans="17:17">
      <c r="Q24620"/>
    </row>
    <row r="24621" spans="17:17">
      <c r="Q24621"/>
    </row>
    <row r="24622" spans="17:17">
      <c r="Q24622"/>
    </row>
    <row r="24623" spans="17:17">
      <c r="Q24623"/>
    </row>
    <row r="24624" spans="17:17">
      <c r="Q24624"/>
    </row>
    <row r="24625" spans="17:17">
      <c r="Q24625"/>
    </row>
    <row r="24626" spans="17:17">
      <c r="Q24626"/>
    </row>
    <row r="24627" spans="17:17">
      <c r="Q24627"/>
    </row>
    <row r="24628" spans="17:17">
      <c r="Q24628"/>
    </row>
    <row r="24629" spans="17:17">
      <c r="Q24629"/>
    </row>
    <row r="24630" spans="17:17">
      <c r="Q24630"/>
    </row>
    <row r="24631" spans="17:17">
      <c r="Q24631"/>
    </row>
    <row r="24632" spans="17:17">
      <c r="Q24632"/>
    </row>
    <row r="24633" spans="17:17">
      <c r="Q24633"/>
    </row>
    <row r="24634" spans="17:17">
      <c r="Q24634"/>
    </row>
    <row r="24635" spans="17:17">
      <c r="Q24635"/>
    </row>
    <row r="24636" spans="17:17">
      <c r="Q24636"/>
    </row>
    <row r="24637" spans="17:17">
      <c r="Q24637"/>
    </row>
    <row r="24638" spans="17:17">
      <c r="Q24638"/>
    </row>
    <row r="24639" spans="17:17">
      <c r="Q24639"/>
    </row>
    <row r="24640" spans="17:17">
      <c r="Q24640"/>
    </row>
    <row r="24641" spans="17:17">
      <c r="Q24641"/>
    </row>
    <row r="24642" spans="17:17">
      <c r="Q24642"/>
    </row>
    <row r="24643" spans="17:17">
      <c r="Q24643"/>
    </row>
    <row r="24644" spans="17:17">
      <c r="Q24644"/>
    </row>
    <row r="24645" spans="17:17">
      <c r="Q24645"/>
    </row>
    <row r="24646" spans="17:17">
      <c r="Q24646"/>
    </row>
    <row r="24647" spans="17:17">
      <c r="Q24647"/>
    </row>
    <row r="24648" spans="17:17">
      <c r="Q24648"/>
    </row>
    <row r="24649" spans="17:17">
      <c r="Q24649"/>
    </row>
    <row r="24650" spans="17:17">
      <c r="Q24650"/>
    </row>
    <row r="24651" spans="17:17">
      <c r="Q24651"/>
    </row>
    <row r="24652" spans="17:17">
      <c r="Q24652"/>
    </row>
    <row r="24653" spans="17:17">
      <c r="Q24653"/>
    </row>
    <row r="24654" spans="17:17">
      <c r="Q24654"/>
    </row>
    <row r="24655" spans="17:17">
      <c r="Q24655"/>
    </row>
    <row r="24656" spans="17:17">
      <c r="Q24656"/>
    </row>
    <row r="24657" spans="17:17">
      <c r="Q24657"/>
    </row>
    <row r="24658" spans="17:17">
      <c r="Q24658"/>
    </row>
    <row r="24659" spans="17:17">
      <c r="Q24659"/>
    </row>
    <row r="24660" spans="17:17">
      <c r="Q24660"/>
    </row>
    <row r="24661" spans="17:17">
      <c r="Q24661"/>
    </row>
    <row r="24662" spans="17:17">
      <c r="Q24662"/>
    </row>
    <row r="24663" spans="17:17">
      <c r="Q24663"/>
    </row>
    <row r="24664" spans="17:17">
      <c r="Q24664"/>
    </row>
    <row r="24665" spans="17:17">
      <c r="Q24665"/>
    </row>
    <row r="24666" spans="17:17">
      <c r="Q24666"/>
    </row>
    <row r="24667" spans="17:17">
      <c r="Q24667"/>
    </row>
    <row r="24668" spans="17:17">
      <c r="Q24668"/>
    </row>
    <row r="24669" spans="17:17">
      <c r="Q24669"/>
    </row>
    <row r="24670" spans="17:17">
      <c r="Q24670"/>
    </row>
    <row r="24671" spans="17:17">
      <c r="Q24671"/>
    </row>
    <row r="24672" spans="17:17">
      <c r="Q24672"/>
    </row>
    <row r="24673" spans="17:17">
      <c r="Q24673"/>
    </row>
    <row r="24674" spans="17:17">
      <c r="Q24674"/>
    </row>
    <row r="24675" spans="17:17">
      <c r="Q24675"/>
    </row>
    <row r="24676" spans="17:17">
      <c r="Q24676"/>
    </row>
    <row r="24677" spans="17:17">
      <c r="Q24677"/>
    </row>
    <row r="24678" spans="17:17">
      <c r="Q24678"/>
    </row>
    <row r="24679" spans="17:17">
      <c r="Q24679"/>
    </row>
    <row r="24680" spans="17:17">
      <c r="Q24680"/>
    </row>
    <row r="24681" spans="17:17">
      <c r="Q24681"/>
    </row>
    <row r="24682" spans="17:17">
      <c r="Q24682"/>
    </row>
    <row r="24683" spans="17:17">
      <c r="Q24683"/>
    </row>
    <row r="24684" spans="17:17">
      <c r="Q24684"/>
    </row>
    <row r="24685" spans="17:17">
      <c r="Q24685"/>
    </row>
    <row r="24686" spans="17:17">
      <c r="Q24686"/>
    </row>
    <row r="24687" spans="17:17">
      <c r="Q24687"/>
    </row>
    <row r="24688" spans="17:17">
      <c r="Q24688"/>
    </row>
    <row r="24689" spans="17:17">
      <c r="Q24689"/>
    </row>
    <row r="24690" spans="17:17">
      <c r="Q24690"/>
    </row>
    <row r="24691" spans="17:17">
      <c r="Q24691"/>
    </row>
    <row r="24692" spans="17:17">
      <c r="Q24692"/>
    </row>
    <row r="24693" spans="17:17">
      <c r="Q24693"/>
    </row>
    <row r="24694" spans="17:17">
      <c r="Q24694"/>
    </row>
    <row r="24695" spans="17:17">
      <c r="Q24695"/>
    </row>
    <row r="24696" spans="17:17">
      <c r="Q24696"/>
    </row>
    <row r="24697" spans="17:17">
      <c r="Q24697"/>
    </row>
    <row r="24698" spans="17:17">
      <c r="Q24698"/>
    </row>
    <row r="24699" spans="17:17">
      <c r="Q24699"/>
    </row>
    <row r="24700" spans="17:17">
      <c r="Q24700"/>
    </row>
    <row r="24701" spans="17:17">
      <c r="Q24701"/>
    </row>
    <row r="24702" spans="17:17">
      <c r="Q24702"/>
    </row>
    <row r="24703" spans="17:17">
      <c r="Q24703"/>
    </row>
    <row r="24704" spans="17:17">
      <c r="Q24704"/>
    </row>
    <row r="24705" spans="17:17">
      <c r="Q24705"/>
    </row>
    <row r="24706" spans="17:17">
      <c r="Q24706"/>
    </row>
    <row r="24707" spans="17:17">
      <c r="Q24707"/>
    </row>
    <row r="24708" spans="17:17">
      <c r="Q24708"/>
    </row>
    <row r="24709" spans="17:17">
      <c r="Q24709"/>
    </row>
    <row r="24710" spans="17:17">
      <c r="Q24710"/>
    </row>
    <row r="24711" spans="17:17">
      <c r="Q24711"/>
    </row>
    <row r="24712" spans="17:17">
      <c r="Q24712"/>
    </row>
    <row r="24713" spans="17:17">
      <c r="Q24713"/>
    </row>
    <row r="24714" spans="17:17">
      <c r="Q24714"/>
    </row>
    <row r="24715" spans="17:17">
      <c r="Q24715"/>
    </row>
    <row r="24716" spans="17:17">
      <c r="Q24716"/>
    </row>
    <row r="24717" spans="17:17">
      <c r="Q24717"/>
    </row>
    <row r="24718" spans="17:17">
      <c r="Q24718"/>
    </row>
    <row r="24719" spans="17:17">
      <c r="Q24719"/>
    </row>
    <row r="24720" spans="17:17">
      <c r="Q24720"/>
    </row>
    <row r="24721" spans="17:17">
      <c r="Q24721"/>
    </row>
    <row r="24722" spans="17:17">
      <c r="Q24722"/>
    </row>
    <row r="24723" spans="17:17">
      <c r="Q24723"/>
    </row>
    <row r="24724" spans="17:17">
      <c r="Q24724"/>
    </row>
    <row r="24725" spans="17:17">
      <c r="Q24725"/>
    </row>
    <row r="24726" spans="17:17">
      <c r="Q24726"/>
    </row>
    <row r="24727" spans="17:17">
      <c r="Q24727"/>
    </row>
    <row r="24728" spans="17:17">
      <c r="Q24728"/>
    </row>
    <row r="24729" spans="17:17">
      <c r="Q24729"/>
    </row>
    <row r="24730" spans="17:17">
      <c r="Q24730"/>
    </row>
    <row r="24731" spans="17:17">
      <c r="Q24731"/>
    </row>
    <row r="24732" spans="17:17">
      <c r="Q24732"/>
    </row>
    <row r="24733" spans="17:17">
      <c r="Q24733"/>
    </row>
    <row r="24734" spans="17:17">
      <c r="Q24734"/>
    </row>
    <row r="24735" spans="17:17">
      <c r="Q24735"/>
    </row>
    <row r="24736" spans="17:17">
      <c r="Q24736"/>
    </row>
    <row r="24737" spans="17:17">
      <c r="Q24737"/>
    </row>
    <row r="24738" spans="17:17">
      <c r="Q24738"/>
    </row>
    <row r="24739" spans="17:17">
      <c r="Q24739"/>
    </row>
    <row r="24740" spans="17:17">
      <c r="Q24740"/>
    </row>
    <row r="24741" spans="17:17">
      <c r="Q24741"/>
    </row>
    <row r="24742" spans="17:17">
      <c r="Q24742"/>
    </row>
    <row r="24743" spans="17:17">
      <c r="Q24743"/>
    </row>
    <row r="24744" spans="17:17">
      <c r="Q24744"/>
    </row>
    <row r="24745" spans="17:17">
      <c r="Q24745"/>
    </row>
    <row r="24746" spans="17:17">
      <c r="Q24746"/>
    </row>
    <row r="24747" spans="17:17">
      <c r="Q24747"/>
    </row>
    <row r="24748" spans="17:17">
      <c r="Q24748"/>
    </row>
    <row r="24749" spans="17:17">
      <c r="Q24749"/>
    </row>
    <row r="24750" spans="17:17">
      <c r="Q24750"/>
    </row>
    <row r="24751" spans="17:17">
      <c r="Q24751"/>
    </row>
    <row r="24752" spans="17:17">
      <c r="Q24752"/>
    </row>
    <row r="24753" spans="17:17">
      <c r="Q24753"/>
    </row>
    <row r="24754" spans="17:17">
      <c r="Q24754"/>
    </row>
    <row r="24755" spans="17:17">
      <c r="Q24755"/>
    </row>
    <row r="24756" spans="17:17">
      <c r="Q24756"/>
    </row>
    <row r="24757" spans="17:17">
      <c r="Q24757"/>
    </row>
    <row r="24758" spans="17:17">
      <c r="Q24758"/>
    </row>
    <row r="24759" spans="17:17">
      <c r="Q24759"/>
    </row>
    <row r="24760" spans="17:17">
      <c r="Q24760"/>
    </row>
    <row r="24761" spans="17:17">
      <c r="Q24761"/>
    </row>
    <row r="24762" spans="17:17">
      <c r="Q24762"/>
    </row>
    <row r="24763" spans="17:17">
      <c r="Q24763"/>
    </row>
    <row r="24764" spans="17:17">
      <c r="Q24764"/>
    </row>
    <row r="24765" spans="17:17">
      <c r="Q24765"/>
    </row>
    <row r="24766" spans="17:17">
      <c r="Q24766"/>
    </row>
    <row r="24767" spans="17:17">
      <c r="Q24767"/>
    </row>
    <row r="24768" spans="17:17">
      <c r="Q24768"/>
    </row>
    <row r="24769" spans="17:17">
      <c r="Q24769"/>
    </row>
    <row r="24770" spans="17:17">
      <c r="Q24770"/>
    </row>
    <row r="24771" spans="17:17">
      <c r="Q24771"/>
    </row>
    <row r="24772" spans="17:17">
      <c r="Q24772"/>
    </row>
    <row r="24773" spans="17:17">
      <c r="Q24773"/>
    </row>
    <row r="24774" spans="17:17">
      <c r="Q24774"/>
    </row>
    <row r="24775" spans="17:17">
      <c r="Q24775"/>
    </row>
    <row r="24776" spans="17:17">
      <c r="Q24776"/>
    </row>
    <row r="24777" spans="17:17">
      <c r="Q24777"/>
    </row>
    <row r="24778" spans="17:17">
      <c r="Q24778"/>
    </row>
    <row r="24779" spans="17:17">
      <c r="Q24779"/>
    </row>
    <row r="24780" spans="17:17">
      <c r="Q24780"/>
    </row>
    <row r="24781" spans="17:17">
      <c r="Q24781"/>
    </row>
    <row r="24782" spans="17:17">
      <c r="Q24782"/>
    </row>
    <row r="24783" spans="17:17">
      <c r="Q24783"/>
    </row>
    <row r="24784" spans="17:17">
      <c r="Q24784"/>
    </row>
    <row r="24785" spans="17:17">
      <c r="Q24785"/>
    </row>
    <row r="24786" spans="17:17">
      <c r="Q24786"/>
    </row>
    <row r="24787" spans="17:17">
      <c r="Q24787"/>
    </row>
    <row r="24788" spans="17:17">
      <c r="Q24788"/>
    </row>
    <row r="24789" spans="17:17">
      <c r="Q24789"/>
    </row>
    <row r="24790" spans="17:17">
      <c r="Q24790"/>
    </row>
    <row r="24791" spans="17:17">
      <c r="Q24791"/>
    </row>
    <row r="24792" spans="17:17">
      <c r="Q24792"/>
    </row>
    <row r="24793" spans="17:17">
      <c r="Q24793"/>
    </row>
    <row r="24794" spans="17:17">
      <c r="Q24794"/>
    </row>
    <row r="24795" spans="17:17">
      <c r="Q24795"/>
    </row>
    <row r="24796" spans="17:17">
      <c r="Q24796"/>
    </row>
    <row r="24797" spans="17:17">
      <c r="Q24797"/>
    </row>
    <row r="24798" spans="17:17">
      <c r="Q24798"/>
    </row>
    <row r="24799" spans="17:17">
      <c r="Q24799"/>
    </row>
    <row r="24800" spans="17:17">
      <c r="Q24800"/>
    </row>
    <row r="24801" spans="17:17">
      <c r="Q24801"/>
    </row>
    <row r="24802" spans="17:17">
      <c r="Q24802"/>
    </row>
    <row r="24803" spans="17:17">
      <c r="Q24803"/>
    </row>
    <row r="24804" spans="17:17">
      <c r="Q24804"/>
    </row>
    <row r="24805" spans="17:17">
      <c r="Q24805"/>
    </row>
    <row r="24806" spans="17:17">
      <c r="Q24806"/>
    </row>
    <row r="24807" spans="17:17">
      <c r="Q24807"/>
    </row>
    <row r="24808" spans="17:17">
      <c r="Q24808"/>
    </row>
    <row r="24809" spans="17:17">
      <c r="Q24809"/>
    </row>
    <row r="24810" spans="17:17">
      <c r="Q24810"/>
    </row>
    <row r="24811" spans="17:17">
      <c r="Q24811"/>
    </row>
    <row r="24812" spans="17:17">
      <c r="Q24812"/>
    </row>
    <row r="24813" spans="17:17">
      <c r="Q24813"/>
    </row>
    <row r="24814" spans="17:17">
      <c r="Q24814"/>
    </row>
    <row r="24815" spans="17:17">
      <c r="Q24815"/>
    </row>
    <row r="24816" spans="17:17">
      <c r="Q24816"/>
    </row>
    <row r="24817" spans="17:17">
      <c r="Q24817"/>
    </row>
    <row r="24818" spans="17:17">
      <c r="Q24818"/>
    </row>
    <row r="24819" spans="17:17">
      <c r="Q24819"/>
    </row>
    <row r="24820" spans="17:17">
      <c r="Q24820"/>
    </row>
    <row r="24821" spans="17:17">
      <c r="Q24821"/>
    </row>
    <row r="24822" spans="17:17">
      <c r="Q24822"/>
    </row>
    <row r="24823" spans="17:17">
      <c r="Q24823"/>
    </row>
    <row r="24824" spans="17:17">
      <c r="Q24824"/>
    </row>
    <row r="24825" spans="17:17">
      <c r="Q24825"/>
    </row>
    <row r="24826" spans="17:17">
      <c r="Q24826"/>
    </row>
    <row r="24827" spans="17:17">
      <c r="Q24827"/>
    </row>
    <row r="24828" spans="17:17">
      <c r="Q24828"/>
    </row>
    <row r="24829" spans="17:17">
      <c r="Q24829"/>
    </row>
    <row r="24830" spans="17:17">
      <c r="Q24830"/>
    </row>
    <row r="24831" spans="17:17">
      <c r="Q24831"/>
    </row>
    <row r="24832" spans="17:17">
      <c r="Q24832"/>
    </row>
    <row r="24833" spans="17:17">
      <c r="Q24833"/>
    </row>
    <row r="24834" spans="17:17">
      <c r="Q24834"/>
    </row>
    <row r="24835" spans="17:17">
      <c r="Q24835"/>
    </row>
    <row r="24836" spans="17:17">
      <c r="Q24836"/>
    </row>
    <row r="24837" spans="17:17">
      <c r="Q24837"/>
    </row>
    <row r="24838" spans="17:17">
      <c r="Q24838"/>
    </row>
    <row r="24839" spans="17:17">
      <c r="Q24839"/>
    </row>
    <row r="24840" spans="17:17">
      <c r="Q24840"/>
    </row>
    <row r="24841" spans="17:17">
      <c r="Q24841"/>
    </row>
    <row r="24842" spans="17:17">
      <c r="Q24842"/>
    </row>
    <row r="24843" spans="17:17">
      <c r="Q24843"/>
    </row>
    <row r="24844" spans="17:17">
      <c r="Q24844"/>
    </row>
    <row r="24845" spans="17:17">
      <c r="Q24845"/>
    </row>
    <row r="24846" spans="17:17">
      <c r="Q24846"/>
    </row>
    <row r="24847" spans="17:17">
      <c r="Q24847"/>
    </row>
    <row r="24848" spans="17:17">
      <c r="Q24848"/>
    </row>
    <row r="24849" spans="17:17">
      <c r="Q24849"/>
    </row>
    <row r="24850" spans="17:17">
      <c r="Q24850"/>
    </row>
    <row r="24851" spans="17:17">
      <c r="Q24851"/>
    </row>
    <row r="24852" spans="17:17">
      <c r="Q24852"/>
    </row>
    <row r="24853" spans="17:17">
      <c r="Q24853"/>
    </row>
    <row r="24854" spans="17:17">
      <c r="Q24854"/>
    </row>
    <row r="24855" spans="17:17">
      <c r="Q24855"/>
    </row>
    <row r="24856" spans="17:17">
      <c r="Q24856"/>
    </row>
    <row r="24857" spans="17:17">
      <c r="Q24857"/>
    </row>
    <row r="24858" spans="17:17">
      <c r="Q24858"/>
    </row>
    <row r="24859" spans="17:17">
      <c r="Q24859"/>
    </row>
    <row r="24860" spans="17:17">
      <c r="Q24860"/>
    </row>
    <row r="24861" spans="17:17">
      <c r="Q24861"/>
    </row>
    <row r="24862" spans="17:17">
      <c r="Q24862"/>
    </row>
    <row r="24863" spans="17:17">
      <c r="Q24863"/>
    </row>
    <row r="24864" spans="17:17">
      <c r="Q24864"/>
    </row>
    <row r="24865" spans="17:17">
      <c r="Q24865"/>
    </row>
    <row r="24866" spans="17:17">
      <c r="Q24866"/>
    </row>
    <row r="24867" spans="17:17">
      <c r="Q24867"/>
    </row>
    <row r="24868" spans="17:17">
      <c r="Q24868"/>
    </row>
    <row r="24869" spans="17:17">
      <c r="Q24869"/>
    </row>
    <row r="24870" spans="17:17">
      <c r="Q24870"/>
    </row>
    <row r="24871" spans="17:17">
      <c r="Q24871"/>
    </row>
    <row r="24872" spans="17:17">
      <c r="Q24872"/>
    </row>
    <row r="24873" spans="17:17">
      <c r="Q24873"/>
    </row>
    <row r="24874" spans="17:17">
      <c r="Q24874"/>
    </row>
    <row r="24875" spans="17:17">
      <c r="Q24875"/>
    </row>
    <row r="24876" spans="17:17">
      <c r="Q24876"/>
    </row>
    <row r="24877" spans="17:17">
      <c r="Q24877"/>
    </row>
    <row r="24878" spans="17:17">
      <c r="Q24878"/>
    </row>
    <row r="24879" spans="17:17">
      <c r="Q24879"/>
    </row>
    <row r="24880" spans="17:17">
      <c r="Q24880"/>
    </row>
    <row r="24881" spans="17:17">
      <c r="Q24881"/>
    </row>
    <row r="24882" spans="17:17">
      <c r="Q24882"/>
    </row>
    <row r="24883" spans="17:17">
      <c r="Q24883"/>
    </row>
    <row r="24884" spans="17:17">
      <c r="Q24884"/>
    </row>
    <row r="24885" spans="17:17">
      <c r="Q24885"/>
    </row>
    <row r="24886" spans="17:17">
      <c r="Q24886"/>
    </row>
    <row r="24887" spans="17:17">
      <c r="Q24887"/>
    </row>
    <row r="24888" spans="17:17">
      <c r="Q24888"/>
    </row>
    <row r="24889" spans="17:17">
      <c r="Q24889"/>
    </row>
    <row r="24890" spans="17:17">
      <c r="Q24890"/>
    </row>
    <row r="24891" spans="17:17">
      <c r="Q24891"/>
    </row>
    <row r="24892" spans="17:17">
      <c r="Q24892"/>
    </row>
    <row r="24893" spans="17:17">
      <c r="Q24893"/>
    </row>
    <row r="24894" spans="17:17">
      <c r="Q24894"/>
    </row>
    <row r="24895" spans="17:17">
      <c r="Q24895"/>
    </row>
    <row r="24896" spans="17:17">
      <c r="Q24896"/>
    </row>
    <row r="24897" spans="17:17">
      <c r="Q24897"/>
    </row>
    <row r="24898" spans="17:17">
      <c r="Q24898"/>
    </row>
    <row r="24899" spans="17:17">
      <c r="Q24899"/>
    </row>
    <row r="24900" spans="17:17">
      <c r="Q24900"/>
    </row>
    <row r="24901" spans="17:17">
      <c r="Q24901"/>
    </row>
    <row r="24902" spans="17:17">
      <c r="Q24902"/>
    </row>
    <row r="24903" spans="17:17">
      <c r="Q24903"/>
    </row>
    <row r="24904" spans="17:17">
      <c r="Q24904"/>
    </row>
    <row r="24905" spans="17:17">
      <c r="Q24905"/>
    </row>
    <row r="24906" spans="17:17">
      <c r="Q24906"/>
    </row>
    <row r="24907" spans="17:17">
      <c r="Q24907"/>
    </row>
    <row r="24908" spans="17:17">
      <c r="Q24908"/>
    </row>
    <row r="24909" spans="17:17">
      <c r="Q24909"/>
    </row>
    <row r="24910" spans="17:17">
      <c r="Q24910"/>
    </row>
    <row r="24911" spans="17:17">
      <c r="Q24911"/>
    </row>
    <row r="24912" spans="17:17">
      <c r="Q24912"/>
    </row>
    <row r="24913" spans="17:17">
      <c r="Q24913"/>
    </row>
    <row r="24914" spans="17:17">
      <c r="Q24914"/>
    </row>
    <row r="24915" spans="17:17">
      <c r="Q24915"/>
    </row>
    <row r="24916" spans="17:17">
      <c r="Q24916"/>
    </row>
    <row r="24917" spans="17:17">
      <c r="Q24917"/>
    </row>
    <row r="24918" spans="17:17">
      <c r="Q24918"/>
    </row>
    <row r="24919" spans="17:17">
      <c r="Q24919"/>
    </row>
    <row r="24920" spans="17:17">
      <c r="Q24920"/>
    </row>
    <row r="24921" spans="17:17">
      <c r="Q24921"/>
    </row>
    <row r="24922" spans="17:17">
      <c r="Q24922"/>
    </row>
    <row r="24923" spans="17:17">
      <c r="Q24923"/>
    </row>
    <row r="24924" spans="17:17">
      <c r="Q24924"/>
    </row>
    <row r="24925" spans="17:17">
      <c r="Q24925"/>
    </row>
    <row r="24926" spans="17:17">
      <c r="Q24926"/>
    </row>
    <row r="24927" spans="17:17">
      <c r="Q24927"/>
    </row>
    <row r="24928" spans="17:17">
      <c r="Q24928"/>
    </row>
    <row r="24929" spans="17:17">
      <c r="Q24929"/>
    </row>
    <row r="24930" spans="17:17">
      <c r="Q24930"/>
    </row>
    <row r="24931" spans="17:17">
      <c r="Q24931"/>
    </row>
    <row r="24932" spans="17:17">
      <c r="Q24932"/>
    </row>
    <row r="24933" spans="17:17">
      <c r="Q24933"/>
    </row>
    <row r="24934" spans="17:17">
      <c r="Q24934"/>
    </row>
    <row r="24935" spans="17:17">
      <c r="Q24935"/>
    </row>
    <row r="24936" spans="17:17">
      <c r="Q24936"/>
    </row>
    <row r="24937" spans="17:17">
      <c r="Q24937"/>
    </row>
    <row r="24938" spans="17:17">
      <c r="Q24938"/>
    </row>
    <row r="24939" spans="17:17">
      <c r="Q24939"/>
    </row>
    <row r="24940" spans="17:17">
      <c r="Q24940"/>
    </row>
    <row r="24941" spans="17:17">
      <c r="Q24941"/>
    </row>
    <row r="24942" spans="17:17">
      <c r="Q24942"/>
    </row>
    <row r="24943" spans="17:17">
      <c r="Q24943"/>
    </row>
    <row r="24944" spans="17:17">
      <c r="Q24944"/>
    </row>
    <row r="24945" spans="17:17">
      <c r="Q24945"/>
    </row>
    <row r="24946" spans="17:17">
      <c r="Q24946"/>
    </row>
    <row r="24947" spans="17:17">
      <c r="Q24947"/>
    </row>
    <row r="24948" spans="17:17">
      <c r="Q24948"/>
    </row>
    <row r="24949" spans="17:17">
      <c r="Q24949"/>
    </row>
    <row r="24950" spans="17:17">
      <c r="Q24950"/>
    </row>
    <row r="24951" spans="17:17">
      <c r="Q24951"/>
    </row>
    <row r="24952" spans="17:17">
      <c r="Q24952"/>
    </row>
    <row r="24953" spans="17:17">
      <c r="Q24953"/>
    </row>
    <row r="24954" spans="17:17">
      <c r="Q24954"/>
    </row>
    <row r="24955" spans="17:17">
      <c r="Q24955"/>
    </row>
    <row r="24956" spans="17:17">
      <c r="Q24956"/>
    </row>
    <row r="24957" spans="17:17">
      <c r="Q24957"/>
    </row>
    <row r="24958" spans="17:17">
      <c r="Q24958"/>
    </row>
    <row r="24959" spans="17:17">
      <c r="Q24959"/>
    </row>
    <row r="24960" spans="17:17">
      <c r="Q24960"/>
    </row>
    <row r="24961" spans="17:17">
      <c r="Q24961"/>
    </row>
    <row r="24962" spans="17:17">
      <c r="Q24962"/>
    </row>
    <row r="24963" spans="17:17">
      <c r="Q24963"/>
    </row>
    <row r="24964" spans="17:17">
      <c r="Q24964"/>
    </row>
    <row r="24965" spans="17:17">
      <c r="Q24965"/>
    </row>
    <row r="24966" spans="17:17">
      <c r="Q24966"/>
    </row>
    <row r="24967" spans="17:17">
      <c r="Q24967"/>
    </row>
    <row r="24968" spans="17:17">
      <c r="Q24968"/>
    </row>
    <row r="24969" spans="17:17">
      <c r="Q24969"/>
    </row>
    <row r="24970" spans="17:17">
      <c r="Q24970"/>
    </row>
    <row r="24971" spans="17:17">
      <c r="Q24971"/>
    </row>
    <row r="24972" spans="17:17">
      <c r="Q24972"/>
    </row>
    <row r="24973" spans="17:17">
      <c r="Q24973"/>
    </row>
    <row r="24974" spans="17:17">
      <c r="Q24974"/>
    </row>
    <row r="24975" spans="17:17">
      <c r="Q24975"/>
    </row>
    <row r="24976" spans="17:17">
      <c r="Q24976"/>
    </row>
    <row r="24977" spans="17:17">
      <c r="Q24977"/>
    </row>
    <row r="24978" spans="17:17">
      <c r="Q24978"/>
    </row>
    <row r="24979" spans="17:17">
      <c r="Q24979"/>
    </row>
    <row r="24980" spans="17:17">
      <c r="Q24980"/>
    </row>
    <row r="24981" spans="17:17">
      <c r="Q24981"/>
    </row>
    <row r="24982" spans="17:17">
      <c r="Q24982"/>
    </row>
    <row r="24983" spans="17:17">
      <c r="Q24983"/>
    </row>
    <row r="24984" spans="17:17">
      <c r="Q24984"/>
    </row>
    <row r="24985" spans="17:17">
      <c r="Q24985"/>
    </row>
    <row r="24986" spans="17:17">
      <c r="Q24986"/>
    </row>
    <row r="24987" spans="17:17">
      <c r="Q24987"/>
    </row>
    <row r="24988" spans="17:17">
      <c r="Q24988"/>
    </row>
    <row r="24989" spans="17:17">
      <c r="Q24989"/>
    </row>
    <row r="24990" spans="17:17">
      <c r="Q24990"/>
    </row>
    <row r="24991" spans="17:17">
      <c r="Q24991"/>
    </row>
    <row r="24992" spans="17:17">
      <c r="Q24992"/>
    </row>
    <row r="24993" spans="17:17">
      <c r="Q24993"/>
    </row>
    <row r="24994" spans="17:17">
      <c r="Q24994"/>
    </row>
    <row r="24995" spans="17:17">
      <c r="Q24995"/>
    </row>
    <row r="24996" spans="17:17">
      <c r="Q24996"/>
    </row>
    <row r="24997" spans="17:17">
      <c r="Q24997"/>
    </row>
    <row r="24998" spans="17:17">
      <c r="Q24998"/>
    </row>
    <row r="24999" spans="17:17">
      <c r="Q24999"/>
    </row>
    <row r="25000" spans="17:17">
      <c r="Q25000"/>
    </row>
    <row r="25001" spans="17:17">
      <c r="Q25001"/>
    </row>
    <row r="25002" spans="17:17">
      <c r="Q25002"/>
    </row>
    <row r="25003" spans="17:17">
      <c r="Q25003"/>
    </row>
    <row r="25004" spans="17:17">
      <c r="Q25004"/>
    </row>
    <row r="25005" spans="17:17">
      <c r="Q25005"/>
    </row>
    <row r="25006" spans="17:17">
      <c r="Q25006"/>
    </row>
    <row r="25007" spans="17:17">
      <c r="Q25007"/>
    </row>
    <row r="25008" spans="17:17">
      <c r="Q25008"/>
    </row>
    <row r="25009" spans="17:17">
      <c r="Q25009"/>
    </row>
    <row r="25010" spans="17:17">
      <c r="Q25010"/>
    </row>
    <row r="25011" spans="17:17">
      <c r="Q25011"/>
    </row>
    <row r="25012" spans="17:17">
      <c r="Q25012"/>
    </row>
    <row r="25013" spans="17:17">
      <c r="Q25013"/>
    </row>
    <row r="25014" spans="17:17">
      <c r="Q25014"/>
    </row>
    <row r="25015" spans="17:17">
      <c r="Q25015"/>
    </row>
    <row r="25016" spans="17:17">
      <c r="Q25016"/>
    </row>
    <row r="25017" spans="17:17">
      <c r="Q25017"/>
    </row>
    <row r="25018" spans="17:17">
      <c r="Q25018"/>
    </row>
    <row r="25019" spans="17:17">
      <c r="Q25019"/>
    </row>
    <row r="25020" spans="17:17">
      <c r="Q25020"/>
    </row>
    <row r="25021" spans="17:17">
      <c r="Q25021"/>
    </row>
    <row r="25022" spans="17:17">
      <c r="Q25022"/>
    </row>
    <row r="25023" spans="17:17">
      <c r="Q25023"/>
    </row>
    <row r="25024" spans="17:17">
      <c r="Q25024"/>
    </row>
    <row r="25025" spans="17:17">
      <c r="Q25025"/>
    </row>
    <row r="25026" spans="17:17">
      <c r="Q25026"/>
    </row>
    <row r="25027" spans="17:17">
      <c r="Q25027"/>
    </row>
    <row r="25028" spans="17:17">
      <c r="Q25028"/>
    </row>
    <row r="25029" spans="17:17">
      <c r="Q25029"/>
    </row>
    <row r="25030" spans="17:17">
      <c r="Q25030"/>
    </row>
    <row r="25031" spans="17:17">
      <c r="Q25031"/>
    </row>
    <row r="25032" spans="17:17">
      <c r="Q25032"/>
    </row>
    <row r="25033" spans="17:17">
      <c r="Q25033"/>
    </row>
    <row r="25034" spans="17:17">
      <c r="Q25034"/>
    </row>
    <row r="25035" spans="17:17">
      <c r="Q25035"/>
    </row>
    <row r="25036" spans="17:17">
      <c r="Q25036"/>
    </row>
    <row r="25037" spans="17:17">
      <c r="Q25037"/>
    </row>
    <row r="25038" spans="17:17">
      <c r="Q25038"/>
    </row>
    <row r="25039" spans="17:17">
      <c r="Q25039"/>
    </row>
    <row r="25040" spans="17:17">
      <c r="Q25040"/>
    </row>
    <row r="25041" spans="17:17">
      <c r="Q25041"/>
    </row>
    <row r="25042" spans="17:17">
      <c r="Q25042"/>
    </row>
    <row r="25043" spans="17:17">
      <c r="Q25043"/>
    </row>
    <row r="25044" spans="17:17">
      <c r="Q25044"/>
    </row>
    <row r="25045" spans="17:17">
      <c r="Q25045"/>
    </row>
    <row r="25046" spans="17:17">
      <c r="Q25046"/>
    </row>
    <row r="25047" spans="17:17">
      <c r="Q25047"/>
    </row>
    <row r="25048" spans="17:17">
      <c r="Q25048"/>
    </row>
    <row r="25049" spans="17:17">
      <c r="Q25049"/>
    </row>
    <row r="25050" spans="17:17">
      <c r="Q25050"/>
    </row>
    <row r="25051" spans="17:17">
      <c r="Q25051"/>
    </row>
    <row r="25052" spans="17:17">
      <c r="Q25052"/>
    </row>
    <row r="25053" spans="17:17">
      <c r="Q25053"/>
    </row>
    <row r="25054" spans="17:17">
      <c r="Q25054"/>
    </row>
    <row r="25055" spans="17:17">
      <c r="Q25055"/>
    </row>
    <row r="25056" spans="17:17">
      <c r="Q25056"/>
    </row>
    <row r="25057" spans="17:17">
      <c r="Q25057"/>
    </row>
    <row r="25058" spans="17:17">
      <c r="Q25058"/>
    </row>
    <row r="25059" spans="17:17">
      <c r="Q25059"/>
    </row>
    <row r="25060" spans="17:17">
      <c r="Q25060"/>
    </row>
    <row r="25061" spans="17:17">
      <c r="Q25061"/>
    </row>
    <row r="25062" spans="17:17">
      <c r="Q25062"/>
    </row>
    <row r="25063" spans="17:17">
      <c r="Q25063"/>
    </row>
    <row r="25064" spans="17:17">
      <c r="Q25064"/>
    </row>
    <row r="25065" spans="17:17">
      <c r="Q25065"/>
    </row>
    <row r="25066" spans="17:17">
      <c r="Q25066"/>
    </row>
    <row r="25067" spans="17:17">
      <c r="Q25067"/>
    </row>
    <row r="25068" spans="17:17">
      <c r="Q25068"/>
    </row>
    <row r="25069" spans="17:17">
      <c r="Q25069"/>
    </row>
    <row r="25070" spans="17:17">
      <c r="Q25070"/>
    </row>
    <row r="25071" spans="17:17">
      <c r="Q25071"/>
    </row>
    <row r="25072" spans="17:17">
      <c r="Q25072"/>
    </row>
    <row r="25073" spans="17:17">
      <c r="Q25073"/>
    </row>
    <row r="25074" spans="17:17">
      <c r="Q25074"/>
    </row>
    <row r="25075" spans="17:17">
      <c r="Q25075"/>
    </row>
    <row r="25076" spans="17:17">
      <c r="Q25076"/>
    </row>
    <row r="25077" spans="17:17">
      <c r="Q25077"/>
    </row>
    <row r="25078" spans="17:17">
      <c r="Q25078"/>
    </row>
    <row r="25079" spans="17:17">
      <c r="Q25079"/>
    </row>
    <row r="25080" spans="17:17">
      <c r="Q25080"/>
    </row>
    <row r="25081" spans="17:17">
      <c r="Q25081"/>
    </row>
    <row r="25082" spans="17:17">
      <c r="Q25082"/>
    </row>
    <row r="25083" spans="17:17">
      <c r="Q25083"/>
    </row>
    <row r="25084" spans="17:17">
      <c r="Q25084"/>
    </row>
    <row r="25085" spans="17:17">
      <c r="Q25085"/>
    </row>
    <row r="25086" spans="17:17">
      <c r="Q25086"/>
    </row>
    <row r="25087" spans="17:17">
      <c r="Q25087"/>
    </row>
    <row r="25088" spans="17:17">
      <c r="Q25088"/>
    </row>
    <row r="25089" spans="17:17">
      <c r="Q25089"/>
    </row>
    <row r="25090" spans="17:17">
      <c r="Q25090"/>
    </row>
    <row r="25091" spans="17:17">
      <c r="Q25091"/>
    </row>
    <row r="25092" spans="17:17">
      <c r="Q25092"/>
    </row>
    <row r="25093" spans="17:17">
      <c r="Q25093"/>
    </row>
    <row r="25094" spans="17:17">
      <c r="Q25094"/>
    </row>
    <row r="25095" spans="17:17">
      <c r="Q25095"/>
    </row>
    <row r="25096" spans="17:17">
      <c r="Q25096"/>
    </row>
    <row r="25097" spans="17:17">
      <c r="Q25097"/>
    </row>
    <row r="25098" spans="17:17">
      <c r="Q25098"/>
    </row>
    <row r="25099" spans="17:17">
      <c r="Q25099"/>
    </row>
    <row r="25100" spans="17:17">
      <c r="Q25100"/>
    </row>
    <row r="25101" spans="17:17">
      <c r="Q25101"/>
    </row>
    <row r="25102" spans="17:17">
      <c r="Q25102"/>
    </row>
    <row r="25103" spans="17:17">
      <c r="Q25103"/>
    </row>
    <row r="25104" spans="17:17">
      <c r="Q25104"/>
    </row>
    <row r="25105" spans="17:17">
      <c r="Q25105"/>
    </row>
    <row r="25106" spans="17:17">
      <c r="Q25106"/>
    </row>
    <row r="25107" spans="17:17">
      <c r="Q25107"/>
    </row>
    <row r="25108" spans="17:17">
      <c r="Q25108"/>
    </row>
    <row r="25109" spans="17:17">
      <c r="Q25109"/>
    </row>
    <row r="25110" spans="17:17">
      <c r="Q25110"/>
    </row>
    <row r="25111" spans="17:17">
      <c r="Q25111"/>
    </row>
    <row r="25112" spans="17:17">
      <c r="Q25112"/>
    </row>
    <row r="25113" spans="17:17">
      <c r="Q25113"/>
    </row>
    <row r="25114" spans="17:17">
      <c r="Q25114"/>
    </row>
    <row r="25115" spans="17:17">
      <c r="Q25115"/>
    </row>
    <row r="25116" spans="17:17">
      <c r="Q25116"/>
    </row>
    <row r="25117" spans="17:17">
      <c r="Q25117"/>
    </row>
    <row r="25118" spans="17:17">
      <c r="Q25118"/>
    </row>
    <row r="25119" spans="17:17">
      <c r="Q25119"/>
    </row>
    <row r="25120" spans="17:17">
      <c r="Q25120"/>
    </row>
    <row r="25121" spans="17:17">
      <c r="Q25121"/>
    </row>
    <row r="25122" spans="17:17">
      <c r="Q25122"/>
    </row>
    <row r="25123" spans="17:17">
      <c r="Q25123"/>
    </row>
    <row r="25124" spans="17:17">
      <c r="Q25124"/>
    </row>
    <row r="25125" spans="17:17">
      <c r="Q25125"/>
    </row>
    <row r="25126" spans="17:17">
      <c r="Q25126"/>
    </row>
    <row r="25127" spans="17:17">
      <c r="Q25127"/>
    </row>
    <row r="25128" spans="17:17">
      <c r="Q25128"/>
    </row>
    <row r="25129" spans="17:17">
      <c r="Q25129"/>
    </row>
    <row r="25130" spans="17:17">
      <c r="Q25130"/>
    </row>
    <row r="25131" spans="17:17">
      <c r="Q25131"/>
    </row>
    <row r="25132" spans="17:17">
      <c r="Q25132"/>
    </row>
    <row r="25133" spans="17:17">
      <c r="Q25133"/>
    </row>
    <row r="25134" spans="17:17">
      <c r="Q25134"/>
    </row>
    <row r="25135" spans="17:17">
      <c r="Q25135"/>
    </row>
    <row r="25136" spans="17:17">
      <c r="Q25136"/>
    </row>
    <row r="25137" spans="17:17">
      <c r="Q25137"/>
    </row>
    <row r="25138" spans="17:17">
      <c r="Q25138"/>
    </row>
    <row r="25139" spans="17:17">
      <c r="Q25139"/>
    </row>
    <row r="25140" spans="17:17">
      <c r="Q25140"/>
    </row>
    <row r="25141" spans="17:17">
      <c r="Q25141"/>
    </row>
    <row r="25142" spans="17:17">
      <c r="Q25142"/>
    </row>
    <row r="25143" spans="17:17">
      <c r="Q25143"/>
    </row>
    <row r="25144" spans="17:17">
      <c r="Q25144"/>
    </row>
    <row r="25145" spans="17:17">
      <c r="Q25145"/>
    </row>
    <row r="25146" spans="17:17">
      <c r="Q25146"/>
    </row>
    <row r="25147" spans="17:17">
      <c r="Q25147"/>
    </row>
    <row r="25148" spans="17:17">
      <c r="Q25148"/>
    </row>
    <row r="25149" spans="17:17">
      <c r="Q25149"/>
    </row>
    <row r="25150" spans="17:17">
      <c r="Q25150"/>
    </row>
    <row r="25151" spans="17:17">
      <c r="Q25151"/>
    </row>
    <row r="25152" spans="17:17">
      <c r="Q25152"/>
    </row>
    <row r="25153" spans="17:17">
      <c r="Q25153"/>
    </row>
    <row r="25154" spans="17:17">
      <c r="Q25154"/>
    </row>
    <row r="25155" spans="17:17">
      <c r="Q25155"/>
    </row>
    <row r="25156" spans="17:17">
      <c r="Q25156"/>
    </row>
    <row r="25157" spans="17:17">
      <c r="Q25157"/>
    </row>
    <row r="25158" spans="17:17">
      <c r="Q25158"/>
    </row>
    <row r="25159" spans="17:17">
      <c r="Q25159"/>
    </row>
    <row r="25160" spans="17:17">
      <c r="Q25160"/>
    </row>
    <row r="25161" spans="17:17">
      <c r="Q25161"/>
    </row>
    <row r="25162" spans="17:17">
      <c r="Q25162"/>
    </row>
    <row r="25163" spans="17:17">
      <c r="Q25163"/>
    </row>
    <row r="25164" spans="17:17">
      <c r="Q25164"/>
    </row>
    <row r="25165" spans="17:17">
      <c r="Q25165"/>
    </row>
    <row r="25166" spans="17:17">
      <c r="Q25166"/>
    </row>
    <row r="25167" spans="17:17">
      <c r="Q25167"/>
    </row>
    <row r="25168" spans="17:17">
      <c r="Q25168"/>
    </row>
    <row r="25169" spans="17:17">
      <c r="Q25169"/>
    </row>
    <row r="25170" spans="17:17">
      <c r="Q25170"/>
    </row>
    <row r="25171" spans="17:17">
      <c r="Q25171"/>
    </row>
    <row r="25172" spans="17:17">
      <c r="Q25172"/>
    </row>
    <row r="25173" spans="17:17">
      <c r="Q25173"/>
    </row>
    <row r="25174" spans="17:17">
      <c r="Q25174"/>
    </row>
    <row r="25175" spans="17:17">
      <c r="Q25175"/>
    </row>
    <row r="25176" spans="17:17">
      <c r="Q25176"/>
    </row>
    <row r="25177" spans="17:17">
      <c r="Q25177"/>
    </row>
    <row r="25178" spans="17:17">
      <c r="Q25178"/>
    </row>
    <row r="25179" spans="17:17">
      <c r="Q25179"/>
    </row>
    <row r="25180" spans="17:17">
      <c r="Q25180"/>
    </row>
    <row r="25181" spans="17:17">
      <c r="Q25181"/>
    </row>
    <row r="25182" spans="17:17">
      <c r="Q25182"/>
    </row>
    <row r="25183" spans="17:17">
      <c r="Q25183"/>
    </row>
    <row r="25184" spans="17:17">
      <c r="Q25184"/>
    </row>
    <row r="25185" spans="17:17">
      <c r="Q25185"/>
    </row>
    <row r="25186" spans="17:17">
      <c r="Q25186"/>
    </row>
    <row r="25187" spans="17:17">
      <c r="Q25187"/>
    </row>
    <row r="25188" spans="17:17">
      <c r="Q25188"/>
    </row>
    <row r="25189" spans="17:17">
      <c r="Q25189"/>
    </row>
    <row r="25190" spans="17:17">
      <c r="Q25190"/>
    </row>
    <row r="25191" spans="17:17">
      <c r="Q25191"/>
    </row>
    <row r="25192" spans="17:17">
      <c r="Q25192"/>
    </row>
    <row r="25193" spans="17:17">
      <c r="Q25193"/>
    </row>
    <row r="25194" spans="17:17">
      <c r="Q25194"/>
    </row>
    <row r="25195" spans="17:17">
      <c r="Q25195"/>
    </row>
    <row r="25196" spans="17:17">
      <c r="Q25196"/>
    </row>
    <row r="25197" spans="17:17">
      <c r="Q25197"/>
    </row>
    <row r="25198" spans="17:17">
      <c r="Q25198"/>
    </row>
    <row r="25199" spans="17:17">
      <c r="Q25199"/>
    </row>
    <row r="25200" spans="17:17">
      <c r="Q25200"/>
    </row>
    <row r="25201" spans="17:17">
      <c r="Q25201"/>
    </row>
    <row r="25202" spans="17:17">
      <c r="Q25202"/>
    </row>
    <row r="25203" spans="17:17">
      <c r="Q25203"/>
    </row>
    <row r="25204" spans="17:17">
      <c r="Q25204"/>
    </row>
    <row r="25205" spans="17:17">
      <c r="Q25205"/>
    </row>
    <row r="25206" spans="17:17">
      <c r="Q25206"/>
    </row>
    <row r="25207" spans="17:17">
      <c r="Q25207"/>
    </row>
    <row r="25208" spans="17:17">
      <c r="Q25208"/>
    </row>
    <row r="25209" spans="17:17">
      <c r="Q25209"/>
    </row>
    <row r="25210" spans="17:17">
      <c r="Q25210"/>
    </row>
    <row r="25211" spans="17:17">
      <c r="Q25211"/>
    </row>
    <row r="25212" spans="17:17">
      <c r="Q25212"/>
    </row>
    <row r="25213" spans="17:17">
      <c r="Q25213"/>
    </row>
    <row r="25214" spans="17:17">
      <c r="Q25214"/>
    </row>
    <row r="25215" spans="17:17">
      <c r="Q25215"/>
    </row>
    <row r="25216" spans="17:17">
      <c r="Q25216"/>
    </row>
    <row r="25217" spans="17:17">
      <c r="Q25217"/>
    </row>
    <row r="25218" spans="17:17">
      <c r="Q25218"/>
    </row>
    <row r="25219" spans="17:17">
      <c r="Q25219"/>
    </row>
    <row r="25220" spans="17:17">
      <c r="Q25220"/>
    </row>
    <row r="25221" spans="17:17">
      <c r="Q25221"/>
    </row>
    <row r="25222" spans="17:17">
      <c r="Q25222"/>
    </row>
    <row r="25223" spans="17:17">
      <c r="Q25223"/>
    </row>
    <row r="25224" spans="17:17">
      <c r="Q25224"/>
    </row>
    <row r="25225" spans="17:17">
      <c r="Q25225"/>
    </row>
    <row r="25226" spans="17:17">
      <c r="Q25226"/>
    </row>
    <row r="25227" spans="17:17">
      <c r="Q25227"/>
    </row>
    <row r="25228" spans="17:17">
      <c r="Q25228"/>
    </row>
    <row r="25229" spans="17:17">
      <c r="Q25229"/>
    </row>
    <row r="25230" spans="17:17">
      <c r="Q25230"/>
    </row>
    <row r="25231" spans="17:17">
      <c r="Q25231"/>
    </row>
    <row r="25232" spans="17:17">
      <c r="Q25232"/>
    </row>
    <row r="25233" spans="17:17">
      <c r="Q25233"/>
    </row>
    <row r="25234" spans="17:17">
      <c r="Q25234"/>
    </row>
    <row r="25235" spans="17:17">
      <c r="Q25235"/>
    </row>
    <row r="25236" spans="17:17">
      <c r="Q25236"/>
    </row>
    <row r="25237" spans="17:17">
      <c r="Q25237"/>
    </row>
    <row r="25238" spans="17:17">
      <c r="Q25238"/>
    </row>
    <row r="25239" spans="17:17">
      <c r="Q25239"/>
    </row>
    <row r="25240" spans="17:17">
      <c r="Q25240"/>
    </row>
    <row r="25241" spans="17:17">
      <c r="Q25241"/>
    </row>
    <row r="25242" spans="17:17">
      <c r="Q25242"/>
    </row>
    <row r="25243" spans="17:17">
      <c r="Q25243"/>
    </row>
    <row r="25244" spans="17:17">
      <c r="Q25244"/>
    </row>
    <row r="25245" spans="17:17">
      <c r="Q25245"/>
    </row>
    <row r="25246" spans="17:17">
      <c r="Q25246"/>
    </row>
    <row r="25247" spans="17:17">
      <c r="Q25247"/>
    </row>
    <row r="25248" spans="17:17">
      <c r="Q25248"/>
    </row>
    <row r="25249" spans="17:17">
      <c r="Q25249"/>
    </row>
    <row r="25250" spans="17:17">
      <c r="Q25250"/>
    </row>
    <row r="25251" spans="17:17">
      <c r="Q25251"/>
    </row>
    <row r="25252" spans="17:17">
      <c r="Q25252"/>
    </row>
    <row r="25253" spans="17:17">
      <c r="Q25253"/>
    </row>
    <row r="25254" spans="17:17">
      <c r="Q25254"/>
    </row>
    <row r="25255" spans="17:17">
      <c r="Q25255"/>
    </row>
    <row r="25256" spans="17:17">
      <c r="Q25256"/>
    </row>
    <row r="25257" spans="17:17">
      <c r="Q25257"/>
    </row>
    <row r="25258" spans="17:17">
      <c r="Q25258"/>
    </row>
    <row r="25259" spans="17:17">
      <c r="Q25259"/>
    </row>
    <row r="25260" spans="17:17">
      <c r="Q25260"/>
    </row>
    <row r="25261" spans="17:17">
      <c r="Q25261"/>
    </row>
    <row r="25262" spans="17:17">
      <c r="Q25262"/>
    </row>
    <row r="25263" spans="17:17">
      <c r="Q25263"/>
    </row>
    <row r="25264" spans="17:17">
      <c r="Q25264"/>
    </row>
    <row r="25265" spans="17:17">
      <c r="Q25265"/>
    </row>
    <row r="25266" spans="17:17">
      <c r="Q25266"/>
    </row>
    <row r="25267" spans="17:17">
      <c r="Q25267"/>
    </row>
    <row r="25268" spans="17:17">
      <c r="Q25268"/>
    </row>
    <row r="25269" spans="17:17">
      <c r="Q25269"/>
    </row>
    <row r="25270" spans="17:17">
      <c r="Q25270"/>
    </row>
    <row r="25271" spans="17:17">
      <c r="Q25271"/>
    </row>
    <row r="25272" spans="17:17">
      <c r="Q25272"/>
    </row>
    <row r="25273" spans="17:17">
      <c r="Q25273"/>
    </row>
    <row r="25274" spans="17:17">
      <c r="Q25274"/>
    </row>
    <row r="25275" spans="17:17">
      <c r="Q25275"/>
    </row>
    <row r="25276" spans="17:17">
      <c r="Q25276"/>
    </row>
    <row r="25277" spans="17:17">
      <c r="Q25277"/>
    </row>
    <row r="25278" spans="17:17">
      <c r="Q25278"/>
    </row>
    <row r="25279" spans="17:17">
      <c r="Q25279"/>
    </row>
    <row r="25280" spans="17:17">
      <c r="Q25280"/>
    </row>
    <row r="25281" spans="17:17">
      <c r="Q25281"/>
    </row>
    <row r="25282" spans="17:17">
      <c r="Q25282"/>
    </row>
    <row r="25283" spans="17:17">
      <c r="Q25283"/>
    </row>
    <row r="25284" spans="17:17">
      <c r="Q25284"/>
    </row>
    <row r="25285" spans="17:17">
      <c r="Q25285"/>
    </row>
    <row r="25286" spans="17:17">
      <c r="Q25286"/>
    </row>
    <row r="25287" spans="17:17">
      <c r="Q25287"/>
    </row>
    <row r="25288" spans="17:17">
      <c r="Q25288"/>
    </row>
    <row r="25289" spans="17:17">
      <c r="Q25289"/>
    </row>
    <row r="25290" spans="17:17">
      <c r="Q25290"/>
    </row>
    <row r="25291" spans="17:17">
      <c r="Q25291"/>
    </row>
    <row r="25292" spans="17:17">
      <c r="Q25292"/>
    </row>
    <row r="25293" spans="17:17">
      <c r="Q25293"/>
    </row>
    <row r="25294" spans="17:17">
      <c r="Q25294"/>
    </row>
    <row r="25295" spans="17:17">
      <c r="Q25295"/>
    </row>
    <row r="25296" spans="17:17">
      <c r="Q25296"/>
    </row>
    <row r="25297" spans="17:17">
      <c r="Q25297"/>
    </row>
    <row r="25298" spans="17:17">
      <c r="Q25298"/>
    </row>
    <row r="25299" spans="17:17">
      <c r="Q25299"/>
    </row>
    <row r="25300" spans="17:17">
      <c r="Q25300"/>
    </row>
    <row r="25301" spans="17:17">
      <c r="Q25301"/>
    </row>
    <row r="25302" spans="17:17">
      <c r="Q25302"/>
    </row>
    <row r="25303" spans="17:17">
      <c r="Q25303"/>
    </row>
    <row r="25304" spans="17:17">
      <c r="Q25304"/>
    </row>
    <row r="25305" spans="17:17">
      <c r="Q25305"/>
    </row>
    <row r="25306" spans="17:17">
      <c r="Q25306"/>
    </row>
    <row r="25307" spans="17:17">
      <c r="Q25307"/>
    </row>
    <row r="25308" spans="17:17">
      <c r="Q25308"/>
    </row>
    <row r="25309" spans="17:17">
      <c r="Q25309"/>
    </row>
    <row r="25310" spans="17:17">
      <c r="Q25310"/>
    </row>
    <row r="25311" spans="17:17">
      <c r="Q25311"/>
    </row>
    <row r="25312" spans="17:17">
      <c r="Q25312"/>
    </row>
    <row r="25313" spans="17:17">
      <c r="Q25313"/>
    </row>
    <row r="25314" spans="17:17">
      <c r="Q25314"/>
    </row>
    <row r="25315" spans="17:17">
      <c r="Q25315"/>
    </row>
    <row r="25316" spans="17:17">
      <c r="Q25316"/>
    </row>
    <row r="25317" spans="17:17">
      <c r="Q25317"/>
    </row>
    <row r="25318" spans="17:17">
      <c r="Q25318"/>
    </row>
    <row r="25319" spans="17:17">
      <c r="Q25319"/>
    </row>
    <row r="25320" spans="17:17">
      <c r="Q25320"/>
    </row>
    <row r="25321" spans="17:17">
      <c r="Q25321"/>
    </row>
    <row r="25322" spans="17:17">
      <c r="Q25322"/>
    </row>
    <row r="25323" spans="17:17">
      <c r="Q25323"/>
    </row>
    <row r="25324" spans="17:17">
      <c r="Q25324"/>
    </row>
    <row r="25325" spans="17:17">
      <c r="Q25325"/>
    </row>
    <row r="25326" spans="17:17">
      <c r="Q25326"/>
    </row>
    <row r="25327" spans="17:17">
      <c r="Q25327"/>
    </row>
    <row r="25328" spans="17:17">
      <c r="Q25328"/>
    </row>
    <row r="25329" spans="17:17">
      <c r="Q25329"/>
    </row>
    <row r="25330" spans="17:17">
      <c r="Q25330"/>
    </row>
    <row r="25331" spans="17:17">
      <c r="Q25331"/>
    </row>
    <row r="25332" spans="17:17">
      <c r="Q25332"/>
    </row>
    <row r="25333" spans="17:17">
      <c r="Q25333"/>
    </row>
    <row r="25334" spans="17:17">
      <c r="Q25334"/>
    </row>
    <row r="25335" spans="17:17">
      <c r="Q25335"/>
    </row>
    <row r="25336" spans="17:17">
      <c r="Q25336"/>
    </row>
    <row r="25337" spans="17:17">
      <c r="Q25337"/>
    </row>
    <row r="25338" spans="17:17">
      <c r="Q25338"/>
    </row>
    <row r="25339" spans="17:17">
      <c r="Q25339"/>
    </row>
    <row r="25340" spans="17:17">
      <c r="Q25340"/>
    </row>
    <row r="25341" spans="17:17">
      <c r="Q25341"/>
    </row>
    <row r="25342" spans="17:17">
      <c r="Q25342"/>
    </row>
    <row r="25343" spans="17:17">
      <c r="Q25343"/>
    </row>
    <row r="25344" spans="17:17">
      <c r="Q25344"/>
    </row>
    <row r="25345" spans="17:17">
      <c r="Q25345"/>
    </row>
    <row r="25346" spans="17:17">
      <c r="Q25346"/>
    </row>
    <row r="25347" spans="17:17">
      <c r="Q25347"/>
    </row>
    <row r="25348" spans="17:17">
      <c r="Q25348"/>
    </row>
    <row r="25349" spans="17:17">
      <c r="Q25349"/>
    </row>
    <row r="25350" spans="17:17">
      <c r="Q25350"/>
    </row>
    <row r="25351" spans="17:17">
      <c r="Q25351"/>
    </row>
    <row r="25352" spans="17:17">
      <c r="Q25352"/>
    </row>
    <row r="25353" spans="17:17">
      <c r="Q25353"/>
    </row>
    <row r="25354" spans="17:17">
      <c r="Q25354"/>
    </row>
    <row r="25355" spans="17:17">
      <c r="Q25355"/>
    </row>
    <row r="25356" spans="17:17">
      <c r="Q25356"/>
    </row>
    <row r="25357" spans="17:17">
      <c r="Q25357"/>
    </row>
    <row r="25358" spans="17:17">
      <c r="Q25358"/>
    </row>
    <row r="25359" spans="17:17">
      <c r="Q25359"/>
    </row>
    <row r="25360" spans="17:17">
      <c r="Q25360"/>
    </row>
    <row r="25361" spans="17:17">
      <c r="Q25361"/>
    </row>
    <row r="25362" spans="17:17">
      <c r="Q25362"/>
    </row>
    <row r="25363" spans="17:17">
      <c r="Q25363"/>
    </row>
    <row r="25364" spans="17:17">
      <c r="Q25364"/>
    </row>
    <row r="25365" spans="17:17">
      <c r="Q25365"/>
    </row>
    <row r="25366" spans="17:17">
      <c r="Q25366"/>
    </row>
    <row r="25367" spans="17:17">
      <c r="Q25367"/>
    </row>
    <row r="25368" spans="17:17">
      <c r="Q25368"/>
    </row>
    <row r="25369" spans="17:17">
      <c r="Q25369"/>
    </row>
    <row r="25370" spans="17:17">
      <c r="Q25370"/>
    </row>
    <row r="25371" spans="17:17">
      <c r="Q25371"/>
    </row>
    <row r="25372" spans="17:17">
      <c r="Q25372"/>
    </row>
    <row r="25373" spans="17:17">
      <c r="Q25373"/>
    </row>
    <row r="25374" spans="17:17">
      <c r="Q25374"/>
    </row>
    <row r="25375" spans="17:17">
      <c r="Q25375"/>
    </row>
    <row r="25376" spans="17:17">
      <c r="Q25376"/>
    </row>
    <row r="25377" spans="17:17">
      <c r="Q25377"/>
    </row>
    <row r="25378" spans="17:17">
      <c r="Q25378"/>
    </row>
    <row r="25379" spans="17:17">
      <c r="Q25379"/>
    </row>
    <row r="25380" spans="17:17">
      <c r="Q25380"/>
    </row>
    <row r="25381" spans="17:17">
      <c r="Q25381"/>
    </row>
    <row r="25382" spans="17:17">
      <c r="Q25382"/>
    </row>
    <row r="25383" spans="17:17">
      <c r="Q25383"/>
    </row>
    <row r="25384" spans="17:17">
      <c r="Q25384"/>
    </row>
    <row r="25385" spans="17:17">
      <c r="Q25385"/>
    </row>
    <row r="25386" spans="17:17">
      <c r="Q25386"/>
    </row>
    <row r="25387" spans="17:17">
      <c r="Q25387"/>
    </row>
    <row r="25388" spans="17:17">
      <c r="Q25388"/>
    </row>
    <row r="25389" spans="17:17">
      <c r="Q25389"/>
    </row>
    <row r="25390" spans="17:17">
      <c r="Q25390"/>
    </row>
    <row r="25391" spans="17:17">
      <c r="Q25391"/>
    </row>
    <row r="25392" spans="17:17">
      <c r="Q25392"/>
    </row>
    <row r="25393" spans="17:17">
      <c r="Q25393"/>
    </row>
    <row r="25394" spans="17:17">
      <c r="Q25394"/>
    </row>
    <row r="25395" spans="17:17">
      <c r="Q25395"/>
    </row>
    <row r="25396" spans="17:17">
      <c r="Q25396"/>
    </row>
    <row r="25397" spans="17:17">
      <c r="Q25397"/>
    </row>
    <row r="25398" spans="17:17">
      <c r="Q25398"/>
    </row>
    <row r="25399" spans="17:17">
      <c r="Q25399"/>
    </row>
    <row r="25400" spans="17:17">
      <c r="Q25400"/>
    </row>
    <row r="25401" spans="17:17">
      <c r="Q25401"/>
    </row>
    <row r="25402" spans="17:17">
      <c r="Q25402"/>
    </row>
    <row r="25403" spans="17:17">
      <c r="Q25403"/>
    </row>
    <row r="25404" spans="17:17">
      <c r="Q25404"/>
    </row>
    <row r="25405" spans="17:17">
      <c r="Q25405"/>
    </row>
    <row r="25406" spans="17:17">
      <c r="Q25406"/>
    </row>
    <row r="25407" spans="17:17">
      <c r="Q25407"/>
    </row>
    <row r="25408" spans="17:17">
      <c r="Q25408"/>
    </row>
    <row r="25409" spans="17:17">
      <c r="Q25409"/>
    </row>
    <row r="25410" spans="17:17">
      <c r="Q25410"/>
    </row>
    <row r="25411" spans="17:17">
      <c r="Q25411"/>
    </row>
    <row r="25412" spans="17:17">
      <c r="Q25412"/>
    </row>
    <row r="25413" spans="17:17">
      <c r="Q25413"/>
    </row>
    <row r="25414" spans="17:17">
      <c r="Q25414"/>
    </row>
    <row r="25415" spans="17:17">
      <c r="Q25415"/>
    </row>
    <row r="25416" spans="17:17">
      <c r="Q25416"/>
    </row>
    <row r="25417" spans="17:17">
      <c r="Q25417"/>
    </row>
    <row r="25418" spans="17:17">
      <c r="Q25418"/>
    </row>
    <row r="25419" spans="17:17">
      <c r="Q25419"/>
    </row>
    <row r="25420" spans="17:17">
      <c r="Q25420"/>
    </row>
    <row r="25421" spans="17:17">
      <c r="Q25421"/>
    </row>
    <row r="25422" spans="17:17">
      <c r="Q25422"/>
    </row>
    <row r="25423" spans="17:17">
      <c r="Q25423"/>
    </row>
    <row r="25424" spans="17:17">
      <c r="Q25424"/>
    </row>
    <row r="25425" spans="17:17">
      <c r="Q25425"/>
    </row>
    <row r="25426" spans="17:17">
      <c r="Q25426"/>
    </row>
    <row r="25427" spans="17:17">
      <c r="Q25427"/>
    </row>
    <row r="25428" spans="17:17">
      <c r="Q25428"/>
    </row>
    <row r="25429" spans="17:17">
      <c r="Q25429"/>
    </row>
    <row r="25430" spans="17:17">
      <c r="Q25430"/>
    </row>
    <row r="25431" spans="17:17">
      <c r="Q25431"/>
    </row>
    <row r="25432" spans="17:17">
      <c r="Q25432"/>
    </row>
    <row r="25433" spans="17:17">
      <c r="Q25433"/>
    </row>
    <row r="25434" spans="17:17">
      <c r="Q25434"/>
    </row>
    <row r="25435" spans="17:17">
      <c r="Q25435"/>
    </row>
    <row r="25436" spans="17:17">
      <c r="Q25436"/>
    </row>
    <row r="25437" spans="17:17">
      <c r="Q25437"/>
    </row>
    <row r="25438" spans="17:17">
      <c r="Q25438"/>
    </row>
    <row r="25439" spans="17:17">
      <c r="Q25439"/>
    </row>
    <row r="25440" spans="17:17">
      <c r="Q25440"/>
    </row>
    <row r="25441" spans="17:17">
      <c r="Q25441"/>
    </row>
    <row r="25442" spans="17:17">
      <c r="Q25442"/>
    </row>
    <row r="25443" spans="17:17">
      <c r="Q25443"/>
    </row>
    <row r="25444" spans="17:17">
      <c r="Q25444"/>
    </row>
    <row r="25445" spans="17:17">
      <c r="Q25445"/>
    </row>
    <row r="25446" spans="17:17">
      <c r="Q25446"/>
    </row>
    <row r="25447" spans="17:17">
      <c r="Q25447"/>
    </row>
    <row r="25448" spans="17:17">
      <c r="Q25448"/>
    </row>
    <row r="25449" spans="17:17">
      <c r="Q25449"/>
    </row>
    <row r="25450" spans="17:17">
      <c r="Q25450"/>
    </row>
    <row r="25451" spans="17:17">
      <c r="Q25451"/>
    </row>
    <row r="25452" spans="17:17">
      <c r="Q25452"/>
    </row>
    <row r="25453" spans="17:17">
      <c r="Q25453"/>
    </row>
    <row r="25454" spans="17:17">
      <c r="Q25454"/>
    </row>
    <row r="25455" spans="17:17">
      <c r="Q25455"/>
    </row>
    <row r="25456" spans="17:17">
      <c r="Q25456"/>
    </row>
    <row r="25457" spans="17:17">
      <c r="Q25457"/>
    </row>
    <row r="25458" spans="17:17">
      <c r="Q25458"/>
    </row>
    <row r="25459" spans="17:17">
      <c r="Q25459"/>
    </row>
    <row r="25460" spans="17:17">
      <c r="Q25460"/>
    </row>
    <row r="25461" spans="17:17">
      <c r="Q25461"/>
    </row>
    <row r="25462" spans="17:17">
      <c r="Q25462"/>
    </row>
    <row r="25463" spans="17:17">
      <c r="Q25463"/>
    </row>
    <row r="25464" spans="17:17">
      <c r="Q25464"/>
    </row>
    <row r="25465" spans="17:17">
      <c r="Q25465"/>
    </row>
    <row r="25466" spans="17:17">
      <c r="Q25466"/>
    </row>
    <row r="25467" spans="17:17">
      <c r="Q25467"/>
    </row>
    <row r="25468" spans="17:17">
      <c r="Q25468"/>
    </row>
    <row r="25469" spans="17:17">
      <c r="Q25469"/>
    </row>
    <row r="25470" spans="17:17">
      <c r="Q25470"/>
    </row>
    <row r="25471" spans="17:17">
      <c r="Q25471"/>
    </row>
    <row r="25472" spans="17:17">
      <c r="Q25472"/>
    </row>
    <row r="25473" spans="17:17">
      <c r="Q25473"/>
    </row>
    <row r="25474" spans="17:17">
      <c r="Q25474"/>
    </row>
    <row r="25475" spans="17:17">
      <c r="Q25475"/>
    </row>
    <row r="25476" spans="17:17">
      <c r="Q25476"/>
    </row>
    <row r="25477" spans="17:17">
      <c r="Q25477"/>
    </row>
    <row r="25478" spans="17:17">
      <c r="Q25478"/>
    </row>
    <row r="25479" spans="17:17">
      <c r="Q25479"/>
    </row>
    <row r="25480" spans="17:17">
      <c r="Q25480"/>
    </row>
    <row r="25481" spans="17:17">
      <c r="Q25481"/>
    </row>
    <row r="25482" spans="17:17">
      <c r="Q25482"/>
    </row>
    <row r="25483" spans="17:17">
      <c r="Q25483"/>
    </row>
    <row r="25484" spans="17:17">
      <c r="Q25484"/>
    </row>
    <row r="25485" spans="17:17">
      <c r="Q25485"/>
    </row>
    <row r="25486" spans="17:17">
      <c r="Q25486"/>
    </row>
    <row r="25487" spans="17:17">
      <c r="Q25487"/>
    </row>
    <row r="25488" spans="17:17">
      <c r="Q25488"/>
    </row>
    <row r="25489" spans="17:17">
      <c r="Q25489"/>
    </row>
    <row r="25490" spans="17:17">
      <c r="Q25490"/>
    </row>
    <row r="25491" spans="17:17">
      <c r="Q25491"/>
    </row>
    <row r="25492" spans="17:17">
      <c r="Q25492"/>
    </row>
    <row r="25493" spans="17:17">
      <c r="Q25493"/>
    </row>
    <row r="25494" spans="17:17">
      <c r="Q25494"/>
    </row>
    <row r="25495" spans="17:17">
      <c r="Q25495"/>
    </row>
    <row r="25496" spans="17:17">
      <c r="Q25496"/>
    </row>
    <row r="25497" spans="17:17">
      <c r="Q25497"/>
    </row>
    <row r="25498" spans="17:17">
      <c r="Q25498"/>
    </row>
    <row r="25499" spans="17:17">
      <c r="Q25499"/>
    </row>
    <row r="25500" spans="17:17">
      <c r="Q25500"/>
    </row>
    <row r="25501" spans="17:17">
      <c r="Q25501"/>
    </row>
    <row r="25502" spans="17:17">
      <c r="Q25502"/>
    </row>
    <row r="25503" spans="17:17">
      <c r="Q25503"/>
    </row>
    <row r="25504" spans="17:17">
      <c r="Q25504"/>
    </row>
    <row r="25505" spans="17:17">
      <c r="Q25505"/>
    </row>
    <row r="25506" spans="17:17">
      <c r="Q25506"/>
    </row>
    <row r="25507" spans="17:17">
      <c r="Q25507"/>
    </row>
    <row r="25508" spans="17:17">
      <c r="Q25508"/>
    </row>
    <row r="25509" spans="17:17">
      <c r="Q25509"/>
    </row>
    <row r="25510" spans="17:17">
      <c r="Q25510"/>
    </row>
    <row r="25511" spans="17:17">
      <c r="Q25511"/>
    </row>
    <row r="25512" spans="17:17">
      <c r="Q25512"/>
    </row>
    <row r="25513" spans="17:17">
      <c r="Q25513"/>
    </row>
    <row r="25514" spans="17:17">
      <c r="Q25514"/>
    </row>
    <row r="25515" spans="17:17">
      <c r="Q25515"/>
    </row>
    <row r="25516" spans="17:17">
      <c r="Q25516"/>
    </row>
    <row r="25517" spans="17:17">
      <c r="Q25517"/>
    </row>
    <row r="25518" spans="17:17">
      <c r="Q25518"/>
    </row>
    <row r="25519" spans="17:17">
      <c r="Q25519"/>
    </row>
    <row r="25520" spans="17:17">
      <c r="Q25520"/>
    </row>
    <row r="25521" spans="17:17">
      <c r="Q25521"/>
    </row>
    <row r="25522" spans="17:17">
      <c r="Q25522"/>
    </row>
    <row r="25523" spans="17:17">
      <c r="Q25523"/>
    </row>
    <row r="25524" spans="17:17">
      <c r="Q25524"/>
    </row>
    <row r="25525" spans="17:17">
      <c r="Q25525"/>
    </row>
    <row r="25526" spans="17:17">
      <c r="Q25526"/>
    </row>
    <row r="25527" spans="17:17">
      <c r="Q25527"/>
    </row>
    <row r="25528" spans="17:17">
      <c r="Q25528"/>
    </row>
    <row r="25529" spans="17:17">
      <c r="Q25529"/>
    </row>
    <row r="25530" spans="17:17">
      <c r="Q25530"/>
    </row>
    <row r="25531" spans="17:17">
      <c r="Q25531"/>
    </row>
    <row r="25532" spans="17:17">
      <c r="Q25532"/>
    </row>
    <row r="25533" spans="17:17">
      <c r="Q25533"/>
    </row>
    <row r="25534" spans="17:17">
      <c r="Q25534"/>
    </row>
    <row r="25535" spans="17:17">
      <c r="Q25535"/>
    </row>
    <row r="25536" spans="17:17">
      <c r="Q25536"/>
    </row>
    <row r="25537" spans="17:17">
      <c r="Q25537"/>
    </row>
    <row r="25538" spans="17:17">
      <c r="Q25538"/>
    </row>
    <row r="25539" spans="17:17">
      <c r="Q25539"/>
    </row>
    <row r="25540" spans="17:17">
      <c r="Q25540"/>
    </row>
    <row r="25541" spans="17:17">
      <c r="Q25541"/>
    </row>
    <row r="25542" spans="17:17">
      <c r="Q25542"/>
    </row>
    <row r="25543" spans="17:17">
      <c r="Q25543"/>
    </row>
    <row r="25544" spans="17:17">
      <c r="Q25544"/>
    </row>
    <row r="25545" spans="17:17">
      <c r="Q25545"/>
    </row>
    <row r="25546" spans="17:17">
      <c r="Q25546"/>
    </row>
    <row r="25547" spans="17:17">
      <c r="Q25547"/>
    </row>
    <row r="25548" spans="17:17">
      <c r="Q25548"/>
    </row>
    <row r="25549" spans="17:17">
      <c r="Q25549"/>
    </row>
    <row r="25550" spans="17:17">
      <c r="Q25550"/>
    </row>
    <row r="25551" spans="17:17">
      <c r="Q25551"/>
    </row>
    <row r="25552" spans="17:17">
      <c r="Q25552"/>
    </row>
    <row r="25553" spans="17:17">
      <c r="Q25553"/>
    </row>
    <row r="25554" spans="17:17">
      <c r="Q25554"/>
    </row>
    <row r="25555" spans="17:17">
      <c r="Q25555"/>
    </row>
    <row r="25556" spans="17:17">
      <c r="Q25556"/>
    </row>
    <row r="25557" spans="17:17">
      <c r="Q25557"/>
    </row>
    <row r="25558" spans="17:17">
      <c r="Q25558"/>
    </row>
    <row r="25559" spans="17:17">
      <c r="Q25559"/>
    </row>
    <row r="25560" spans="17:17">
      <c r="Q25560"/>
    </row>
    <row r="25561" spans="17:17">
      <c r="Q25561"/>
    </row>
    <row r="25562" spans="17:17">
      <c r="Q25562"/>
    </row>
    <row r="25563" spans="17:17">
      <c r="Q25563"/>
    </row>
    <row r="25564" spans="17:17">
      <c r="Q25564"/>
    </row>
    <row r="25565" spans="17:17">
      <c r="Q25565"/>
    </row>
    <row r="25566" spans="17:17">
      <c r="Q25566"/>
    </row>
    <row r="25567" spans="17:17">
      <c r="Q25567"/>
    </row>
    <row r="25568" spans="17:17">
      <c r="Q25568"/>
    </row>
    <row r="25569" spans="17:17">
      <c r="Q25569"/>
    </row>
    <row r="25570" spans="17:17">
      <c r="Q25570"/>
    </row>
    <row r="25571" spans="17:17">
      <c r="Q25571"/>
    </row>
    <row r="25572" spans="17:17">
      <c r="Q25572"/>
    </row>
    <row r="25573" spans="17:17">
      <c r="Q25573"/>
    </row>
    <row r="25574" spans="17:17">
      <c r="Q25574"/>
    </row>
    <row r="25575" spans="17:17">
      <c r="Q25575"/>
    </row>
    <row r="25576" spans="17:17">
      <c r="Q25576"/>
    </row>
    <row r="25577" spans="17:17">
      <c r="Q25577"/>
    </row>
    <row r="25578" spans="17:17">
      <c r="Q25578"/>
    </row>
    <row r="25579" spans="17:17">
      <c r="Q25579"/>
    </row>
    <row r="25580" spans="17:17">
      <c r="Q25580"/>
    </row>
    <row r="25581" spans="17:17">
      <c r="Q25581"/>
    </row>
    <row r="25582" spans="17:17">
      <c r="Q25582"/>
    </row>
    <row r="25583" spans="17:17">
      <c r="Q25583"/>
    </row>
    <row r="25584" spans="17:17">
      <c r="Q25584"/>
    </row>
    <row r="25585" spans="17:17">
      <c r="Q25585"/>
    </row>
    <row r="25586" spans="17:17">
      <c r="Q25586"/>
    </row>
    <row r="25587" spans="17:17">
      <c r="Q25587"/>
    </row>
    <row r="25588" spans="17:17">
      <c r="Q25588"/>
    </row>
    <row r="25589" spans="17:17">
      <c r="Q25589"/>
    </row>
    <row r="25590" spans="17:17">
      <c r="Q25590"/>
    </row>
    <row r="25591" spans="17:17">
      <c r="Q25591"/>
    </row>
    <row r="25592" spans="17:17">
      <c r="Q25592"/>
    </row>
    <row r="25593" spans="17:17">
      <c r="Q25593"/>
    </row>
    <row r="25594" spans="17:17">
      <c r="Q25594"/>
    </row>
    <row r="25595" spans="17:17">
      <c r="Q25595"/>
    </row>
    <row r="25596" spans="17:17">
      <c r="Q25596"/>
    </row>
    <row r="25597" spans="17:17">
      <c r="Q25597"/>
    </row>
    <row r="25598" spans="17:17">
      <c r="Q25598"/>
    </row>
    <row r="25599" spans="17:17">
      <c r="Q25599"/>
    </row>
    <row r="25600" spans="17:17">
      <c r="Q25600"/>
    </row>
    <row r="25601" spans="17:17">
      <c r="Q25601"/>
    </row>
    <row r="25602" spans="17:17">
      <c r="Q25602"/>
    </row>
    <row r="25603" spans="17:17">
      <c r="Q25603"/>
    </row>
    <row r="25604" spans="17:17">
      <c r="Q25604"/>
    </row>
    <row r="25605" spans="17:17">
      <c r="Q25605"/>
    </row>
    <row r="25606" spans="17:17">
      <c r="Q25606"/>
    </row>
    <row r="25607" spans="17:17">
      <c r="Q25607"/>
    </row>
    <row r="25608" spans="17:17">
      <c r="Q25608"/>
    </row>
    <row r="25609" spans="17:17">
      <c r="Q25609"/>
    </row>
    <row r="25610" spans="17:17">
      <c r="Q25610"/>
    </row>
    <row r="25611" spans="17:17">
      <c r="Q25611"/>
    </row>
    <row r="25612" spans="17:17">
      <c r="Q25612"/>
    </row>
    <row r="25613" spans="17:17">
      <c r="Q25613"/>
    </row>
    <row r="25614" spans="17:17">
      <c r="Q25614"/>
    </row>
    <row r="25615" spans="17:17">
      <c r="Q25615"/>
    </row>
    <row r="25616" spans="17:17">
      <c r="Q25616"/>
    </row>
    <row r="25617" spans="17:17">
      <c r="Q25617"/>
    </row>
    <row r="25618" spans="17:17">
      <c r="Q25618"/>
    </row>
    <row r="25619" spans="17:17">
      <c r="Q25619"/>
    </row>
    <row r="25620" spans="17:17">
      <c r="Q25620"/>
    </row>
    <row r="25621" spans="17:17">
      <c r="Q25621"/>
    </row>
    <row r="25622" spans="17:17">
      <c r="Q25622"/>
    </row>
    <row r="25623" spans="17:17">
      <c r="Q25623"/>
    </row>
    <row r="25624" spans="17:17">
      <c r="Q25624"/>
    </row>
    <row r="25625" spans="17:17">
      <c r="Q25625"/>
    </row>
    <row r="25626" spans="17:17">
      <c r="Q25626"/>
    </row>
    <row r="25627" spans="17:17">
      <c r="Q25627"/>
    </row>
    <row r="25628" spans="17:17">
      <c r="Q25628"/>
    </row>
    <row r="25629" spans="17:17">
      <c r="Q25629"/>
    </row>
    <row r="25630" spans="17:17">
      <c r="Q25630"/>
    </row>
    <row r="25631" spans="17:17">
      <c r="Q25631"/>
    </row>
    <row r="25632" spans="17:17">
      <c r="Q25632"/>
    </row>
    <row r="25633" spans="17:17">
      <c r="Q25633"/>
    </row>
    <row r="25634" spans="17:17">
      <c r="Q25634"/>
    </row>
    <row r="25635" spans="17:17">
      <c r="Q25635"/>
    </row>
    <row r="25636" spans="17:17">
      <c r="Q25636"/>
    </row>
    <row r="25637" spans="17:17">
      <c r="Q25637"/>
    </row>
    <row r="25638" spans="17:17">
      <c r="Q25638"/>
    </row>
    <row r="25639" spans="17:17">
      <c r="Q25639"/>
    </row>
    <row r="25640" spans="17:17">
      <c r="Q25640"/>
    </row>
    <row r="25641" spans="17:17">
      <c r="Q25641"/>
    </row>
    <row r="25642" spans="17:17">
      <c r="Q25642"/>
    </row>
    <row r="25643" spans="17:17">
      <c r="Q25643"/>
    </row>
    <row r="25644" spans="17:17">
      <c r="Q25644"/>
    </row>
    <row r="25645" spans="17:17">
      <c r="Q25645"/>
    </row>
    <row r="25646" spans="17:17">
      <c r="Q25646"/>
    </row>
    <row r="25647" spans="17:17">
      <c r="Q25647"/>
    </row>
    <row r="25648" spans="17:17">
      <c r="Q25648"/>
    </row>
    <row r="25649" spans="17:17">
      <c r="Q25649"/>
    </row>
    <row r="25650" spans="17:17">
      <c r="Q25650"/>
    </row>
    <row r="25651" spans="17:17">
      <c r="Q25651"/>
    </row>
    <row r="25652" spans="17:17">
      <c r="Q25652"/>
    </row>
    <row r="25653" spans="17:17">
      <c r="Q25653"/>
    </row>
    <row r="25654" spans="17:17">
      <c r="Q25654"/>
    </row>
    <row r="25655" spans="17:17">
      <c r="Q25655"/>
    </row>
    <row r="25656" spans="17:17">
      <c r="Q25656"/>
    </row>
    <row r="25657" spans="17:17">
      <c r="Q25657"/>
    </row>
    <row r="25658" spans="17:17">
      <c r="Q25658"/>
    </row>
    <row r="25659" spans="17:17">
      <c r="Q25659"/>
    </row>
    <row r="25660" spans="17:17">
      <c r="Q25660"/>
    </row>
    <row r="25661" spans="17:17">
      <c r="Q25661"/>
    </row>
    <row r="25662" spans="17:17">
      <c r="Q25662"/>
    </row>
    <row r="25663" spans="17:17">
      <c r="Q25663"/>
    </row>
    <row r="25664" spans="17:17">
      <c r="Q25664"/>
    </row>
    <row r="25665" spans="17:17">
      <c r="Q25665"/>
    </row>
    <row r="25666" spans="17:17">
      <c r="Q25666"/>
    </row>
    <row r="25667" spans="17:17">
      <c r="Q25667"/>
    </row>
    <row r="25668" spans="17:17">
      <c r="Q25668"/>
    </row>
    <row r="25669" spans="17:17">
      <c r="Q25669"/>
    </row>
    <row r="25670" spans="17:17">
      <c r="Q25670"/>
    </row>
    <row r="25671" spans="17:17">
      <c r="Q25671"/>
    </row>
    <row r="25672" spans="17:17">
      <c r="Q25672"/>
    </row>
    <row r="25673" spans="17:17">
      <c r="Q25673"/>
    </row>
    <row r="25674" spans="17:17">
      <c r="Q25674"/>
    </row>
    <row r="25675" spans="17:17">
      <c r="Q25675"/>
    </row>
    <row r="25676" spans="17:17">
      <c r="Q25676"/>
    </row>
    <row r="25677" spans="17:17">
      <c r="Q25677"/>
    </row>
    <row r="25678" spans="17:17">
      <c r="Q25678"/>
    </row>
    <row r="25679" spans="17:17">
      <c r="Q25679"/>
    </row>
    <row r="25680" spans="17:17">
      <c r="Q25680"/>
    </row>
    <row r="25681" spans="17:17">
      <c r="Q25681"/>
    </row>
    <row r="25682" spans="17:17">
      <c r="Q25682"/>
    </row>
    <row r="25683" spans="17:17">
      <c r="Q25683"/>
    </row>
    <row r="25684" spans="17:17">
      <c r="Q25684"/>
    </row>
    <row r="25685" spans="17:17">
      <c r="Q25685"/>
    </row>
    <row r="25686" spans="17:17">
      <c r="Q25686"/>
    </row>
    <row r="25687" spans="17:17">
      <c r="Q25687"/>
    </row>
    <row r="25688" spans="17:17">
      <c r="Q25688"/>
    </row>
    <row r="25689" spans="17:17">
      <c r="Q25689"/>
    </row>
    <row r="25690" spans="17:17">
      <c r="Q25690"/>
    </row>
    <row r="25691" spans="17:17">
      <c r="Q25691"/>
    </row>
    <row r="25692" spans="17:17">
      <c r="Q25692"/>
    </row>
    <row r="25693" spans="17:17">
      <c r="Q25693"/>
    </row>
    <row r="25694" spans="17:17">
      <c r="Q25694"/>
    </row>
    <row r="25695" spans="17:17">
      <c r="Q25695"/>
    </row>
    <row r="25696" spans="17:17">
      <c r="Q25696"/>
    </row>
    <row r="25697" spans="17:17">
      <c r="Q25697"/>
    </row>
    <row r="25698" spans="17:17">
      <c r="Q25698"/>
    </row>
    <row r="25699" spans="17:17">
      <c r="Q25699"/>
    </row>
    <row r="25700" spans="17:17">
      <c r="Q25700"/>
    </row>
    <row r="25701" spans="17:17">
      <c r="Q25701"/>
    </row>
    <row r="25702" spans="17:17">
      <c r="Q25702"/>
    </row>
    <row r="25703" spans="17:17">
      <c r="Q25703"/>
    </row>
    <row r="25704" spans="17:17">
      <c r="Q25704"/>
    </row>
    <row r="25705" spans="17:17">
      <c r="Q25705"/>
    </row>
    <row r="25706" spans="17:17">
      <c r="Q25706"/>
    </row>
    <row r="25707" spans="17:17">
      <c r="Q25707"/>
    </row>
    <row r="25708" spans="17:17">
      <c r="Q25708"/>
    </row>
    <row r="25709" spans="17:17">
      <c r="Q25709"/>
    </row>
    <row r="25710" spans="17:17">
      <c r="Q25710"/>
    </row>
    <row r="25711" spans="17:17">
      <c r="Q25711"/>
    </row>
    <row r="25712" spans="17:17">
      <c r="Q25712"/>
    </row>
    <row r="25713" spans="17:17">
      <c r="Q25713"/>
    </row>
    <row r="25714" spans="17:17">
      <c r="Q25714"/>
    </row>
    <row r="25715" spans="17:17">
      <c r="Q25715"/>
    </row>
    <row r="25716" spans="17:17">
      <c r="Q25716"/>
    </row>
    <row r="25717" spans="17:17">
      <c r="Q25717"/>
    </row>
    <row r="25718" spans="17:17">
      <c r="Q25718"/>
    </row>
    <row r="25719" spans="17:17">
      <c r="Q25719"/>
    </row>
    <row r="25720" spans="17:17">
      <c r="Q25720"/>
    </row>
    <row r="25721" spans="17:17">
      <c r="Q25721"/>
    </row>
    <row r="25722" spans="17:17">
      <c r="Q25722"/>
    </row>
    <row r="25723" spans="17:17">
      <c r="Q25723"/>
    </row>
    <row r="25724" spans="17:17">
      <c r="Q25724"/>
    </row>
    <row r="25725" spans="17:17">
      <c r="Q25725"/>
    </row>
    <row r="25726" spans="17:17">
      <c r="Q25726"/>
    </row>
    <row r="25727" spans="17:17">
      <c r="Q25727"/>
    </row>
    <row r="25728" spans="17:17">
      <c r="Q25728"/>
    </row>
    <row r="25729" spans="17:17">
      <c r="Q25729"/>
    </row>
    <row r="25730" spans="17:17">
      <c r="Q25730"/>
    </row>
    <row r="25731" spans="17:17">
      <c r="Q25731"/>
    </row>
    <row r="25732" spans="17:17">
      <c r="Q25732"/>
    </row>
    <row r="25733" spans="17:17">
      <c r="Q25733"/>
    </row>
    <row r="25734" spans="17:17">
      <c r="Q25734"/>
    </row>
    <row r="25735" spans="17:17">
      <c r="Q25735"/>
    </row>
    <row r="25736" spans="17:17">
      <c r="Q25736"/>
    </row>
    <row r="25737" spans="17:17">
      <c r="Q25737"/>
    </row>
    <row r="25738" spans="17:17">
      <c r="Q25738"/>
    </row>
    <row r="25739" spans="17:17">
      <c r="Q25739"/>
    </row>
    <row r="25740" spans="17:17">
      <c r="Q25740"/>
    </row>
    <row r="25741" spans="17:17">
      <c r="Q25741"/>
    </row>
    <row r="25742" spans="17:17">
      <c r="Q25742"/>
    </row>
    <row r="25743" spans="17:17">
      <c r="Q25743"/>
    </row>
    <row r="25744" spans="17:17">
      <c r="Q25744"/>
    </row>
    <row r="25745" spans="17:17">
      <c r="Q25745"/>
    </row>
    <row r="25746" spans="17:17">
      <c r="Q25746"/>
    </row>
    <row r="25747" spans="17:17">
      <c r="Q25747"/>
    </row>
    <row r="25748" spans="17:17">
      <c r="Q25748"/>
    </row>
    <row r="25749" spans="17:17">
      <c r="Q25749"/>
    </row>
    <row r="25750" spans="17:17">
      <c r="Q25750"/>
    </row>
    <row r="25751" spans="17:17">
      <c r="Q25751"/>
    </row>
    <row r="25752" spans="17:17">
      <c r="Q25752"/>
    </row>
    <row r="25753" spans="17:17">
      <c r="Q25753"/>
    </row>
    <row r="25754" spans="17:17">
      <c r="Q25754"/>
    </row>
    <row r="25755" spans="17:17">
      <c r="Q25755"/>
    </row>
    <row r="25756" spans="17:17">
      <c r="Q25756"/>
    </row>
    <row r="25757" spans="17:17">
      <c r="Q25757"/>
    </row>
    <row r="25758" spans="17:17">
      <c r="Q25758"/>
    </row>
    <row r="25759" spans="17:17">
      <c r="Q25759"/>
    </row>
    <row r="25760" spans="17:17">
      <c r="Q25760"/>
    </row>
    <row r="25761" spans="17:17">
      <c r="Q25761"/>
    </row>
    <row r="25762" spans="17:17">
      <c r="Q25762"/>
    </row>
    <row r="25763" spans="17:17">
      <c r="Q25763"/>
    </row>
    <row r="25764" spans="17:17">
      <c r="Q25764"/>
    </row>
    <row r="25765" spans="17:17">
      <c r="Q25765"/>
    </row>
    <row r="25766" spans="17:17">
      <c r="Q25766"/>
    </row>
    <row r="25767" spans="17:17">
      <c r="Q25767"/>
    </row>
    <row r="25768" spans="17:17">
      <c r="Q25768"/>
    </row>
    <row r="25769" spans="17:17">
      <c r="Q25769"/>
    </row>
    <row r="25770" spans="17:17">
      <c r="Q25770"/>
    </row>
    <row r="25771" spans="17:17">
      <c r="Q25771"/>
    </row>
    <row r="25772" spans="17:17">
      <c r="Q25772"/>
    </row>
    <row r="25773" spans="17:17">
      <c r="Q25773"/>
    </row>
    <row r="25774" spans="17:17">
      <c r="Q25774"/>
    </row>
    <row r="25775" spans="17:17">
      <c r="Q25775"/>
    </row>
    <row r="25776" spans="17:17">
      <c r="Q25776"/>
    </row>
    <row r="25777" spans="17:17">
      <c r="Q25777"/>
    </row>
    <row r="25778" spans="17:17">
      <c r="Q25778"/>
    </row>
    <row r="25779" spans="17:17">
      <c r="Q25779"/>
    </row>
    <row r="25780" spans="17:17">
      <c r="Q25780"/>
    </row>
    <row r="25781" spans="17:17">
      <c r="Q25781"/>
    </row>
    <row r="25782" spans="17:17">
      <c r="Q25782"/>
    </row>
    <row r="25783" spans="17:17">
      <c r="Q25783"/>
    </row>
    <row r="25784" spans="17:17">
      <c r="Q25784"/>
    </row>
    <row r="25785" spans="17:17">
      <c r="Q25785"/>
    </row>
    <row r="25786" spans="17:17">
      <c r="Q25786"/>
    </row>
    <row r="25787" spans="17:17">
      <c r="Q25787"/>
    </row>
    <row r="25788" spans="17:17">
      <c r="Q25788"/>
    </row>
    <row r="25789" spans="17:17">
      <c r="Q25789"/>
    </row>
    <row r="25790" spans="17:17">
      <c r="Q25790"/>
    </row>
    <row r="25791" spans="17:17">
      <c r="Q25791"/>
    </row>
    <row r="25792" spans="17:17">
      <c r="Q25792"/>
    </row>
    <row r="25793" spans="17:17">
      <c r="Q25793"/>
    </row>
    <row r="25794" spans="17:17">
      <c r="Q25794"/>
    </row>
    <row r="25795" spans="17:17">
      <c r="Q25795"/>
    </row>
    <row r="25796" spans="17:17">
      <c r="Q25796"/>
    </row>
    <row r="25797" spans="17:17">
      <c r="Q25797"/>
    </row>
    <row r="25798" spans="17:17">
      <c r="Q25798"/>
    </row>
    <row r="25799" spans="17:17">
      <c r="Q25799"/>
    </row>
    <row r="25800" spans="17:17">
      <c r="Q25800"/>
    </row>
    <row r="25801" spans="17:17">
      <c r="Q25801"/>
    </row>
    <row r="25802" spans="17:17">
      <c r="Q25802"/>
    </row>
    <row r="25803" spans="17:17">
      <c r="Q25803"/>
    </row>
    <row r="25804" spans="17:17">
      <c r="Q25804"/>
    </row>
    <row r="25805" spans="17:17">
      <c r="Q25805"/>
    </row>
    <row r="25806" spans="17:17">
      <c r="Q25806"/>
    </row>
    <row r="25807" spans="17:17">
      <c r="Q25807"/>
    </row>
    <row r="25808" spans="17:17">
      <c r="Q25808"/>
    </row>
    <row r="25809" spans="17:17">
      <c r="Q25809"/>
    </row>
    <row r="25810" spans="17:17">
      <c r="Q25810"/>
    </row>
    <row r="25811" spans="17:17">
      <c r="Q25811"/>
    </row>
    <row r="25812" spans="17:17">
      <c r="Q25812"/>
    </row>
    <row r="25813" spans="17:17">
      <c r="Q25813"/>
    </row>
    <row r="25814" spans="17:17">
      <c r="Q25814"/>
    </row>
    <row r="25815" spans="17:17">
      <c r="Q25815"/>
    </row>
    <row r="25816" spans="17:17">
      <c r="Q25816"/>
    </row>
    <row r="25817" spans="17:17">
      <c r="Q25817"/>
    </row>
    <row r="25818" spans="17:17">
      <c r="Q25818"/>
    </row>
    <row r="25819" spans="17:17">
      <c r="Q25819"/>
    </row>
    <row r="25820" spans="17:17">
      <c r="Q25820"/>
    </row>
    <row r="25821" spans="17:17">
      <c r="Q25821"/>
    </row>
    <row r="25822" spans="17:17">
      <c r="Q25822"/>
    </row>
    <row r="25823" spans="17:17">
      <c r="Q25823"/>
    </row>
    <row r="25824" spans="17:17">
      <c r="Q25824"/>
    </row>
    <row r="25825" spans="17:17">
      <c r="Q25825"/>
    </row>
    <row r="25826" spans="17:17">
      <c r="Q25826"/>
    </row>
    <row r="25827" spans="17:17">
      <c r="Q25827"/>
    </row>
    <row r="25828" spans="17:17">
      <c r="Q25828"/>
    </row>
    <row r="25829" spans="17:17">
      <c r="Q25829"/>
    </row>
    <row r="25830" spans="17:17">
      <c r="Q25830"/>
    </row>
    <row r="25831" spans="17:17">
      <c r="Q25831"/>
    </row>
    <row r="25832" spans="17:17">
      <c r="Q25832"/>
    </row>
    <row r="25833" spans="17:17">
      <c r="Q25833"/>
    </row>
    <row r="25834" spans="17:17">
      <c r="Q25834"/>
    </row>
    <row r="25835" spans="17:17">
      <c r="Q25835"/>
    </row>
    <row r="25836" spans="17:17">
      <c r="Q25836"/>
    </row>
    <row r="25837" spans="17:17">
      <c r="Q25837"/>
    </row>
    <row r="25838" spans="17:17">
      <c r="Q25838"/>
    </row>
    <row r="25839" spans="17:17">
      <c r="Q25839"/>
    </row>
    <row r="25840" spans="17:17">
      <c r="Q25840"/>
    </row>
    <row r="25841" spans="17:17">
      <c r="Q25841"/>
    </row>
    <row r="25842" spans="17:17">
      <c r="Q25842"/>
    </row>
    <row r="25843" spans="17:17">
      <c r="Q25843"/>
    </row>
    <row r="25844" spans="17:17">
      <c r="Q25844"/>
    </row>
    <row r="25845" spans="17:17">
      <c r="Q25845"/>
    </row>
    <row r="25846" spans="17:17">
      <c r="Q25846"/>
    </row>
    <row r="25847" spans="17:17">
      <c r="Q25847"/>
    </row>
    <row r="25848" spans="17:17">
      <c r="Q25848"/>
    </row>
    <row r="25849" spans="17:17">
      <c r="Q25849"/>
    </row>
    <row r="25850" spans="17:17">
      <c r="Q25850"/>
    </row>
    <row r="25851" spans="17:17">
      <c r="Q25851"/>
    </row>
    <row r="25852" spans="17:17">
      <c r="Q25852"/>
    </row>
    <row r="25853" spans="17:17">
      <c r="Q25853"/>
    </row>
    <row r="25854" spans="17:17">
      <c r="Q25854"/>
    </row>
    <row r="25855" spans="17:17">
      <c r="Q25855"/>
    </row>
    <row r="25856" spans="17:17">
      <c r="Q25856"/>
    </row>
    <row r="25857" spans="17:17">
      <c r="Q25857"/>
    </row>
    <row r="25858" spans="17:17">
      <c r="Q25858"/>
    </row>
    <row r="25859" spans="17:17">
      <c r="Q25859"/>
    </row>
    <row r="25860" spans="17:17">
      <c r="Q25860"/>
    </row>
    <row r="25861" spans="17:17">
      <c r="Q25861"/>
    </row>
    <row r="25862" spans="17:17">
      <c r="Q25862"/>
    </row>
    <row r="25863" spans="17:17">
      <c r="Q25863"/>
    </row>
    <row r="25864" spans="17:17">
      <c r="Q25864"/>
    </row>
    <row r="25865" spans="17:17">
      <c r="Q25865"/>
    </row>
    <row r="25866" spans="17:17">
      <c r="Q25866"/>
    </row>
    <row r="25867" spans="17:17">
      <c r="Q25867"/>
    </row>
    <row r="25868" spans="17:17">
      <c r="Q25868"/>
    </row>
    <row r="25869" spans="17:17">
      <c r="Q25869"/>
    </row>
    <row r="25870" spans="17:17">
      <c r="Q25870"/>
    </row>
    <row r="25871" spans="17:17">
      <c r="Q25871"/>
    </row>
    <row r="25872" spans="17:17">
      <c r="Q25872"/>
    </row>
    <row r="25873" spans="17:17">
      <c r="Q25873"/>
    </row>
    <row r="25874" spans="17:17">
      <c r="Q25874"/>
    </row>
    <row r="25875" spans="17:17">
      <c r="Q25875"/>
    </row>
    <row r="25876" spans="17:17">
      <c r="Q25876"/>
    </row>
    <row r="25877" spans="17:17">
      <c r="Q25877"/>
    </row>
    <row r="25878" spans="17:17">
      <c r="Q25878"/>
    </row>
    <row r="25879" spans="17:17">
      <c r="Q25879"/>
    </row>
    <row r="25880" spans="17:17">
      <c r="Q25880"/>
    </row>
    <row r="25881" spans="17:17">
      <c r="Q25881"/>
    </row>
    <row r="25882" spans="17:17">
      <c r="Q25882"/>
    </row>
    <row r="25883" spans="17:17">
      <c r="Q25883"/>
    </row>
    <row r="25884" spans="17:17">
      <c r="Q25884"/>
    </row>
    <row r="25885" spans="17:17">
      <c r="Q25885"/>
    </row>
    <row r="25886" spans="17:17">
      <c r="Q25886"/>
    </row>
    <row r="25887" spans="17:17">
      <c r="Q25887"/>
    </row>
    <row r="25888" spans="17:17">
      <c r="Q25888"/>
    </row>
    <row r="25889" spans="17:17">
      <c r="Q25889"/>
    </row>
    <row r="25890" spans="17:17">
      <c r="Q25890"/>
    </row>
    <row r="25891" spans="17:17">
      <c r="Q25891"/>
    </row>
    <row r="25892" spans="17:17">
      <c r="Q25892"/>
    </row>
    <row r="25893" spans="17:17">
      <c r="Q25893"/>
    </row>
    <row r="25894" spans="17:17">
      <c r="Q25894"/>
    </row>
    <row r="25895" spans="17:17">
      <c r="Q25895"/>
    </row>
    <row r="25896" spans="17:17">
      <c r="Q25896"/>
    </row>
    <row r="25897" spans="17:17">
      <c r="Q25897"/>
    </row>
    <row r="25898" spans="17:17">
      <c r="Q25898"/>
    </row>
    <row r="25899" spans="17:17">
      <c r="Q25899"/>
    </row>
    <row r="25900" spans="17:17">
      <c r="Q25900"/>
    </row>
    <row r="25901" spans="17:17">
      <c r="Q25901"/>
    </row>
    <row r="25902" spans="17:17">
      <c r="Q25902"/>
    </row>
    <row r="25903" spans="17:17">
      <c r="Q25903"/>
    </row>
    <row r="25904" spans="17:17">
      <c r="Q25904"/>
    </row>
    <row r="25905" spans="17:17">
      <c r="Q25905"/>
    </row>
    <row r="25906" spans="17:17">
      <c r="Q25906"/>
    </row>
    <row r="25907" spans="17:17">
      <c r="Q25907"/>
    </row>
    <row r="25908" spans="17:17">
      <c r="Q25908"/>
    </row>
    <row r="25909" spans="17:17">
      <c r="Q25909"/>
    </row>
    <row r="25910" spans="17:17">
      <c r="Q25910"/>
    </row>
    <row r="25911" spans="17:17">
      <c r="Q25911"/>
    </row>
    <row r="25912" spans="17:17">
      <c r="Q25912"/>
    </row>
    <row r="25913" spans="17:17">
      <c r="Q25913"/>
    </row>
    <row r="25914" spans="17:17">
      <c r="Q25914"/>
    </row>
    <row r="25915" spans="17:17">
      <c r="Q25915"/>
    </row>
    <row r="25916" spans="17:17">
      <c r="Q25916"/>
    </row>
    <row r="25917" spans="17:17">
      <c r="Q25917"/>
    </row>
    <row r="25918" spans="17:17">
      <c r="Q25918"/>
    </row>
    <row r="25919" spans="17:17">
      <c r="Q25919"/>
    </row>
    <row r="25920" spans="17:17">
      <c r="Q25920"/>
    </row>
    <row r="25921" spans="17:17">
      <c r="Q25921"/>
    </row>
    <row r="25922" spans="17:17">
      <c r="Q25922"/>
    </row>
    <row r="25923" spans="17:17">
      <c r="Q25923"/>
    </row>
    <row r="25924" spans="17:17">
      <c r="Q25924"/>
    </row>
    <row r="25925" spans="17:17">
      <c r="Q25925"/>
    </row>
    <row r="25926" spans="17:17">
      <c r="Q25926"/>
    </row>
    <row r="25927" spans="17:17">
      <c r="Q25927"/>
    </row>
    <row r="25928" spans="17:17">
      <c r="Q25928"/>
    </row>
    <row r="25929" spans="17:17">
      <c r="Q25929"/>
    </row>
    <row r="25930" spans="17:17">
      <c r="Q25930"/>
    </row>
    <row r="25931" spans="17:17">
      <c r="Q25931"/>
    </row>
    <row r="25932" spans="17:17">
      <c r="Q25932"/>
    </row>
    <row r="25933" spans="17:17">
      <c r="Q25933"/>
    </row>
    <row r="25934" spans="17:17">
      <c r="Q25934"/>
    </row>
    <row r="25935" spans="17:17">
      <c r="Q25935"/>
    </row>
    <row r="25936" spans="17:17">
      <c r="Q25936"/>
    </row>
    <row r="25937" spans="17:17">
      <c r="Q25937"/>
    </row>
    <row r="25938" spans="17:17">
      <c r="Q25938"/>
    </row>
    <row r="25939" spans="17:17">
      <c r="Q25939"/>
    </row>
    <row r="25940" spans="17:17">
      <c r="Q25940"/>
    </row>
    <row r="25941" spans="17:17">
      <c r="Q25941"/>
    </row>
    <row r="25942" spans="17:17">
      <c r="Q25942"/>
    </row>
    <row r="25943" spans="17:17">
      <c r="Q25943"/>
    </row>
    <row r="25944" spans="17:17">
      <c r="Q25944"/>
    </row>
    <row r="25945" spans="17:17">
      <c r="Q25945"/>
    </row>
    <row r="25946" spans="17:17">
      <c r="Q25946"/>
    </row>
    <row r="25947" spans="17:17">
      <c r="Q25947"/>
    </row>
    <row r="25948" spans="17:17">
      <c r="Q25948"/>
    </row>
    <row r="25949" spans="17:17">
      <c r="Q25949"/>
    </row>
    <row r="25950" spans="17:17">
      <c r="Q25950"/>
    </row>
    <row r="25951" spans="17:17">
      <c r="Q25951"/>
    </row>
    <row r="25952" spans="17:17">
      <c r="Q25952"/>
    </row>
    <row r="25953" spans="17:17">
      <c r="Q25953"/>
    </row>
    <row r="25954" spans="17:17">
      <c r="Q25954"/>
    </row>
    <row r="25955" spans="17:17">
      <c r="Q25955"/>
    </row>
    <row r="25956" spans="17:17">
      <c r="Q25956"/>
    </row>
    <row r="25957" spans="17:17">
      <c r="Q25957"/>
    </row>
    <row r="25958" spans="17:17">
      <c r="Q25958"/>
    </row>
    <row r="25959" spans="17:17">
      <c r="Q25959"/>
    </row>
    <row r="25960" spans="17:17">
      <c r="Q25960"/>
    </row>
    <row r="25961" spans="17:17">
      <c r="Q25961"/>
    </row>
    <row r="25962" spans="17:17">
      <c r="Q25962"/>
    </row>
    <row r="25963" spans="17:17">
      <c r="Q25963"/>
    </row>
    <row r="25964" spans="17:17">
      <c r="Q25964"/>
    </row>
    <row r="25965" spans="17:17">
      <c r="Q25965"/>
    </row>
    <row r="25966" spans="17:17">
      <c r="Q25966"/>
    </row>
    <row r="25967" spans="17:17">
      <c r="Q25967"/>
    </row>
    <row r="25968" spans="17:17">
      <c r="Q25968"/>
    </row>
    <row r="25969" spans="17:17">
      <c r="Q25969"/>
    </row>
    <row r="25970" spans="17:17">
      <c r="Q25970"/>
    </row>
    <row r="25971" spans="17:17">
      <c r="Q25971"/>
    </row>
    <row r="25972" spans="17:17">
      <c r="Q25972"/>
    </row>
    <row r="25973" spans="17:17">
      <c r="Q25973"/>
    </row>
    <row r="25974" spans="17:17">
      <c r="Q25974"/>
    </row>
    <row r="25975" spans="17:17">
      <c r="Q25975"/>
    </row>
    <row r="25976" spans="17:17">
      <c r="Q25976"/>
    </row>
    <row r="25977" spans="17:17">
      <c r="Q25977"/>
    </row>
    <row r="25978" spans="17:17">
      <c r="Q25978"/>
    </row>
    <row r="25979" spans="17:17">
      <c r="Q25979"/>
    </row>
    <row r="25980" spans="17:17">
      <c r="Q25980"/>
    </row>
    <row r="25981" spans="17:17">
      <c r="Q25981"/>
    </row>
    <row r="25982" spans="17:17">
      <c r="Q25982"/>
    </row>
    <row r="25983" spans="17:17">
      <c r="Q25983"/>
    </row>
    <row r="25984" spans="17:17">
      <c r="Q25984"/>
    </row>
    <row r="25985" spans="17:17">
      <c r="Q25985"/>
    </row>
    <row r="25986" spans="17:17">
      <c r="Q25986"/>
    </row>
    <row r="25987" spans="17:17">
      <c r="Q25987"/>
    </row>
    <row r="25988" spans="17:17">
      <c r="Q25988"/>
    </row>
    <row r="25989" spans="17:17">
      <c r="Q25989"/>
    </row>
    <row r="25990" spans="17:17">
      <c r="Q25990"/>
    </row>
    <row r="25991" spans="17:17">
      <c r="Q25991"/>
    </row>
    <row r="25992" spans="17:17">
      <c r="Q25992"/>
    </row>
    <row r="25993" spans="17:17">
      <c r="Q25993"/>
    </row>
    <row r="25994" spans="17:17">
      <c r="Q25994"/>
    </row>
    <row r="25995" spans="17:17">
      <c r="Q25995"/>
    </row>
    <row r="25996" spans="17:17">
      <c r="Q25996"/>
    </row>
    <row r="25997" spans="17:17">
      <c r="Q25997"/>
    </row>
    <row r="25998" spans="17:17">
      <c r="Q25998"/>
    </row>
    <row r="25999" spans="17:17">
      <c r="Q25999"/>
    </row>
    <row r="26000" spans="17:17">
      <c r="Q26000"/>
    </row>
    <row r="26001" spans="17:17">
      <c r="Q26001"/>
    </row>
    <row r="26002" spans="17:17">
      <c r="Q26002"/>
    </row>
    <row r="26003" spans="17:17">
      <c r="Q26003"/>
    </row>
    <row r="26004" spans="17:17">
      <c r="Q26004"/>
    </row>
    <row r="26005" spans="17:17">
      <c r="Q26005"/>
    </row>
    <row r="26006" spans="17:17">
      <c r="Q26006"/>
    </row>
    <row r="26007" spans="17:17">
      <c r="Q26007"/>
    </row>
    <row r="26008" spans="17:17">
      <c r="Q26008"/>
    </row>
    <row r="26009" spans="17:17">
      <c r="Q26009"/>
    </row>
    <row r="26010" spans="17:17">
      <c r="Q26010"/>
    </row>
    <row r="26011" spans="17:17">
      <c r="Q26011"/>
    </row>
    <row r="26012" spans="17:17">
      <c r="Q26012"/>
    </row>
    <row r="26013" spans="17:17">
      <c r="Q26013"/>
    </row>
    <row r="26014" spans="17:17">
      <c r="Q26014"/>
    </row>
    <row r="26015" spans="17:17">
      <c r="Q26015"/>
    </row>
    <row r="26016" spans="17:17">
      <c r="Q26016"/>
    </row>
    <row r="26017" spans="17:17">
      <c r="Q26017"/>
    </row>
    <row r="26018" spans="17:17">
      <c r="Q26018"/>
    </row>
    <row r="26019" spans="17:17">
      <c r="Q26019"/>
    </row>
    <row r="26020" spans="17:17">
      <c r="Q26020"/>
    </row>
    <row r="26021" spans="17:17">
      <c r="Q26021"/>
    </row>
    <row r="26022" spans="17:17">
      <c r="Q26022"/>
    </row>
    <row r="26023" spans="17:17">
      <c r="Q26023"/>
    </row>
    <row r="26024" spans="17:17">
      <c r="Q26024"/>
    </row>
    <row r="26025" spans="17:17">
      <c r="Q26025"/>
    </row>
    <row r="26026" spans="17:17">
      <c r="Q26026"/>
    </row>
    <row r="26027" spans="17:17">
      <c r="Q26027"/>
    </row>
    <row r="26028" spans="17:17">
      <c r="Q26028"/>
    </row>
    <row r="26029" spans="17:17">
      <c r="Q26029"/>
    </row>
    <row r="26030" spans="17:17">
      <c r="Q26030"/>
    </row>
    <row r="26031" spans="17:17">
      <c r="Q26031"/>
    </row>
    <row r="26032" spans="17:17">
      <c r="Q26032"/>
    </row>
    <row r="26033" spans="17:17">
      <c r="Q26033"/>
    </row>
    <row r="26034" spans="17:17">
      <c r="Q26034"/>
    </row>
    <row r="26035" spans="17:17">
      <c r="Q26035"/>
    </row>
    <row r="26036" spans="17:17">
      <c r="Q26036"/>
    </row>
    <row r="26037" spans="17:17">
      <c r="Q26037"/>
    </row>
    <row r="26038" spans="17:17">
      <c r="Q26038"/>
    </row>
    <row r="26039" spans="17:17">
      <c r="Q26039"/>
    </row>
    <row r="26040" spans="17:17">
      <c r="Q26040"/>
    </row>
    <row r="26041" spans="17:17">
      <c r="Q26041"/>
    </row>
    <row r="26042" spans="17:17">
      <c r="Q26042"/>
    </row>
    <row r="26043" spans="17:17">
      <c r="Q26043"/>
    </row>
    <row r="26044" spans="17:17">
      <c r="Q26044"/>
    </row>
    <row r="26045" spans="17:17">
      <c r="Q26045"/>
    </row>
    <row r="26046" spans="17:17">
      <c r="Q26046"/>
    </row>
    <row r="26047" spans="17:17">
      <c r="Q26047"/>
    </row>
    <row r="26048" spans="17:17">
      <c r="Q26048"/>
    </row>
    <row r="26049" spans="17:17">
      <c r="Q26049"/>
    </row>
    <row r="26050" spans="17:17">
      <c r="Q26050"/>
    </row>
    <row r="26051" spans="17:17">
      <c r="Q26051"/>
    </row>
    <row r="26052" spans="17:17">
      <c r="Q26052"/>
    </row>
    <row r="26053" spans="17:17">
      <c r="Q26053"/>
    </row>
    <row r="26054" spans="17:17">
      <c r="Q26054"/>
    </row>
    <row r="26055" spans="17:17">
      <c r="Q26055"/>
    </row>
    <row r="26056" spans="17:17">
      <c r="Q26056"/>
    </row>
    <row r="26057" spans="17:17">
      <c r="Q26057"/>
    </row>
    <row r="26058" spans="17:17">
      <c r="Q26058"/>
    </row>
    <row r="26059" spans="17:17">
      <c r="Q26059"/>
    </row>
    <row r="26060" spans="17:17">
      <c r="Q26060"/>
    </row>
    <row r="26061" spans="17:17">
      <c r="Q26061"/>
    </row>
    <row r="26062" spans="17:17">
      <c r="Q26062"/>
    </row>
    <row r="26063" spans="17:17">
      <c r="Q26063"/>
    </row>
    <row r="26064" spans="17:17">
      <c r="Q26064"/>
    </row>
    <row r="26065" spans="17:17">
      <c r="Q26065"/>
    </row>
    <row r="26066" spans="17:17">
      <c r="Q26066"/>
    </row>
    <row r="26067" spans="17:17">
      <c r="Q26067"/>
    </row>
    <row r="26068" spans="17:17">
      <c r="Q26068"/>
    </row>
    <row r="26069" spans="17:17">
      <c r="Q26069"/>
    </row>
    <row r="26070" spans="17:17">
      <c r="Q26070"/>
    </row>
    <row r="26071" spans="17:17">
      <c r="Q26071"/>
    </row>
    <row r="26072" spans="17:17">
      <c r="Q26072"/>
    </row>
    <row r="26073" spans="17:17">
      <c r="Q26073"/>
    </row>
    <row r="26074" spans="17:17">
      <c r="Q26074"/>
    </row>
    <row r="26075" spans="17:17">
      <c r="Q26075"/>
    </row>
    <row r="26076" spans="17:17">
      <c r="Q26076"/>
    </row>
    <row r="26077" spans="17:17">
      <c r="Q26077"/>
    </row>
    <row r="26078" spans="17:17">
      <c r="Q26078"/>
    </row>
    <row r="26079" spans="17:17">
      <c r="Q26079"/>
    </row>
    <row r="26080" spans="17:17">
      <c r="Q26080"/>
    </row>
    <row r="26081" spans="17:17">
      <c r="Q26081"/>
    </row>
    <row r="26082" spans="17:17">
      <c r="Q26082"/>
    </row>
    <row r="26083" spans="17:17">
      <c r="Q26083"/>
    </row>
    <row r="26084" spans="17:17">
      <c r="Q26084"/>
    </row>
    <row r="26085" spans="17:17">
      <c r="Q26085"/>
    </row>
    <row r="26086" spans="17:17">
      <c r="Q26086"/>
    </row>
    <row r="26087" spans="17:17">
      <c r="Q26087"/>
    </row>
    <row r="26088" spans="17:17">
      <c r="Q26088"/>
    </row>
    <row r="26089" spans="17:17">
      <c r="Q26089"/>
    </row>
    <row r="26090" spans="17:17">
      <c r="Q26090"/>
    </row>
    <row r="26091" spans="17:17">
      <c r="Q26091"/>
    </row>
    <row r="26092" spans="17:17">
      <c r="Q26092"/>
    </row>
    <row r="26093" spans="17:17">
      <c r="Q26093"/>
    </row>
    <row r="26094" spans="17:17">
      <c r="Q26094"/>
    </row>
    <row r="26095" spans="17:17">
      <c r="Q26095"/>
    </row>
    <row r="26096" spans="17:17">
      <c r="Q26096"/>
    </row>
    <row r="26097" spans="17:17">
      <c r="Q26097"/>
    </row>
    <row r="26098" spans="17:17">
      <c r="Q26098"/>
    </row>
    <row r="26099" spans="17:17">
      <c r="Q26099"/>
    </row>
    <row r="26100" spans="17:17">
      <c r="Q26100"/>
    </row>
    <row r="26101" spans="17:17">
      <c r="Q26101"/>
    </row>
    <row r="26102" spans="17:17">
      <c r="Q26102"/>
    </row>
    <row r="26103" spans="17:17">
      <c r="Q26103"/>
    </row>
    <row r="26104" spans="17:17">
      <c r="Q26104"/>
    </row>
    <row r="26105" spans="17:17">
      <c r="Q26105"/>
    </row>
    <row r="26106" spans="17:17">
      <c r="Q26106"/>
    </row>
    <row r="26107" spans="17:17">
      <c r="Q26107"/>
    </row>
    <row r="26108" spans="17:17">
      <c r="Q26108"/>
    </row>
    <row r="26109" spans="17:17">
      <c r="Q26109"/>
    </row>
    <row r="26110" spans="17:17">
      <c r="Q26110"/>
    </row>
    <row r="26111" spans="17:17">
      <c r="Q26111"/>
    </row>
    <row r="26112" spans="17:17">
      <c r="Q26112"/>
    </row>
    <row r="26113" spans="17:17">
      <c r="Q26113"/>
    </row>
    <row r="26114" spans="17:17">
      <c r="Q26114"/>
    </row>
    <row r="26115" spans="17:17">
      <c r="Q26115"/>
    </row>
    <row r="26116" spans="17:17">
      <c r="Q26116"/>
    </row>
    <row r="26117" spans="17:17">
      <c r="Q26117"/>
    </row>
    <row r="26118" spans="17:17">
      <c r="Q26118"/>
    </row>
    <row r="26119" spans="17:17">
      <c r="Q26119"/>
    </row>
    <row r="26120" spans="17:17">
      <c r="Q26120"/>
    </row>
    <row r="26121" spans="17:17">
      <c r="Q26121"/>
    </row>
    <row r="26122" spans="17:17">
      <c r="Q26122"/>
    </row>
    <row r="26123" spans="17:17">
      <c r="Q26123"/>
    </row>
    <row r="26124" spans="17:17">
      <c r="Q26124"/>
    </row>
    <row r="26125" spans="17:17">
      <c r="Q26125"/>
    </row>
    <row r="26126" spans="17:17">
      <c r="Q26126"/>
    </row>
    <row r="26127" spans="17:17">
      <c r="Q26127"/>
    </row>
    <row r="26128" spans="17:17">
      <c r="Q26128"/>
    </row>
    <row r="26129" spans="17:17">
      <c r="Q26129"/>
    </row>
    <row r="26130" spans="17:17">
      <c r="Q26130"/>
    </row>
    <row r="26131" spans="17:17">
      <c r="Q26131"/>
    </row>
    <row r="26132" spans="17:17">
      <c r="Q26132"/>
    </row>
    <row r="26133" spans="17:17">
      <c r="Q26133"/>
    </row>
    <row r="26134" spans="17:17">
      <c r="Q26134"/>
    </row>
    <row r="26135" spans="17:17">
      <c r="Q26135"/>
    </row>
    <row r="26136" spans="17:17">
      <c r="Q26136"/>
    </row>
    <row r="26137" spans="17:17">
      <c r="Q26137"/>
    </row>
    <row r="26138" spans="17:17">
      <c r="Q26138"/>
    </row>
    <row r="26139" spans="17:17">
      <c r="Q26139"/>
    </row>
    <row r="26140" spans="17:17">
      <c r="Q26140"/>
    </row>
    <row r="26141" spans="17:17">
      <c r="Q26141"/>
    </row>
    <row r="26142" spans="17:17">
      <c r="Q26142"/>
    </row>
    <row r="26143" spans="17:17">
      <c r="Q26143"/>
    </row>
    <row r="26144" spans="17:17">
      <c r="Q26144"/>
    </row>
    <row r="26145" spans="17:17">
      <c r="Q26145"/>
    </row>
    <row r="26146" spans="17:17">
      <c r="Q26146"/>
    </row>
    <row r="26147" spans="17:17">
      <c r="Q26147"/>
    </row>
    <row r="26148" spans="17:17">
      <c r="Q26148"/>
    </row>
    <row r="26149" spans="17:17">
      <c r="Q26149"/>
    </row>
    <row r="26150" spans="17:17">
      <c r="Q26150"/>
    </row>
    <row r="26151" spans="17:17">
      <c r="Q26151"/>
    </row>
    <row r="26152" spans="17:17">
      <c r="Q26152"/>
    </row>
    <row r="26153" spans="17:17">
      <c r="Q26153"/>
    </row>
    <row r="26154" spans="17:17">
      <c r="Q26154"/>
    </row>
    <row r="26155" spans="17:17">
      <c r="Q26155"/>
    </row>
    <row r="26156" spans="17:17">
      <c r="Q26156"/>
    </row>
    <row r="26157" spans="17:17">
      <c r="Q26157"/>
    </row>
    <row r="26158" spans="17:17">
      <c r="Q26158"/>
    </row>
    <row r="26159" spans="17:17">
      <c r="Q26159"/>
    </row>
    <row r="26160" spans="17:17">
      <c r="Q26160"/>
    </row>
    <row r="26161" spans="17:17">
      <c r="Q26161"/>
    </row>
    <row r="26162" spans="17:17">
      <c r="Q26162"/>
    </row>
    <row r="26163" spans="17:17">
      <c r="Q26163"/>
    </row>
    <row r="26164" spans="17:17">
      <c r="Q26164"/>
    </row>
    <row r="26165" spans="17:17">
      <c r="Q26165"/>
    </row>
    <row r="26166" spans="17:17">
      <c r="Q26166"/>
    </row>
    <row r="26167" spans="17:17">
      <c r="Q26167"/>
    </row>
    <row r="26168" spans="17:17">
      <c r="Q26168"/>
    </row>
    <row r="26169" spans="17:17">
      <c r="Q26169"/>
    </row>
    <row r="26170" spans="17:17">
      <c r="Q26170"/>
    </row>
    <row r="26171" spans="17:17">
      <c r="Q26171"/>
    </row>
    <row r="26172" spans="17:17">
      <c r="Q26172"/>
    </row>
    <row r="26173" spans="17:17">
      <c r="Q26173"/>
    </row>
    <row r="26174" spans="17:17">
      <c r="Q26174"/>
    </row>
    <row r="26175" spans="17:17">
      <c r="Q26175"/>
    </row>
    <row r="26176" spans="17:17">
      <c r="Q26176"/>
    </row>
    <row r="26177" spans="17:17">
      <c r="Q26177"/>
    </row>
    <row r="26178" spans="17:17">
      <c r="Q26178"/>
    </row>
    <row r="26179" spans="17:17">
      <c r="Q26179"/>
    </row>
    <row r="26180" spans="17:17">
      <c r="Q26180"/>
    </row>
    <row r="26181" spans="17:17">
      <c r="Q26181"/>
    </row>
    <row r="26182" spans="17:17">
      <c r="Q26182"/>
    </row>
    <row r="26183" spans="17:17">
      <c r="Q26183"/>
    </row>
    <row r="26184" spans="17:17">
      <c r="Q26184"/>
    </row>
    <row r="26185" spans="17:17">
      <c r="Q26185"/>
    </row>
    <row r="26186" spans="17:17">
      <c r="Q26186"/>
    </row>
    <row r="26187" spans="17:17">
      <c r="Q26187"/>
    </row>
    <row r="26188" spans="17:17">
      <c r="Q26188"/>
    </row>
    <row r="26189" spans="17:17">
      <c r="Q26189"/>
    </row>
    <row r="26190" spans="17:17">
      <c r="Q26190"/>
    </row>
    <row r="26191" spans="17:17">
      <c r="Q26191"/>
    </row>
    <row r="26192" spans="17:17">
      <c r="Q26192"/>
    </row>
    <row r="26193" spans="17:17">
      <c r="Q26193"/>
    </row>
    <row r="26194" spans="17:17">
      <c r="Q26194"/>
    </row>
    <row r="26195" spans="17:17">
      <c r="Q26195"/>
    </row>
    <row r="26196" spans="17:17">
      <c r="Q26196"/>
    </row>
    <row r="26197" spans="17:17">
      <c r="Q26197"/>
    </row>
    <row r="26198" spans="17:17">
      <c r="Q26198"/>
    </row>
    <row r="26199" spans="17:17">
      <c r="Q26199"/>
    </row>
    <row r="26200" spans="17:17">
      <c r="Q26200"/>
    </row>
    <row r="26201" spans="17:17">
      <c r="Q26201"/>
    </row>
    <row r="26202" spans="17:17">
      <c r="Q26202"/>
    </row>
    <row r="26203" spans="17:17">
      <c r="Q26203"/>
    </row>
    <row r="26204" spans="17:17">
      <c r="Q26204"/>
    </row>
    <row r="26205" spans="17:17">
      <c r="Q26205"/>
    </row>
    <row r="26206" spans="17:17">
      <c r="Q26206"/>
    </row>
    <row r="26207" spans="17:17">
      <c r="Q26207"/>
    </row>
    <row r="26208" spans="17:17">
      <c r="Q26208"/>
    </row>
    <row r="26209" spans="17:17">
      <c r="Q26209"/>
    </row>
    <row r="26210" spans="17:17">
      <c r="Q26210"/>
    </row>
    <row r="26211" spans="17:17">
      <c r="Q26211"/>
    </row>
    <row r="26212" spans="17:17">
      <c r="Q26212"/>
    </row>
    <row r="26213" spans="17:17">
      <c r="Q26213"/>
    </row>
    <row r="26214" spans="17:17">
      <c r="Q26214"/>
    </row>
    <row r="26215" spans="17:17">
      <c r="Q26215"/>
    </row>
    <row r="26216" spans="17:17">
      <c r="Q26216"/>
    </row>
    <row r="26217" spans="17:17">
      <c r="Q26217"/>
    </row>
    <row r="26218" spans="17:17">
      <c r="Q26218"/>
    </row>
    <row r="26219" spans="17:17">
      <c r="Q26219"/>
    </row>
    <row r="26220" spans="17:17">
      <c r="Q26220"/>
    </row>
    <row r="26221" spans="17:17">
      <c r="Q26221"/>
    </row>
    <row r="26222" spans="17:17">
      <c r="Q26222"/>
    </row>
    <row r="26223" spans="17:17">
      <c r="Q26223"/>
    </row>
    <row r="26224" spans="17:17">
      <c r="Q26224"/>
    </row>
    <row r="26225" spans="17:17">
      <c r="Q26225"/>
    </row>
    <row r="26226" spans="17:17">
      <c r="Q26226"/>
    </row>
    <row r="26227" spans="17:17">
      <c r="Q26227"/>
    </row>
    <row r="26228" spans="17:17">
      <c r="Q26228"/>
    </row>
    <row r="26229" spans="17:17">
      <c r="Q26229"/>
    </row>
    <row r="26230" spans="17:17">
      <c r="Q26230"/>
    </row>
    <row r="26231" spans="17:17">
      <c r="Q26231"/>
    </row>
    <row r="26232" spans="17:17">
      <c r="Q26232"/>
    </row>
    <row r="26233" spans="17:17">
      <c r="Q26233"/>
    </row>
    <row r="26234" spans="17:17">
      <c r="Q26234"/>
    </row>
    <row r="26235" spans="17:17">
      <c r="Q26235"/>
    </row>
    <row r="26236" spans="17:17">
      <c r="Q26236"/>
    </row>
    <row r="26237" spans="17:17">
      <c r="Q26237"/>
    </row>
    <row r="26238" spans="17:17">
      <c r="Q26238"/>
    </row>
    <row r="26239" spans="17:17">
      <c r="Q26239"/>
    </row>
    <row r="26240" spans="17:17">
      <c r="Q26240"/>
    </row>
    <row r="26241" spans="17:17">
      <c r="Q26241"/>
    </row>
    <row r="26242" spans="17:17">
      <c r="Q26242"/>
    </row>
    <row r="26243" spans="17:17">
      <c r="Q26243"/>
    </row>
    <row r="26244" spans="17:17">
      <c r="Q26244"/>
    </row>
    <row r="26245" spans="17:17">
      <c r="Q26245"/>
    </row>
    <row r="26246" spans="17:17">
      <c r="Q26246"/>
    </row>
    <row r="26247" spans="17:17">
      <c r="Q26247"/>
    </row>
    <row r="26248" spans="17:17">
      <c r="Q26248"/>
    </row>
    <row r="26249" spans="17:17">
      <c r="Q26249"/>
    </row>
    <row r="26250" spans="17:17">
      <c r="Q26250"/>
    </row>
    <row r="26251" spans="17:17">
      <c r="Q26251"/>
    </row>
    <row r="26252" spans="17:17">
      <c r="Q26252"/>
    </row>
    <row r="26253" spans="17:17">
      <c r="Q26253"/>
    </row>
    <row r="26254" spans="17:17">
      <c r="Q26254"/>
    </row>
    <row r="26255" spans="17:17">
      <c r="Q26255"/>
    </row>
    <row r="26256" spans="17:17">
      <c r="Q26256"/>
    </row>
    <row r="26257" spans="17:17">
      <c r="Q26257"/>
    </row>
    <row r="26258" spans="17:17">
      <c r="Q26258"/>
    </row>
    <row r="26259" spans="17:17">
      <c r="Q26259"/>
    </row>
    <row r="26260" spans="17:17">
      <c r="Q26260"/>
    </row>
    <row r="26261" spans="17:17">
      <c r="Q26261"/>
    </row>
    <row r="26262" spans="17:17">
      <c r="Q26262"/>
    </row>
    <row r="26263" spans="17:17">
      <c r="Q26263"/>
    </row>
    <row r="26264" spans="17:17">
      <c r="Q26264"/>
    </row>
    <row r="26265" spans="17:17">
      <c r="Q26265"/>
    </row>
    <row r="26266" spans="17:17">
      <c r="Q26266"/>
    </row>
    <row r="26267" spans="17:17">
      <c r="Q26267"/>
    </row>
    <row r="26268" spans="17:17">
      <c r="Q26268"/>
    </row>
    <row r="26269" spans="17:17">
      <c r="Q26269"/>
    </row>
    <row r="26270" spans="17:17">
      <c r="Q26270"/>
    </row>
    <row r="26271" spans="17:17">
      <c r="Q26271"/>
    </row>
    <row r="26272" spans="17:17">
      <c r="Q26272"/>
    </row>
    <row r="26273" spans="17:17">
      <c r="Q26273"/>
    </row>
    <row r="26274" spans="17:17">
      <c r="Q26274"/>
    </row>
    <row r="26275" spans="17:17">
      <c r="Q26275"/>
    </row>
    <row r="26276" spans="17:17">
      <c r="Q26276"/>
    </row>
    <row r="26277" spans="17:17">
      <c r="Q26277"/>
    </row>
    <row r="26278" spans="17:17">
      <c r="Q26278"/>
    </row>
    <row r="26279" spans="17:17">
      <c r="Q26279"/>
    </row>
    <row r="26280" spans="17:17">
      <c r="Q26280"/>
    </row>
    <row r="26281" spans="17:17">
      <c r="Q26281"/>
    </row>
    <row r="26282" spans="17:17">
      <c r="Q26282"/>
    </row>
    <row r="26283" spans="17:17">
      <c r="Q26283"/>
    </row>
    <row r="26284" spans="17:17">
      <c r="Q26284"/>
    </row>
    <row r="26285" spans="17:17">
      <c r="Q26285"/>
    </row>
    <row r="26286" spans="17:17">
      <c r="Q26286"/>
    </row>
    <row r="26287" spans="17:17">
      <c r="Q26287"/>
    </row>
    <row r="26288" spans="17:17">
      <c r="Q26288"/>
    </row>
    <row r="26289" spans="17:17">
      <c r="Q26289"/>
    </row>
    <row r="26290" spans="17:17">
      <c r="Q26290"/>
    </row>
    <row r="26291" spans="17:17">
      <c r="Q26291"/>
    </row>
    <row r="26292" spans="17:17">
      <c r="Q26292"/>
    </row>
    <row r="26293" spans="17:17">
      <c r="Q26293"/>
    </row>
    <row r="26294" spans="17:17">
      <c r="Q26294"/>
    </row>
    <row r="26295" spans="17:17">
      <c r="Q26295"/>
    </row>
    <row r="26296" spans="17:17">
      <c r="Q26296"/>
    </row>
    <row r="26297" spans="17:17">
      <c r="Q26297"/>
    </row>
    <row r="26298" spans="17:17">
      <c r="Q26298"/>
    </row>
    <row r="26299" spans="17:17">
      <c r="Q26299"/>
    </row>
    <row r="26300" spans="17:17">
      <c r="Q26300"/>
    </row>
    <row r="26301" spans="17:17">
      <c r="Q26301"/>
    </row>
    <row r="26302" spans="17:17">
      <c r="Q26302"/>
    </row>
    <row r="26303" spans="17:17">
      <c r="Q26303"/>
    </row>
    <row r="26304" spans="17:17">
      <c r="Q26304"/>
    </row>
    <row r="26305" spans="17:17">
      <c r="Q26305"/>
    </row>
    <row r="26306" spans="17:17">
      <c r="Q26306"/>
    </row>
    <row r="26307" spans="17:17">
      <c r="Q26307"/>
    </row>
    <row r="26308" spans="17:17">
      <c r="Q26308"/>
    </row>
    <row r="26309" spans="17:17">
      <c r="Q26309"/>
    </row>
    <row r="26310" spans="17:17">
      <c r="Q26310"/>
    </row>
    <row r="26311" spans="17:17">
      <c r="Q26311"/>
    </row>
    <row r="26312" spans="17:17">
      <c r="Q26312"/>
    </row>
    <row r="26313" spans="17:17">
      <c r="Q26313"/>
    </row>
    <row r="26314" spans="17:17">
      <c r="Q26314"/>
    </row>
    <row r="26315" spans="17:17">
      <c r="Q26315"/>
    </row>
    <row r="26316" spans="17:17">
      <c r="Q26316"/>
    </row>
    <row r="26317" spans="17:17">
      <c r="Q26317"/>
    </row>
    <row r="26318" spans="17:17">
      <c r="Q26318"/>
    </row>
    <row r="26319" spans="17:17">
      <c r="Q26319"/>
    </row>
    <row r="26320" spans="17:17">
      <c r="Q26320"/>
    </row>
    <row r="26321" spans="17:17">
      <c r="Q26321"/>
    </row>
    <row r="26322" spans="17:17">
      <c r="Q26322"/>
    </row>
    <row r="26323" spans="17:17">
      <c r="Q26323"/>
    </row>
    <row r="26324" spans="17:17">
      <c r="Q26324"/>
    </row>
    <row r="26325" spans="17:17">
      <c r="Q26325"/>
    </row>
    <row r="26326" spans="17:17">
      <c r="Q26326"/>
    </row>
    <row r="26327" spans="17:17">
      <c r="Q26327"/>
    </row>
    <row r="26328" spans="17:17">
      <c r="Q26328"/>
    </row>
    <row r="26329" spans="17:17">
      <c r="Q26329"/>
    </row>
    <row r="26330" spans="17:17">
      <c r="Q26330"/>
    </row>
    <row r="26331" spans="17:17">
      <c r="Q26331"/>
    </row>
    <row r="26332" spans="17:17">
      <c r="Q26332"/>
    </row>
    <row r="26333" spans="17:17">
      <c r="Q26333"/>
    </row>
    <row r="26334" spans="17:17">
      <c r="Q26334"/>
    </row>
    <row r="26335" spans="17:17">
      <c r="Q26335"/>
    </row>
    <row r="26336" spans="17:17">
      <c r="Q26336"/>
    </row>
    <row r="26337" spans="17:17">
      <c r="Q26337"/>
    </row>
    <row r="26338" spans="17:17">
      <c r="Q26338"/>
    </row>
    <row r="26339" spans="17:17">
      <c r="Q26339"/>
    </row>
    <row r="26340" spans="17:17">
      <c r="Q26340"/>
    </row>
    <row r="26341" spans="17:17">
      <c r="Q26341"/>
    </row>
    <row r="26342" spans="17:17">
      <c r="Q26342"/>
    </row>
    <row r="26343" spans="17:17">
      <c r="Q26343"/>
    </row>
    <row r="26344" spans="17:17">
      <c r="Q26344"/>
    </row>
    <row r="26345" spans="17:17">
      <c r="Q26345"/>
    </row>
    <row r="26346" spans="17:17">
      <c r="Q26346"/>
    </row>
    <row r="26347" spans="17:17">
      <c r="Q26347"/>
    </row>
    <row r="26348" spans="17:17">
      <c r="Q26348"/>
    </row>
    <row r="26349" spans="17:17">
      <c r="Q26349"/>
    </row>
    <row r="26350" spans="17:17">
      <c r="Q26350"/>
    </row>
    <row r="26351" spans="17:17">
      <c r="Q26351"/>
    </row>
    <row r="26352" spans="17:17">
      <c r="Q26352"/>
    </row>
    <row r="26353" spans="17:17">
      <c r="Q26353"/>
    </row>
    <row r="26354" spans="17:17">
      <c r="Q26354"/>
    </row>
    <row r="26355" spans="17:17">
      <c r="Q26355"/>
    </row>
    <row r="26356" spans="17:17">
      <c r="Q26356"/>
    </row>
    <row r="26357" spans="17:17">
      <c r="Q26357"/>
    </row>
    <row r="26358" spans="17:17">
      <c r="Q26358"/>
    </row>
    <row r="26359" spans="17:17">
      <c r="Q26359"/>
    </row>
    <row r="26360" spans="17:17">
      <c r="Q26360"/>
    </row>
    <row r="26361" spans="17:17">
      <c r="Q26361"/>
    </row>
    <row r="26362" spans="17:17">
      <c r="Q26362"/>
    </row>
    <row r="26363" spans="17:17">
      <c r="Q26363"/>
    </row>
    <row r="26364" spans="17:17">
      <c r="Q26364"/>
    </row>
    <row r="26365" spans="17:17">
      <c r="Q26365"/>
    </row>
    <row r="26366" spans="17:17">
      <c r="Q26366"/>
    </row>
    <row r="26367" spans="17:17">
      <c r="Q26367"/>
    </row>
    <row r="26368" spans="17:17">
      <c r="Q26368"/>
    </row>
    <row r="26369" spans="17:17">
      <c r="Q26369"/>
    </row>
    <row r="26370" spans="17:17">
      <c r="Q26370"/>
    </row>
    <row r="26371" spans="17:17">
      <c r="Q26371"/>
    </row>
    <row r="26372" spans="17:17">
      <c r="Q26372"/>
    </row>
    <row r="26373" spans="17:17">
      <c r="Q26373"/>
    </row>
    <row r="26374" spans="17:17">
      <c r="Q26374"/>
    </row>
    <row r="26375" spans="17:17">
      <c r="Q26375"/>
    </row>
    <row r="26376" spans="17:17">
      <c r="Q26376"/>
    </row>
    <row r="26377" spans="17:17">
      <c r="Q26377"/>
    </row>
    <row r="26378" spans="17:17">
      <c r="Q26378"/>
    </row>
    <row r="26379" spans="17:17">
      <c r="Q26379"/>
    </row>
    <row r="26380" spans="17:17">
      <c r="Q26380"/>
    </row>
    <row r="26381" spans="17:17">
      <c r="Q26381"/>
    </row>
    <row r="26382" spans="17:17">
      <c r="Q26382"/>
    </row>
    <row r="26383" spans="17:17">
      <c r="Q26383"/>
    </row>
    <row r="26384" spans="17:17">
      <c r="Q26384"/>
    </row>
    <row r="26385" spans="17:17">
      <c r="Q26385"/>
    </row>
    <row r="26386" spans="17:17">
      <c r="Q26386"/>
    </row>
    <row r="26387" spans="17:17">
      <c r="Q26387"/>
    </row>
    <row r="26388" spans="17:17">
      <c r="Q26388"/>
    </row>
    <row r="26389" spans="17:17">
      <c r="Q26389"/>
    </row>
    <row r="26390" spans="17:17">
      <c r="Q26390"/>
    </row>
    <row r="26391" spans="17:17">
      <c r="Q26391"/>
    </row>
    <row r="26392" spans="17:17">
      <c r="Q26392"/>
    </row>
    <row r="26393" spans="17:17">
      <c r="Q26393"/>
    </row>
    <row r="26394" spans="17:17">
      <c r="Q26394"/>
    </row>
    <row r="26395" spans="17:17">
      <c r="Q26395"/>
    </row>
    <row r="26396" spans="17:17">
      <c r="Q26396"/>
    </row>
    <row r="26397" spans="17:17">
      <c r="Q26397"/>
    </row>
    <row r="26398" spans="17:17">
      <c r="Q26398"/>
    </row>
    <row r="26399" spans="17:17">
      <c r="Q26399"/>
    </row>
    <row r="26400" spans="17:17">
      <c r="Q26400"/>
    </row>
    <row r="26401" spans="17:17">
      <c r="Q26401"/>
    </row>
    <row r="26402" spans="17:17">
      <c r="Q26402"/>
    </row>
    <row r="26403" spans="17:17">
      <c r="Q26403"/>
    </row>
    <row r="26404" spans="17:17">
      <c r="Q26404"/>
    </row>
    <row r="26405" spans="17:17">
      <c r="Q26405"/>
    </row>
    <row r="26406" spans="17:17">
      <c r="Q26406"/>
    </row>
    <row r="26407" spans="17:17">
      <c r="Q26407"/>
    </row>
    <row r="26408" spans="17:17">
      <c r="Q26408"/>
    </row>
    <row r="26409" spans="17:17">
      <c r="Q26409"/>
    </row>
    <row r="26410" spans="17:17">
      <c r="Q26410"/>
    </row>
    <row r="26411" spans="17:17">
      <c r="Q26411"/>
    </row>
    <row r="26412" spans="17:17">
      <c r="Q26412"/>
    </row>
    <row r="26413" spans="17:17">
      <c r="Q26413"/>
    </row>
    <row r="26414" spans="17:17">
      <c r="Q26414"/>
    </row>
    <row r="26415" spans="17:17">
      <c r="Q26415"/>
    </row>
    <row r="26416" spans="17:17">
      <c r="Q26416"/>
    </row>
    <row r="26417" spans="17:17">
      <c r="Q26417"/>
    </row>
    <row r="26418" spans="17:17">
      <c r="Q26418"/>
    </row>
    <row r="26419" spans="17:17">
      <c r="Q26419"/>
    </row>
    <row r="26420" spans="17:17">
      <c r="Q26420"/>
    </row>
    <row r="26421" spans="17:17">
      <c r="Q26421"/>
    </row>
    <row r="26422" spans="17:17">
      <c r="Q26422"/>
    </row>
    <row r="26423" spans="17:17">
      <c r="Q26423"/>
    </row>
    <row r="26424" spans="17:17">
      <c r="Q26424"/>
    </row>
    <row r="26425" spans="17:17">
      <c r="Q26425"/>
    </row>
    <row r="26426" spans="17:17">
      <c r="Q26426"/>
    </row>
    <row r="26427" spans="17:17">
      <c r="Q26427"/>
    </row>
    <row r="26428" spans="17:17">
      <c r="Q26428"/>
    </row>
    <row r="26429" spans="17:17">
      <c r="Q26429"/>
    </row>
    <row r="26430" spans="17:17">
      <c r="Q26430"/>
    </row>
    <row r="26431" spans="17:17">
      <c r="Q26431"/>
    </row>
    <row r="26432" spans="17:17">
      <c r="Q26432"/>
    </row>
    <row r="26433" spans="17:17">
      <c r="Q26433"/>
    </row>
    <row r="26434" spans="17:17">
      <c r="Q26434"/>
    </row>
    <row r="26435" spans="17:17">
      <c r="Q26435"/>
    </row>
    <row r="26436" spans="17:17">
      <c r="Q26436"/>
    </row>
    <row r="26437" spans="17:17">
      <c r="Q26437"/>
    </row>
    <row r="26438" spans="17:17">
      <c r="Q26438"/>
    </row>
    <row r="26439" spans="17:17">
      <c r="Q26439"/>
    </row>
    <row r="26440" spans="17:17">
      <c r="Q26440"/>
    </row>
    <row r="26441" spans="17:17">
      <c r="Q26441"/>
    </row>
    <row r="26442" spans="17:17">
      <c r="Q26442"/>
    </row>
    <row r="26443" spans="17:17">
      <c r="Q26443"/>
    </row>
    <row r="26444" spans="17:17">
      <c r="Q26444"/>
    </row>
    <row r="26445" spans="17:17">
      <c r="Q26445"/>
    </row>
    <row r="26446" spans="17:17">
      <c r="Q26446"/>
    </row>
    <row r="26447" spans="17:17">
      <c r="Q26447"/>
    </row>
    <row r="26448" spans="17:17">
      <c r="Q26448"/>
    </row>
    <row r="26449" spans="17:17">
      <c r="Q26449"/>
    </row>
    <row r="26450" spans="17:17">
      <c r="Q26450"/>
    </row>
    <row r="26451" spans="17:17">
      <c r="Q26451"/>
    </row>
    <row r="26452" spans="17:17">
      <c r="Q26452"/>
    </row>
    <row r="26453" spans="17:17">
      <c r="Q26453"/>
    </row>
    <row r="26454" spans="17:17">
      <c r="Q26454"/>
    </row>
    <row r="26455" spans="17:17">
      <c r="Q26455"/>
    </row>
    <row r="26456" spans="17:17">
      <c r="Q26456"/>
    </row>
    <row r="26457" spans="17:17">
      <c r="Q26457"/>
    </row>
    <row r="26458" spans="17:17">
      <c r="Q26458"/>
    </row>
    <row r="26459" spans="17:17">
      <c r="Q26459"/>
    </row>
    <row r="26460" spans="17:17">
      <c r="Q26460"/>
    </row>
    <row r="26461" spans="17:17">
      <c r="Q26461"/>
    </row>
    <row r="26462" spans="17:17">
      <c r="Q26462"/>
    </row>
    <row r="26463" spans="17:17">
      <c r="Q26463"/>
    </row>
    <row r="26464" spans="17:17">
      <c r="Q26464"/>
    </row>
    <row r="26465" spans="17:17">
      <c r="Q26465"/>
    </row>
    <row r="26466" spans="17:17">
      <c r="Q26466"/>
    </row>
    <row r="26467" spans="17:17">
      <c r="Q26467"/>
    </row>
    <row r="26468" spans="17:17">
      <c r="Q26468"/>
    </row>
    <row r="26469" spans="17:17">
      <c r="Q26469"/>
    </row>
    <row r="26470" spans="17:17">
      <c r="Q26470"/>
    </row>
    <row r="26471" spans="17:17">
      <c r="Q26471"/>
    </row>
    <row r="26472" spans="17:17">
      <c r="Q26472"/>
    </row>
    <row r="26473" spans="17:17">
      <c r="Q26473"/>
    </row>
    <row r="26474" spans="17:17">
      <c r="Q26474"/>
    </row>
    <row r="26475" spans="17:17">
      <c r="Q26475"/>
    </row>
    <row r="26476" spans="17:17">
      <c r="Q26476"/>
    </row>
    <row r="26477" spans="17:17">
      <c r="Q26477"/>
    </row>
    <row r="26478" spans="17:17">
      <c r="Q26478"/>
    </row>
    <row r="26479" spans="17:17">
      <c r="Q26479"/>
    </row>
    <row r="26480" spans="17:17">
      <c r="Q26480"/>
    </row>
    <row r="26481" spans="17:17">
      <c r="Q26481"/>
    </row>
    <row r="26482" spans="17:17">
      <c r="Q26482"/>
    </row>
    <row r="26483" spans="17:17">
      <c r="Q26483"/>
    </row>
    <row r="26484" spans="17:17">
      <c r="Q26484"/>
    </row>
    <row r="26485" spans="17:17">
      <c r="Q26485"/>
    </row>
    <row r="26486" spans="17:17">
      <c r="Q26486"/>
    </row>
    <row r="26487" spans="17:17">
      <c r="Q26487"/>
    </row>
    <row r="26488" spans="17:17">
      <c r="Q26488"/>
    </row>
    <row r="26489" spans="17:17">
      <c r="Q26489"/>
    </row>
    <row r="26490" spans="17:17">
      <c r="Q26490"/>
    </row>
    <row r="26491" spans="17:17">
      <c r="Q26491"/>
    </row>
    <row r="26492" spans="17:17">
      <c r="Q26492"/>
    </row>
    <row r="26493" spans="17:17">
      <c r="Q26493"/>
    </row>
    <row r="26494" spans="17:17">
      <c r="Q26494"/>
    </row>
    <row r="26495" spans="17:17">
      <c r="Q26495"/>
    </row>
    <row r="26496" spans="17:17">
      <c r="Q26496"/>
    </row>
    <row r="26497" spans="17:17">
      <c r="Q26497"/>
    </row>
    <row r="26498" spans="17:17">
      <c r="Q26498"/>
    </row>
    <row r="26499" spans="17:17">
      <c r="Q26499"/>
    </row>
    <row r="26500" spans="17:17">
      <c r="Q26500"/>
    </row>
    <row r="26501" spans="17:17">
      <c r="Q26501"/>
    </row>
    <row r="26502" spans="17:17">
      <c r="Q26502"/>
    </row>
    <row r="26503" spans="17:17">
      <c r="Q26503"/>
    </row>
    <row r="26504" spans="17:17">
      <c r="Q26504"/>
    </row>
    <row r="26505" spans="17:17">
      <c r="Q26505"/>
    </row>
    <row r="26506" spans="17:17">
      <c r="Q26506"/>
    </row>
    <row r="26507" spans="17:17">
      <c r="Q26507"/>
    </row>
    <row r="26508" spans="17:17">
      <c r="Q26508"/>
    </row>
    <row r="26509" spans="17:17">
      <c r="Q26509"/>
    </row>
    <row r="26510" spans="17:17">
      <c r="Q26510"/>
    </row>
    <row r="26511" spans="17:17">
      <c r="Q26511"/>
    </row>
    <row r="26512" spans="17:17">
      <c r="Q26512"/>
    </row>
    <row r="26513" spans="17:17">
      <c r="Q26513"/>
    </row>
    <row r="26514" spans="17:17">
      <c r="Q26514"/>
    </row>
    <row r="26515" spans="17:17">
      <c r="Q26515"/>
    </row>
    <row r="26516" spans="17:17">
      <c r="Q26516"/>
    </row>
    <row r="26517" spans="17:17">
      <c r="Q26517"/>
    </row>
    <row r="26518" spans="17:17">
      <c r="Q26518"/>
    </row>
    <row r="26519" spans="17:17">
      <c r="Q26519"/>
    </row>
    <row r="26520" spans="17:17">
      <c r="Q26520"/>
    </row>
    <row r="26521" spans="17:17">
      <c r="Q26521"/>
    </row>
    <row r="26522" spans="17:17">
      <c r="Q26522"/>
    </row>
    <row r="26523" spans="17:17">
      <c r="Q26523"/>
    </row>
    <row r="26524" spans="17:17">
      <c r="Q26524"/>
    </row>
    <row r="26525" spans="17:17">
      <c r="Q26525"/>
    </row>
    <row r="26526" spans="17:17">
      <c r="Q26526"/>
    </row>
    <row r="26527" spans="17:17">
      <c r="Q26527"/>
    </row>
    <row r="26528" spans="17:17">
      <c r="Q26528"/>
    </row>
    <row r="26529" spans="17:17">
      <c r="Q26529"/>
    </row>
    <row r="26530" spans="17:17">
      <c r="Q26530"/>
    </row>
    <row r="26531" spans="17:17">
      <c r="Q26531"/>
    </row>
    <row r="26532" spans="17:17">
      <c r="Q26532"/>
    </row>
    <row r="26533" spans="17:17">
      <c r="Q26533"/>
    </row>
    <row r="26534" spans="17:17">
      <c r="Q26534"/>
    </row>
    <row r="26535" spans="17:17">
      <c r="Q26535"/>
    </row>
    <row r="26536" spans="17:17">
      <c r="Q26536"/>
    </row>
    <row r="26537" spans="17:17">
      <c r="Q26537"/>
    </row>
    <row r="26538" spans="17:17">
      <c r="Q26538"/>
    </row>
    <row r="26539" spans="17:17">
      <c r="Q26539"/>
    </row>
    <row r="26540" spans="17:17">
      <c r="Q26540"/>
    </row>
    <row r="26541" spans="17:17">
      <c r="Q26541"/>
    </row>
    <row r="26542" spans="17:17">
      <c r="Q26542"/>
    </row>
    <row r="26543" spans="17:17">
      <c r="Q26543"/>
    </row>
    <row r="26544" spans="17:17">
      <c r="Q26544"/>
    </row>
    <row r="26545" spans="17:17">
      <c r="Q26545"/>
    </row>
    <row r="26546" spans="17:17">
      <c r="Q26546"/>
    </row>
    <row r="26547" spans="17:17">
      <c r="Q26547"/>
    </row>
    <row r="26548" spans="17:17">
      <c r="Q26548"/>
    </row>
    <row r="26549" spans="17:17">
      <c r="Q26549"/>
    </row>
    <row r="26550" spans="17:17">
      <c r="Q26550"/>
    </row>
    <row r="26551" spans="17:17">
      <c r="Q26551"/>
    </row>
    <row r="26552" spans="17:17">
      <c r="Q26552"/>
    </row>
    <row r="26553" spans="17:17">
      <c r="Q26553"/>
    </row>
    <row r="26554" spans="17:17">
      <c r="Q26554"/>
    </row>
    <row r="26555" spans="17:17">
      <c r="Q26555"/>
    </row>
    <row r="26556" spans="17:17">
      <c r="Q26556"/>
    </row>
    <row r="26557" spans="17:17">
      <c r="Q26557"/>
    </row>
    <row r="26558" spans="17:17">
      <c r="Q26558"/>
    </row>
    <row r="26559" spans="17:17">
      <c r="Q26559"/>
    </row>
    <row r="26560" spans="17:17">
      <c r="Q26560"/>
    </row>
    <row r="26561" spans="17:17">
      <c r="Q26561"/>
    </row>
    <row r="26562" spans="17:17">
      <c r="Q26562"/>
    </row>
    <row r="26563" spans="17:17">
      <c r="Q26563"/>
    </row>
    <row r="26564" spans="17:17">
      <c r="Q26564"/>
    </row>
    <row r="26565" spans="17:17">
      <c r="Q26565"/>
    </row>
    <row r="26566" spans="17:17">
      <c r="Q26566"/>
    </row>
    <row r="26567" spans="17:17">
      <c r="Q26567"/>
    </row>
    <row r="26568" spans="17:17">
      <c r="Q26568"/>
    </row>
    <row r="26569" spans="17:17">
      <c r="Q26569"/>
    </row>
    <row r="26570" spans="17:17">
      <c r="Q26570"/>
    </row>
    <row r="26571" spans="17:17">
      <c r="Q26571"/>
    </row>
    <row r="26572" spans="17:17">
      <c r="Q26572"/>
    </row>
    <row r="26573" spans="17:17">
      <c r="Q26573"/>
    </row>
    <row r="26574" spans="17:17">
      <c r="Q26574"/>
    </row>
    <row r="26575" spans="17:17">
      <c r="Q26575"/>
    </row>
    <row r="26576" spans="17:17">
      <c r="Q26576"/>
    </row>
    <row r="26577" spans="17:17">
      <c r="Q26577"/>
    </row>
    <row r="26578" spans="17:17">
      <c r="Q26578"/>
    </row>
    <row r="26579" spans="17:17">
      <c r="Q26579"/>
    </row>
    <row r="26580" spans="17:17">
      <c r="Q26580"/>
    </row>
    <row r="26581" spans="17:17">
      <c r="Q26581"/>
    </row>
    <row r="26582" spans="17:17">
      <c r="Q26582"/>
    </row>
    <row r="26583" spans="17:17">
      <c r="Q26583"/>
    </row>
    <row r="26584" spans="17:17">
      <c r="Q26584"/>
    </row>
    <row r="26585" spans="17:17">
      <c r="Q26585"/>
    </row>
    <row r="26586" spans="17:17">
      <c r="Q26586"/>
    </row>
    <row r="26587" spans="17:17">
      <c r="Q26587"/>
    </row>
    <row r="26588" spans="17:17">
      <c r="Q26588"/>
    </row>
    <row r="26589" spans="17:17">
      <c r="Q26589"/>
    </row>
    <row r="26590" spans="17:17">
      <c r="Q26590"/>
    </row>
    <row r="26591" spans="17:17">
      <c r="Q26591"/>
    </row>
    <row r="26592" spans="17:17">
      <c r="Q26592"/>
    </row>
    <row r="26593" spans="17:17">
      <c r="Q26593"/>
    </row>
    <row r="26594" spans="17:17">
      <c r="Q26594"/>
    </row>
    <row r="26595" spans="17:17">
      <c r="Q26595"/>
    </row>
    <row r="26596" spans="17:17">
      <c r="Q26596"/>
    </row>
    <row r="26597" spans="17:17">
      <c r="Q26597"/>
    </row>
    <row r="26598" spans="17:17">
      <c r="Q26598"/>
    </row>
    <row r="26599" spans="17:17">
      <c r="Q26599"/>
    </row>
    <row r="26600" spans="17:17">
      <c r="Q26600"/>
    </row>
    <row r="26601" spans="17:17">
      <c r="Q26601"/>
    </row>
    <row r="26602" spans="17:17">
      <c r="Q26602"/>
    </row>
    <row r="26603" spans="17:17">
      <c r="Q26603"/>
    </row>
    <row r="26604" spans="17:17">
      <c r="Q26604"/>
    </row>
    <row r="26605" spans="17:17">
      <c r="Q26605"/>
    </row>
    <row r="26606" spans="17:17">
      <c r="Q26606"/>
    </row>
    <row r="26607" spans="17:17">
      <c r="Q26607"/>
    </row>
    <row r="26608" spans="17:17">
      <c r="Q26608"/>
    </row>
    <row r="26609" spans="17:17">
      <c r="Q26609"/>
    </row>
    <row r="26610" spans="17:17">
      <c r="Q26610"/>
    </row>
    <row r="26611" spans="17:17">
      <c r="Q26611"/>
    </row>
    <row r="26612" spans="17:17">
      <c r="Q26612"/>
    </row>
    <row r="26613" spans="17:17">
      <c r="Q26613"/>
    </row>
    <row r="26614" spans="17:17">
      <c r="Q26614"/>
    </row>
    <row r="26615" spans="17:17">
      <c r="Q26615"/>
    </row>
    <row r="26616" spans="17:17">
      <c r="Q26616"/>
    </row>
    <row r="26617" spans="17:17">
      <c r="Q26617"/>
    </row>
    <row r="26618" spans="17:17">
      <c r="Q26618"/>
    </row>
    <row r="26619" spans="17:17">
      <c r="Q26619"/>
    </row>
    <row r="26620" spans="17:17">
      <c r="Q26620"/>
    </row>
    <row r="26621" spans="17:17">
      <c r="Q26621"/>
    </row>
    <row r="26622" spans="17:17">
      <c r="Q26622"/>
    </row>
    <row r="26623" spans="17:17">
      <c r="Q26623"/>
    </row>
    <row r="26624" spans="17:17">
      <c r="Q26624"/>
    </row>
    <row r="26625" spans="17:17">
      <c r="Q26625"/>
    </row>
    <row r="26626" spans="17:17">
      <c r="Q26626"/>
    </row>
    <row r="26627" spans="17:17">
      <c r="Q26627"/>
    </row>
    <row r="26628" spans="17:17">
      <c r="Q26628"/>
    </row>
    <row r="26629" spans="17:17">
      <c r="Q26629"/>
    </row>
    <row r="26630" spans="17:17">
      <c r="Q26630"/>
    </row>
    <row r="26631" spans="17:17">
      <c r="Q26631"/>
    </row>
    <row r="26632" spans="17:17">
      <c r="Q26632"/>
    </row>
    <row r="26633" spans="17:17">
      <c r="Q26633"/>
    </row>
    <row r="26634" spans="17:17">
      <c r="Q26634"/>
    </row>
    <row r="26635" spans="17:17">
      <c r="Q26635"/>
    </row>
    <row r="26636" spans="17:17">
      <c r="Q26636"/>
    </row>
    <row r="26637" spans="17:17">
      <c r="Q26637"/>
    </row>
    <row r="26638" spans="17:17">
      <c r="Q26638"/>
    </row>
    <row r="26639" spans="17:17">
      <c r="Q26639"/>
    </row>
    <row r="26640" spans="17:17">
      <c r="Q26640"/>
    </row>
    <row r="26641" spans="17:17">
      <c r="Q26641"/>
    </row>
    <row r="26642" spans="17:17">
      <c r="Q26642"/>
    </row>
    <row r="26643" spans="17:17">
      <c r="Q26643"/>
    </row>
    <row r="26644" spans="17:17">
      <c r="Q26644"/>
    </row>
    <row r="26645" spans="17:17">
      <c r="Q26645"/>
    </row>
    <row r="26646" spans="17:17">
      <c r="Q26646"/>
    </row>
    <row r="26647" spans="17:17">
      <c r="Q26647"/>
    </row>
    <row r="26648" spans="17:17">
      <c r="Q26648"/>
    </row>
    <row r="26649" spans="17:17">
      <c r="Q26649"/>
    </row>
    <row r="26650" spans="17:17">
      <c r="Q26650"/>
    </row>
    <row r="26651" spans="17:17">
      <c r="Q26651"/>
    </row>
    <row r="26652" spans="17:17">
      <c r="Q26652"/>
    </row>
    <row r="26653" spans="17:17">
      <c r="Q26653"/>
    </row>
    <row r="26654" spans="17:17">
      <c r="Q26654"/>
    </row>
    <row r="26655" spans="17:17">
      <c r="Q26655"/>
    </row>
    <row r="26656" spans="17:17">
      <c r="Q26656"/>
    </row>
    <row r="26657" spans="17:17">
      <c r="Q26657"/>
    </row>
    <row r="26658" spans="17:17">
      <c r="Q26658"/>
    </row>
    <row r="26659" spans="17:17">
      <c r="Q26659"/>
    </row>
    <row r="26660" spans="17:17">
      <c r="Q26660"/>
    </row>
    <row r="26661" spans="17:17">
      <c r="Q26661"/>
    </row>
    <row r="26662" spans="17:17">
      <c r="Q26662"/>
    </row>
    <row r="26663" spans="17:17">
      <c r="Q26663"/>
    </row>
    <row r="26664" spans="17:17">
      <c r="Q26664"/>
    </row>
    <row r="26665" spans="17:17">
      <c r="Q26665"/>
    </row>
    <row r="26666" spans="17:17">
      <c r="Q26666"/>
    </row>
    <row r="26667" spans="17:17">
      <c r="Q26667"/>
    </row>
    <row r="26668" spans="17:17">
      <c r="Q26668"/>
    </row>
    <row r="26669" spans="17:17">
      <c r="Q26669"/>
    </row>
    <row r="26670" spans="17:17">
      <c r="Q26670"/>
    </row>
    <row r="26671" spans="17:17">
      <c r="Q26671"/>
    </row>
    <row r="26672" spans="17:17">
      <c r="Q26672"/>
    </row>
    <row r="26673" spans="17:17">
      <c r="Q26673"/>
    </row>
    <row r="26674" spans="17:17">
      <c r="Q26674"/>
    </row>
    <row r="26675" spans="17:17">
      <c r="Q26675"/>
    </row>
    <row r="26676" spans="17:17">
      <c r="Q26676"/>
    </row>
    <row r="26677" spans="17:17">
      <c r="Q26677"/>
    </row>
    <row r="26678" spans="17:17">
      <c r="Q26678"/>
    </row>
    <row r="26679" spans="17:17">
      <c r="Q26679"/>
    </row>
    <row r="26680" spans="17:17">
      <c r="Q26680"/>
    </row>
    <row r="26681" spans="17:17">
      <c r="Q26681"/>
    </row>
    <row r="26682" spans="17:17">
      <c r="Q26682"/>
    </row>
    <row r="26683" spans="17:17">
      <c r="Q26683"/>
    </row>
    <row r="26684" spans="17:17">
      <c r="Q26684"/>
    </row>
    <row r="26685" spans="17:17">
      <c r="Q26685"/>
    </row>
    <row r="26686" spans="17:17">
      <c r="Q26686"/>
    </row>
    <row r="26687" spans="17:17">
      <c r="Q26687"/>
    </row>
    <row r="26688" spans="17:17">
      <c r="Q26688"/>
    </row>
    <row r="26689" spans="17:17">
      <c r="Q26689"/>
    </row>
    <row r="26690" spans="17:17">
      <c r="Q26690"/>
    </row>
    <row r="26691" spans="17:17">
      <c r="Q26691"/>
    </row>
    <row r="26692" spans="17:17">
      <c r="Q26692"/>
    </row>
    <row r="26693" spans="17:17">
      <c r="Q26693"/>
    </row>
    <row r="26694" spans="17:17">
      <c r="Q26694"/>
    </row>
    <row r="26695" spans="17:17">
      <c r="Q26695"/>
    </row>
    <row r="26696" spans="17:17">
      <c r="Q26696"/>
    </row>
    <row r="26697" spans="17:17">
      <c r="Q26697"/>
    </row>
    <row r="26698" spans="17:17">
      <c r="Q26698"/>
    </row>
    <row r="26699" spans="17:17">
      <c r="Q26699"/>
    </row>
    <row r="26700" spans="17:17">
      <c r="Q26700"/>
    </row>
    <row r="26701" spans="17:17">
      <c r="Q26701"/>
    </row>
    <row r="26702" spans="17:17">
      <c r="Q26702"/>
    </row>
    <row r="26703" spans="17:17">
      <c r="Q26703"/>
    </row>
    <row r="26704" spans="17:17">
      <c r="Q26704"/>
    </row>
    <row r="26705" spans="17:17">
      <c r="Q26705"/>
    </row>
    <row r="26706" spans="17:17">
      <c r="Q26706"/>
    </row>
    <row r="26707" spans="17:17">
      <c r="Q26707"/>
    </row>
    <row r="26708" spans="17:17">
      <c r="Q26708"/>
    </row>
    <row r="26709" spans="17:17">
      <c r="Q26709"/>
    </row>
    <row r="26710" spans="17:17">
      <c r="Q26710"/>
    </row>
    <row r="26711" spans="17:17">
      <c r="Q26711"/>
    </row>
    <row r="26712" spans="17:17">
      <c r="Q26712"/>
    </row>
    <row r="26713" spans="17:17">
      <c r="Q26713"/>
    </row>
    <row r="26714" spans="17:17">
      <c r="Q26714"/>
    </row>
    <row r="26715" spans="17:17">
      <c r="Q26715"/>
    </row>
    <row r="26716" spans="17:17">
      <c r="Q26716"/>
    </row>
    <row r="26717" spans="17:17">
      <c r="Q26717"/>
    </row>
    <row r="26718" spans="17:17">
      <c r="Q26718"/>
    </row>
    <row r="26719" spans="17:17">
      <c r="Q26719"/>
    </row>
    <row r="26720" spans="17:17">
      <c r="Q26720"/>
    </row>
    <row r="26721" spans="17:17">
      <c r="Q26721"/>
    </row>
    <row r="26722" spans="17:17">
      <c r="Q26722"/>
    </row>
    <row r="26723" spans="17:17">
      <c r="Q26723"/>
    </row>
    <row r="26724" spans="17:17">
      <c r="Q26724"/>
    </row>
    <row r="26725" spans="17:17">
      <c r="Q26725"/>
    </row>
    <row r="26726" spans="17:17">
      <c r="Q26726"/>
    </row>
    <row r="26727" spans="17:17">
      <c r="Q26727"/>
    </row>
    <row r="26728" spans="17:17">
      <c r="Q26728"/>
    </row>
    <row r="26729" spans="17:17">
      <c r="Q26729"/>
    </row>
    <row r="26730" spans="17:17">
      <c r="Q26730"/>
    </row>
    <row r="26731" spans="17:17">
      <c r="Q26731"/>
    </row>
    <row r="26732" spans="17:17">
      <c r="Q26732"/>
    </row>
    <row r="26733" spans="17:17">
      <c r="Q26733"/>
    </row>
    <row r="26734" spans="17:17">
      <c r="Q26734"/>
    </row>
    <row r="26735" spans="17:17">
      <c r="Q26735"/>
    </row>
    <row r="26736" spans="17:17">
      <c r="Q26736"/>
    </row>
    <row r="26737" spans="17:17">
      <c r="Q26737"/>
    </row>
    <row r="26738" spans="17:17">
      <c r="Q26738"/>
    </row>
    <row r="26739" spans="17:17">
      <c r="Q26739"/>
    </row>
    <row r="26740" spans="17:17">
      <c r="Q26740"/>
    </row>
    <row r="26741" spans="17:17">
      <c r="Q26741"/>
    </row>
    <row r="26742" spans="17:17">
      <c r="Q26742"/>
    </row>
    <row r="26743" spans="17:17">
      <c r="Q26743"/>
    </row>
    <row r="26744" spans="17:17">
      <c r="Q26744"/>
    </row>
    <row r="26745" spans="17:17">
      <c r="Q26745"/>
    </row>
    <row r="26746" spans="17:17">
      <c r="Q26746"/>
    </row>
    <row r="26747" spans="17:17">
      <c r="Q26747"/>
    </row>
    <row r="26748" spans="17:17">
      <c r="Q26748"/>
    </row>
    <row r="26749" spans="17:17">
      <c r="Q26749"/>
    </row>
    <row r="26750" spans="17:17">
      <c r="Q26750"/>
    </row>
    <row r="26751" spans="17:17">
      <c r="Q26751"/>
    </row>
    <row r="26752" spans="17:17">
      <c r="Q26752"/>
    </row>
    <row r="26753" spans="17:17">
      <c r="Q26753"/>
    </row>
    <row r="26754" spans="17:17">
      <c r="Q26754"/>
    </row>
    <row r="26755" spans="17:17">
      <c r="Q26755"/>
    </row>
    <row r="26756" spans="17:17">
      <c r="Q26756"/>
    </row>
    <row r="26757" spans="17:17">
      <c r="Q26757"/>
    </row>
    <row r="26758" spans="17:17">
      <c r="Q26758"/>
    </row>
    <row r="26759" spans="17:17">
      <c r="Q26759"/>
    </row>
    <row r="26760" spans="17:17">
      <c r="Q26760"/>
    </row>
    <row r="26761" spans="17:17">
      <c r="Q26761"/>
    </row>
    <row r="26762" spans="17:17">
      <c r="Q26762"/>
    </row>
    <row r="26763" spans="17:17">
      <c r="Q26763"/>
    </row>
    <row r="26764" spans="17:17">
      <c r="Q26764"/>
    </row>
    <row r="26765" spans="17:17">
      <c r="Q26765"/>
    </row>
    <row r="26766" spans="17:17">
      <c r="Q26766"/>
    </row>
    <row r="26767" spans="17:17">
      <c r="Q26767"/>
    </row>
    <row r="26768" spans="17:17">
      <c r="Q26768"/>
    </row>
    <row r="26769" spans="17:17">
      <c r="Q26769"/>
    </row>
    <row r="26770" spans="17:17">
      <c r="Q26770"/>
    </row>
    <row r="26771" spans="17:17">
      <c r="Q26771"/>
    </row>
    <row r="26772" spans="17:17">
      <c r="Q26772"/>
    </row>
    <row r="26773" spans="17:17">
      <c r="Q26773"/>
    </row>
    <row r="26774" spans="17:17">
      <c r="Q26774"/>
    </row>
    <row r="26775" spans="17:17">
      <c r="Q26775"/>
    </row>
    <row r="26776" spans="17:17">
      <c r="Q26776"/>
    </row>
    <row r="26777" spans="17:17">
      <c r="Q26777"/>
    </row>
    <row r="26778" spans="17:17">
      <c r="Q26778"/>
    </row>
    <row r="26779" spans="17:17">
      <c r="Q26779"/>
    </row>
    <row r="26780" spans="17:17">
      <c r="Q26780"/>
    </row>
    <row r="26781" spans="17:17">
      <c r="Q26781"/>
    </row>
    <row r="26782" spans="17:17">
      <c r="Q26782"/>
    </row>
    <row r="26783" spans="17:17">
      <c r="Q26783"/>
    </row>
    <row r="26784" spans="17:17">
      <c r="Q26784"/>
    </row>
    <row r="26785" spans="17:17">
      <c r="Q26785"/>
    </row>
    <row r="26786" spans="17:17">
      <c r="Q26786"/>
    </row>
    <row r="26787" spans="17:17">
      <c r="Q26787"/>
    </row>
    <row r="26788" spans="17:17">
      <c r="Q26788"/>
    </row>
    <row r="26789" spans="17:17">
      <c r="Q26789"/>
    </row>
    <row r="26790" spans="17:17">
      <c r="Q26790"/>
    </row>
    <row r="26791" spans="17:17">
      <c r="Q26791"/>
    </row>
    <row r="26792" spans="17:17">
      <c r="Q26792"/>
    </row>
    <row r="26793" spans="17:17">
      <c r="Q26793"/>
    </row>
    <row r="26794" spans="17:17">
      <c r="Q26794"/>
    </row>
    <row r="26795" spans="17:17">
      <c r="Q26795"/>
    </row>
    <row r="26796" spans="17:17">
      <c r="Q26796"/>
    </row>
    <row r="26797" spans="17:17">
      <c r="Q26797"/>
    </row>
    <row r="26798" spans="17:17">
      <c r="Q26798"/>
    </row>
    <row r="26799" spans="17:17">
      <c r="Q26799"/>
    </row>
    <row r="26800" spans="17:17">
      <c r="Q26800"/>
    </row>
    <row r="26801" spans="17:17">
      <c r="Q26801"/>
    </row>
    <row r="26802" spans="17:17">
      <c r="Q26802"/>
    </row>
    <row r="26803" spans="17:17">
      <c r="Q26803"/>
    </row>
    <row r="26804" spans="17:17">
      <c r="Q26804"/>
    </row>
    <row r="26805" spans="17:17">
      <c r="Q26805"/>
    </row>
    <row r="26806" spans="17:17">
      <c r="Q26806"/>
    </row>
    <row r="26807" spans="17:17">
      <c r="Q26807"/>
    </row>
    <row r="26808" spans="17:17">
      <c r="Q26808"/>
    </row>
    <row r="26809" spans="17:17">
      <c r="Q26809"/>
    </row>
    <row r="26810" spans="17:17">
      <c r="Q26810"/>
    </row>
    <row r="26811" spans="17:17">
      <c r="Q26811"/>
    </row>
    <row r="26812" spans="17:17">
      <c r="Q26812"/>
    </row>
    <row r="26813" spans="17:17">
      <c r="Q26813"/>
    </row>
    <row r="26814" spans="17:17">
      <c r="Q26814"/>
    </row>
    <row r="26815" spans="17:17">
      <c r="Q26815"/>
    </row>
    <row r="26816" spans="17:17">
      <c r="Q26816"/>
    </row>
    <row r="26817" spans="17:17">
      <c r="Q26817"/>
    </row>
    <row r="26818" spans="17:17">
      <c r="Q26818"/>
    </row>
    <row r="26819" spans="17:17">
      <c r="Q26819"/>
    </row>
    <row r="26820" spans="17:17">
      <c r="Q26820"/>
    </row>
    <row r="26821" spans="17:17">
      <c r="Q26821"/>
    </row>
    <row r="26822" spans="17:17">
      <c r="Q26822"/>
    </row>
    <row r="26823" spans="17:17">
      <c r="Q26823"/>
    </row>
    <row r="26824" spans="17:17">
      <c r="Q26824"/>
    </row>
    <row r="26825" spans="17:17">
      <c r="Q26825"/>
    </row>
    <row r="26826" spans="17:17">
      <c r="Q26826"/>
    </row>
    <row r="26827" spans="17:17">
      <c r="Q26827"/>
    </row>
    <row r="26828" spans="17:17">
      <c r="Q26828"/>
    </row>
    <row r="26829" spans="17:17">
      <c r="Q26829"/>
    </row>
    <row r="26830" spans="17:17">
      <c r="Q26830"/>
    </row>
    <row r="26831" spans="17:17">
      <c r="Q26831"/>
    </row>
    <row r="26832" spans="17:17">
      <c r="Q26832"/>
    </row>
    <row r="26833" spans="17:17">
      <c r="Q26833"/>
    </row>
    <row r="26834" spans="17:17">
      <c r="Q26834"/>
    </row>
    <row r="26835" spans="17:17">
      <c r="Q26835"/>
    </row>
    <row r="26836" spans="17:17">
      <c r="Q26836"/>
    </row>
    <row r="26837" spans="17:17">
      <c r="Q26837"/>
    </row>
    <row r="26838" spans="17:17">
      <c r="Q26838"/>
    </row>
    <row r="26839" spans="17:17">
      <c r="Q26839"/>
    </row>
    <row r="26840" spans="17:17">
      <c r="Q26840"/>
    </row>
    <row r="26841" spans="17:17">
      <c r="Q26841"/>
    </row>
    <row r="26842" spans="17:17">
      <c r="Q26842"/>
    </row>
    <row r="26843" spans="17:17">
      <c r="Q26843"/>
    </row>
    <row r="26844" spans="17:17">
      <c r="Q26844"/>
    </row>
    <row r="26845" spans="17:17">
      <c r="Q26845"/>
    </row>
    <row r="26846" spans="17:17">
      <c r="Q26846"/>
    </row>
    <row r="26847" spans="17:17">
      <c r="Q26847"/>
    </row>
    <row r="26848" spans="17:17">
      <c r="Q26848"/>
    </row>
    <row r="26849" spans="17:17">
      <c r="Q26849"/>
    </row>
    <row r="26850" spans="17:17">
      <c r="Q26850"/>
    </row>
    <row r="26851" spans="17:17">
      <c r="Q26851"/>
    </row>
    <row r="26852" spans="17:17">
      <c r="Q26852"/>
    </row>
    <row r="26853" spans="17:17">
      <c r="Q26853"/>
    </row>
    <row r="26854" spans="17:17">
      <c r="Q26854"/>
    </row>
    <row r="26855" spans="17:17">
      <c r="Q26855"/>
    </row>
    <row r="26856" spans="17:17">
      <c r="Q26856"/>
    </row>
    <row r="26857" spans="17:17">
      <c r="Q26857"/>
    </row>
    <row r="26858" spans="17:17">
      <c r="Q26858"/>
    </row>
    <row r="26859" spans="17:17">
      <c r="Q26859"/>
    </row>
    <row r="26860" spans="17:17">
      <c r="Q26860"/>
    </row>
    <row r="26861" spans="17:17">
      <c r="Q26861"/>
    </row>
    <row r="26862" spans="17:17">
      <c r="Q26862"/>
    </row>
    <row r="26863" spans="17:17">
      <c r="Q26863"/>
    </row>
    <row r="26864" spans="17:17">
      <c r="Q26864"/>
    </row>
    <row r="26865" spans="17:17">
      <c r="Q26865"/>
    </row>
    <row r="26866" spans="17:17">
      <c r="Q26866"/>
    </row>
    <row r="26867" spans="17:17">
      <c r="Q26867"/>
    </row>
    <row r="26868" spans="17:17">
      <c r="Q26868"/>
    </row>
    <row r="26869" spans="17:17">
      <c r="Q26869"/>
    </row>
    <row r="26870" spans="17:17">
      <c r="Q26870"/>
    </row>
    <row r="26871" spans="17:17">
      <c r="Q26871"/>
    </row>
    <row r="26872" spans="17:17">
      <c r="Q26872"/>
    </row>
    <row r="26873" spans="17:17">
      <c r="Q26873"/>
    </row>
    <row r="26874" spans="17:17">
      <c r="Q26874"/>
    </row>
    <row r="26875" spans="17:17">
      <c r="Q26875"/>
    </row>
    <row r="26876" spans="17:17">
      <c r="Q26876"/>
    </row>
    <row r="26877" spans="17:17">
      <c r="Q26877"/>
    </row>
    <row r="26878" spans="17:17">
      <c r="Q26878"/>
    </row>
    <row r="26879" spans="17:17">
      <c r="Q26879"/>
    </row>
    <row r="26880" spans="17:17">
      <c r="Q26880"/>
    </row>
    <row r="26881" spans="17:17">
      <c r="Q26881"/>
    </row>
    <row r="26882" spans="17:17">
      <c r="Q26882"/>
    </row>
    <row r="26883" spans="17:17">
      <c r="Q26883"/>
    </row>
    <row r="26884" spans="17:17">
      <c r="Q26884"/>
    </row>
    <row r="26885" spans="17:17">
      <c r="Q26885"/>
    </row>
    <row r="26886" spans="17:17">
      <c r="Q26886"/>
    </row>
    <row r="26887" spans="17:17">
      <c r="Q26887"/>
    </row>
    <row r="26888" spans="17:17">
      <c r="Q26888"/>
    </row>
    <row r="26889" spans="17:17">
      <c r="Q26889"/>
    </row>
    <row r="26890" spans="17:17">
      <c r="Q26890"/>
    </row>
    <row r="26891" spans="17:17">
      <c r="Q26891"/>
    </row>
    <row r="26892" spans="17:17">
      <c r="Q26892"/>
    </row>
    <row r="26893" spans="17:17">
      <c r="Q26893"/>
    </row>
    <row r="26894" spans="17:17">
      <c r="Q26894"/>
    </row>
    <row r="26895" spans="17:17">
      <c r="Q26895"/>
    </row>
    <row r="26896" spans="17:17">
      <c r="Q26896"/>
    </row>
    <row r="26897" spans="17:17">
      <c r="Q26897"/>
    </row>
    <row r="26898" spans="17:17">
      <c r="Q26898"/>
    </row>
    <row r="26899" spans="17:17">
      <c r="Q26899"/>
    </row>
    <row r="26900" spans="17:17">
      <c r="Q26900"/>
    </row>
    <row r="26901" spans="17:17">
      <c r="Q26901"/>
    </row>
    <row r="26902" spans="17:17">
      <c r="Q26902"/>
    </row>
    <row r="26903" spans="17:17">
      <c r="Q26903"/>
    </row>
    <row r="26904" spans="17:17">
      <c r="Q26904"/>
    </row>
    <row r="26905" spans="17:17">
      <c r="Q26905"/>
    </row>
    <row r="26906" spans="17:17">
      <c r="Q26906"/>
    </row>
    <row r="26907" spans="17:17">
      <c r="Q26907"/>
    </row>
    <row r="26908" spans="17:17">
      <c r="Q26908"/>
    </row>
    <row r="26909" spans="17:17">
      <c r="Q26909"/>
    </row>
    <row r="26910" spans="17:17">
      <c r="Q26910"/>
    </row>
    <row r="26911" spans="17:17">
      <c r="Q26911"/>
    </row>
    <row r="26912" spans="17:17">
      <c r="Q26912"/>
    </row>
    <row r="26913" spans="17:17">
      <c r="Q26913"/>
    </row>
    <row r="26914" spans="17:17">
      <c r="Q26914"/>
    </row>
    <row r="26915" spans="17:17">
      <c r="Q26915"/>
    </row>
    <row r="26916" spans="17:17">
      <c r="Q26916"/>
    </row>
    <row r="26917" spans="17:17">
      <c r="Q26917"/>
    </row>
    <row r="26918" spans="17:17">
      <c r="Q26918"/>
    </row>
    <row r="26919" spans="17:17">
      <c r="Q26919"/>
    </row>
    <row r="26920" spans="17:17">
      <c r="Q26920"/>
    </row>
    <row r="26921" spans="17:17">
      <c r="Q26921"/>
    </row>
    <row r="26922" spans="17:17">
      <c r="Q26922"/>
    </row>
    <row r="26923" spans="17:17">
      <c r="Q26923"/>
    </row>
    <row r="26924" spans="17:17">
      <c r="Q26924"/>
    </row>
    <row r="26925" spans="17:17">
      <c r="Q26925"/>
    </row>
    <row r="26926" spans="17:17">
      <c r="Q26926"/>
    </row>
    <row r="26927" spans="17:17">
      <c r="Q26927"/>
    </row>
    <row r="26928" spans="17:17">
      <c r="Q26928"/>
    </row>
    <row r="26929" spans="17:17">
      <c r="Q26929"/>
    </row>
    <row r="26930" spans="17:17">
      <c r="Q26930"/>
    </row>
    <row r="26931" spans="17:17">
      <c r="Q26931"/>
    </row>
    <row r="26932" spans="17:17">
      <c r="Q26932"/>
    </row>
    <row r="26933" spans="17:17">
      <c r="Q26933"/>
    </row>
    <row r="26934" spans="17:17">
      <c r="Q26934"/>
    </row>
    <row r="26935" spans="17:17">
      <c r="Q26935"/>
    </row>
    <row r="26936" spans="17:17">
      <c r="Q26936"/>
    </row>
    <row r="26937" spans="17:17">
      <c r="Q26937"/>
    </row>
    <row r="26938" spans="17:17">
      <c r="Q26938"/>
    </row>
    <row r="26939" spans="17:17">
      <c r="Q26939"/>
    </row>
    <row r="26940" spans="17:17">
      <c r="Q26940"/>
    </row>
    <row r="26941" spans="17:17">
      <c r="Q26941"/>
    </row>
    <row r="26942" spans="17:17">
      <c r="Q26942"/>
    </row>
    <row r="26943" spans="17:17">
      <c r="Q26943"/>
    </row>
    <row r="26944" spans="17:17">
      <c r="Q26944"/>
    </row>
    <row r="26945" spans="17:17">
      <c r="Q26945"/>
    </row>
    <row r="26946" spans="17:17">
      <c r="Q26946"/>
    </row>
    <row r="26947" spans="17:17">
      <c r="Q26947"/>
    </row>
    <row r="26948" spans="17:17">
      <c r="Q26948"/>
    </row>
    <row r="26949" spans="17:17">
      <c r="Q26949"/>
    </row>
    <row r="26950" spans="17:17">
      <c r="Q26950"/>
    </row>
    <row r="26951" spans="17:17">
      <c r="Q26951"/>
    </row>
    <row r="26952" spans="17:17">
      <c r="Q26952"/>
    </row>
    <row r="26953" spans="17:17">
      <c r="Q26953"/>
    </row>
    <row r="26954" spans="17:17">
      <c r="Q26954"/>
    </row>
    <row r="26955" spans="17:17">
      <c r="Q26955"/>
    </row>
    <row r="26956" spans="17:17">
      <c r="Q26956"/>
    </row>
    <row r="26957" spans="17:17">
      <c r="Q26957"/>
    </row>
    <row r="26958" spans="17:17">
      <c r="Q26958"/>
    </row>
    <row r="26959" spans="17:17">
      <c r="Q26959"/>
    </row>
    <row r="26960" spans="17:17">
      <c r="Q26960"/>
    </row>
    <row r="26961" spans="17:17">
      <c r="Q26961"/>
    </row>
    <row r="26962" spans="17:17">
      <c r="Q26962"/>
    </row>
    <row r="26963" spans="17:17">
      <c r="Q26963"/>
    </row>
    <row r="26964" spans="17:17">
      <c r="Q26964"/>
    </row>
    <row r="26965" spans="17:17">
      <c r="Q26965"/>
    </row>
    <row r="26966" spans="17:17">
      <c r="Q26966"/>
    </row>
    <row r="26967" spans="17:17">
      <c r="Q26967"/>
    </row>
    <row r="26968" spans="17:17">
      <c r="Q26968"/>
    </row>
    <row r="26969" spans="17:17">
      <c r="Q26969"/>
    </row>
    <row r="26970" spans="17:17">
      <c r="Q26970"/>
    </row>
    <row r="26971" spans="17:17">
      <c r="Q26971"/>
    </row>
    <row r="26972" spans="17:17">
      <c r="Q26972"/>
    </row>
    <row r="26973" spans="17:17">
      <c r="Q26973"/>
    </row>
    <row r="26974" spans="17:17">
      <c r="Q26974"/>
    </row>
    <row r="26975" spans="17:17">
      <c r="Q26975"/>
    </row>
    <row r="26976" spans="17:17">
      <c r="Q26976"/>
    </row>
    <row r="26977" spans="17:17">
      <c r="Q26977"/>
    </row>
    <row r="26978" spans="17:17">
      <c r="Q26978"/>
    </row>
    <row r="26979" spans="17:17">
      <c r="Q26979"/>
    </row>
    <row r="26980" spans="17:17">
      <c r="Q26980"/>
    </row>
    <row r="26981" spans="17:17">
      <c r="Q26981"/>
    </row>
    <row r="26982" spans="17:17">
      <c r="Q26982"/>
    </row>
    <row r="26983" spans="17:17">
      <c r="Q26983"/>
    </row>
    <row r="26984" spans="17:17">
      <c r="Q26984"/>
    </row>
    <row r="26985" spans="17:17">
      <c r="Q26985"/>
    </row>
    <row r="26986" spans="17:17">
      <c r="Q26986"/>
    </row>
    <row r="26987" spans="17:17">
      <c r="Q26987"/>
    </row>
    <row r="26988" spans="17:17">
      <c r="Q26988"/>
    </row>
    <row r="26989" spans="17:17">
      <c r="Q26989"/>
    </row>
    <row r="26990" spans="17:17">
      <c r="Q26990"/>
    </row>
    <row r="26991" spans="17:17">
      <c r="Q26991"/>
    </row>
    <row r="26992" spans="17:17">
      <c r="Q26992"/>
    </row>
    <row r="26993" spans="17:17">
      <c r="Q26993"/>
    </row>
    <row r="26994" spans="17:17">
      <c r="Q26994"/>
    </row>
    <row r="26995" spans="17:17">
      <c r="Q26995"/>
    </row>
    <row r="26996" spans="17:17">
      <c r="Q26996"/>
    </row>
    <row r="26997" spans="17:17">
      <c r="Q26997"/>
    </row>
    <row r="26998" spans="17:17">
      <c r="Q26998"/>
    </row>
    <row r="26999" spans="17:17">
      <c r="Q26999"/>
    </row>
    <row r="27000" spans="17:17">
      <c r="Q27000"/>
    </row>
    <row r="27001" spans="17:17">
      <c r="Q27001"/>
    </row>
    <row r="27002" spans="17:17">
      <c r="Q27002"/>
    </row>
    <row r="27003" spans="17:17">
      <c r="Q27003"/>
    </row>
    <row r="27004" spans="17:17">
      <c r="Q27004"/>
    </row>
    <row r="27005" spans="17:17">
      <c r="Q27005"/>
    </row>
    <row r="27006" spans="17:17">
      <c r="Q27006"/>
    </row>
    <row r="27007" spans="17:17">
      <c r="Q27007"/>
    </row>
    <row r="27008" spans="17:17">
      <c r="Q27008"/>
    </row>
    <row r="27009" spans="17:17">
      <c r="Q27009"/>
    </row>
    <row r="27010" spans="17:17">
      <c r="Q27010"/>
    </row>
    <row r="27011" spans="17:17">
      <c r="Q27011"/>
    </row>
    <row r="27012" spans="17:17">
      <c r="Q27012"/>
    </row>
    <row r="27013" spans="17:17">
      <c r="Q27013"/>
    </row>
    <row r="27014" spans="17:17">
      <c r="Q27014"/>
    </row>
    <row r="27015" spans="17:17">
      <c r="Q27015"/>
    </row>
    <row r="27016" spans="17:17">
      <c r="Q27016"/>
    </row>
    <row r="27017" spans="17:17">
      <c r="Q27017"/>
    </row>
    <row r="27018" spans="17:17">
      <c r="Q27018"/>
    </row>
    <row r="27019" spans="17:17">
      <c r="Q27019"/>
    </row>
    <row r="27020" spans="17:17">
      <c r="Q27020"/>
    </row>
    <row r="27021" spans="17:17">
      <c r="Q27021"/>
    </row>
    <row r="27022" spans="17:17">
      <c r="Q27022"/>
    </row>
    <row r="27023" spans="17:17">
      <c r="Q27023"/>
    </row>
    <row r="27024" spans="17:17">
      <c r="Q27024"/>
    </row>
    <row r="27025" spans="17:17">
      <c r="Q27025"/>
    </row>
    <row r="27026" spans="17:17">
      <c r="Q27026"/>
    </row>
    <row r="27027" spans="17:17">
      <c r="Q27027"/>
    </row>
    <row r="27028" spans="17:17">
      <c r="Q27028"/>
    </row>
    <row r="27029" spans="17:17">
      <c r="Q27029"/>
    </row>
    <row r="27030" spans="17:17">
      <c r="Q27030"/>
    </row>
    <row r="27031" spans="17:17">
      <c r="Q27031"/>
    </row>
    <row r="27032" spans="17:17">
      <c r="Q27032"/>
    </row>
    <row r="27033" spans="17:17">
      <c r="Q27033"/>
    </row>
    <row r="27034" spans="17:17">
      <c r="Q27034"/>
    </row>
    <row r="27035" spans="17:17">
      <c r="Q27035"/>
    </row>
    <row r="27036" spans="17:17">
      <c r="Q27036"/>
    </row>
    <row r="27037" spans="17:17">
      <c r="Q27037"/>
    </row>
    <row r="27038" spans="17:17">
      <c r="Q27038"/>
    </row>
    <row r="27039" spans="17:17">
      <c r="Q27039"/>
    </row>
    <row r="27040" spans="17:17">
      <c r="Q27040"/>
    </row>
    <row r="27041" spans="17:17">
      <c r="Q27041"/>
    </row>
    <row r="27042" spans="17:17">
      <c r="Q27042"/>
    </row>
    <row r="27043" spans="17:17">
      <c r="Q27043"/>
    </row>
    <row r="27044" spans="17:17">
      <c r="Q27044"/>
    </row>
    <row r="27045" spans="17:17">
      <c r="Q27045"/>
    </row>
    <row r="27046" spans="17:17">
      <c r="Q27046"/>
    </row>
    <row r="27047" spans="17:17">
      <c r="Q27047"/>
    </row>
    <row r="27048" spans="17:17">
      <c r="Q27048"/>
    </row>
    <row r="27049" spans="17:17">
      <c r="Q27049"/>
    </row>
    <row r="27050" spans="17:17">
      <c r="Q27050"/>
    </row>
    <row r="27051" spans="17:17">
      <c r="Q27051"/>
    </row>
    <row r="27052" spans="17:17">
      <c r="Q27052"/>
    </row>
    <row r="27053" spans="17:17">
      <c r="Q27053"/>
    </row>
    <row r="27054" spans="17:17">
      <c r="Q27054"/>
    </row>
    <row r="27055" spans="17:17">
      <c r="Q27055"/>
    </row>
    <row r="27056" spans="17:17">
      <c r="Q27056"/>
    </row>
    <row r="27057" spans="17:17">
      <c r="Q27057"/>
    </row>
    <row r="27058" spans="17:17">
      <c r="Q27058"/>
    </row>
    <row r="27059" spans="17:17">
      <c r="Q27059"/>
    </row>
    <row r="27060" spans="17:17">
      <c r="Q27060"/>
    </row>
    <row r="27061" spans="17:17">
      <c r="Q27061"/>
    </row>
    <row r="27062" spans="17:17">
      <c r="Q27062"/>
    </row>
    <row r="27063" spans="17:17">
      <c r="Q27063"/>
    </row>
    <row r="27064" spans="17:17">
      <c r="Q27064"/>
    </row>
    <row r="27065" spans="17:17">
      <c r="Q27065"/>
    </row>
    <row r="27066" spans="17:17">
      <c r="Q27066"/>
    </row>
    <row r="27067" spans="17:17">
      <c r="Q27067"/>
    </row>
    <row r="27068" spans="17:17">
      <c r="Q27068"/>
    </row>
    <row r="27069" spans="17:17">
      <c r="Q27069"/>
    </row>
    <row r="27070" spans="17:17">
      <c r="Q27070"/>
    </row>
    <row r="27071" spans="17:17">
      <c r="Q27071"/>
    </row>
    <row r="27072" spans="17:17">
      <c r="Q27072"/>
    </row>
    <row r="27073" spans="17:17">
      <c r="Q27073"/>
    </row>
    <row r="27074" spans="17:17">
      <c r="Q27074"/>
    </row>
    <row r="27075" spans="17:17">
      <c r="Q27075"/>
    </row>
    <row r="27076" spans="17:17">
      <c r="Q27076"/>
    </row>
    <row r="27077" spans="17:17">
      <c r="Q27077"/>
    </row>
    <row r="27078" spans="17:17">
      <c r="Q27078"/>
    </row>
    <row r="27079" spans="17:17">
      <c r="Q27079"/>
    </row>
    <row r="27080" spans="17:17">
      <c r="Q27080"/>
    </row>
    <row r="27081" spans="17:17">
      <c r="Q27081"/>
    </row>
    <row r="27082" spans="17:17">
      <c r="Q27082"/>
    </row>
    <row r="27083" spans="17:17">
      <c r="Q27083"/>
    </row>
    <row r="27084" spans="17:17">
      <c r="Q27084"/>
    </row>
    <row r="27085" spans="17:17">
      <c r="Q27085"/>
    </row>
    <row r="27086" spans="17:17">
      <c r="Q27086"/>
    </row>
    <row r="27087" spans="17:17">
      <c r="Q27087"/>
    </row>
    <row r="27088" spans="17:17">
      <c r="Q27088"/>
    </row>
    <row r="27089" spans="17:17">
      <c r="Q27089"/>
    </row>
    <row r="27090" spans="17:17">
      <c r="Q27090"/>
    </row>
    <row r="27091" spans="17:17">
      <c r="Q27091"/>
    </row>
    <row r="27092" spans="17:17">
      <c r="Q27092"/>
    </row>
    <row r="27093" spans="17:17">
      <c r="Q27093"/>
    </row>
    <row r="27094" spans="17:17">
      <c r="Q27094"/>
    </row>
    <row r="27095" spans="17:17">
      <c r="Q27095"/>
    </row>
    <row r="27096" spans="17:17">
      <c r="Q27096"/>
    </row>
    <row r="27097" spans="17:17">
      <c r="Q27097"/>
    </row>
    <row r="27098" spans="17:17">
      <c r="Q27098"/>
    </row>
    <row r="27099" spans="17:17">
      <c r="Q27099"/>
    </row>
    <row r="27100" spans="17:17">
      <c r="Q27100"/>
    </row>
    <row r="27101" spans="17:17">
      <c r="Q27101"/>
    </row>
    <row r="27102" spans="17:17">
      <c r="Q27102"/>
    </row>
    <row r="27103" spans="17:17">
      <c r="Q27103"/>
    </row>
    <row r="27104" spans="17:17">
      <c r="Q27104"/>
    </row>
    <row r="27105" spans="17:17">
      <c r="Q27105"/>
    </row>
    <row r="27106" spans="17:17">
      <c r="Q27106"/>
    </row>
    <row r="27107" spans="17:17">
      <c r="Q27107"/>
    </row>
    <row r="27108" spans="17:17">
      <c r="Q27108"/>
    </row>
    <row r="27109" spans="17:17">
      <c r="Q27109"/>
    </row>
    <row r="27110" spans="17:17">
      <c r="Q27110"/>
    </row>
    <row r="27111" spans="17:17">
      <c r="Q27111"/>
    </row>
    <row r="27112" spans="17:17">
      <c r="Q27112"/>
    </row>
    <row r="27113" spans="17:17">
      <c r="Q27113"/>
    </row>
    <row r="27114" spans="17:17">
      <c r="Q27114"/>
    </row>
    <row r="27115" spans="17:17">
      <c r="Q27115"/>
    </row>
    <row r="27116" spans="17:17">
      <c r="Q27116"/>
    </row>
    <row r="27117" spans="17:17">
      <c r="Q27117"/>
    </row>
    <row r="27118" spans="17:17">
      <c r="Q27118"/>
    </row>
    <row r="27119" spans="17:17">
      <c r="Q27119"/>
    </row>
    <row r="27120" spans="17:17">
      <c r="Q27120"/>
    </row>
    <row r="27121" spans="17:17">
      <c r="Q27121"/>
    </row>
    <row r="27122" spans="17:17">
      <c r="Q27122"/>
    </row>
    <row r="27123" spans="17:17">
      <c r="Q27123"/>
    </row>
    <row r="27124" spans="17:17">
      <c r="Q27124"/>
    </row>
    <row r="27125" spans="17:17">
      <c r="Q27125"/>
    </row>
    <row r="27126" spans="17:17">
      <c r="Q27126"/>
    </row>
    <row r="27127" spans="17:17">
      <c r="Q27127"/>
    </row>
    <row r="27128" spans="17:17">
      <c r="Q27128"/>
    </row>
    <row r="27129" spans="17:17">
      <c r="Q27129"/>
    </row>
    <row r="27130" spans="17:17">
      <c r="Q27130"/>
    </row>
    <row r="27131" spans="17:17">
      <c r="Q27131"/>
    </row>
    <row r="27132" spans="17:17">
      <c r="Q27132"/>
    </row>
    <row r="27133" spans="17:17">
      <c r="Q27133"/>
    </row>
    <row r="27134" spans="17:17">
      <c r="Q27134"/>
    </row>
    <row r="27135" spans="17:17">
      <c r="Q27135"/>
    </row>
    <row r="27136" spans="17:17">
      <c r="Q27136"/>
    </row>
    <row r="27137" spans="17:17">
      <c r="Q27137"/>
    </row>
    <row r="27138" spans="17:17">
      <c r="Q27138"/>
    </row>
    <row r="27139" spans="17:17">
      <c r="Q27139"/>
    </row>
    <row r="27140" spans="17:17">
      <c r="Q27140"/>
    </row>
    <row r="27141" spans="17:17">
      <c r="Q27141"/>
    </row>
    <row r="27142" spans="17:17">
      <c r="Q27142"/>
    </row>
    <row r="27143" spans="17:17">
      <c r="Q27143"/>
    </row>
    <row r="27144" spans="17:17">
      <c r="Q27144"/>
    </row>
    <row r="27145" spans="17:17">
      <c r="Q27145"/>
    </row>
    <row r="27146" spans="17:17">
      <c r="Q27146"/>
    </row>
    <row r="27147" spans="17:17">
      <c r="Q27147"/>
    </row>
    <row r="27148" spans="17:17">
      <c r="Q27148"/>
    </row>
    <row r="27149" spans="17:17">
      <c r="Q27149"/>
    </row>
    <row r="27150" spans="17:17">
      <c r="Q27150"/>
    </row>
    <row r="27151" spans="17:17">
      <c r="Q27151"/>
    </row>
    <row r="27152" spans="17:17">
      <c r="Q27152"/>
    </row>
    <row r="27153" spans="17:17">
      <c r="Q27153"/>
    </row>
    <row r="27154" spans="17:17">
      <c r="Q27154"/>
    </row>
    <row r="27155" spans="17:17">
      <c r="Q27155"/>
    </row>
    <row r="27156" spans="17:17">
      <c r="Q27156"/>
    </row>
    <row r="27157" spans="17:17">
      <c r="Q27157"/>
    </row>
    <row r="27158" spans="17:17">
      <c r="Q27158"/>
    </row>
    <row r="27159" spans="17:17">
      <c r="Q27159"/>
    </row>
    <row r="27160" spans="17:17">
      <c r="Q27160"/>
    </row>
    <row r="27161" spans="17:17">
      <c r="Q27161"/>
    </row>
    <row r="27162" spans="17:17">
      <c r="Q27162"/>
    </row>
    <row r="27163" spans="17:17">
      <c r="Q27163"/>
    </row>
    <row r="27164" spans="17:17">
      <c r="Q27164"/>
    </row>
    <row r="27165" spans="17:17">
      <c r="Q27165"/>
    </row>
    <row r="27166" spans="17:17">
      <c r="Q27166"/>
    </row>
    <row r="27167" spans="17:17">
      <c r="Q27167"/>
    </row>
    <row r="27168" spans="17:17">
      <c r="Q27168"/>
    </row>
    <row r="27169" spans="17:17">
      <c r="Q27169"/>
    </row>
    <row r="27170" spans="17:17">
      <c r="Q27170"/>
    </row>
    <row r="27171" spans="17:17">
      <c r="Q27171"/>
    </row>
    <row r="27172" spans="17:17">
      <c r="Q27172"/>
    </row>
    <row r="27173" spans="17:17">
      <c r="Q27173"/>
    </row>
    <row r="27174" spans="17:17">
      <c r="Q27174"/>
    </row>
    <row r="27175" spans="17:17">
      <c r="Q27175"/>
    </row>
    <row r="27176" spans="17:17">
      <c r="Q27176"/>
    </row>
    <row r="27177" spans="17:17">
      <c r="Q27177"/>
    </row>
    <row r="27178" spans="17:17">
      <c r="Q27178"/>
    </row>
    <row r="27179" spans="17:17">
      <c r="Q27179"/>
    </row>
    <row r="27180" spans="17:17">
      <c r="Q27180"/>
    </row>
    <row r="27181" spans="17:17">
      <c r="Q27181"/>
    </row>
    <row r="27182" spans="17:17">
      <c r="Q27182"/>
    </row>
    <row r="27183" spans="17:17">
      <c r="Q27183"/>
    </row>
    <row r="27184" spans="17:17">
      <c r="Q27184"/>
    </row>
    <row r="27185" spans="17:17">
      <c r="Q27185"/>
    </row>
    <row r="27186" spans="17:17">
      <c r="Q27186"/>
    </row>
    <row r="27187" spans="17:17">
      <c r="Q27187"/>
    </row>
    <row r="27188" spans="17:17">
      <c r="Q27188"/>
    </row>
    <row r="27189" spans="17:17">
      <c r="Q27189"/>
    </row>
    <row r="27190" spans="17:17">
      <c r="Q27190"/>
    </row>
    <row r="27191" spans="17:17">
      <c r="Q27191"/>
    </row>
    <row r="27192" spans="17:17">
      <c r="Q27192"/>
    </row>
    <row r="27193" spans="17:17">
      <c r="Q27193"/>
    </row>
    <row r="27194" spans="17:17">
      <c r="Q27194"/>
    </row>
    <row r="27195" spans="17:17">
      <c r="Q27195"/>
    </row>
    <row r="27196" spans="17:17">
      <c r="Q27196"/>
    </row>
    <row r="27197" spans="17:17">
      <c r="Q27197"/>
    </row>
    <row r="27198" spans="17:17">
      <c r="Q27198"/>
    </row>
    <row r="27199" spans="17:17">
      <c r="Q27199"/>
    </row>
    <row r="27200" spans="17:17">
      <c r="Q27200"/>
    </row>
    <row r="27201" spans="17:17">
      <c r="Q27201"/>
    </row>
    <row r="27202" spans="17:17">
      <c r="Q27202"/>
    </row>
    <row r="27203" spans="17:17">
      <c r="Q27203"/>
    </row>
    <row r="27204" spans="17:17">
      <c r="Q27204"/>
    </row>
    <row r="27205" spans="17:17">
      <c r="Q27205"/>
    </row>
    <row r="27206" spans="17:17">
      <c r="Q27206"/>
    </row>
    <row r="27207" spans="17:17">
      <c r="Q27207"/>
    </row>
    <row r="27208" spans="17:17">
      <c r="Q27208"/>
    </row>
    <row r="27209" spans="17:17">
      <c r="Q27209"/>
    </row>
    <row r="27210" spans="17:17">
      <c r="Q27210"/>
    </row>
    <row r="27211" spans="17:17">
      <c r="Q27211"/>
    </row>
    <row r="27212" spans="17:17">
      <c r="Q27212"/>
    </row>
    <row r="27213" spans="17:17">
      <c r="Q27213"/>
    </row>
    <row r="27214" spans="17:17">
      <c r="Q27214"/>
    </row>
    <row r="27215" spans="17:17">
      <c r="Q27215"/>
    </row>
    <row r="27216" spans="17:17">
      <c r="Q27216"/>
    </row>
    <row r="27217" spans="17:17">
      <c r="Q27217"/>
    </row>
    <row r="27218" spans="17:17">
      <c r="Q27218"/>
    </row>
    <row r="27219" spans="17:17">
      <c r="Q27219"/>
    </row>
    <row r="27220" spans="17:17">
      <c r="Q27220"/>
    </row>
    <row r="27221" spans="17:17">
      <c r="Q27221"/>
    </row>
    <row r="27222" spans="17:17">
      <c r="Q27222"/>
    </row>
    <row r="27223" spans="17:17">
      <c r="Q27223"/>
    </row>
    <row r="27224" spans="17:17">
      <c r="Q27224"/>
    </row>
    <row r="27225" spans="17:17">
      <c r="Q27225"/>
    </row>
    <row r="27226" spans="17:17">
      <c r="Q27226"/>
    </row>
    <row r="27227" spans="17:17">
      <c r="Q27227"/>
    </row>
    <row r="27228" spans="17:17">
      <c r="Q27228"/>
    </row>
    <row r="27229" spans="17:17">
      <c r="Q27229"/>
    </row>
    <row r="27230" spans="17:17">
      <c r="Q27230"/>
    </row>
    <row r="27231" spans="17:17">
      <c r="Q27231"/>
    </row>
    <row r="27232" spans="17:17">
      <c r="Q27232"/>
    </row>
    <row r="27233" spans="17:17">
      <c r="Q27233"/>
    </row>
    <row r="27234" spans="17:17">
      <c r="Q27234"/>
    </row>
    <row r="27235" spans="17:17">
      <c r="Q27235"/>
    </row>
    <row r="27236" spans="17:17">
      <c r="Q27236"/>
    </row>
    <row r="27237" spans="17:17">
      <c r="Q27237"/>
    </row>
    <row r="27238" spans="17:17">
      <c r="Q27238"/>
    </row>
    <row r="27239" spans="17:17">
      <c r="Q27239"/>
    </row>
    <row r="27240" spans="17:17">
      <c r="Q27240"/>
    </row>
    <row r="27241" spans="17:17">
      <c r="Q27241"/>
    </row>
    <row r="27242" spans="17:17">
      <c r="Q27242"/>
    </row>
    <row r="27243" spans="17:17">
      <c r="Q27243"/>
    </row>
    <row r="27244" spans="17:17">
      <c r="Q27244"/>
    </row>
    <row r="27245" spans="17:17">
      <c r="Q27245"/>
    </row>
    <row r="27246" spans="17:17">
      <c r="Q27246"/>
    </row>
    <row r="27247" spans="17:17">
      <c r="Q27247"/>
    </row>
    <row r="27248" spans="17:17">
      <c r="Q27248"/>
    </row>
    <row r="27249" spans="17:17">
      <c r="Q27249"/>
    </row>
    <row r="27250" spans="17:17">
      <c r="Q27250"/>
    </row>
    <row r="27251" spans="17:17">
      <c r="Q27251"/>
    </row>
    <row r="27252" spans="17:17">
      <c r="Q27252"/>
    </row>
    <row r="27253" spans="17:17">
      <c r="Q27253"/>
    </row>
    <row r="27254" spans="17:17">
      <c r="Q27254"/>
    </row>
    <row r="27255" spans="17:17">
      <c r="Q27255"/>
    </row>
    <row r="27256" spans="17:17">
      <c r="Q27256"/>
    </row>
    <row r="27257" spans="17:17">
      <c r="Q27257"/>
    </row>
    <row r="27258" spans="17:17">
      <c r="Q27258"/>
    </row>
    <row r="27259" spans="17:17">
      <c r="Q27259"/>
    </row>
    <row r="27260" spans="17:17">
      <c r="Q27260"/>
    </row>
    <row r="27261" spans="17:17">
      <c r="Q27261"/>
    </row>
    <row r="27262" spans="17:17">
      <c r="Q27262"/>
    </row>
    <row r="27263" spans="17:17">
      <c r="Q27263"/>
    </row>
    <row r="27264" spans="17:17">
      <c r="Q27264"/>
    </row>
    <row r="27265" spans="17:17">
      <c r="Q27265"/>
    </row>
    <row r="27266" spans="17:17">
      <c r="Q27266"/>
    </row>
    <row r="27267" spans="17:17">
      <c r="Q27267"/>
    </row>
    <row r="27268" spans="17:17">
      <c r="Q27268"/>
    </row>
    <row r="27269" spans="17:17">
      <c r="Q27269"/>
    </row>
    <row r="27270" spans="17:17">
      <c r="Q27270"/>
    </row>
    <row r="27271" spans="17:17">
      <c r="Q27271"/>
    </row>
    <row r="27272" spans="17:17">
      <c r="Q27272"/>
    </row>
    <row r="27273" spans="17:17">
      <c r="Q27273"/>
    </row>
    <row r="27274" spans="17:17">
      <c r="Q27274"/>
    </row>
    <row r="27275" spans="17:17">
      <c r="Q27275"/>
    </row>
    <row r="27276" spans="17:17">
      <c r="Q27276"/>
    </row>
    <row r="27277" spans="17:17">
      <c r="Q27277"/>
    </row>
    <row r="27278" spans="17:17">
      <c r="Q27278"/>
    </row>
    <row r="27279" spans="17:17">
      <c r="Q27279"/>
    </row>
    <row r="27280" spans="17:17">
      <c r="Q27280"/>
    </row>
    <row r="27281" spans="17:17">
      <c r="Q27281"/>
    </row>
    <row r="27282" spans="17:17">
      <c r="Q27282"/>
    </row>
    <row r="27283" spans="17:17">
      <c r="Q27283"/>
    </row>
    <row r="27284" spans="17:17">
      <c r="Q27284"/>
    </row>
    <row r="27285" spans="17:17">
      <c r="Q27285"/>
    </row>
    <row r="27286" spans="17:17">
      <c r="Q27286"/>
    </row>
    <row r="27287" spans="17:17">
      <c r="Q27287"/>
    </row>
    <row r="27288" spans="17:17">
      <c r="Q27288"/>
    </row>
    <row r="27289" spans="17:17">
      <c r="Q27289"/>
    </row>
    <row r="27290" spans="17:17">
      <c r="Q27290"/>
    </row>
    <row r="27291" spans="17:17">
      <c r="Q27291"/>
    </row>
    <row r="27292" spans="17:17">
      <c r="Q27292"/>
    </row>
    <row r="27293" spans="17:17">
      <c r="Q27293"/>
    </row>
    <row r="27294" spans="17:17">
      <c r="Q27294"/>
    </row>
    <row r="27295" spans="17:17">
      <c r="Q27295"/>
    </row>
    <row r="27296" spans="17:17">
      <c r="Q27296"/>
    </row>
    <row r="27297" spans="17:17">
      <c r="Q27297"/>
    </row>
    <row r="27298" spans="17:17">
      <c r="Q27298"/>
    </row>
    <row r="27299" spans="17:17">
      <c r="Q27299"/>
    </row>
    <row r="27300" spans="17:17">
      <c r="Q27300"/>
    </row>
    <row r="27301" spans="17:17">
      <c r="Q27301"/>
    </row>
    <row r="27302" spans="17:17">
      <c r="Q27302"/>
    </row>
    <row r="27303" spans="17:17">
      <c r="Q27303"/>
    </row>
    <row r="27304" spans="17:17">
      <c r="Q27304"/>
    </row>
    <row r="27305" spans="17:17">
      <c r="Q27305"/>
    </row>
    <row r="27306" spans="17:17">
      <c r="Q27306"/>
    </row>
    <row r="27307" spans="17:17">
      <c r="Q27307"/>
    </row>
    <row r="27308" spans="17:17">
      <c r="Q27308"/>
    </row>
    <row r="27309" spans="17:17">
      <c r="Q27309"/>
    </row>
    <row r="27310" spans="17:17">
      <c r="Q27310"/>
    </row>
    <row r="27311" spans="17:17">
      <c r="Q27311"/>
    </row>
    <row r="27312" spans="17:17">
      <c r="Q27312"/>
    </row>
    <row r="27313" spans="17:17">
      <c r="Q27313"/>
    </row>
    <row r="27314" spans="17:17">
      <c r="Q27314"/>
    </row>
    <row r="27315" spans="17:17">
      <c r="Q27315"/>
    </row>
    <row r="27316" spans="17:17">
      <c r="Q27316"/>
    </row>
    <row r="27317" spans="17:17">
      <c r="Q27317"/>
    </row>
    <row r="27318" spans="17:17">
      <c r="Q27318"/>
    </row>
    <row r="27319" spans="17:17">
      <c r="Q27319"/>
    </row>
    <row r="27320" spans="17:17">
      <c r="Q27320"/>
    </row>
    <row r="27321" spans="17:17">
      <c r="Q27321"/>
    </row>
    <row r="27322" spans="17:17">
      <c r="Q27322"/>
    </row>
    <row r="27323" spans="17:17">
      <c r="Q27323"/>
    </row>
    <row r="27324" spans="17:17">
      <c r="Q27324"/>
    </row>
    <row r="27325" spans="17:17">
      <c r="Q27325"/>
    </row>
    <row r="27326" spans="17:17">
      <c r="Q27326"/>
    </row>
    <row r="27327" spans="17:17">
      <c r="Q27327"/>
    </row>
    <row r="27328" spans="17:17">
      <c r="Q27328"/>
    </row>
    <row r="27329" spans="17:17">
      <c r="Q27329"/>
    </row>
    <row r="27330" spans="17:17">
      <c r="Q27330"/>
    </row>
    <row r="27331" spans="17:17">
      <c r="Q27331"/>
    </row>
    <row r="27332" spans="17:17">
      <c r="Q27332"/>
    </row>
    <row r="27333" spans="17:17">
      <c r="Q27333"/>
    </row>
    <row r="27334" spans="17:17">
      <c r="Q27334"/>
    </row>
    <row r="27335" spans="17:17">
      <c r="Q27335"/>
    </row>
    <row r="27336" spans="17:17">
      <c r="Q27336"/>
    </row>
    <row r="27337" spans="17:17">
      <c r="Q27337"/>
    </row>
    <row r="27338" spans="17:17">
      <c r="Q27338"/>
    </row>
    <row r="27339" spans="17:17">
      <c r="Q27339"/>
    </row>
    <row r="27340" spans="17:17">
      <c r="Q27340"/>
    </row>
    <row r="27341" spans="17:17">
      <c r="Q27341"/>
    </row>
    <row r="27342" spans="17:17">
      <c r="Q27342"/>
    </row>
    <row r="27343" spans="17:17">
      <c r="Q27343"/>
    </row>
    <row r="27344" spans="17:17">
      <c r="Q27344"/>
    </row>
    <row r="27345" spans="17:17">
      <c r="Q27345"/>
    </row>
    <row r="27346" spans="17:17">
      <c r="Q27346"/>
    </row>
    <row r="27347" spans="17:17">
      <c r="Q27347"/>
    </row>
    <row r="27348" spans="17:17">
      <c r="Q27348"/>
    </row>
    <row r="27349" spans="17:17">
      <c r="Q27349"/>
    </row>
    <row r="27350" spans="17:17">
      <c r="Q27350"/>
    </row>
    <row r="27351" spans="17:17">
      <c r="Q27351"/>
    </row>
    <row r="27352" spans="17:17">
      <c r="Q27352"/>
    </row>
    <row r="27353" spans="17:17">
      <c r="Q27353"/>
    </row>
    <row r="27354" spans="17:17">
      <c r="Q27354"/>
    </row>
    <row r="27355" spans="17:17">
      <c r="Q27355"/>
    </row>
    <row r="27356" spans="17:17">
      <c r="Q27356"/>
    </row>
    <row r="27357" spans="17:17">
      <c r="Q27357"/>
    </row>
    <row r="27358" spans="17:17">
      <c r="Q27358"/>
    </row>
    <row r="27359" spans="17:17">
      <c r="Q27359"/>
    </row>
    <row r="27360" spans="17:17">
      <c r="Q27360"/>
    </row>
    <row r="27361" spans="17:17">
      <c r="Q27361"/>
    </row>
    <row r="27362" spans="17:17">
      <c r="Q27362"/>
    </row>
    <row r="27363" spans="17:17">
      <c r="Q27363"/>
    </row>
    <row r="27364" spans="17:17">
      <c r="Q27364"/>
    </row>
    <row r="27365" spans="17:17">
      <c r="Q27365"/>
    </row>
    <row r="27366" spans="17:17">
      <c r="Q27366"/>
    </row>
    <row r="27367" spans="17:17">
      <c r="Q27367"/>
    </row>
    <row r="27368" spans="17:17">
      <c r="Q27368"/>
    </row>
    <row r="27369" spans="17:17">
      <c r="Q27369"/>
    </row>
    <row r="27370" spans="17:17">
      <c r="Q27370"/>
    </row>
    <row r="27371" spans="17:17">
      <c r="Q27371"/>
    </row>
    <row r="27372" spans="17:17">
      <c r="Q27372"/>
    </row>
    <row r="27373" spans="17:17">
      <c r="Q27373"/>
    </row>
    <row r="27374" spans="17:17">
      <c r="Q27374"/>
    </row>
    <row r="27375" spans="17:17">
      <c r="Q27375"/>
    </row>
    <row r="27376" spans="17:17">
      <c r="Q27376"/>
    </row>
    <row r="27377" spans="17:17">
      <c r="Q27377"/>
    </row>
    <row r="27378" spans="17:17">
      <c r="Q27378"/>
    </row>
    <row r="27379" spans="17:17">
      <c r="Q27379"/>
    </row>
    <row r="27380" spans="17:17">
      <c r="Q27380"/>
    </row>
    <row r="27381" spans="17:17">
      <c r="Q27381"/>
    </row>
    <row r="27382" spans="17:17">
      <c r="Q27382"/>
    </row>
    <row r="27383" spans="17:17">
      <c r="Q27383"/>
    </row>
    <row r="27384" spans="17:17">
      <c r="Q27384"/>
    </row>
    <row r="27385" spans="17:17">
      <c r="Q27385"/>
    </row>
    <row r="27386" spans="17:17">
      <c r="Q27386"/>
    </row>
    <row r="27387" spans="17:17">
      <c r="Q27387"/>
    </row>
    <row r="27388" spans="17:17">
      <c r="Q27388"/>
    </row>
    <row r="27389" spans="17:17">
      <c r="Q27389"/>
    </row>
    <row r="27390" spans="17:17">
      <c r="Q27390"/>
    </row>
    <row r="27391" spans="17:17">
      <c r="Q27391"/>
    </row>
    <row r="27392" spans="17:17">
      <c r="Q27392"/>
    </row>
    <row r="27393" spans="17:17">
      <c r="Q27393"/>
    </row>
    <row r="27394" spans="17:17">
      <c r="Q27394"/>
    </row>
    <row r="27395" spans="17:17">
      <c r="Q27395"/>
    </row>
    <row r="27396" spans="17:17">
      <c r="Q27396"/>
    </row>
    <row r="27397" spans="17:17">
      <c r="Q27397"/>
    </row>
    <row r="27398" spans="17:17">
      <c r="Q27398"/>
    </row>
    <row r="27399" spans="17:17">
      <c r="Q27399"/>
    </row>
    <row r="27400" spans="17:17">
      <c r="Q27400"/>
    </row>
    <row r="27401" spans="17:17">
      <c r="Q27401"/>
    </row>
    <row r="27402" spans="17:17">
      <c r="Q27402"/>
    </row>
    <row r="27403" spans="17:17">
      <c r="Q27403"/>
    </row>
    <row r="27404" spans="17:17">
      <c r="Q27404"/>
    </row>
    <row r="27405" spans="17:17">
      <c r="Q27405"/>
    </row>
    <row r="27406" spans="17:17">
      <c r="Q27406"/>
    </row>
    <row r="27407" spans="17:17">
      <c r="Q27407"/>
    </row>
    <row r="27408" spans="17:17">
      <c r="Q27408"/>
    </row>
    <row r="27409" spans="17:17">
      <c r="Q27409"/>
    </row>
    <row r="27410" spans="17:17">
      <c r="Q27410"/>
    </row>
    <row r="27411" spans="17:17">
      <c r="Q27411"/>
    </row>
    <row r="27412" spans="17:17">
      <c r="Q27412"/>
    </row>
    <row r="27413" spans="17:17">
      <c r="Q27413"/>
    </row>
    <row r="27414" spans="17:17">
      <c r="Q27414"/>
    </row>
    <row r="27415" spans="17:17">
      <c r="Q27415"/>
    </row>
    <row r="27416" spans="17:17">
      <c r="Q27416"/>
    </row>
    <row r="27417" spans="17:17">
      <c r="Q27417"/>
    </row>
    <row r="27418" spans="17:17">
      <c r="Q27418"/>
    </row>
    <row r="27419" spans="17:17">
      <c r="Q27419"/>
    </row>
    <row r="27420" spans="17:17">
      <c r="Q27420"/>
    </row>
    <row r="27421" spans="17:17">
      <c r="Q27421"/>
    </row>
    <row r="27422" spans="17:17">
      <c r="Q27422"/>
    </row>
    <row r="27423" spans="17:17">
      <c r="Q27423"/>
    </row>
    <row r="27424" spans="17:17">
      <c r="Q27424"/>
    </row>
    <row r="27425" spans="17:17">
      <c r="Q27425"/>
    </row>
    <row r="27426" spans="17:17">
      <c r="Q27426"/>
    </row>
    <row r="27427" spans="17:17">
      <c r="Q27427"/>
    </row>
    <row r="27428" spans="17:17">
      <c r="Q27428"/>
    </row>
    <row r="27429" spans="17:17">
      <c r="Q27429"/>
    </row>
    <row r="27430" spans="17:17">
      <c r="Q27430"/>
    </row>
    <row r="27431" spans="17:17">
      <c r="Q27431"/>
    </row>
    <row r="27432" spans="17:17">
      <c r="Q27432"/>
    </row>
    <row r="27433" spans="17:17">
      <c r="Q27433"/>
    </row>
    <row r="27434" spans="17:17">
      <c r="Q27434"/>
    </row>
    <row r="27435" spans="17:17">
      <c r="Q27435"/>
    </row>
    <row r="27436" spans="17:17">
      <c r="Q27436"/>
    </row>
    <row r="27437" spans="17:17">
      <c r="Q27437"/>
    </row>
    <row r="27438" spans="17:17">
      <c r="Q27438"/>
    </row>
    <row r="27439" spans="17:17">
      <c r="Q27439"/>
    </row>
    <row r="27440" spans="17:17">
      <c r="Q27440"/>
    </row>
    <row r="27441" spans="17:17">
      <c r="Q27441"/>
    </row>
    <row r="27442" spans="17:17">
      <c r="Q27442"/>
    </row>
    <row r="27443" spans="17:17">
      <c r="Q27443"/>
    </row>
    <row r="27444" spans="17:17">
      <c r="Q27444"/>
    </row>
    <row r="27445" spans="17:17">
      <c r="Q27445"/>
    </row>
    <row r="27446" spans="17:17">
      <c r="Q27446"/>
    </row>
    <row r="27447" spans="17:17">
      <c r="Q27447"/>
    </row>
    <row r="27448" spans="17:17">
      <c r="Q27448"/>
    </row>
    <row r="27449" spans="17:17">
      <c r="Q27449"/>
    </row>
    <row r="27450" spans="17:17">
      <c r="Q27450"/>
    </row>
    <row r="27451" spans="17:17">
      <c r="Q27451"/>
    </row>
    <row r="27452" spans="17:17">
      <c r="Q27452"/>
    </row>
    <row r="27453" spans="17:17">
      <c r="Q27453"/>
    </row>
    <row r="27454" spans="17:17">
      <c r="Q27454"/>
    </row>
    <row r="27455" spans="17:17">
      <c r="Q27455"/>
    </row>
    <row r="27456" spans="17:17">
      <c r="Q27456"/>
    </row>
    <row r="27457" spans="17:17">
      <c r="Q27457"/>
    </row>
    <row r="27458" spans="17:17">
      <c r="Q27458"/>
    </row>
    <row r="27459" spans="17:17">
      <c r="Q27459"/>
    </row>
    <row r="27460" spans="17:17">
      <c r="Q27460"/>
    </row>
    <row r="27461" spans="17:17">
      <c r="Q27461"/>
    </row>
    <row r="27462" spans="17:17">
      <c r="Q27462"/>
    </row>
    <row r="27463" spans="17:17">
      <c r="Q27463"/>
    </row>
    <row r="27464" spans="17:17">
      <c r="Q27464"/>
    </row>
    <row r="27465" spans="17:17">
      <c r="Q27465"/>
    </row>
    <row r="27466" spans="17:17">
      <c r="Q27466"/>
    </row>
    <row r="27467" spans="17:17">
      <c r="Q27467"/>
    </row>
    <row r="27468" spans="17:17">
      <c r="Q27468"/>
    </row>
    <row r="27469" spans="17:17">
      <c r="Q27469"/>
    </row>
    <row r="27470" spans="17:17">
      <c r="Q27470"/>
    </row>
    <row r="27471" spans="17:17">
      <c r="Q27471"/>
    </row>
    <row r="27472" spans="17:17">
      <c r="Q27472"/>
    </row>
    <row r="27473" spans="17:17">
      <c r="Q27473"/>
    </row>
    <row r="27474" spans="17:17">
      <c r="Q27474"/>
    </row>
    <row r="27475" spans="17:17">
      <c r="Q27475"/>
    </row>
    <row r="27476" spans="17:17">
      <c r="Q27476"/>
    </row>
    <row r="27477" spans="17:17">
      <c r="Q27477"/>
    </row>
    <row r="27478" spans="17:17">
      <c r="Q27478"/>
    </row>
    <row r="27479" spans="17:17">
      <c r="Q27479"/>
    </row>
    <row r="27480" spans="17:17">
      <c r="Q27480"/>
    </row>
    <row r="27481" spans="17:17">
      <c r="Q27481"/>
    </row>
    <row r="27482" spans="17:17">
      <c r="Q27482"/>
    </row>
    <row r="27483" spans="17:17">
      <c r="Q27483"/>
    </row>
    <row r="27484" spans="17:17">
      <c r="Q27484"/>
    </row>
    <row r="27485" spans="17:17">
      <c r="Q27485"/>
    </row>
    <row r="27486" spans="17:17">
      <c r="Q27486"/>
    </row>
    <row r="27487" spans="17:17">
      <c r="Q27487"/>
    </row>
    <row r="27488" spans="17:17">
      <c r="Q27488"/>
    </row>
    <row r="27489" spans="17:17">
      <c r="Q27489"/>
    </row>
    <row r="27490" spans="17:17">
      <c r="Q27490"/>
    </row>
    <row r="27491" spans="17:17">
      <c r="Q27491"/>
    </row>
    <row r="27492" spans="17:17">
      <c r="Q27492"/>
    </row>
    <row r="27493" spans="17:17">
      <c r="Q27493"/>
    </row>
    <row r="27494" spans="17:17">
      <c r="Q27494"/>
    </row>
    <row r="27495" spans="17:17">
      <c r="Q27495"/>
    </row>
    <row r="27496" spans="17:17">
      <c r="Q27496"/>
    </row>
    <row r="27497" spans="17:17">
      <c r="Q27497"/>
    </row>
    <row r="27498" spans="17:17">
      <c r="Q27498"/>
    </row>
    <row r="27499" spans="17:17">
      <c r="Q27499"/>
    </row>
    <row r="27500" spans="17:17">
      <c r="Q27500"/>
    </row>
    <row r="27501" spans="17:17">
      <c r="Q27501"/>
    </row>
    <row r="27502" spans="17:17">
      <c r="Q27502"/>
    </row>
    <row r="27503" spans="17:17">
      <c r="Q27503"/>
    </row>
    <row r="27504" spans="17:17">
      <c r="Q27504"/>
    </row>
    <row r="27505" spans="17:17">
      <c r="Q27505"/>
    </row>
    <row r="27506" spans="17:17">
      <c r="Q27506"/>
    </row>
    <row r="27507" spans="17:17">
      <c r="Q27507"/>
    </row>
    <row r="27508" spans="17:17">
      <c r="Q27508"/>
    </row>
    <row r="27509" spans="17:17">
      <c r="Q27509"/>
    </row>
    <row r="27510" spans="17:17">
      <c r="Q27510"/>
    </row>
    <row r="27511" spans="17:17">
      <c r="Q27511"/>
    </row>
    <row r="27512" spans="17:17">
      <c r="Q27512"/>
    </row>
    <row r="27513" spans="17:17">
      <c r="Q27513"/>
    </row>
    <row r="27514" spans="17:17">
      <c r="Q27514"/>
    </row>
    <row r="27515" spans="17:17">
      <c r="Q27515"/>
    </row>
    <row r="27516" spans="17:17">
      <c r="Q27516"/>
    </row>
    <row r="27517" spans="17:17">
      <c r="Q27517"/>
    </row>
    <row r="27518" spans="17:17">
      <c r="Q27518"/>
    </row>
    <row r="27519" spans="17:17">
      <c r="Q27519"/>
    </row>
    <row r="27520" spans="17:17">
      <c r="Q27520"/>
    </row>
    <row r="27521" spans="17:17">
      <c r="Q27521"/>
    </row>
    <row r="27522" spans="17:17">
      <c r="Q27522"/>
    </row>
    <row r="27523" spans="17:17">
      <c r="Q27523"/>
    </row>
    <row r="27524" spans="17:17">
      <c r="Q27524"/>
    </row>
    <row r="27525" spans="17:17">
      <c r="Q27525"/>
    </row>
    <row r="27526" spans="17:17">
      <c r="Q27526"/>
    </row>
    <row r="27527" spans="17:17">
      <c r="Q27527"/>
    </row>
    <row r="27528" spans="17:17">
      <c r="Q27528"/>
    </row>
    <row r="27529" spans="17:17">
      <c r="Q27529"/>
    </row>
    <row r="27530" spans="17:17">
      <c r="Q27530"/>
    </row>
    <row r="27531" spans="17:17">
      <c r="Q27531"/>
    </row>
    <row r="27532" spans="17:17">
      <c r="Q27532"/>
    </row>
    <row r="27533" spans="17:17">
      <c r="Q27533"/>
    </row>
    <row r="27534" spans="17:17">
      <c r="Q27534"/>
    </row>
    <row r="27535" spans="17:17">
      <c r="Q27535"/>
    </row>
    <row r="27536" spans="17:17">
      <c r="Q27536"/>
    </row>
    <row r="27537" spans="17:17">
      <c r="Q27537"/>
    </row>
    <row r="27538" spans="17:17">
      <c r="Q27538"/>
    </row>
    <row r="27539" spans="17:17">
      <c r="Q27539"/>
    </row>
    <row r="27540" spans="17:17">
      <c r="Q27540"/>
    </row>
    <row r="27541" spans="17:17">
      <c r="Q27541"/>
    </row>
    <row r="27542" spans="17:17">
      <c r="Q27542"/>
    </row>
    <row r="27543" spans="17:17">
      <c r="Q27543"/>
    </row>
    <row r="27544" spans="17:17">
      <c r="Q27544"/>
    </row>
    <row r="27545" spans="17:17">
      <c r="Q27545"/>
    </row>
    <row r="27546" spans="17:17">
      <c r="Q27546"/>
    </row>
    <row r="27547" spans="17:17">
      <c r="Q27547"/>
    </row>
    <row r="27548" spans="17:17">
      <c r="Q27548"/>
    </row>
    <row r="27549" spans="17:17">
      <c r="Q27549"/>
    </row>
    <row r="27550" spans="17:17">
      <c r="Q27550"/>
    </row>
    <row r="27551" spans="17:17">
      <c r="Q27551"/>
    </row>
    <row r="27552" spans="17:17">
      <c r="Q27552"/>
    </row>
    <row r="27553" spans="17:17">
      <c r="Q27553"/>
    </row>
    <row r="27554" spans="17:17">
      <c r="Q27554"/>
    </row>
    <row r="27555" spans="17:17">
      <c r="Q27555"/>
    </row>
    <row r="27556" spans="17:17">
      <c r="Q27556"/>
    </row>
    <row r="27557" spans="17:17">
      <c r="Q27557"/>
    </row>
    <row r="27558" spans="17:17">
      <c r="Q27558"/>
    </row>
    <row r="27559" spans="17:17">
      <c r="Q27559"/>
    </row>
    <row r="27560" spans="17:17">
      <c r="Q27560"/>
    </row>
    <row r="27561" spans="17:17">
      <c r="Q27561"/>
    </row>
    <row r="27562" spans="17:17">
      <c r="Q27562"/>
    </row>
    <row r="27563" spans="17:17">
      <c r="Q27563"/>
    </row>
    <row r="27564" spans="17:17">
      <c r="Q27564"/>
    </row>
    <row r="27565" spans="17:17">
      <c r="Q27565"/>
    </row>
    <row r="27566" spans="17:17">
      <c r="Q27566"/>
    </row>
    <row r="27567" spans="17:17">
      <c r="Q27567"/>
    </row>
    <row r="27568" spans="17:17">
      <c r="Q27568"/>
    </row>
    <row r="27569" spans="17:17">
      <c r="Q27569"/>
    </row>
    <row r="27570" spans="17:17">
      <c r="Q27570"/>
    </row>
    <row r="27571" spans="17:17">
      <c r="Q27571"/>
    </row>
    <row r="27572" spans="17:17">
      <c r="Q27572"/>
    </row>
    <row r="27573" spans="17:17">
      <c r="Q27573"/>
    </row>
    <row r="27574" spans="17:17">
      <c r="Q27574"/>
    </row>
    <row r="27575" spans="17:17">
      <c r="Q27575"/>
    </row>
    <row r="27576" spans="17:17">
      <c r="Q27576"/>
    </row>
    <row r="27577" spans="17:17">
      <c r="Q27577"/>
    </row>
    <row r="27578" spans="17:17">
      <c r="Q27578"/>
    </row>
    <row r="27579" spans="17:17">
      <c r="Q27579"/>
    </row>
    <row r="27580" spans="17:17">
      <c r="Q27580"/>
    </row>
    <row r="27581" spans="17:17">
      <c r="Q27581"/>
    </row>
    <row r="27582" spans="17:17">
      <c r="Q27582"/>
    </row>
    <row r="27583" spans="17:17">
      <c r="Q27583"/>
    </row>
    <row r="27584" spans="17:17">
      <c r="Q27584"/>
    </row>
    <row r="27585" spans="17:17">
      <c r="Q27585"/>
    </row>
    <row r="27586" spans="17:17">
      <c r="Q27586"/>
    </row>
    <row r="27587" spans="17:17">
      <c r="Q27587"/>
    </row>
    <row r="27588" spans="17:17">
      <c r="Q27588"/>
    </row>
    <row r="27589" spans="17:17">
      <c r="Q27589"/>
    </row>
    <row r="27590" spans="17:17">
      <c r="Q27590"/>
    </row>
    <row r="27591" spans="17:17">
      <c r="Q27591"/>
    </row>
    <row r="27592" spans="17:17">
      <c r="Q27592"/>
    </row>
    <row r="27593" spans="17:17">
      <c r="Q27593"/>
    </row>
    <row r="27594" spans="17:17">
      <c r="Q27594"/>
    </row>
    <row r="27595" spans="17:17">
      <c r="Q27595"/>
    </row>
    <row r="27596" spans="17:17">
      <c r="Q27596"/>
    </row>
    <row r="27597" spans="17:17">
      <c r="Q27597"/>
    </row>
    <row r="27598" spans="17:17">
      <c r="Q27598"/>
    </row>
    <row r="27599" spans="17:17">
      <c r="Q27599"/>
    </row>
    <row r="27600" spans="17:17">
      <c r="Q27600"/>
    </row>
    <row r="27601" spans="17:17">
      <c r="Q27601"/>
    </row>
    <row r="27602" spans="17:17">
      <c r="Q27602"/>
    </row>
    <row r="27603" spans="17:17">
      <c r="Q27603"/>
    </row>
    <row r="27604" spans="17:17">
      <c r="Q27604"/>
    </row>
    <row r="27605" spans="17:17">
      <c r="Q27605"/>
    </row>
    <row r="27606" spans="17:17">
      <c r="Q27606"/>
    </row>
    <row r="27607" spans="17:17">
      <c r="Q27607"/>
    </row>
    <row r="27608" spans="17:17">
      <c r="Q27608"/>
    </row>
    <row r="27609" spans="17:17">
      <c r="Q27609"/>
    </row>
    <row r="27610" spans="17:17">
      <c r="Q27610"/>
    </row>
    <row r="27611" spans="17:17">
      <c r="Q27611"/>
    </row>
    <row r="27612" spans="17:17">
      <c r="Q27612"/>
    </row>
    <row r="27613" spans="17:17">
      <c r="Q27613"/>
    </row>
    <row r="27614" spans="17:17">
      <c r="Q27614"/>
    </row>
    <row r="27615" spans="17:17">
      <c r="Q27615"/>
    </row>
    <row r="27616" spans="17:17">
      <c r="Q27616"/>
    </row>
    <row r="27617" spans="17:17">
      <c r="Q27617"/>
    </row>
    <row r="27618" spans="17:17">
      <c r="Q27618"/>
    </row>
    <row r="27619" spans="17:17">
      <c r="Q27619"/>
    </row>
    <row r="27620" spans="17:17">
      <c r="Q27620"/>
    </row>
    <row r="27621" spans="17:17">
      <c r="Q27621"/>
    </row>
    <row r="27622" spans="17:17">
      <c r="Q27622"/>
    </row>
    <row r="27623" spans="17:17">
      <c r="Q27623"/>
    </row>
    <row r="27624" spans="17:17">
      <c r="Q27624"/>
    </row>
    <row r="27625" spans="17:17">
      <c r="Q27625"/>
    </row>
    <row r="27626" spans="17:17">
      <c r="Q27626"/>
    </row>
    <row r="27627" spans="17:17">
      <c r="Q27627"/>
    </row>
    <row r="27628" spans="17:17">
      <c r="Q27628"/>
    </row>
    <row r="27629" spans="17:17">
      <c r="Q27629"/>
    </row>
    <row r="27630" spans="17:17">
      <c r="Q27630"/>
    </row>
    <row r="27631" spans="17:17">
      <c r="Q27631"/>
    </row>
    <row r="27632" spans="17:17">
      <c r="Q27632"/>
    </row>
    <row r="27633" spans="17:17">
      <c r="Q27633"/>
    </row>
    <row r="27634" spans="17:17">
      <c r="Q27634"/>
    </row>
    <row r="27635" spans="17:17">
      <c r="Q27635"/>
    </row>
    <row r="27636" spans="17:17">
      <c r="Q27636"/>
    </row>
    <row r="27637" spans="17:17">
      <c r="Q27637"/>
    </row>
    <row r="27638" spans="17:17">
      <c r="Q27638"/>
    </row>
    <row r="27639" spans="17:17">
      <c r="Q27639"/>
    </row>
    <row r="27640" spans="17:17">
      <c r="Q27640"/>
    </row>
    <row r="27641" spans="17:17">
      <c r="Q27641"/>
    </row>
    <row r="27642" spans="17:17">
      <c r="Q27642"/>
    </row>
    <row r="27643" spans="17:17">
      <c r="Q27643"/>
    </row>
    <row r="27644" spans="17:17">
      <c r="Q27644"/>
    </row>
    <row r="27645" spans="17:17">
      <c r="Q27645"/>
    </row>
    <row r="27646" spans="17:17">
      <c r="Q27646"/>
    </row>
    <row r="27647" spans="17:17">
      <c r="Q27647"/>
    </row>
    <row r="27648" spans="17:17">
      <c r="Q27648"/>
    </row>
    <row r="27649" spans="17:17">
      <c r="Q27649"/>
    </row>
    <row r="27650" spans="17:17">
      <c r="Q27650"/>
    </row>
    <row r="27651" spans="17:17">
      <c r="Q27651"/>
    </row>
    <row r="27652" spans="17:17">
      <c r="Q27652"/>
    </row>
    <row r="27653" spans="17:17">
      <c r="Q27653"/>
    </row>
    <row r="27654" spans="17:17">
      <c r="Q27654"/>
    </row>
    <row r="27655" spans="17:17">
      <c r="Q27655"/>
    </row>
    <row r="27656" spans="17:17">
      <c r="Q27656"/>
    </row>
    <row r="27657" spans="17:17">
      <c r="Q27657"/>
    </row>
    <row r="27658" spans="17:17">
      <c r="Q27658"/>
    </row>
    <row r="27659" spans="17:17">
      <c r="Q27659"/>
    </row>
    <row r="27660" spans="17:17">
      <c r="Q27660"/>
    </row>
    <row r="27661" spans="17:17">
      <c r="Q27661"/>
    </row>
    <row r="27662" spans="17:17">
      <c r="Q27662"/>
    </row>
    <row r="27663" spans="17:17">
      <c r="Q27663"/>
    </row>
    <row r="27664" spans="17:17">
      <c r="Q27664"/>
    </row>
    <row r="27665" spans="17:17">
      <c r="Q27665"/>
    </row>
    <row r="27666" spans="17:17">
      <c r="Q27666"/>
    </row>
    <row r="27667" spans="17:17">
      <c r="Q27667"/>
    </row>
    <row r="27668" spans="17:17">
      <c r="Q27668"/>
    </row>
    <row r="27669" spans="17:17">
      <c r="Q27669"/>
    </row>
    <row r="27670" spans="17:17">
      <c r="Q27670"/>
    </row>
    <row r="27671" spans="17:17">
      <c r="Q27671"/>
    </row>
    <row r="27672" spans="17:17">
      <c r="Q27672"/>
    </row>
    <row r="27673" spans="17:17">
      <c r="Q27673"/>
    </row>
    <row r="27674" spans="17:17">
      <c r="Q27674"/>
    </row>
    <row r="27675" spans="17:17">
      <c r="Q27675"/>
    </row>
    <row r="27676" spans="17:17">
      <c r="Q27676"/>
    </row>
    <row r="27677" spans="17:17">
      <c r="Q27677"/>
    </row>
    <row r="27678" spans="17:17">
      <c r="Q27678"/>
    </row>
    <row r="27679" spans="17:17">
      <c r="Q27679"/>
    </row>
    <row r="27680" spans="17:17">
      <c r="Q27680"/>
    </row>
    <row r="27681" spans="17:17">
      <c r="Q27681"/>
    </row>
    <row r="27682" spans="17:17">
      <c r="Q27682"/>
    </row>
    <row r="27683" spans="17:17">
      <c r="Q27683"/>
    </row>
    <row r="27684" spans="17:17">
      <c r="Q27684"/>
    </row>
    <row r="27685" spans="17:17">
      <c r="Q27685"/>
    </row>
    <row r="27686" spans="17:17">
      <c r="Q27686"/>
    </row>
    <row r="27687" spans="17:17">
      <c r="Q27687"/>
    </row>
    <row r="27688" spans="17:17">
      <c r="Q27688"/>
    </row>
    <row r="27689" spans="17:17">
      <c r="Q27689"/>
    </row>
    <row r="27690" spans="17:17">
      <c r="Q27690"/>
    </row>
    <row r="27691" spans="17:17">
      <c r="Q27691"/>
    </row>
    <row r="27692" spans="17:17">
      <c r="Q27692"/>
    </row>
    <row r="27693" spans="17:17">
      <c r="Q27693"/>
    </row>
    <row r="27694" spans="17:17">
      <c r="Q27694"/>
    </row>
    <row r="27695" spans="17:17">
      <c r="Q27695"/>
    </row>
    <row r="27696" spans="17:17">
      <c r="Q27696"/>
    </row>
    <row r="27697" spans="17:17">
      <c r="Q27697"/>
    </row>
    <row r="27698" spans="17:17">
      <c r="Q27698"/>
    </row>
    <row r="27699" spans="17:17">
      <c r="Q27699"/>
    </row>
    <row r="27700" spans="17:17">
      <c r="Q27700"/>
    </row>
    <row r="27701" spans="17:17">
      <c r="Q27701"/>
    </row>
    <row r="27702" spans="17:17">
      <c r="Q27702"/>
    </row>
    <row r="27703" spans="17:17">
      <c r="Q27703"/>
    </row>
    <row r="27704" spans="17:17">
      <c r="Q27704"/>
    </row>
    <row r="27705" spans="17:17">
      <c r="Q27705"/>
    </row>
    <row r="27706" spans="17:17">
      <c r="Q27706"/>
    </row>
    <row r="27707" spans="17:17">
      <c r="Q27707"/>
    </row>
    <row r="27708" spans="17:17">
      <c r="Q27708"/>
    </row>
    <row r="27709" spans="17:17">
      <c r="Q27709"/>
    </row>
    <row r="27710" spans="17:17">
      <c r="Q27710"/>
    </row>
    <row r="27711" spans="17:17">
      <c r="Q27711"/>
    </row>
    <row r="27712" spans="17:17">
      <c r="Q27712"/>
    </row>
    <row r="27713" spans="17:17">
      <c r="Q27713"/>
    </row>
    <row r="27714" spans="17:17">
      <c r="Q27714"/>
    </row>
    <row r="27715" spans="17:17">
      <c r="Q27715"/>
    </row>
    <row r="27716" spans="17:17">
      <c r="Q27716"/>
    </row>
    <row r="27717" spans="17:17">
      <c r="Q27717"/>
    </row>
    <row r="27718" spans="17:17">
      <c r="Q27718"/>
    </row>
    <row r="27719" spans="17:17">
      <c r="Q27719"/>
    </row>
    <row r="27720" spans="17:17">
      <c r="Q27720"/>
    </row>
    <row r="27721" spans="17:17">
      <c r="Q27721"/>
    </row>
    <row r="27722" spans="17:17">
      <c r="Q27722"/>
    </row>
    <row r="27723" spans="17:17">
      <c r="Q27723"/>
    </row>
    <row r="27724" spans="17:17">
      <c r="Q27724"/>
    </row>
    <row r="27725" spans="17:17">
      <c r="Q27725"/>
    </row>
    <row r="27726" spans="17:17">
      <c r="Q27726"/>
    </row>
    <row r="27727" spans="17:17">
      <c r="Q27727"/>
    </row>
    <row r="27728" spans="17:17">
      <c r="Q27728"/>
    </row>
    <row r="27729" spans="17:17">
      <c r="Q27729"/>
    </row>
    <row r="27730" spans="17:17">
      <c r="Q27730"/>
    </row>
    <row r="27731" spans="17:17">
      <c r="Q27731"/>
    </row>
    <row r="27732" spans="17:17">
      <c r="Q27732"/>
    </row>
    <row r="27733" spans="17:17">
      <c r="Q27733"/>
    </row>
    <row r="27734" spans="17:17">
      <c r="Q27734"/>
    </row>
    <row r="27735" spans="17:17">
      <c r="Q27735"/>
    </row>
    <row r="27736" spans="17:17">
      <c r="Q27736"/>
    </row>
    <row r="27737" spans="17:17">
      <c r="Q27737"/>
    </row>
    <row r="27738" spans="17:17">
      <c r="Q27738"/>
    </row>
    <row r="27739" spans="17:17">
      <c r="Q27739"/>
    </row>
    <row r="27740" spans="17:17">
      <c r="Q27740"/>
    </row>
    <row r="27741" spans="17:17">
      <c r="Q27741"/>
    </row>
    <row r="27742" spans="17:17">
      <c r="Q27742"/>
    </row>
    <row r="27743" spans="17:17">
      <c r="Q27743"/>
    </row>
    <row r="27744" spans="17:17">
      <c r="Q27744"/>
    </row>
    <row r="27745" spans="17:17">
      <c r="Q27745"/>
    </row>
    <row r="27746" spans="17:17">
      <c r="Q27746"/>
    </row>
    <row r="27747" spans="17:17">
      <c r="Q27747"/>
    </row>
    <row r="27748" spans="17:17">
      <c r="Q27748"/>
    </row>
    <row r="27749" spans="17:17">
      <c r="Q27749"/>
    </row>
    <row r="27750" spans="17:17">
      <c r="Q27750"/>
    </row>
    <row r="27751" spans="17:17">
      <c r="Q27751"/>
    </row>
    <row r="27752" spans="17:17">
      <c r="Q27752"/>
    </row>
    <row r="27753" spans="17:17">
      <c r="Q27753"/>
    </row>
    <row r="27754" spans="17:17">
      <c r="Q27754"/>
    </row>
    <row r="27755" spans="17:17">
      <c r="Q27755"/>
    </row>
    <row r="27756" spans="17:17">
      <c r="Q27756"/>
    </row>
    <row r="27757" spans="17:17">
      <c r="Q27757"/>
    </row>
    <row r="27758" spans="17:17">
      <c r="Q27758"/>
    </row>
    <row r="27759" spans="17:17">
      <c r="Q27759"/>
    </row>
    <row r="27760" spans="17:17">
      <c r="Q27760"/>
    </row>
    <row r="27761" spans="17:17">
      <c r="Q27761"/>
    </row>
    <row r="27762" spans="17:17">
      <c r="Q27762"/>
    </row>
    <row r="27763" spans="17:17">
      <c r="Q27763"/>
    </row>
    <row r="27764" spans="17:17">
      <c r="Q27764"/>
    </row>
    <row r="27765" spans="17:17">
      <c r="Q27765"/>
    </row>
    <row r="27766" spans="17:17">
      <c r="Q27766"/>
    </row>
    <row r="27767" spans="17:17">
      <c r="Q27767"/>
    </row>
    <row r="27768" spans="17:17">
      <c r="Q27768"/>
    </row>
    <row r="27769" spans="17:17">
      <c r="Q27769"/>
    </row>
    <row r="27770" spans="17:17">
      <c r="Q27770"/>
    </row>
    <row r="27771" spans="17:17">
      <c r="Q27771"/>
    </row>
    <row r="27772" spans="17:17">
      <c r="Q27772"/>
    </row>
    <row r="27773" spans="17:17">
      <c r="Q27773"/>
    </row>
    <row r="27774" spans="17:17">
      <c r="Q27774"/>
    </row>
    <row r="27775" spans="17:17">
      <c r="Q27775"/>
    </row>
    <row r="27776" spans="17:17">
      <c r="Q27776"/>
    </row>
    <row r="27777" spans="17:17">
      <c r="Q27777"/>
    </row>
    <row r="27778" spans="17:17">
      <c r="Q27778"/>
    </row>
    <row r="27779" spans="17:17">
      <c r="Q27779"/>
    </row>
    <row r="27780" spans="17:17">
      <c r="Q27780"/>
    </row>
    <row r="27781" spans="17:17">
      <c r="Q27781"/>
    </row>
    <row r="27782" spans="17:17">
      <c r="Q27782"/>
    </row>
    <row r="27783" spans="17:17">
      <c r="Q27783"/>
    </row>
    <row r="27784" spans="17:17">
      <c r="Q27784"/>
    </row>
    <row r="27785" spans="17:17">
      <c r="Q27785"/>
    </row>
    <row r="27786" spans="17:17">
      <c r="Q27786"/>
    </row>
    <row r="27787" spans="17:17">
      <c r="Q27787"/>
    </row>
    <row r="27788" spans="17:17">
      <c r="Q27788"/>
    </row>
    <row r="27789" spans="17:17">
      <c r="Q27789"/>
    </row>
    <row r="27790" spans="17:17">
      <c r="Q27790"/>
    </row>
    <row r="27791" spans="17:17">
      <c r="Q27791"/>
    </row>
    <row r="27792" spans="17:17">
      <c r="Q27792"/>
    </row>
    <row r="27793" spans="17:17">
      <c r="Q27793"/>
    </row>
    <row r="27794" spans="17:17">
      <c r="Q27794"/>
    </row>
    <row r="27795" spans="17:17">
      <c r="Q27795"/>
    </row>
    <row r="27796" spans="17:17">
      <c r="Q27796"/>
    </row>
    <row r="27797" spans="17:17">
      <c r="Q27797"/>
    </row>
    <row r="27798" spans="17:17">
      <c r="Q27798"/>
    </row>
    <row r="27799" spans="17:17">
      <c r="Q27799"/>
    </row>
    <row r="27800" spans="17:17">
      <c r="Q27800"/>
    </row>
    <row r="27801" spans="17:17">
      <c r="Q27801"/>
    </row>
    <row r="27802" spans="17:17">
      <c r="Q27802"/>
    </row>
    <row r="27803" spans="17:17">
      <c r="Q27803"/>
    </row>
    <row r="27804" spans="17:17">
      <c r="Q27804"/>
    </row>
    <row r="27805" spans="17:17">
      <c r="Q27805"/>
    </row>
    <row r="27806" spans="17:17">
      <c r="Q27806"/>
    </row>
    <row r="27807" spans="17:17">
      <c r="Q27807"/>
    </row>
    <row r="27808" spans="17:17">
      <c r="Q27808"/>
    </row>
    <row r="27809" spans="17:17">
      <c r="Q27809"/>
    </row>
    <row r="27810" spans="17:17">
      <c r="Q27810"/>
    </row>
    <row r="27811" spans="17:17">
      <c r="Q27811"/>
    </row>
    <row r="27812" spans="17:17">
      <c r="Q27812"/>
    </row>
    <row r="27813" spans="17:17">
      <c r="Q27813"/>
    </row>
    <row r="27814" spans="17:17">
      <c r="Q27814"/>
    </row>
    <row r="27815" spans="17:17">
      <c r="Q27815"/>
    </row>
    <row r="27816" spans="17:17">
      <c r="Q27816"/>
    </row>
    <row r="27817" spans="17:17">
      <c r="Q27817"/>
    </row>
    <row r="27818" spans="17:17">
      <c r="Q27818"/>
    </row>
    <row r="27819" spans="17:17">
      <c r="Q27819"/>
    </row>
    <row r="27820" spans="17:17">
      <c r="Q27820"/>
    </row>
    <row r="27821" spans="17:17">
      <c r="Q27821"/>
    </row>
    <row r="27822" spans="17:17">
      <c r="Q27822"/>
    </row>
    <row r="27823" spans="17:17">
      <c r="Q27823"/>
    </row>
    <row r="27824" spans="17:17">
      <c r="Q27824"/>
    </row>
    <row r="27825" spans="17:17">
      <c r="Q27825"/>
    </row>
    <row r="27826" spans="17:17">
      <c r="Q27826"/>
    </row>
    <row r="27827" spans="17:17">
      <c r="Q27827"/>
    </row>
    <row r="27828" spans="17:17">
      <c r="Q27828"/>
    </row>
    <row r="27829" spans="17:17">
      <c r="Q27829"/>
    </row>
    <row r="27830" spans="17:17">
      <c r="Q27830"/>
    </row>
    <row r="27831" spans="17:17">
      <c r="Q27831"/>
    </row>
    <row r="27832" spans="17:17">
      <c r="Q27832"/>
    </row>
    <row r="27833" spans="17:17">
      <c r="Q27833"/>
    </row>
    <row r="27834" spans="17:17">
      <c r="Q27834"/>
    </row>
    <row r="27835" spans="17:17">
      <c r="Q27835"/>
    </row>
    <row r="27836" spans="17:17">
      <c r="Q27836"/>
    </row>
    <row r="27837" spans="17:17">
      <c r="Q27837"/>
    </row>
    <row r="27838" spans="17:17">
      <c r="Q27838"/>
    </row>
    <row r="27839" spans="17:17">
      <c r="Q27839"/>
    </row>
    <row r="27840" spans="17:17">
      <c r="Q27840"/>
    </row>
    <row r="27841" spans="17:17">
      <c r="Q27841"/>
    </row>
    <row r="27842" spans="17:17">
      <c r="Q27842"/>
    </row>
    <row r="27843" spans="17:17">
      <c r="Q27843"/>
    </row>
    <row r="27844" spans="17:17">
      <c r="Q27844"/>
    </row>
    <row r="27845" spans="17:17">
      <c r="Q27845"/>
    </row>
    <row r="27846" spans="17:17">
      <c r="Q27846"/>
    </row>
    <row r="27847" spans="17:17">
      <c r="Q27847"/>
    </row>
    <row r="27848" spans="17:17">
      <c r="Q27848"/>
    </row>
    <row r="27849" spans="17:17">
      <c r="Q27849"/>
    </row>
    <row r="27850" spans="17:17">
      <c r="Q27850"/>
    </row>
    <row r="27851" spans="17:17">
      <c r="Q27851"/>
    </row>
    <row r="27852" spans="17:17">
      <c r="Q27852"/>
    </row>
    <row r="27853" spans="17:17">
      <c r="Q27853"/>
    </row>
    <row r="27854" spans="17:17">
      <c r="Q27854"/>
    </row>
    <row r="27855" spans="17:17">
      <c r="Q27855"/>
    </row>
    <row r="27856" spans="17:17">
      <c r="Q27856"/>
    </row>
    <row r="27857" spans="17:17">
      <c r="Q27857"/>
    </row>
    <row r="27858" spans="17:17">
      <c r="Q27858"/>
    </row>
    <row r="27859" spans="17:17">
      <c r="Q27859"/>
    </row>
    <row r="27860" spans="17:17">
      <c r="Q27860"/>
    </row>
    <row r="27861" spans="17:17">
      <c r="Q27861"/>
    </row>
    <row r="27862" spans="17:17">
      <c r="Q27862"/>
    </row>
    <row r="27863" spans="17:17">
      <c r="Q27863"/>
    </row>
    <row r="27864" spans="17:17">
      <c r="Q27864"/>
    </row>
    <row r="27865" spans="17:17">
      <c r="Q27865"/>
    </row>
    <row r="27866" spans="17:17">
      <c r="Q27866"/>
    </row>
    <row r="27867" spans="17:17">
      <c r="Q27867"/>
    </row>
    <row r="27868" spans="17:17">
      <c r="Q27868"/>
    </row>
    <row r="27869" spans="17:17">
      <c r="Q27869"/>
    </row>
    <row r="27870" spans="17:17">
      <c r="Q27870"/>
    </row>
    <row r="27871" spans="17:17">
      <c r="Q27871"/>
    </row>
    <row r="27872" spans="17:17">
      <c r="Q27872"/>
    </row>
    <row r="27873" spans="17:17">
      <c r="Q27873"/>
    </row>
    <row r="27874" spans="17:17">
      <c r="Q27874"/>
    </row>
    <row r="27875" spans="17:17">
      <c r="Q27875"/>
    </row>
    <row r="27876" spans="17:17">
      <c r="Q27876"/>
    </row>
    <row r="27877" spans="17:17">
      <c r="Q27877"/>
    </row>
    <row r="27878" spans="17:17">
      <c r="Q27878"/>
    </row>
    <row r="27879" spans="17:17">
      <c r="Q27879"/>
    </row>
    <row r="27880" spans="17:17">
      <c r="Q27880"/>
    </row>
    <row r="27881" spans="17:17">
      <c r="Q27881"/>
    </row>
    <row r="27882" spans="17:17">
      <c r="Q27882"/>
    </row>
    <row r="27883" spans="17:17">
      <c r="Q27883"/>
    </row>
    <row r="27884" spans="17:17">
      <c r="Q27884"/>
    </row>
    <row r="27885" spans="17:17">
      <c r="Q27885"/>
    </row>
    <row r="27886" spans="17:17">
      <c r="Q27886"/>
    </row>
    <row r="27887" spans="17:17">
      <c r="Q27887"/>
    </row>
    <row r="27888" spans="17:17">
      <c r="Q27888"/>
    </row>
    <row r="27889" spans="17:17">
      <c r="Q27889"/>
    </row>
    <row r="27890" spans="17:17">
      <c r="Q27890"/>
    </row>
    <row r="27891" spans="17:17">
      <c r="Q27891"/>
    </row>
    <row r="27892" spans="17:17">
      <c r="Q27892"/>
    </row>
    <row r="27893" spans="17:17">
      <c r="Q27893"/>
    </row>
    <row r="27894" spans="17:17">
      <c r="Q27894"/>
    </row>
    <row r="27895" spans="17:17">
      <c r="Q27895"/>
    </row>
    <row r="27896" spans="17:17">
      <c r="Q27896"/>
    </row>
    <row r="27897" spans="17:17">
      <c r="Q27897"/>
    </row>
    <row r="27898" spans="17:17">
      <c r="Q27898"/>
    </row>
    <row r="27899" spans="17:17">
      <c r="Q27899"/>
    </row>
    <row r="27900" spans="17:17">
      <c r="Q27900"/>
    </row>
    <row r="27901" spans="17:17">
      <c r="Q27901"/>
    </row>
    <row r="27902" spans="17:17">
      <c r="Q27902"/>
    </row>
    <row r="27903" spans="17:17">
      <c r="Q27903"/>
    </row>
    <row r="27904" spans="17:17">
      <c r="Q27904"/>
    </row>
    <row r="27905" spans="17:17">
      <c r="Q27905"/>
    </row>
    <row r="27906" spans="17:17">
      <c r="Q27906"/>
    </row>
    <row r="27907" spans="17:17">
      <c r="Q27907"/>
    </row>
    <row r="27908" spans="17:17">
      <c r="Q27908"/>
    </row>
    <row r="27909" spans="17:17">
      <c r="Q27909"/>
    </row>
    <row r="27910" spans="17:17">
      <c r="Q27910"/>
    </row>
    <row r="27911" spans="17:17">
      <c r="Q27911"/>
    </row>
    <row r="27912" spans="17:17">
      <c r="Q27912"/>
    </row>
    <row r="27913" spans="17:17">
      <c r="Q27913"/>
    </row>
    <row r="27914" spans="17:17">
      <c r="Q27914"/>
    </row>
    <row r="27915" spans="17:17">
      <c r="Q27915"/>
    </row>
    <row r="27916" spans="17:17">
      <c r="Q27916"/>
    </row>
    <row r="27917" spans="17:17">
      <c r="Q27917"/>
    </row>
    <row r="27918" spans="17:17">
      <c r="Q27918"/>
    </row>
    <row r="27919" spans="17:17">
      <c r="Q27919"/>
    </row>
    <row r="27920" spans="17:17">
      <c r="Q27920"/>
    </row>
    <row r="27921" spans="17:17">
      <c r="Q27921"/>
    </row>
    <row r="27922" spans="17:17">
      <c r="Q27922"/>
    </row>
    <row r="27923" spans="17:17">
      <c r="Q27923"/>
    </row>
    <row r="27924" spans="17:17">
      <c r="Q27924"/>
    </row>
    <row r="27925" spans="17:17">
      <c r="Q27925"/>
    </row>
    <row r="27926" spans="17:17">
      <c r="Q27926"/>
    </row>
    <row r="27927" spans="17:17">
      <c r="Q27927"/>
    </row>
    <row r="27928" spans="17:17">
      <c r="Q27928"/>
    </row>
    <row r="27929" spans="17:17">
      <c r="Q27929"/>
    </row>
    <row r="27930" spans="17:17">
      <c r="Q27930"/>
    </row>
    <row r="27931" spans="17:17">
      <c r="Q27931"/>
    </row>
    <row r="27932" spans="17:17">
      <c r="Q27932"/>
    </row>
    <row r="27933" spans="17:17">
      <c r="Q27933"/>
    </row>
    <row r="27934" spans="17:17">
      <c r="Q27934"/>
    </row>
    <row r="27935" spans="17:17">
      <c r="Q27935"/>
    </row>
    <row r="27936" spans="17:17">
      <c r="Q27936"/>
    </row>
    <row r="27937" spans="17:17">
      <c r="Q27937"/>
    </row>
    <row r="27938" spans="17:17">
      <c r="Q27938"/>
    </row>
    <row r="27939" spans="17:17">
      <c r="Q27939"/>
    </row>
    <row r="27940" spans="17:17">
      <c r="Q27940"/>
    </row>
    <row r="27941" spans="17:17">
      <c r="Q27941"/>
    </row>
    <row r="27942" spans="17:17">
      <c r="Q27942"/>
    </row>
    <row r="27943" spans="17:17">
      <c r="Q27943"/>
    </row>
    <row r="27944" spans="17:17">
      <c r="Q27944"/>
    </row>
    <row r="27945" spans="17:17">
      <c r="Q27945"/>
    </row>
    <row r="27946" spans="17:17">
      <c r="Q27946"/>
    </row>
    <row r="27947" spans="17:17">
      <c r="Q27947"/>
    </row>
    <row r="27948" spans="17:17">
      <c r="Q27948"/>
    </row>
    <row r="27949" spans="17:17">
      <c r="Q27949"/>
    </row>
    <row r="27950" spans="17:17">
      <c r="Q27950"/>
    </row>
    <row r="27951" spans="17:17">
      <c r="Q27951"/>
    </row>
    <row r="27952" spans="17:17">
      <c r="Q27952"/>
    </row>
    <row r="27953" spans="17:17">
      <c r="Q27953"/>
    </row>
    <row r="27954" spans="17:17">
      <c r="Q27954"/>
    </row>
    <row r="27955" spans="17:17">
      <c r="Q27955"/>
    </row>
    <row r="27956" spans="17:17">
      <c r="Q27956"/>
    </row>
    <row r="27957" spans="17:17">
      <c r="Q27957"/>
    </row>
    <row r="27958" spans="17:17">
      <c r="Q27958"/>
    </row>
    <row r="27959" spans="17:17">
      <c r="Q27959"/>
    </row>
    <row r="27960" spans="17:17">
      <c r="Q27960"/>
    </row>
    <row r="27961" spans="17:17">
      <c r="Q27961"/>
    </row>
    <row r="27962" spans="17:17">
      <c r="Q27962"/>
    </row>
    <row r="27963" spans="17:17">
      <c r="Q27963"/>
    </row>
    <row r="27964" spans="17:17">
      <c r="Q27964"/>
    </row>
    <row r="27965" spans="17:17">
      <c r="Q27965"/>
    </row>
    <row r="27966" spans="17:17">
      <c r="Q27966"/>
    </row>
    <row r="27967" spans="17:17">
      <c r="Q27967"/>
    </row>
    <row r="27968" spans="17:17">
      <c r="Q27968"/>
    </row>
    <row r="27969" spans="17:17">
      <c r="Q27969"/>
    </row>
    <row r="27970" spans="17:17">
      <c r="Q27970"/>
    </row>
    <row r="27971" spans="17:17">
      <c r="Q27971"/>
    </row>
    <row r="27972" spans="17:17">
      <c r="Q27972"/>
    </row>
    <row r="27973" spans="17:17">
      <c r="Q27973"/>
    </row>
    <row r="27974" spans="17:17">
      <c r="Q27974"/>
    </row>
    <row r="27975" spans="17:17">
      <c r="Q27975"/>
    </row>
    <row r="27976" spans="17:17">
      <c r="Q27976"/>
    </row>
    <row r="27977" spans="17:17">
      <c r="Q27977"/>
    </row>
    <row r="27978" spans="17:17">
      <c r="Q27978"/>
    </row>
    <row r="27979" spans="17:17">
      <c r="Q27979"/>
    </row>
    <row r="27980" spans="17:17">
      <c r="Q27980"/>
    </row>
    <row r="27981" spans="17:17">
      <c r="Q27981"/>
    </row>
    <row r="27982" spans="17:17">
      <c r="Q27982"/>
    </row>
    <row r="27983" spans="17:17">
      <c r="Q27983"/>
    </row>
    <row r="27984" spans="17:17">
      <c r="Q27984"/>
    </row>
    <row r="27985" spans="17:17">
      <c r="Q27985"/>
    </row>
    <row r="27986" spans="17:17">
      <c r="Q27986"/>
    </row>
    <row r="27987" spans="17:17">
      <c r="Q27987"/>
    </row>
    <row r="27988" spans="17:17">
      <c r="Q27988"/>
    </row>
    <row r="27989" spans="17:17">
      <c r="Q27989"/>
    </row>
    <row r="27990" spans="17:17">
      <c r="Q27990"/>
    </row>
    <row r="27991" spans="17:17">
      <c r="Q27991"/>
    </row>
    <row r="27992" spans="17:17">
      <c r="Q27992"/>
    </row>
    <row r="27993" spans="17:17">
      <c r="Q27993"/>
    </row>
    <row r="27994" spans="17:17">
      <c r="Q27994"/>
    </row>
    <row r="27995" spans="17:17">
      <c r="Q27995"/>
    </row>
    <row r="27996" spans="17:17">
      <c r="Q27996"/>
    </row>
    <row r="27997" spans="17:17">
      <c r="Q27997"/>
    </row>
    <row r="27998" spans="17:17">
      <c r="Q27998"/>
    </row>
    <row r="27999" spans="17:17">
      <c r="Q27999"/>
    </row>
    <row r="28000" spans="17:17">
      <c r="Q28000"/>
    </row>
    <row r="28001" spans="17:17">
      <c r="Q28001"/>
    </row>
    <row r="28002" spans="17:17">
      <c r="Q28002"/>
    </row>
    <row r="28003" spans="17:17">
      <c r="Q28003"/>
    </row>
    <row r="28004" spans="17:17">
      <c r="Q28004"/>
    </row>
    <row r="28005" spans="17:17">
      <c r="Q28005"/>
    </row>
    <row r="28006" spans="17:17">
      <c r="Q28006"/>
    </row>
    <row r="28007" spans="17:17">
      <c r="Q28007"/>
    </row>
    <row r="28008" spans="17:17">
      <c r="Q28008"/>
    </row>
    <row r="28009" spans="17:17">
      <c r="Q28009"/>
    </row>
    <row r="28010" spans="17:17">
      <c r="Q28010"/>
    </row>
    <row r="28011" spans="17:17">
      <c r="Q28011"/>
    </row>
    <row r="28012" spans="17:17">
      <c r="Q28012"/>
    </row>
    <row r="28013" spans="17:17">
      <c r="Q28013"/>
    </row>
    <row r="28014" spans="17:17">
      <c r="Q28014"/>
    </row>
    <row r="28015" spans="17:17">
      <c r="Q28015"/>
    </row>
    <row r="28016" spans="17:17">
      <c r="Q28016"/>
    </row>
    <row r="28017" spans="17:17">
      <c r="Q28017"/>
    </row>
    <row r="28018" spans="17:17">
      <c r="Q28018"/>
    </row>
    <row r="28019" spans="17:17">
      <c r="Q28019"/>
    </row>
    <row r="28020" spans="17:17">
      <c r="Q28020"/>
    </row>
    <row r="28021" spans="17:17">
      <c r="Q28021"/>
    </row>
    <row r="28022" spans="17:17">
      <c r="Q28022"/>
    </row>
    <row r="28023" spans="17:17">
      <c r="Q28023"/>
    </row>
    <row r="28024" spans="17:17">
      <c r="Q28024"/>
    </row>
    <row r="28025" spans="17:17">
      <c r="Q28025"/>
    </row>
    <row r="28026" spans="17:17">
      <c r="Q28026"/>
    </row>
    <row r="28027" spans="17:17">
      <c r="Q28027"/>
    </row>
    <row r="28028" spans="17:17">
      <c r="Q28028"/>
    </row>
    <row r="28029" spans="17:17">
      <c r="Q28029"/>
    </row>
    <row r="28030" spans="17:17">
      <c r="Q28030"/>
    </row>
    <row r="28031" spans="17:17">
      <c r="Q28031"/>
    </row>
    <row r="28032" spans="17:17">
      <c r="Q28032"/>
    </row>
    <row r="28033" spans="17:17">
      <c r="Q28033"/>
    </row>
    <row r="28034" spans="17:17">
      <c r="Q28034"/>
    </row>
    <row r="28035" spans="17:17">
      <c r="Q28035"/>
    </row>
    <row r="28036" spans="17:17">
      <c r="Q28036"/>
    </row>
    <row r="28037" spans="17:17">
      <c r="Q28037"/>
    </row>
    <row r="28038" spans="17:17">
      <c r="Q28038"/>
    </row>
    <row r="28039" spans="17:17">
      <c r="Q28039"/>
    </row>
    <row r="28040" spans="17:17">
      <c r="Q28040"/>
    </row>
    <row r="28041" spans="17:17">
      <c r="Q28041"/>
    </row>
    <row r="28042" spans="17:17">
      <c r="Q28042"/>
    </row>
    <row r="28043" spans="17:17">
      <c r="Q28043"/>
    </row>
    <row r="28044" spans="17:17">
      <c r="Q28044"/>
    </row>
    <row r="28045" spans="17:17">
      <c r="Q28045"/>
    </row>
    <row r="28046" spans="17:17">
      <c r="Q28046"/>
    </row>
    <row r="28047" spans="17:17">
      <c r="Q28047"/>
    </row>
    <row r="28048" spans="17:17">
      <c r="Q28048"/>
    </row>
    <row r="28049" spans="17:17">
      <c r="Q28049"/>
    </row>
    <row r="28050" spans="17:17">
      <c r="Q28050"/>
    </row>
    <row r="28051" spans="17:17">
      <c r="Q28051"/>
    </row>
    <row r="28052" spans="17:17">
      <c r="Q28052"/>
    </row>
    <row r="28053" spans="17:17">
      <c r="Q28053"/>
    </row>
    <row r="28054" spans="17:17">
      <c r="Q28054"/>
    </row>
    <row r="28055" spans="17:17">
      <c r="Q28055"/>
    </row>
    <row r="28056" spans="17:17">
      <c r="Q28056"/>
    </row>
    <row r="28057" spans="17:17">
      <c r="Q28057"/>
    </row>
    <row r="28058" spans="17:17">
      <c r="Q28058"/>
    </row>
    <row r="28059" spans="17:17">
      <c r="Q28059"/>
    </row>
    <row r="28060" spans="17:17">
      <c r="Q28060"/>
    </row>
    <row r="28061" spans="17:17">
      <c r="Q28061"/>
    </row>
    <row r="28062" spans="17:17">
      <c r="Q28062"/>
    </row>
    <row r="28063" spans="17:17">
      <c r="Q28063"/>
    </row>
    <row r="28064" spans="17:17">
      <c r="Q28064"/>
    </row>
    <row r="28065" spans="17:17">
      <c r="Q28065"/>
    </row>
    <row r="28066" spans="17:17">
      <c r="Q28066"/>
    </row>
    <row r="28067" spans="17:17">
      <c r="Q28067"/>
    </row>
    <row r="28068" spans="17:17">
      <c r="Q28068"/>
    </row>
    <row r="28069" spans="17:17">
      <c r="Q28069"/>
    </row>
    <row r="28070" spans="17:17">
      <c r="Q28070"/>
    </row>
    <row r="28071" spans="17:17">
      <c r="Q28071"/>
    </row>
    <row r="28072" spans="17:17">
      <c r="Q28072"/>
    </row>
    <row r="28073" spans="17:17">
      <c r="Q28073"/>
    </row>
    <row r="28074" spans="17:17">
      <c r="Q28074"/>
    </row>
    <row r="28075" spans="17:17">
      <c r="Q28075"/>
    </row>
    <row r="28076" spans="17:17">
      <c r="Q28076"/>
    </row>
    <row r="28077" spans="17:17">
      <c r="Q28077"/>
    </row>
    <row r="28078" spans="17:17">
      <c r="Q28078"/>
    </row>
    <row r="28079" spans="17:17">
      <c r="Q28079"/>
    </row>
    <row r="28080" spans="17:17">
      <c r="Q28080"/>
    </row>
    <row r="28081" spans="17:17">
      <c r="Q28081"/>
    </row>
    <row r="28082" spans="17:17">
      <c r="Q28082"/>
    </row>
    <row r="28083" spans="17:17">
      <c r="Q28083"/>
    </row>
    <row r="28084" spans="17:17">
      <c r="Q28084"/>
    </row>
    <row r="28085" spans="17:17">
      <c r="Q28085"/>
    </row>
    <row r="28086" spans="17:17">
      <c r="Q28086"/>
    </row>
    <row r="28087" spans="17:17">
      <c r="Q28087"/>
    </row>
    <row r="28088" spans="17:17">
      <c r="Q28088"/>
    </row>
    <row r="28089" spans="17:17">
      <c r="Q28089"/>
    </row>
    <row r="28090" spans="17:17">
      <c r="Q28090"/>
    </row>
    <row r="28091" spans="17:17">
      <c r="Q28091"/>
    </row>
    <row r="28092" spans="17:17">
      <c r="Q28092"/>
    </row>
    <row r="28093" spans="17:17">
      <c r="Q28093"/>
    </row>
    <row r="28094" spans="17:17">
      <c r="Q28094"/>
    </row>
    <row r="28095" spans="17:17">
      <c r="Q28095"/>
    </row>
    <row r="28096" spans="17:17">
      <c r="Q28096"/>
    </row>
    <row r="28097" spans="17:17">
      <c r="Q28097"/>
    </row>
    <row r="28098" spans="17:17">
      <c r="Q28098"/>
    </row>
    <row r="28099" spans="17:17">
      <c r="Q28099"/>
    </row>
    <row r="28100" spans="17:17">
      <c r="Q28100"/>
    </row>
    <row r="28101" spans="17:17">
      <c r="Q28101"/>
    </row>
    <row r="28102" spans="17:17">
      <c r="Q28102"/>
    </row>
    <row r="28103" spans="17:17">
      <c r="Q28103"/>
    </row>
    <row r="28104" spans="17:17">
      <c r="Q28104"/>
    </row>
    <row r="28105" spans="17:17">
      <c r="Q28105"/>
    </row>
    <row r="28106" spans="17:17">
      <c r="Q28106"/>
    </row>
    <row r="28107" spans="17:17">
      <c r="Q28107"/>
    </row>
    <row r="28108" spans="17:17">
      <c r="Q28108"/>
    </row>
    <row r="28109" spans="17:17">
      <c r="Q28109"/>
    </row>
    <row r="28110" spans="17:17">
      <c r="Q28110"/>
    </row>
    <row r="28111" spans="17:17">
      <c r="Q28111"/>
    </row>
    <row r="28112" spans="17:17">
      <c r="Q28112"/>
    </row>
    <row r="28113" spans="17:17">
      <c r="Q28113"/>
    </row>
    <row r="28114" spans="17:17">
      <c r="Q28114"/>
    </row>
    <row r="28115" spans="17:17">
      <c r="Q28115"/>
    </row>
    <row r="28116" spans="17:17">
      <c r="Q28116"/>
    </row>
    <row r="28117" spans="17:17">
      <c r="Q28117"/>
    </row>
    <row r="28118" spans="17:17">
      <c r="Q28118"/>
    </row>
    <row r="28119" spans="17:17">
      <c r="Q28119"/>
    </row>
    <row r="28120" spans="17:17">
      <c r="Q28120"/>
    </row>
    <row r="28121" spans="17:17">
      <c r="Q28121"/>
    </row>
    <row r="28122" spans="17:17">
      <c r="Q28122"/>
    </row>
    <row r="28123" spans="17:17">
      <c r="Q28123"/>
    </row>
    <row r="28124" spans="17:17">
      <c r="Q28124"/>
    </row>
    <row r="28125" spans="17:17">
      <c r="Q28125"/>
    </row>
    <row r="28126" spans="17:17">
      <c r="Q28126"/>
    </row>
    <row r="28127" spans="17:17">
      <c r="Q28127"/>
    </row>
    <row r="28128" spans="17:17">
      <c r="Q28128"/>
    </row>
    <row r="28129" spans="17:17">
      <c r="Q28129"/>
    </row>
    <row r="28130" spans="17:17">
      <c r="Q28130"/>
    </row>
    <row r="28131" spans="17:17">
      <c r="Q28131"/>
    </row>
    <row r="28132" spans="17:17">
      <c r="Q28132"/>
    </row>
    <row r="28133" spans="17:17">
      <c r="Q28133"/>
    </row>
    <row r="28134" spans="17:17">
      <c r="Q28134"/>
    </row>
    <row r="28135" spans="17:17">
      <c r="Q28135"/>
    </row>
    <row r="28136" spans="17:17">
      <c r="Q28136"/>
    </row>
    <row r="28137" spans="17:17">
      <c r="Q28137"/>
    </row>
    <row r="28138" spans="17:17">
      <c r="Q28138"/>
    </row>
    <row r="28139" spans="17:17">
      <c r="Q28139"/>
    </row>
    <row r="28140" spans="17:17">
      <c r="Q28140"/>
    </row>
    <row r="28141" spans="17:17">
      <c r="Q28141"/>
    </row>
    <row r="28142" spans="17:17">
      <c r="Q28142"/>
    </row>
    <row r="28143" spans="17:17">
      <c r="Q28143"/>
    </row>
    <row r="28144" spans="17:17">
      <c r="Q28144"/>
    </row>
    <row r="28145" spans="17:17">
      <c r="Q28145"/>
    </row>
    <row r="28146" spans="17:17">
      <c r="Q28146"/>
    </row>
    <row r="28147" spans="17:17">
      <c r="Q28147"/>
    </row>
    <row r="28148" spans="17:17">
      <c r="Q28148"/>
    </row>
    <row r="28149" spans="17:17">
      <c r="Q28149"/>
    </row>
    <row r="28150" spans="17:17">
      <c r="Q28150"/>
    </row>
    <row r="28151" spans="17:17">
      <c r="Q28151"/>
    </row>
    <row r="28152" spans="17:17">
      <c r="Q28152"/>
    </row>
    <row r="28153" spans="17:17">
      <c r="Q28153"/>
    </row>
    <row r="28154" spans="17:17">
      <c r="Q28154"/>
    </row>
    <row r="28155" spans="17:17">
      <c r="Q28155"/>
    </row>
    <row r="28156" spans="17:17">
      <c r="Q28156"/>
    </row>
    <row r="28157" spans="17:17">
      <c r="Q28157"/>
    </row>
    <row r="28158" spans="17:17">
      <c r="Q28158"/>
    </row>
    <row r="28159" spans="17:17">
      <c r="Q28159"/>
    </row>
    <row r="28160" spans="17:17">
      <c r="Q28160"/>
    </row>
    <row r="28161" spans="17:17">
      <c r="Q28161"/>
    </row>
    <row r="28162" spans="17:17">
      <c r="Q28162"/>
    </row>
    <row r="28163" spans="17:17">
      <c r="Q28163"/>
    </row>
    <row r="28164" spans="17:17">
      <c r="Q28164"/>
    </row>
    <row r="28165" spans="17:17">
      <c r="Q28165"/>
    </row>
    <row r="28166" spans="17:17">
      <c r="Q28166"/>
    </row>
    <row r="28167" spans="17:17">
      <c r="Q28167"/>
    </row>
    <row r="28168" spans="17:17">
      <c r="Q28168"/>
    </row>
    <row r="28169" spans="17:17">
      <c r="Q28169"/>
    </row>
    <row r="28170" spans="17:17">
      <c r="Q28170"/>
    </row>
    <row r="28171" spans="17:17">
      <c r="Q28171"/>
    </row>
    <row r="28172" spans="17:17">
      <c r="Q28172"/>
    </row>
    <row r="28173" spans="17:17">
      <c r="Q28173"/>
    </row>
    <row r="28174" spans="17:17">
      <c r="Q28174"/>
    </row>
    <row r="28175" spans="17:17">
      <c r="Q28175"/>
    </row>
    <row r="28176" spans="17:17">
      <c r="Q28176"/>
    </row>
    <row r="28177" spans="17:17">
      <c r="Q28177"/>
    </row>
    <row r="28178" spans="17:17">
      <c r="Q28178"/>
    </row>
    <row r="28179" spans="17:17">
      <c r="Q28179"/>
    </row>
    <row r="28180" spans="17:17">
      <c r="Q28180"/>
    </row>
    <row r="28181" spans="17:17">
      <c r="Q28181"/>
    </row>
    <row r="28182" spans="17:17">
      <c r="Q28182"/>
    </row>
    <row r="28183" spans="17:17">
      <c r="Q28183"/>
    </row>
    <row r="28184" spans="17:17">
      <c r="Q28184"/>
    </row>
    <row r="28185" spans="17:17">
      <c r="Q28185"/>
    </row>
    <row r="28186" spans="17:17">
      <c r="Q28186"/>
    </row>
    <row r="28187" spans="17:17">
      <c r="Q28187"/>
    </row>
    <row r="28188" spans="17:17">
      <c r="Q28188"/>
    </row>
    <row r="28189" spans="17:17">
      <c r="Q28189"/>
    </row>
    <row r="28190" spans="17:17">
      <c r="Q28190"/>
    </row>
    <row r="28191" spans="17:17">
      <c r="Q28191"/>
    </row>
    <row r="28192" spans="17:17">
      <c r="Q28192"/>
    </row>
    <row r="28193" spans="17:17">
      <c r="Q28193"/>
    </row>
    <row r="28194" spans="17:17">
      <c r="Q28194"/>
    </row>
    <row r="28195" spans="17:17">
      <c r="Q28195"/>
    </row>
    <row r="28196" spans="17:17">
      <c r="Q28196"/>
    </row>
    <row r="28197" spans="17:17">
      <c r="Q28197"/>
    </row>
    <row r="28198" spans="17:17">
      <c r="Q28198"/>
    </row>
    <row r="28199" spans="17:17">
      <c r="Q28199"/>
    </row>
    <row r="28200" spans="17:17">
      <c r="Q28200"/>
    </row>
    <row r="28201" spans="17:17">
      <c r="Q28201"/>
    </row>
    <row r="28202" spans="17:17">
      <c r="Q28202"/>
    </row>
    <row r="28203" spans="17:17">
      <c r="Q28203"/>
    </row>
    <row r="28204" spans="17:17">
      <c r="Q28204"/>
    </row>
    <row r="28205" spans="17:17">
      <c r="Q28205"/>
    </row>
    <row r="28206" spans="17:17">
      <c r="Q28206"/>
    </row>
    <row r="28207" spans="17:17">
      <c r="Q28207"/>
    </row>
    <row r="28208" spans="17:17">
      <c r="Q28208"/>
    </row>
    <row r="28209" spans="17:17">
      <c r="Q28209"/>
    </row>
    <row r="28210" spans="17:17">
      <c r="Q28210"/>
    </row>
    <row r="28211" spans="17:17">
      <c r="Q28211"/>
    </row>
    <row r="28212" spans="17:17">
      <c r="Q28212"/>
    </row>
    <row r="28213" spans="17:17">
      <c r="Q28213"/>
    </row>
    <row r="28214" spans="17:17">
      <c r="Q28214"/>
    </row>
    <row r="28215" spans="17:17">
      <c r="Q28215"/>
    </row>
    <row r="28216" spans="17:17">
      <c r="Q28216"/>
    </row>
    <row r="28217" spans="17:17">
      <c r="Q28217"/>
    </row>
    <row r="28218" spans="17:17">
      <c r="Q28218"/>
    </row>
    <row r="28219" spans="17:17">
      <c r="Q28219"/>
    </row>
    <row r="28220" spans="17:17">
      <c r="Q28220"/>
    </row>
    <row r="28221" spans="17:17">
      <c r="Q28221"/>
    </row>
    <row r="28222" spans="17:17">
      <c r="Q28222"/>
    </row>
    <row r="28223" spans="17:17">
      <c r="Q28223"/>
    </row>
    <row r="28224" spans="17:17">
      <c r="Q28224"/>
    </row>
    <row r="28225" spans="17:17">
      <c r="Q28225"/>
    </row>
    <row r="28226" spans="17:17">
      <c r="Q28226"/>
    </row>
    <row r="28227" spans="17:17">
      <c r="Q28227"/>
    </row>
    <row r="28228" spans="17:17">
      <c r="Q28228"/>
    </row>
    <row r="28229" spans="17:17">
      <c r="Q28229"/>
    </row>
    <row r="28230" spans="17:17">
      <c r="Q28230"/>
    </row>
    <row r="28231" spans="17:17">
      <c r="Q28231"/>
    </row>
    <row r="28232" spans="17:17">
      <c r="Q28232"/>
    </row>
    <row r="28233" spans="17:17">
      <c r="Q28233"/>
    </row>
    <row r="28234" spans="17:17">
      <c r="Q28234"/>
    </row>
    <row r="28235" spans="17:17">
      <c r="Q28235"/>
    </row>
    <row r="28236" spans="17:17">
      <c r="Q28236"/>
    </row>
    <row r="28237" spans="17:17">
      <c r="Q28237"/>
    </row>
    <row r="28238" spans="17:17">
      <c r="Q28238"/>
    </row>
    <row r="28239" spans="17:17">
      <c r="Q28239"/>
    </row>
    <row r="28240" spans="17:17">
      <c r="Q28240"/>
    </row>
    <row r="28241" spans="17:17">
      <c r="Q28241"/>
    </row>
    <row r="28242" spans="17:17">
      <c r="Q28242"/>
    </row>
    <row r="28243" spans="17:17">
      <c r="Q28243"/>
    </row>
    <row r="28244" spans="17:17">
      <c r="Q28244"/>
    </row>
    <row r="28245" spans="17:17">
      <c r="Q28245"/>
    </row>
    <row r="28246" spans="17:17">
      <c r="Q28246"/>
    </row>
    <row r="28247" spans="17:17">
      <c r="Q28247"/>
    </row>
    <row r="28248" spans="17:17">
      <c r="Q28248"/>
    </row>
    <row r="28249" spans="17:17">
      <c r="Q28249"/>
    </row>
    <row r="28250" spans="17:17">
      <c r="Q28250"/>
    </row>
    <row r="28251" spans="17:17">
      <c r="Q28251"/>
    </row>
    <row r="28252" spans="17:17">
      <c r="Q28252"/>
    </row>
    <row r="28253" spans="17:17">
      <c r="Q28253"/>
    </row>
    <row r="28254" spans="17:17">
      <c r="Q28254"/>
    </row>
    <row r="28255" spans="17:17">
      <c r="Q28255"/>
    </row>
    <row r="28256" spans="17:17">
      <c r="Q28256"/>
    </row>
    <row r="28257" spans="17:17">
      <c r="Q28257"/>
    </row>
    <row r="28258" spans="17:17">
      <c r="Q28258"/>
    </row>
    <row r="28259" spans="17:17">
      <c r="Q28259"/>
    </row>
    <row r="28260" spans="17:17">
      <c r="Q28260"/>
    </row>
    <row r="28261" spans="17:17">
      <c r="Q28261"/>
    </row>
    <row r="28262" spans="17:17">
      <c r="Q28262"/>
    </row>
    <row r="28263" spans="17:17">
      <c r="Q28263"/>
    </row>
    <row r="28264" spans="17:17">
      <c r="Q28264"/>
    </row>
    <row r="28265" spans="17:17">
      <c r="Q28265"/>
    </row>
    <row r="28266" spans="17:17">
      <c r="Q28266"/>
    </row>
    <row r="28267" spans="17:17">
      <c r="Q28267"/>
    </row>
    <row r="28268" spans="17:17">
      <c r="Q28268"/>
    </row>
    <row r="28269" spans="17:17">
      <c r="Q28269"/>
    </row>
    <row r="28270" spans="17:17">
      <c r="Q28270"/>
    </row>
    <row r="28271" spans="17:17">
      <c r="Q28271"/>
    </row>
    <row r="28272" spans="17:17">
      <c r="Q28272"/>
    </row>
    <row r="28273" spans="17:17">
      <c r="Q28273"/>
    </row>
    <row r="28274" spans="17:17">
      <c r="Q28274"/>
    </row>
    <row r="28275" spans="17:17">
      <c r="Q28275"/>
    </row>
    <row r="28276" spans="17:17">
      <c r="Q28276"/>
    </row>
    <row r="28277" spans="17:17">
      <c r="Q28277"/>
    </row>
    <row r="28278" spans="17:17">
      <c r="Q28278"/>
    </row>
    <row r="28279" spans="17:17">
      <c r="Q28279"/>
    </row>
    <row r="28280" spans="17:17">
      <c r="Q28280"/>
    </row>
    <row r="28281" spans="17:17">
      <c r="Q28281"/>
    </row>
    <row r="28282" spans="17:17">
      <c r="Q28282"/>
    </row>
    <row r="28283" spans="17:17">
      <c r="Q28283"/>
    </row>
    <row r="28284" spans="17:17">
      <c r="Q28284"/>
    </row>
    <row r="28285" spans="17:17">
      <c r="Q28285"/>
    </row>
    <row r="28286" spans="17:17">
      <c r="Q28286"/>
    </row>
    <row r="28287" spans="17:17">
      <c r="Q28287"/>
    </row>
    <row r="28288" spans="17:17">
      <c r="Q28288"/>
    </row>
    <row r="28289" spans="17:17">
      <c r="Q28289"/>
    </row>
    <row r="28290" spans="17:17">
      <c r="Q28290"/>
    </row>
    <row r="28291" spans="17:17">
      <c r="Q28291"/>
    </row>
    <row r="28292" spans="17:17">
      <c r="Q28292"/>
    </row>
    <row r="28293" spans="17:17">
      <c r="Q28293"/>
    </row>
    <row r="28294" spans="17:17">
      <c r="Q28294"/>
    </row>
    <row r="28295" spans="17:17">
      <c r="Q28295"/>
    </row>
    <row r="28296" spans="17:17">
      <c r="Q28296"/>
    </row>
    <row r="28297" spans="17:17">
      <c r="Q28297"/>
    </row>
    <row r="28298" spans="17:17">
      <c r="Q28298"/>
    </row>
    <row r="28299" spans="17:17">
      <c r="Q28299"/>
    </row>
    <row r="28300" spans="17:17">
      <c r="Q28300"/>
    </row>
    <row r="28301" spans="17:17">
      <c r="Q28301"/>
    </row>
    <row r="28302" spans="17:17">
      <c r="Q28302"/>
    </row>
    <row r="28303" spans="17:17">
      <c r="Q28303"/>
    </row>
    <row r="28304" spans="17:17">
      <c r="Q28304"/>
    </row>
    <row r="28305" spans="17:17">
      <c r="Q28305"/>
    </row>
    <row r="28306" spans="17:17">
      <c r="Q28306"/>
    </row>
    <row r="28307" spans="17:17">
      <c r="Q28307"/>
    </row>
    <row r="28308" spans="17:17">
      <c r="Q28308"/>
    </row>
    <row r="28309" spans="17:17">
      <c r="Q28309"/>
    </row>
    <row r="28310" spans="17:17">
      <c r="Q28310"/>
    </row>
    <row r="28311" spans="17:17">
      <c r="Q28311"/>
    </row>
    <row r="28312" spans="17:17">
      <c r="Q28312"/>
    </row>
    <row r="28313" spans="17:17">
      <c r="Q28313"/>
    </row>
    <row r="28314" spans="17:17">
      <c r="Q28314"/>
    </row>
    <row r="28315" spans="17:17">
      <c r="Q28315"/>
    </row>
    <row r="28316" spans="17:17">
      <c r="Q28316"/>
    </row>
    <row r="28317" spans="17:17">
      <c r="Q28317"/>
    </row>
    <row r="28318" spans="17:17">
      <c r="Q28318"/>
    </row>
    <row r="28319" spans="17:17">
      <c r="Q28319"/>
    </row>
    <row r="28320" spans="17:17">
      <c r="Q28320"/>
    </row>
    <row r="28321" spans="17:17">
      <c r="Q28321"/>
    </row>
    <row r="28322" spans="17:17">
      <c r="Q28322"/>
    </row>
    <row r="28323" spans="17:17">
      <c r="Q28323"/>
    </row>
    <row r="28324" spans="17:17">
      <c r="Q28324"/>
    </row>
    <row r="28325" spans="17:17">
      <c r="Q28325"/>
    </row>
    <row r="28326" spans="17:17">
      <c r="Q28326"/>
    </row>
    <row r="28327" spans="17:17">
      <c r="Q28327"/>
    </row>
    <row r="28328" spans="17:17">
      <c r="Q28328"/>
    </row>
    <row r="28329" spans="17:17">
      <c r="Q28329"/>
    </row>
    <row r="28330" spans="17:17">
      <c r="Q28330"/>
    </row>
    <row r="28331" spans="17:17">
      <c r="Q28331"/>
    </row>
    <row r="28332" spans="17:17">
      <c r="Q28332"/>
    </row>
    <row r="28333" spans="17:17">
      <c r="Q28333"/>
    </row>
    <row r="28334" spans="17:17">
      <c r="Q28334"/>
    </row>
    <row r="28335" spans="17:17">
      <c r="Q28335"/>
    </row>
    <row r="28336" spans="17:17">
      <c r="Q28336"/>
    </row>
    <row r="28337" spans="17:17">
      <c r="Q28337"/>
    </row>
    <row r="28338" spans="17:17">
      <c r="Q28338"/>
    </row>
    <row r="28339" spans="17:17">
      <c r="Q28339"/>
    </row>
    <row r="28340" spans="17:17">
      <c r="Q28340"/>
    </row>
    <row r="28341" spans="17:17">
      <c r="Q28341"/>
    </row>
    <row r="28342" spans="17:17">
      <c r="Q28342"/>
    </row>
    <row r="28343" spans="17:17">
      <c r="Q28343"/>
    </row>
    <row r="28344" spans="17:17">
      <c r="Q28344"/>
    </row>
    <row r="28345" spans="17:17">
      <c r="Q28345"/>
    </row>
    <row r="28346" spans="17:17">
      <c r="Q28346"/>
    </row>
    <row r="28347" spans="17:17">
      <c r="Q28347"/>
    </row>
    <row r="28348" spans="17:17">
      <c r="Q28348"/>
    </row>
    <row r="28349" spans="17:17">
      <c r="Q28349"/>
    </row>
    <row r="28350" spans="17:17">
      <c r="Q28350"/>
    </row>
    <row r="28351" spans="17:17">
      <c r="Q28351"/>
    </row>
    <row r="28352" spans="17:17">
      <c r="Q28352"/>
    </row>
    <row r="28353" spans="17:17">
      <c r="Q28353"/>
    </row>
    <row r="28354" spans="17:17">
      <c r="Q28354"/>
    </row>
    <row r="28355" spans="17:17">
      <c r="Q28355"/>
    </row>
    <row r="28356" spans="17:17">
      <c r="Q28356"/>
    </row>
    <row r="28357" spans="17:17">
      <c r="Q28357"/>
    </row>
    <row r="28358" spans="17:17">
      <c r="Q28358"/>
    </row>
    <row r="28359" spans="17:17">
      <c r="Q28359"/>
    </row>
    <row r="28360" spans="17:17">
      <c r="Q28360"/>
    </row>
    <row r="28361" spans="17:17">
      <c r="Q28361"/>
    </row>
    <row r="28362" spans="17:17">
      <c r="Q28362"/>
    </row>
    <row r="28363" spans="17:17">
      <c r="Q28363"/>
    </row>
    <row r="28364" spans="17:17">
      <c r="Q28364"/>
    </row>
    <row r="28365" spans="17:17">
      <c r="Q28365"/>
    </row>
    <row r="28366" spans="17:17">
      <c r="Q28366"/>
    </row>
    <row r="28367" spans="17:17">
      <c r="Q28367"/>
    </row>
    <row r="28368" spans="17:17">
      <c r="Q28368"/>
    </row>
    <row r="28369" spans="17:17">
      <c r="Q28369"/>
    </row>
    <row r="28370" spans="17:17">
      <c r="Q28370"/>
    </row>
    <row r="28371" spans="17:17">
      <c r="Q28371"/>
    </row>
    <row r="28372" spans="17:17">
      <c r="Q28372"/>
    </row>
    <row r="28373" spans="17:17">
      <c r="Q28373"/>
    </row>
    <row r="28374" spans="17:17">
      <c r="Q28374"/>
    </row>
    <row r="28375" spans="17:17">
      <c r="Q28375"/>
    </row>
    <row r="28376" spans="17:17">
      <c r="Q28376"/>
    </row>
    <row r="28377" spans="17:17">
      <c r="Q28377"/>
    </row>
    <row r="28378" spans="17:17">
      <c r="Q28378"/>
    </row>
    <row r="28379" spans="17:17">
      <c r="Q28379"/>
    </row>
    <row r="28380" spans="17:17">
      <c r="Q28380"/>
    </row>
    <row r="28381" spans="17:17">
      <c r="Q28381"/>
    </row>
    <row r="28382" spans="17:17">
      <c r="Q28382"/>
    </row>
    <row r="28383" spans="17:17">
      <c r="Q28383"/>
    </row>
    <row r="28384" spans="17:17">
      <c r="Q28384"/>
    </row>
    <row r="28385" spans="17:17">
      <c r="Q28385"/>
    </row>
    <row r="28386" spans="17:17">
      <c r="Q28386"/>
    </row>
    <row r="28387" spans="17:17">
      <c r="Q28387"/>
    </row>
    <row r="28388" spans="17:17">
      <c r="Q28388"/>
    </row>
    <row r="28389" spans="17:17">
      <c r="Q28389"/>
    </row>
    <row r="28390" spans="17:17">
      <c r="Q28390"/>
    </row>
    <row r="28391" spans="17:17">
      <c r="Q28391"/>
    </row>
    <row r="28392" spans="17:17">
      <c r="Q28392"/>
    </row>
    <row r="28393" spans="17:17">
      <c r="Q28393"/>
    </row>
    <row r="28394" spans="17:17">
      <c r="Q28394"/>
    </row>
    <row r="28395" spans="17:17">
      <c r="Q28395"/>
    </row>
    <row r="28396" spans="17:17">
      <c r="Q28396"/>
    </row>
    <row r="28397" spans="17:17">
      <c r="Q28397"/>
    </row>
    <row r="28398" spans="17:17">
      <c r="Q28398"/>
    </row>
    <row r="28399" spans="17:17">
      <c r="Q28399"/>
    </row>
    <row r="28400" spans="17:17">
      <c r="Q28400"/>
    </row>
    <row r="28401" spans="17:17">
      <c r="Q28401"/>
    </row>
    <row r="28402" spans="17:17">
      <c r="Q28402"/>
    </row>
    <row r="28403" spans="17:17">
      <c r="Q28403"/>
    </row>
    <row r="28404" spans="17:17">
      <c r="Q28404"/>
    </row>
    <row r="28405" spans="17:17">
      <c r="Q28405"/>
    </row>
    <row r="28406" spans="17:17">
      <c r="Q28406"/>
    </row>
    <row r="28407" spans="17:17">
      <c r="Q28407"/>
    </row>
    <row r="28408" spans="17:17">
      <c r="Q28408"/>
    </row>
    <row r="28409" spans="17:17">
      <c r="Q28409"/>
    </row>
    <row r="28410" spans="17:17">
      <c r="Q28410"/>
    </row>
    <row r="28411" spans="17:17">
      <c r="Q28411"/>
    </row>
    <row r="28412" spans="17:17">
      <c r="Q28412"/>
    </row>
    <row r="28413" spans="17:17">
      <c r="Q28413"/>
    </row>
    <row r="28414" spans="17:17">
      <c r="Q28414"/>
    </row>
    <row r="28415" spans="17:17">
      <c r="Q28415"/>
    </row>
    <row r="28416" spans="17:17">
      <c r="Q28416"/>
    </row>
    <row r="28417" spans="17:17">
      <c r="Q28417"/>
    </row>
    <row r="28418" spans="17:17">
      <c r="Q28418"/>
    </row>
    <row r="28419" spans="17:17">
      <c r="Q28419"/>
    </row>
    <row r="28420" spans="17:17">
      <c r="Q28420"/>
    </row>
    <row r="28421" spans="17:17">
      <c r="Q28421"/>
    </row>
    <row r="28422" spans="17:17">
      <c r="Q28422"/>
    </row>
    <row r="28423" spans="17:17">
      <c r="Q28423"/>
    </row>
    <row r="28424" spans="17:17">
      <c r="Q28424"/>
    </row>
    <row r="28425" spans="17:17">
      <c r="Q28425"/>
    </row>
    <row r="28426" spans="17:17">
      <c r="Q28426"/>
    </row>
    <row r="28427" spans="17:17">
      <c r="Q28427"/>
    </row>
    <row r="28428" spans="17:17">
      <c r="Q28428"/>
    </row>
    <row r="28429" spans="17:17">
      <c r="Q28429"/>
    </row>
    <row r="28430" spans="17:17">
      <c r="Q28430"/>
    </row>
    <row r="28431" spans="17:17">
      <c r="Q28431"/>
    </row>
    <row r="28432" spans="17:17">
      <c r="Q28432"/>
    </row>
    <row r="28433" spans="17:17">
      <c r="Q28433"/>
    </row>
    <row r="28434" spans="17:17">
      <c r="Q28434"/>
    </row>
    <row r="28435" spans="17:17">
      <c r="Q28435"/>
    </row>
    <row r="28436" spans="17:17">
      <c r="Q28436"/>
    </row>
    <row r="28437" spans="17:17">
      <c r="Q28437"/>
    </row>
    <row r="28438" spans="17:17">
      <c r="Q28438"/>
    </row>
    <row r="28439" spans="17:17">
      <c r="Q28439"/>
    </row>
    <row r="28440" spans="17:17">
      <c r="Q28440"/>
    </row>
    <row r="28441" spans="17:17">
      <c r="Q28441"/>
    </row>
    <row r="28442" spans="17:17">
      <c r="Q28442"/>
    </row>
    <row r="28443" spans="17:17">
      <c r="Q28443"/>
    </row>
    <row r="28444" spans="17:17">
      <c r="Q28444"/>
    </row>
    <row r="28445" spans="17:17">
      <c r="Q28445"/>
    </row>
    <row r="28446" spans="17:17">
      <c r="Q28446"/>
    </row>
    <row r="28447" spans="17:17">
      <c r="Q28447"/>
    </row>
    <row r="28448" spans="17:17">
      <c r="Q28448"/>
    </row>
    <row r="28449" spans="17:17">
      <c r="Q28449"/>
    </row>
    <row r="28450" spans="17:17">
      <c r="Q28450"/>
    </row>
    <row r="28451" spans="17:17">
      <c r="Q28451"/>
    </row>
    <row r="28452" spans="17:17">
      <c r="Q28452"/>
    </row>
    <row r="28453" spans="17:17">
      <c r="Q28453"/>
    </row>
    <row r="28454" spans="17:17">
      <c r="Q28454"/>
    </row>
    <row r="28455" spans="17:17">
      <c r="Q28455"/>
    </row>
    <row r="28456" spans="17:17">
      <c r="Q28456"/>
    </row>
    <row r="28457" spans="17:17">
      <c r="Q28457"/>
    </row>
    <row r="28458" spans="17:17">
      <c r="Q28458"/>
    </row>
    <row r="28459" spans="17:17">
      <c r="Q28459"/>
    </row>
    <row r="28460" spans="17:17">
      <c r="Q28460"/>
    </row>
    <row r="28461" spans="17:17">
      <c r="Q28461"/>
    </row>
    <row r="28462" spans="17:17">
      <c r="Q28462"/>
    </row>
    <row r="28463" spans="17:17">
      <c r="Q28463"/>
    </row>
    <row r="28464" spans="17:17">
      <c r="Q28464"/>
    </row>
    <row r="28465" spans="17:17">
      <c r="Q28465"/>
    </row>
    <row r="28466" spans="17:17">
      <c r="Q28466"/>
    </row>
    <row r="28467" spans="17:17">
      <c r="Q28467"/>
    </row>
    <row r="28468" spans="17:17">
      <c r="Q28468"/>
    </row>
    <row r="28469" spans="17:17">
      <c r="Q28469"/>
    </row>
    <row r="28470" spans="17:17">
      <c r="Q28470"/>
    </row>
    <row r="28471" spans="17:17">
      <c r="Q28471"/>
    </row>
    <row r="28472" spans="17:17">
      <c r="Q28472"/>
    </row>
    <row r="28473" spans="17:17">
      <c r="Q28473"/>
    </row>
    <row r="28474" spans="17:17">
      <c r="Q28474"/>
    </row>
    <row r="28475" spans="17:17">
      <c r="Q28475"/>
    </row>
    <row r="28476" spans="17:17">
      <c r="Q28476"/>
    </row>
    <row r="28477" spans="17:17">
      <c r="Q28477"/>
    </row>
    <row r="28478" spans="17:17">
      <c r="Q28478"/>
    </row>
    <row r="28479" spans="17:17">
      <c r="Q28479"/>
    </row>
    <row r="28480" spans="17:17">
      <c r="Q28480"/>
    </row>
    <row r="28481" spans="17:17">
      <c r="Q28481"/>
    </row>
    <row r="28482" spans="17:17">
      <c r="Q28482"/>
    </row>
    <row r="28483" spans="17:17">
      <c r="Q28483"/>
    </row>
    <row r="28484" spans="17:17">
      <c r="Q28484"/>
    </row>
    <row r="28485" spans="17:17">
      <c r="Q28485"/>
    </row>
    <row r="28486" spans="17:17">
      <c r="Q28486"/>
    </row>
    <row r="28487" spans="17:17">
      <c r="Q28487"/>
    </row>
    <row r="28488" spans="17:17">
      <c r="Q28488"/>
    </row>
    <row r="28489" spans="17:17">
      <c r="Q28489"/>
    </row>
    <row r="28490" spans="17:17">
      <c r="Q28490"/>
    </row>
    <row r="28491" spans="17:17">
      <c r="Q28491"/>
    </row>
    <row r="28492" spans="17:17">
      <c r="Q28492"/>
    </row>
    <row r="28493" spans="17:17">
      <c r="Q28493"/>
    </row>
    <row r="28494" spans="17:17">
      <c r="Q28494"/>
    </row>
    <row r="28495" spans="17:17">
      <c r="Q28495"/>
    </row>
    <row r="28496" spans="17:17">
      <c r="Q28496"/>
    </row>
    <row r="28497" spans="17:17">
      <c r="Q28497"/>
    </row>
    <row r="28498" spans="17:17">
      <c r="Q28498"/>
    </row>
    <row r="28499" spans="17:17">
      <c r="Q28499"/>
    </row>
    <row r="28500" spans="17:17">
      <c r="Q28500"/>
    </row>
    <row r="28501" spans="17:17">
      <c r="Q28501"/>
    </row>
    <row r="28502" spans="17:17">
      <c r="Q28502"/>
    </row>
    <row r="28503" spans="17:17">
      <c r="Q28503"/>
    </row>
    <row r="28504" spans="17:17">
      <c r="Q28504"/>
    </row>
    <row r="28505" spans="17:17">
      <c r="Q28505"/>
    </row>
    <row r="28506" spans="17:17">
      <c r="Q28506"/>
    </row>
    <row r="28507" spans="17:17">
      <c r="Q28507"/>
    </row>
    <row r="28508" spans="17:17">
      <c r="Q28508"/>
    </row>
    <row r="28509" spans="17:17">
      <c r="Q28509"/>
    </row>
    <row r="28510" spans="17:17">
      <c r="Q28510"/>
    </row>
    <row r="28511" spans="17:17">
      <c r="Q28511"/>
    </row>
    <row r="28512" spans="17:17">
      <c r="Q28512"/>
    </row>
    <row r="28513" spans="17:17">
      <c r="Q28513"/>
    </row>
    <row r="28514" spans="17:17">
      <c r="Q28514"/>
    </row>
    <row r="28515" spans="17:17">
      <c r="Q28515"/>
    </row>
    <row r="28516" spans="17:17">
      <c r="Q28516"/>
    </row>
    <row r="28517" spans="17:17">
      <c r="Q28517"/>
    </row>
    <row r="28518" spans="17:17">
      <c r="Q28518"/>
    </row>
    <row r="28519" spans="17:17">
      <c r="Q28519"/>
    </row>
    <row r="28520" spans="17:17">
      <c r="Q28520"/>
    </row>
    <row r="28521" spans="17:17">
      <c r="Q28521"/>
    </row>
    <row r="28522" spans="17:17">
      <c r="Q28522"/>
    </row>
    <row r="28523" spans="17:17">
      <c r="Q28523"/>
    </row>
    <row r="28524" spans="17:17">
      <c r="Q28524"/>
    </row>
    <row r="28525" spans="17:17">
      <c r="Q28525"/>
    </row>
    <row r="28526" spans="17:17">
      <c r="Q28526"/>
    </row>
    <row r="28527" spans="17:17">
      <c r="Q28527"/>
    </row>
    <row r="28528" spans="17:17">
      <c r="Q28528"/>
    </row>
    <row r="28529" spans="17:17">
      <c r="Q28529"/>
    </row>
    <row r="28530" spans="17:17">
      <c r="Q28530"/>
    </row>
    <row r="28531" spans="17:17">
      <c r="Q28531"/>
    </row>
    <row r="28532" spans="17:17">
      <c r="Q28532"/>
    </row>
    <row r="28533" spans="17:17">
      <c r="Q28533"/>
    </row>
    <row r="28534" spans="17:17">
      <c r="Q28534"/>
    </row>
    <row r="28535" spans="17:17">
      <c r="Q28535"/>
    </row>
    <row r="28536" spans="17:17">
      <c r="Q28536"/>
    </row>
    <row r="28537" spans="17:17">
      <c r="Q28537"/>
    </row>
    <row r="28538" spans="17:17">
      <c r="Q28538"/>
    </row>
    <row r="28539" spans="17:17">
      <c r="Q28539"/>
    </row>
    <row r="28540" spans="17:17">
      <c r="Q28540"/>
    </row>
    <row r="28541" spans="17:17">
      <c r="Q28541"/>
    </row>
    <row r="28542" spans="17:17">
      <c r="Q28542"/>
    </row>
    <row r="28543" spans="17:17">
      <c r="Q28543"/>
    </row>
    <row r="28544" spans="17:17">
      <c r="Q28544"/>
    </row>
    <row r="28545" spans="17:17">
      <c r="Q28545"/>
    </row>
    <row r="28546" spans="17:17">
      <c r="Q28546"/>
    </row>
    <row r="28547" spans="17:17">
      <c r="Q28547"/>
    </row>
    <row r="28548" spans="17:17">
      <c r="Q28548"/>
    </row>
    <row r="28549" spans="17:17">
      <c r="Q28549"/>
    </row>
    <row r="28550" spans="17:17">
      <c r="Q28550"/>
    </row>
    <row r="28551" spans="17:17">
      <c r="Q28551"/>
    </row>
    <row r="28552" spans="17:17">
      <c r="Q28552"/>
    </row>
    <row r="28553" spans="17:17">
      <c r="Q28553"/>
    </row>
    <row r="28554" spans="17:17">
      <c r="Q28554"/>
    </row>
    <row r="28555" spans="17:17">
      <c r="Q28555"/>
    </row>
    <row r="28556" spans="17:17">
      <c r="Q28556"/>
    </row>
    <row r="28557" spans="17:17">
      <c r="Q28557"/>
    </row>
    <row r="28558" spans="17:17">
      <c r="Q28558"/>
    </row>
    <row r="28559" spans="17:17">
      <c r="Q28559"/>
    </row>
    <row r="28560" spans="17:17">
      <c r="Q28560"/>
    </row>
    <row r="28561" spans="17:17">
      <c r="Q28561"/>
    </row>
    <row r="28562" spans="17:17">
      <c r="Q28562"/>
    </row>
    <row r="28563" spans="17:17">
      <c r="Q28563"/>
    </row>
    <row r="28564" spans="17:17">
      <c r="Q28564"/>
    </row>
    <row r="28565" spans="17:17">
      <c r="Q28565"/>
    </row>
    <row r="28566" spans="17:17">
      <c r="Q28566"/>
    </row>
    <row r="28567" spans="17:17">
      <c r="Q28567"/>
    </row>
    <row r="28568" spans="17:17">
      <c r="Q28568"/>
    </row>
    <row r="28569" spans="17:17">
      <c r="Q28569"/>
    </row>
    <row r="28570" spans="17:17">
      <c r="Q28570"/>
    </row>
    <row r="28571" spans="17:17">
      <c r="Q28571"/>
    </row>
    <row r="28572" spans="17:17">
      <c r="Q28572"/>
    </row>
    <row r="28573" spans="17:17">
      <c r="Q28573"/>
    </row>
    <row r="28574" spans="17:17">
      <c r="Q28574"/>
    </row>
    <row r="28575" spans="17:17">
      <c r="Q28575"/>
    </row>
    <row r="28576" spans="17:17">
      <c r="Q28576"/>
    </row>
    <row r="28577" spans="17:17">
      <c r="Q28577"/>
    </row>
    <row r="28578" spans="17:17">
      <c r="Q28578"/>
    </row>
    <row r="28579" spans="17:17">
      <c r="Q28579"/>
    </row>
    <row r="28580" spans="17:17">
      <c r="Q28580"/>
    </row>
    <row r="28581" spans="17:17">
      <c r="Q28581"/>
    </row>
    <row r="28582" spans="17:17">
      <c r="Q28582"/>
    </row>
    <row r="28583" spans="17:17">
      <c r="Q28583"/>
    </row>
    <row r="28584" spans="17:17">
      <c r="Q28584"/>
    </row>
    <row r="28585" spans="17:17">
      <c r="Q28585"/>
    </row>
    <row r="28586" spans="17:17">
      <c r="Q28586"/>
    </row>
    <row r="28587" spans="17:17">
      <c r="Q28587"/>
    </row>
    <row r="28588" spans="17:17">
      <c r="Q28588"/>
    </row>
    <row r="28589" spans="17:17">
      <c r="Q28589"/>
    </row>
    <row r="28590" spans="17:17">
      <c r="Q28590"/>
    </row>
    <row r="28591" spans="17:17">
      <c r="Q28591"/>
    </row>
    <row r="28592" spans="17:17">
      <c r="Q28592"/>
    </row>
    <row r="28593" spans="17:17">
      <c r="Q28593"/>
    </row>
    <row r="28594" spans="17:17">
      <c r="Q28594"/>
    </row>
    <row r="28595" spans="17:17">
      <c r="Q28595"/>
    </row>
    <row r="28596" spans="17:17">
      <c r="Q28596"/>
    </row>
    <row r="28597" spans="17:17">
      <c r="Q28597"/>
    </row>
    <row r="28598" spans="17:17">
      <c r="Q28598"/>
    </row>
    <row r="28599" spans="17:17">
      <c r="Q28599"/>
    </row>
    <row r="28600" spans="17:17">
      <c r="Q28600"/>
    </row>
    <row r="28601" spans="17:17">
      <c r="Q28601"/>
    </row>
    <row r="28602" spans="17:17">
      <c r="Q28602"/>
    </row>
    <row r="28603" spans="17:17">
      <c r="Q28603"/>
    </row>
    <row r="28604" spans="17:17">
      <c r="Q28604"/>
    </row>
    <row r="28605" spans="17:17">
      <c r="Q28605"/>
    </row>
    <row r="28606" spans="17:17">
      <c r="Q28606"/>
    </row>
    <row r="28607" spans="17:17">
      <c r="Q28607"/>
    </row>
    <row r="28608" spans="17:17">
      <c r="Q28608"/>
    </row>
    <row r="28609" spans="17:17">
      <c r="Q28609"/>
    </row>
    <row r="28610" spans="17:17">
      <c r="Q28610"/>
    </row>
    <row r="28611" spans="17:17">
      <c r="Q28611"/>
    </row>
    <row r="28612" spans="17:17">
      <c r="Q28612"/>
    </row>
    <row r="28613" spans="17:17">
      <c r="Q28613"/>
    </row>
    <row r="28614" spans="17:17">
      <c r="Q28614"/>
    </row>
    <row r="28615" spans="17:17">
      <c r="Q28615"/>
    </row>
    <row r="28616" spans="17:17">
      <c r="Q28616"/>
    </row>
    <row r="28617" spans="17:17">
      <c r="Q28617"/>
    </row>
    <row r="28618" spans="17:17">
      <c r="Q28618"/>
    </row>
    <row r="28619" spans="17:17">
      <c r="Q28619"/>
    </row>
    <row r="28620" spans="17:17">
      <c r="Q28620"/>
    </row>
    <row r="28621" spans="17:17">
      <c r="Q28621"/>
    </row>
    <row r="28622" spans="17:17">
      <c r="Q28622"/>
    </row>
    <row r="28623" spans="17:17">
      <c r="Q28623"/>
    </row>
    <row r="28624" spans="17:17">
      <c r="Q28624"/>
    </row>
    <row r="28625" spans="17:17">
      <c r="Q28625"/>
    </row>
    <row r="28626" spans="17:17">
      <c r="Q28626"/>
    </row>
    <row r="28627" spans="17:17">
      <c r="Q28627"/>
    </row>
    <row r="28628" spans="17:17">
      <c r="Q28628"/>
    </row>
    <row r="28629" spans="17:17">
      <c r="Q28629"/>
    </row>
    <row r="28630" spans="17:17">
      <c r="Q28630"/>
    </row>
    <row r="28631" spans="17:17">
      <c r="Q28631"/>
    </row>
    <row r="28632" spans="17:17">
      <c r="Q28632"/>
    </row>
    <row r="28633" spans="17:17">
      <c r="Q28633"/>
    </row>
    <row r="28634" spans="17:17">
      <c r="Q28634"/>
    </row>
    <row r="28635" spans="17:17">
      <c r="Q28635"/>
    </row>
    <row r="28636" spans="17:17">
      <c r="Q28636"/>
    </row>
    <row r="28637" spans="17:17">
      <c r="Q28637"/>
    </row>
    <row r="28638" spans="17:17">
      <c r="Q28638"/>
    </row>
    <row r="28639" spans="17:17">
      <c r="Q28639"/>
    </row>
    <row r="28640" spans="17:17">
      <c r="Q28640"/>
    </row>
    <row r="28641" spans="17:17">
      <c r="Q28641"/>
    </row>
    <row r="28642" spans="17:17">
      <c r="Q28642"/>
    </row>
    <row r="28643" spans="17:17">
      <c r="Q28643"/>
    </row>
    <row r="28644" spans="17:17">
      <c r="Q28644"/>
    </row>
    <row r="28645" spans="17:17">
      <c r="Q28645"/>
    </row>
    <row r="28646" spans="17:17">
      <c r="Q28646"/>
    </row>
    <row r="28647" spans="17:17">
      <c r="Q28647"/>
    </row>
    <row r="28648" spans="17:17">
      <c r="Q28648"/>
    </row>
    <row r="28649" spans="17:17">
      <c r="Q28649"/>
    </row>
    <row r="28650" spans="17:17">
      <c r="Q28650"/>
    </row>
    <row r="28651" spans="17:17">
      <c r="Q28651"/>
    </row>
    <row r="28652" spans="17:17">
      <c r="Q28652"/>
    </row>
    <row r="28653" spans="17:17">
      <c r="Q28653"/>
    </row>
    <row r="28654" spans="17:17">
      <c r="Q28654"/>
    </row>
    <row r="28655" spans="17:17">
      <c r="Q28655"/>
    </row>
    <row r="28656" spans="17:17">
      <c r="Q28656"/>
    </row>
    <row r="28657" spans="17:17">
      <c r="Q28657"/>
    </row>
    <row r="28658" spans="17:17">
      <c r="Q28658"/>
    </row>
    <row r="28659" spans="17:17">
      <c r="Q28659"/>
    </row>
    <row r="28660" spans="17:17">
      <c r="Q28660"/>
    </row>
    <row r="28661" spans="17:17">
      <c r="Q28661"/>
    </row>
    <row r="28662" spans="17:17">
      <c r="Q28662"/>
    </row>
    <row r="28663" spans="17:17">
      <c r="Q28663"/>
    </row>
    <row r="28664" spans="17:17">
      <c r="Q28664"/>
    </row>
    <row r="28665" spans="17:17">
      <c r="Q28665"/>
    </row>
    <row r="28666" spans="17:17">
      <c r="Q28666"/>
    </row>
    <row r="28667" spans="17:17">
      <c r="Q28667"/>
    </row>
    <row r="28668" spans="17:17">
      <c r="Q28668"/>
    </row>
    <row r="28669" spans="17:17">
      <c r="Q28669"/>
    </row>
    <row r="28670" spans="17:17">
      <c r="Q28670"/>
    </row>
    <row r="28671" spans="17:17">
      <c r="Q28671"/>
    </row>
    <row r="28672" spans="17:17">
      <c r="Q28672"/>
    </row>
    <row r="28673" spans="17:17">
      <c r="Q28673"/>
    </row>
    <row r="28674" spans="17:17">
      <c r="Q28674"/>
    </row>
    <row r="28675" spans="17:17">
      <c r="Q28675"/>
    </row>
    <row r="28676" spans="17:17">
      <c r="Q28676"/>
    </row>
    <row r="28677" spans="17:17">
      <c r="Q28677"/>
    </row>
    <row r="28678" spans="17:17">
      <c r="Q28678"/>
    </row>
    <row r="28679" spans="17:17">
      <c r="Q28679"/>
    </row>
    <row r="28680" spans="17:17">
      <c r="Q28680"/>
    </row>
    <row r="28681" spans="17:17">
      <c r="Q28681"/>
    </row>
    <row r="28682" spans="17:17">
      <c r="Q28682"/>
    </row>
    <row r="28683" spans="17:17">
      <c r="Q28683"/>
    </row>
    <row r="28684" spans="17:17">
      <c r="Q28684"/>
    </row>
    <row r="28685" spans="17:17">
      <c r="Q28685"/>
    </row>
    <row r="28686" spans="17:17">
      <c r="Q28686"/>
    </row>
    <row r="28687" spans="17:17">
      <c r="Q28687"/>
    </row>
    <row r="28688" spans="17:17">
      <c r="Q28688"/>
    </row>
    <row r="28689" spans="17:17">
      <c r="Q28689"/>
    </row>
    <row r="28690" spans="17:17">
      <c r="Q28690"/>
    </row>
    <row r="28691" spans="17:17">
      <c r="Q28691"/>
    </row>
    <row r="28692" spans="17:17">
      <c r="Q28692"/>
    </row>
    <row r="28693" spans="17:17">
      <c r="Q28693"/>
    </row>
    <row r="28694" spans="17:17">
      <c r="Q28694"/>
    </row>
    <row r="28695" spans="17:17">
      <c r="Q28695"/>
    </row>
    <row r="28696" spans="17:17">
      <c r="Q28696"/>
    </row>
    <row r="28697" spans="17:17">
      <c r="Q28697"/>
    </row>
    <row r="28698" spans="17:17">
      <c r="Q28698"/>
    </row>
    <row r="28699" spans="17:17">
      <c r="Q28699"/>
    </row>
    <row r="28700" spans="17:17">
      <c r="Q28700"/>
    </row>
    <row r="28701" spans="17:17">
      <c r="Q28701"/>
    </row>
    <row r="28702" spans="17:17">
      <c r="Q28702"/>
    </row>
    <row r="28703" spans="17:17">
      <c r="Q28703"/>
    </row>
    <row r="28704" spans="17:17">
      <c r="Q28704"/>
    </row>
    <row r="28705" spans="17:17">
      <c r="Q28705"/>
    </row>
    <row r="28706" spans="17:17">
      <c r="Q28706"/>
    </row>
    <row r="28707" spans="17:17">
      <c r="Q28707"/>
    </row>
    <row r="28708" spans="17:17">
      <c r="Q28708"/>
    </row>
    <row r="28709" spans="17:17">
      <c r="Q28709"/>
    </row>
    <row r="28710" spans="17:17">
      <c r="Q28710"/>
    </row>
    <row r="28711" spans="17:17">
      <c r="Q28711"/>
    </row>
    <row r="28712" spans="17:17">
      <c r="Q28712"/>
    </row>
    <row r="28713" spans="17:17">
      <c r="Q28713"/>
    </row>
    <row r="28714" spans="17:17">
      <c r="Q28714"/>
    </row>
    <row r="28715" spans="17:17">
      <c r="Q28715"/>
    </row>
    <row r="28716" spans="17:17">
      <c r="Q28716"/>
    </row>
    <row r="28717" spans="17:17">
      <c r="Q28717"/>
    </row>
    <row r="28718" spans="17:17">
      <c r="Q28718"/>
    </row>
    <row r="28719" spans="17:17">
      <c r="Q28719"/>
    </row>
    <row r="28720" spans="17:17">
      <c r="Q28720"/>
    </row>
    <row r="28721" spans="17:17">
      <c r="Q28721"/>
    </row>
    <row r="28722" spans="17:17">
      <c r="Q28722"/>
    </row>
    <row r="28723" spans="17:17">
      <c r="Q28723"/>
    </row>
    <row r="28724" spans="17:17">
      <c r="Q28724"/>
    </row>
    <row r="28725" spans="17:17">
      <c r="Q28725"/>
    </row>
    <row r="28726" spans="17:17">
      <c r="Q28726"/>
    </row>
    <row r="28727" spans="17:17">
      <c r="Q28727"/>
    </row>
    <row r="28728" spans="17:17">
      <c r="Q28728"/>
    </row>
    <row r="28729" spans="17:17">
      <c r="Q28729"/>
    </row>
    <row r="28730" spans="17:17">
      <c r="Q28730"/>
    </row>
    <row r="28731" spans="17:17">
      <c r="Q28731"/>
    </row>
    <row r="28732" spans="17:17">
      <c r="Q28732"/>
    </row>
    <row r="28733" spans="17:17">
      <c r="Q28733"/>
    </row>
    <row r="28734" spans="17:17">
      <c r="Q28734"/>
    </row>
    <row r="28735" spans="17:17">
      <c r="Q28735"/>
    </row>
    <row r="28736" spans="17:17">
      <c r="Q28736"/>
    </row>
    <row r="28737" spans="17:17">
      <c r="Q28737"/>
    </row>
    <row r="28738" spans="17:17">
      <c r="Q28738"/>
    </row>
    <row r="28739" spans="17:17">
      <c r="Q28739"/>
    </row>
    <row r="28740" spans="17:17">
      <c r="Q28740"/>
    </row>
    <row r="28741" spans="17:17">
      <c r="Q28741"/>
    </row>
    <row r="28742" spans="17:17">
      <c r="Q28742"/>
    </row>
    <row r="28743" spans="17:17">
      <c r="Q28743"/>
    </row>
    <row r="28744" spans="17:17">
      <c r="Q28744"/>
    </row>
    <row r="28745" spans="17:17">
      <c r="Q28745"/>
    </row>
    <row r="28746" spans="17:17">
      <c r="Q28746"/>
    </row>
    <row r="28747" spans="17:17">
      <c r="Q28747"/>
    </row>
    <row r="28748" spans="17:17">
      <c r="Q28748"/>
    </row>
    <row r="28749" spans="17:17">
      <c r="Q28749"/>
    </row>
    <row r="28750" spans="17:17">
      <c r="Q28750"/>
    </row>
    <row r="28751" spans="17:17">
      <c r="Q28751"/>
    </row>
    <row r="28752" spans="17:17">
      <c r="Q28752"/>
    </row>
    <row r="28753" spans="17:17">
      <c r="Q28753"/>
    </row>
    <row r="28754" spans="17:17">
      <c r="Q28754"/>
    </row>
    <row r="28755" spans="17:17">
      <c r="Q28755"/>
    </row>
    <row r="28756" spans="17:17">
      <c r="Q28756"/>
    </row>
    <row r="28757" spans="17:17">
      <c r="Q28757"/>
    </row>
    <row r="28758" spans="17:17">
      <c r="Q28758"/>
    </row>
    <row r="28759" spans="17:17">
      <c r="Q28759"/>
    </row>
    <row r="28760" spans="17:17">
      <c r="Q28760"/>
    </row>
    <row r="28761" spans="17:17">
      <c r="Q28761"/>
    </row>
    <row r="28762" spans="17:17">
      <c r="Q28762"/>
    </row>
    <row r="28763" spans="17:17">
      <c r="Q28763"/>
    </row>
    <row r="28764" spans="17:17">
      <c r="Q28764"/>
    </row>
    <row r="28765" spans="17:17">
      <c r="Q28765"/>
    </row>
    <row r="28766" spans="17:17">
      <c r="Q28766"/>
    </row>
    <row r="28767" spans="17:17">
      <c r="Q28767"/>
    </row>
    <row r="28768" spans="17:17">
      <c r="Q28768"/>
    </row>
    <row r="28769" spans="17:17">
      <c r="Q28769"/>
    </row>
    <row r="28770" spans="17:17">
      <c r="Q28770"/>
    </row>
    <row r="28771" spans="17:17">
      <c r="Q28771"/>
    </row>
    <row r="28772" spans="17:17">
      <c r="Q28772"/>
    </row>
    <row r="28773" spans="17:17">
      <c r="Q28773"/>
    </row>
    <row r="28774" spans="17:17">
      <c r="Q28774"/>
    </row>
    <row r="28775" spans="17:17">
      <c r="Q28775"/>
    </row>
    <row r="28776" spans="17:17">
      <c r="Q28776"/>
    </row>
    <row r="28777" spans="17:17">
      <c r="Q28777"/>
    </row>
    <row r="28778" spans="17:17">
      <c r="Q28778"/>
    </row>
    <row r="28779" spans="17:17">
      <c r="Q28779"/>
    </row>
    <row r="28780" spans="17:17">
      <c r="Q28780"/>
    </row>
    <row r="28781" spans="17:17">
      <c r="Q28781"/>
    </row>
    <row r="28782" spans="17:17">
      <c r="Q28782"/>
    </row>
    <row r="28783" spans="17:17">
      <c r="Q28783"/>
    </row>
    <row r="28784" spans="17:17">
      <c r="Q28784"/>
    </row>
    <row r="28785" spans="17:17">
      <c r="Q28785"/>
    </row>
    <row r="28786" spans="17:17">
      <c r="Q28786"/>
    </row>
    <row r="28787" spans="17:17">
      <c r="Q28787"/>
    </row>
    <row r="28788" spans="17:17">
      <c r="Q28788"/>
    </row>
    <row r="28789" spans="17:17">
      <c r="Q28789"/>
    </row>
    <row r="28790" spans="17:17">
      <c r="Q28790"/>
    </row>
    <row r="28791" spans="17:17">
      <c r="Q28791"/>
    </row>
    <row r="28792" spans="17:17">
      <c r="Q28792"/>
    </row>
    <row r="28793" spans="17:17">
      <c r="Q28793"/>
    </row>
    <row r="28794" spans="17:17">
      <c r="Q28794"/>
    </row>
    <row r="28795" spans="17:17">
      <c r="Q28795"/>
    </row>
    <row r="28796" spans="17:17">
      <c r="Q28796"/>
    </row>
    <row r="28797" spans="17:17">
      <c r="Q28797"/>
    </row>
    <row r="28798" spans="17:17">
      <c r="Q28798"/>
    </row>
    <row r="28799" spans="17:17">
      <c r="Q28799"/>
    </row>
    <row r="28800" spans="17:17">
      <c r="Q28800"/>
    </row>
    <row r="28801" spans="17:17">
      <c r="Q28801"/>
    </row>
    <row r="28802" spans="17:17">
      <c r="Q28802"/>
    </row>
    <row r="28803" spans="17:17">
      <c r="Q28803"/>
    </row>
    <row r="28804" spans="17:17">
      <c r="Q28804"/>
    </row>
    <row r="28805" spans="17:17">
      <c r="Q28805"/>
    </row>
    <row r="28806" spans="17:17">
      <c r="Q28806"/>
    </row>
    <row r="28807" spans="17:17">
      <c r="Q28807"/>
    </row>
    <row r="28808" spans="17:17">
      <c r="Q28808"/>
    </row>
    <row r="28809" spans="17:17">
      <c r="Q28809"/>
    </row>
    <row r="28810" spans="17:17">
      <c r="Q28810"/>
    </row>
    <row r="28811" spans="17:17">
      <c r="Q28811"/>
    </row>
    <row r="28812" spans="17:17">
      <c r="Q28812"/>
    </row>
    <row r="28813" spans="17:17">
      <c r="Q28813"/>
    </row>
    <row r="28814" spans="17:17">
      <c r="Q28814"/>
    </row>
    <row r="28815" spans="17:17">
      <c r="Q28815"/>
    </row>
    <row r="28816" spans="17:17">
      <c r="Q28816"/>
    </row>
    <row r="28817" spans="17:17">
      <c r="Q28817"/>
    </row>
    <row r="28818" spans="17:17">
      <c r="Q28818"/>
    </row>
    <row r="28819" spans="17:17">
      <c r="Q28819"/>
    </row>
    <row r="28820" spans="17:17">
      <c r="Q28820"/>
    </row>
    <row r="28821" spans="17:17">
      <c r="Q28821"/>
    </row>
    <row r="28822" spans="17:17">
      <c r="Q28822"/>
    </row>
    <row r="28823" spans="17:17">
      <c r="Q28823"/>
    </row>
    <row r="28824" spans="17:17">
      <c r="Q28824"/>
    </row>
    <row r="28825" spans="17:17">
      <c r="Q28825"/>
    </row>
    <row r="28826" spans="17:17">
      <c r="Q28826"/>
    </row>
    <row r="28827" spans="17:17">
      <c r="Q28827"/>
    </row>
    <row r="28828" spans="17:17">
      <c r="Q28828"/>
    </row>
    <row r="28829" spans="17:17">
      <c r="Q28829"/>
    </row>
    <row r="28830" spans="17:17">
      <c r="Q28830"/>
    </row>
    <row r="28831" spans="17:17">
      <c r="Q28831"/>
    </row>
    <row r="28832" spans="17:17">
      <c r="Q28832"/>
    </row>
    <row r="28833" spans="17:17">
      <c r="Q28833"/>
    </row>
    <row r="28834" spans="17:17">
      <c r="Q28834"/>
    </row>
    <row r="28835" spans="17:17">
      <c r="Q28835"/>
    </row>
    <row r="28836" spans="17:17">
      <c r="Q28836"/>
    </row>
    <row r="28837" spans="17:17">
      <c r="Q28837"/>
    </row>
    <row r="28838" spans="17:17">
      <c r="Q28838"/>
    </row>
    <row r="28839" spans="17:17">
      <c r="Q28839"/>
    </row>
    <row r="28840" spans="17:17">
      <c r="Q28840"/>
    </row>
    <row r="28841" spans="17:17">
      <c r="Q28841"/>
    </row>
    <row r="28842" spans="17:17">
      <c r="Q28842"/>
    </row>
    <row r="28843" spans="17:17">
      <c r="Q28843"/>
    </row>
    <row r="28844" spans="17:17">
      <c r="Q28844"/>
    </row>
    <row r="28845" spans="17:17">
      <c r="Q28845"/>
    </row>
    <row r="28846" spans="17:17">
      <c r="Q28846"/>
    </row>
    <row r="28847" spans="17:17">
      <c r="Q28847"/>
    </row>
    <row r="28848" spans="17:17">
      <c r="Q28848"/>
    </row>
    <row r="28849" spans="17:17">
      <c r="Q28849"/>
    </row>
    <row r="28850" spans="17:17">
      <c r="Q28850"/>
    </row>
    <row r="28851" spans="17:17">
      <c r="Q28851"/>
    </row>
    <row r="28852" spans="17:17">
      <c r="Q28852"/>
    </row>
    <row r="28853" spans="17:17">
      <c r="Q28853"/>
    </row>
    <row r="28854" spans="17:17">
      <c r="Q28854"/>
    </row>
    <row r="28855" spans="17:17">
      <c r="Q28855"/>
    </row>
    <row r="28856" spans="17:17">
      <c r="Q28856"/>
    </row>
    <row r="28857" spans="17:17">
      <c r="Q28857"/>
    </row>
    <row r="28858" spans="17:17">
      <c r="Q28858"/>
    </row>
    <row r="28859" spans="17:17">
      <c r="Q28859"/>
    </row>
    <row r="28860" spans="17:17">
      <c r="Q28860"/>
    </row>
    <row r="28861" spans="17:17">
      <c r="Q28861"/>
    </row>
    <row r="28862" spans="17:17">
      <c r="Q28862"/>
    </row>
    <row r="28863" spans="17:17">
      <c r="Q28863"/>
    </row>
    <row r="28864" spans="17:17">
      <c r="Q28864"/>
    </row>
    <row r="28865" spans="17:17">
      <c r="Q28865"/>
    </row>
    <row r="28866" spans="17:17">
      <c r="Q28866"/>
    </row>
    <row r="28867" spans="17:17">
      <c r="Q28867"/>
    </row>
    <row r="28868" spans="17:17">
      <c r="Q28868"/>
    </row>
    <row r="28869" spans="17:17">
      <c r="Q28869"/>
    </row>
    <row r="28870" spans="17:17">
      <c r="Q28870"/>
    </row>
    <row r="28871" spans="17:17">
      <c r="Q28871"/>
    </row>
    <row r="28872" spans="17:17">
      <c r="Q28872"/>
    </row>
    <row r="28873" spans="17:17">
      <c r="Q28873"/>
    </row>
    <row r="28874" spans="17:17">
      <c r="Q28874"/>
    </row>
    <row r="28875" spans="17:17">
      <c r="Q28875"/>
    </row>
    <row r="28876" spans="17:17">
      <c r="Q28876"/>
    </row>
    <row r="28877" spans="17:17">
      <c r="Q28877"/>
    </row>
    <row r="28878" spans="17:17">
      <c r="Q28878"/>
    </row>
    <row r="28879" spans="17:17">
      <c r="Q28879"/>
    </row>
    <row r="28880" spans="17:17">
      <c r="Q28880"/>
    </row>
    <row r="28881" spans="17:17">
      <c r="Q28881"/>
    </row>
    <row r="28882" spans="17:17">
      <c r="Q28882"/>
    </row>
    <row r="28883" spans="17:17">
      <c r="Q28883"/>
    </row>
    <row r="28884" spans="17:17">
      <c r="Q28884"/>
    </row>
    <row r="28885" spans="17:17">
      <c r="Q28885"/>
    </row>
    <row r="28886" spans="17:17">
      <c r="Q28886"/>
    </row>
    <row r="28887" spans="17:17">
      <c r="Q28887"/>
    </row>
    <row r="28888" spans="17:17">
      <c r="Q28888"/>
    </row>
    <row r="28889" spans="17:17">
      <c r="Q28889"/>
    </row>
    <row r="28890" spans="17:17">
      <c r="Q28890"/>
    </row>
    <row r="28891" spans="17:17">
      <c r="Q28891"/>
    </row>
    <row r="28892" spans="17:17">
      <c r="Q28892"/>
    </row>
    <row r="28893" spans="17:17">
      <c r="Q28893"/>
    </row>
    <row r="28894" spans="17:17">
      <c r="Q28894"/>
    </row>
    <row r="28895" spans="17:17">
      <c r="Q28895"/>
    </row>
    <row r="28896" spans="17:17">
      <c r="Q28896"/>
    </row>
    <row r="28897" spans="17:17">
      <c r="Q28897"/>
    </row>
    <row r="28898" spans="17:17">
      <c r="Q28898"/>
    </row>
    <row r="28899" spans="17:17">
      <c r="Q28899"/>
    </row>
    <row r="28900" spans="17:17">
      <c r="Q28900"/>
    </row>
    <row r="28901" spans="17:17">
      <c r="Q28901"/>
    </row>
    <row r="28902" spans="17:17">
      <c r="Q28902"/>
    </row>
    <row r="28903" spans="17:17">
      <c r="Q28903"/>
    </row>
    <row r="28904" spans="17:17">
      <c r="Q28904"/>
    </row>
    <row r="28905" spans="17:17">
      <c r="Q28905"/>
    </row>
    <row r="28906" spans="17:17">
      <c r="Q28906"/>
    </row>
    <row r="28907" spans="17:17">
      <c r="Q28907"/>
    </row>
    <row r="28908" spans="17:17">
      <c r="Q28908"/>
    </row>
    <row r="28909" spans="17:17">
      <c r="Q28909"/>
    </row>
    <row r="28910" spans="17:17">
      <c r="Q28910"/>
    </row>
    <row r="28911" spans="17:17">
      <c r="Q28911"/>
    </row>
    <row r="28912" spans="17:17">
      <c r="Q28912"/>
    </row>
    <row r="28913" spans="17:17">
      <c r="Q28913"/>
    </row>
    <row r="28914" spans="17:17">
      <c r="Q28914"/>
    </row>
    <row r="28915" spans="17:17">
      <c r="Q28915"/>
    </row>
    <row r="28916" spans="17:17">
      <c r="Q28916"/>
    </row>
    <row r="28917" spans="17:17">
      <c r="Q28917"/>
    </row>
    <row r="28918" spans="17:17">
      <c r="Q28918"/>
    </row>
    <row r="28919" spans="17:17">
      <c r="Q28919"/>
    </row>
    <row r="28920" spans="17:17">
      <c r="Q28920"/>
    </row>
    <row r="28921" spans="17:17">
      <c r="Q28921"/>
    </row>
    <row r="28922" spans="17:17">
      <c r="Q28922"/>
    </row>
    <row r="28923" spans="17:17">
      <c r="Q28923"/>
    </row>
    <row r="28924" spans="17:17">
      <c r="Q28924"/>
    </row>
    <row r="28925" spans="17:17">
      <c r="Q28925"/>
    </row>
    <row r="28926" spans="17:17">
      <c r="Q28926"/>
    </row>
    <row r="28927" spans="17:17">
      <c r="Q28927"/>
    </row>
    <row r="28928" spans="17:17">
      <c r="Q28928"/>
    </row>
    <row r="28929" spans="17:17">
      <c r="Q28929"/>
    </row>
    <row r="28930" spans="17:17">
      <c r="Q28930"/>
    </row>
    <row r="28931" spans="17:17">
      <c r="Q28931"/>
    </row>
    <row r="28932" spans="17:17">
      <c r="Q28932"/>
    </row>
    <row r="28933" spans="17:17">
      <c r="Q28933"/>
    </row>
    <row r="28934" spans="17:17">
      <c r="Q28934"/>
    </row>
    <row r="28935" spans="17:17">
      <c r="Q28935"/>
    </row>
    <row r="28936" spans="17:17">
      <c r="Q28936"/>
    </row>
    <row r="28937" spans="17:17">
      <c r="Q28937"/>
    </row>
    <row r="28938" spans="17:17">
      <c r="Q28938"/>
    </row>
    <row r="28939" spans="17:17">
      <c r="Q28939"/>
    </row>
    <row r="28940" spans="17:17">
      <c r="Q28940"/>
    </row>
    <row r="28941" spans="17:17">
      <c r="Q28941"/>
    </row>
    <row r="28942" spans="17:17">
      <c r="Q28942"/>
    </row>
    <row r="28943" spans="17:17">
      <c r="Q28943"/>
    </row>
    <row r="28944" spans="17:17">
      <c r="Q28944"/>
    </row>
    <row r="28945" spans="17:17">
      <c r="Q28945"/>
    </row>
    <row r="28946" spans="17:17">
      <c r="Q28946"/>
    </row>
    <row r="28947" spans="17:17">
      <c r="Q28947"/>
    </row>
    <row r="28948" spans="17:17">
      <c r="Q28948"/>
    </row>
    <row r="28949" spans="17:17">
      <c r="Q28949"/>
    </row>
    <row r="28950" spans="17:17">
      <c r="Q28950"/>
    </row>
    <row r="28951" spans="17:17">
      <c r="Q28951"/>
    </row>
    <row r="28952" spans="17:17">
      <c r="Q28952"/>
    </row>
    <row r="28953" spans="17:17">
      <c r="Q28953"/>
    </row>
    <row r="28954" spans="17:17">
      <c r="Q28954"/>
    </row>
    <row r="28955" spans="17:17">
      <c r="Q28955"/>
    </row>
    <row r="28956" spans="17:17">
      <c r="Q28956"/>
    </row>
    <row r="28957" spans="17:17">
      <c r="Q28957"/>
    </row>
    <row r="28958" spans="17:17">
      <c r="Q28958"/>
    </row>
    <row r="28959" spans="17:17">
      <c r="Q28959"/>
    </row>
    <row r="28960" spans="17:17">
      <c r="Q28960"/>
    </row>
    <row r="28961" spans="17:17">
      <c r="Q28961"/>
    </row>
    <row r="28962" spans="17:17">
      <c r="Q28962"/>
    </row>
    <row r="28963" spans="17:17">
      <c r="Q28963"/>
    </row>
    <row r="28964" spans="17:17">
      <c r="Q28964"/>
    </row>
    <row r="28965" spans="17:17">
      <c r="Q28965"/>
    </row>
    <row r="28966" spans="17:17">
      <c r="Q28966"/>
    </row>
    <row r="28967" spans="17:17">
      <c r="Q28967"/>
    </row>
    <row r="28968" spans="17:17">
      <c r="Q28968"/>
    </row>
    <row r="28969" spans="17:17">
      <c r="Q28969"/>
    </row>
    <row r="28970" spans="17:17">
      <c r="Q28970"/>
    </row>
    <row r="28971" spans="17:17">
      <c r="Q28971"/>
    </row>
    <row r="28972" spans="17:17">
      <c r="Q28972"/>
    </row>
    <row r="28973" spans="17:17">
      <c r="Q28973"/>
    </row>
    <row r="28974" spans="17:17">
      <c r="Q28974"/>
    </row>
    <row r="28975" spans="17:17">
      <c r="Q28975"/>
    </row>
    <row r="28976" spans="17:17">
      <c r="Q28976"/>
    </row>
    <row r="28977" spans="17:17">
      <c r="Q28977"/>
    </row>
    <row r="28978" spans="17:17">
      <c r="Q28978"/>
    </row>
    <row r="28979" spans="17:17">
      <c r="Q28979"/>
    </row>
    <row r="28980" spans="17:17">
      <c r="Q28980"/>
    </row>
    <row r="28981" spans="17:17">
      <c r="Q28981"/>
    </row>
    <row r="28982" spans="17:17">
      <c r="Q28982"/>
    </row>
    <row r="28983" spans="17:17">
      <c r="Q28983"/>
    </row>
    <row r="28984" spans="17:17">
      <c r="Q28984"/>
    </row>
    <row r="28985" spans="17:17">
      <c r="Q28985"/>
    </row>
    <row r="28986" spans="17:17">
      <c r="Q28986"/>
    </row>
    <row r="28987" spans="17:17">
      <c r="Q28987"/>
    </row>
    <row r="28988" spans="17:17">
      <c r="Q28988"/>
    </row>
    <row r="28989" spans="17:17">
      <c r="Q28989"/>
    </row>
    <row r="28990" spans="17:17">
      <c r="Q28990"/>
    </row>
    <row r="28991" spans="17:17">
      <c r="Q28991"/>
    </row>
    <row r="28992" spans="17:17">
      <c r="Q28992"/>
    </row>
    <row r="28993" spans="17:17">
      <c r="Q28993"/>
    </row>
    <row r="28994" spans="17:17">
      <c r="Q28994"/>
    </row>
    <row r="28995" spans="17:17">
      <c r="Q28995"/>
    </row>
    <row r="28996" spans="17:17">
      <c r="Q28996"/>
    </row>
    <row r="28997" spans="17:17">
      <c r="Q28997"/>
    </row>
    <row r="28998" spans="17:17">
      <c r="Q28998"/>
    </row>
    <row r="28999" spans="17:17">
      <c r="Q28999"/>
    </row>
    <row r="29000" spans="17:17">
      <c r="Q29000"/>
    </row>
    <row r="29001" spans="17:17">
      <c r="Q29001"/>
    </row>
    <row r="29002" spans="17:17">
      <c r="Q29002"/>
    </row>
    <row r="29003" spans="17:17">
      <c r="Q29003"/>
    </row>
    <row r="29004" spans="17:17">
      <c r="Q29004"/>
    </row>
    <row r="29005" spans="17:17">
      <c r="Q29005"/>
    </row>
    <row r="29006" spans="17:17">
      <c r="Q29006"/>
    </row>
    <row r="29007" spans="17:17">
      <c r="Q29007"/>
    </row>
    <row r="29008" spans="17:17">
      <c r="Q29008"/>
    </row>
    <row r="29009" spans="17:17">
      <c r="Q29009"/>
    </row>
    <row r="29010" spans="17:17">
      <c r="Q29010"/>
    </row>
    <row r="29011" spans="17:17">
      <c r="Q29011"/>
    </row>
    <row r="29012" spans="17:17">
      <c r="Q29012"/>
    </row>
    <row r="29013" spans="17:17">
      <c r="Q29013"/>
    </row>
    <row r="29014" spans="17:17">
      <c r="Q29014"/>
    </row>
    <row r="29015" spans="17:17">
      <c r="Q29015"/>
    </row>
    <row r="29016" spans="17:17">
      <c r="Q29016"/>
    </row>
    <row r="29017" spans="17:17">
      <c r="Q29017"/>
    </row>
    <row r="29018" spans="17:17">
      <c r="Q29018"/>
    </row>
    <row r="29019" spans="17:17">
      <c r="Q29019"/>
    </row>
    <row r="29020" spans="17:17">
      <c r="Q29020"/>
    </row>
    <row r="29021" spans="17:17">
      <c r="Q29021"/>
    </row>
    <row r="29022" spans="17:17">
      <c r="Q29022"/>
    </row>
    <row r="29023" spans="17:17">
      <c r="Q29023"/>
    </row>
    <row r="29024" spans="17:17">
      <c r="Q29024"/>
    </row>
    <row r="29025" spans="17:17">
      <c r="Q29025"/>
    </row>
    <row r="29026" spans="17:17">
      <c r="Q29026"/>
    </row>
    <row r="29027" spans="17:17">
      <c r="Q29027"/>
    </row>
    <row r="29028" spans="17:17">
      <c r="Q29028"/>
    </row>
    <row r="29029" spans="17:17">
      <c r="Q29029"/>
    </row>
    <row r="29030" spans="17:17">
      <c r="Q29030"/>
    </row>
    <row r="29031" spans="17:17">
      <c r="Q29031"/>
    </row>
    <row r="29032" spans="17:17">
      <c r="Q29032"/>
    </row>
    <row r="29033" spans="17:17">
      <c r="Q29033"/>
    </row>
    <row r="29034" spans="17:17">
      <c r="Q29034"/>
    </row>
    <row r="29035" spans="17:17">
      <c r="Q29035"/>
    </row>
    <row r="29036" spans="17:17">
      <c r="Q29036"/>
    </row>
    <row r="29037" spans="17:17">
      <c r="Q29037"/>
    </row>
    <row r="29038" spans="17:17">
      <c r="Q29038"/>
    </row>
    <row r="29039" spans="17:17">
      <c r="Q29039"/>
    </row>
    <row r="29040" spans="17:17">
      <c r="Q29040"/>
    </row>
    <row r="29041" spans="17:17">
      <c r="Q29041"/>
    </row>
    <row r="29042" spans="17:17">
      <c r="Q29042"/>
    </row>
    <row r="29043" spans="17:17">
      <c r="Q29043"/>
    </row>
    <row r="29044" spans="17:17">
      <c r="Q29044"/>
    </row>
    <row r="29045" spans="17:17">
      <c r="Q29045"/>
    </row>
    <row r="29046" spans="17:17">
      <c r="Q29046"/>
    </row>
    <row r="29047" spans="17:17">
      <c r="Q29047"/>
    </row>
    <row r="29048" spans="17:17">
      <c r="Q29048"/>
    </row>
    <row r="29049" spans="17:17">
      <c r="Q29049"/>
    </row>
    <row r="29050" spans="17:17">
      <c r="Q29050"/>
    </row>
    <row r="29051" spans="17:17">
      <c r="Q29051"/>
    </row>
    <row r="29052" spans="17:17">
      <c r="Q29052"/>
    </row>
    <row r="29053" spans="17:17">
      <c r="Q29053"/>
    </row>
    <row r="29054" spans="17:17">
      <c r="Q29054"/>
    </row>
    <row r="29055" spans="17:17">
      <c r="Q29055"/>
    </row>
    <row r="29056" spans="17:17">
      <c r="Q29056"/>
    </row>
    <row r="29057" spans="17:17">
      <c r="Q29057"/>
    </row>
    <row r="29058" spans="17:17">
      <c r="Q29058"/>
    </row>
    <row r="29059" spans="17:17">
      <c r="Q29059"/>
    </row>
    <row r="29060" spans="17:17">
      <c r="Q29060"/>
    </row>
    <row r="29061" spans="17:17">
      <c r="Q29061"/>
    </row>
    <row r="29062" spans="17:17">
      <c r="Q29062"/>
    </row>
    <row r="29063" spans="17:17">
      <c r="Q29063"/>
    </row>
    <row r="29064" spans="17:17">
      <c r="Q29064"/>
    </row>
    <row r="29065" spans="17:17">
      <c r="Q29065"/>
    </row>
    <row r="29066" spans="17:17">
      <c r="Q29066"/>
    </row>
    <row r="29067" spans="17:17">
      <c r="Q29067"/>
    </row>
    <row r="29068" spans="17:17">
      <c r="Q29068"/>
    </row>
    <row r="29069" spans="17:17">
      <c r="Q29069"/>
    </row>
    <row r="29070" spans="17:17">
      <c r="Q29070"/>
    </row>
    <row r="29071" spans="17:17">
      <c r="Q29071"/>
    </row>
    <row r="29072" spans="17:17">
      <c r="Q29072"/>
    </row>
    <row r="29073" spans="17:17">
      <c r="Q29073"/>
    </row>
    <row r="29074" spans="17:17">
      <c r="Q29074"/>
    </row>
    <row r="29075" spans="17:17">
      <c r="Q29075"/>
    </row>
    <row r="29076" spans="17:17">
      <c r="Q29076"/>
    </row>
    <row r="29077" spans="17:17">
      <c r="Q29077"/>
    </row>
    <row r="29078" spans="17:17">
      <c r="Q29078"/>
    </row>
    <row r="29079" spans="17:17">
      <c r="Q29079"/>
    </row>
    <row r="29080" spans="17:17">
      <c r="Q29080"/>
    </row>
    <row r="29081" spans="17:17">
      <c r="Q29081"/>
    </row>
    <row r="29082" spans="17:17">
      <c r="Q29082"/>
    </row>
    <row r="29083" spans="17:17">
      <c r="Q29083"/>
    </row>
    <row r="29084" spans="17:17">
      <c r="Q29084"/>
    </row>
    <row r="29085" spans="17:17">
      <c r="Q29085"/>
    </row>
    <row r="29086" spans="17:17">
      <c r="Q29086"/>
    </row>
    <row r="29087" spans="17:17">
      <c r="Q29087"/>
    </row>
    <row r="29088" spans="17:17">
      <c r="Q29088"/>
    </row>
    <row r="29089" spans="17:17">
      <c r="Q29089"/>
    </row>
    <row r="29090" spans="17:17">
      <c r="Q29090"/>
    </row>
    <row r="29091" spans="17:17">
      <c r="Q29091"/>
    </row>
    <row r="29092" spans="17:17">
      <c r="Q29092"/>
    </row>
    <row r="29093" spans="17:17">
      <c r="Q29093"/>
    </row>
    <row r="29094" spans="17:17">
      <c r="Q29094"/>
    </row>
    <row r="29095" spans="17:17">
      <c r="Q29095"/>
    </row>
    <row r="29096" spans="17:17">
      <c r="Q29096"/>
    </row>
    <row r="29097" spans="17:17">
      <c r="Q29097"/>
    </row>
    <row r="29098" spans="17:17">
      <c r="Q29098"/>
    </row>
    <row r="29099" spans="17:17">
      <c r="Q29099"/>
    </row>
    <row r="29100" spans="17:17">
      <c r="Q29100"/>
    </row>
    <row r="29101" spans="17:17">
      <c r="Q29101"/>
    </row>
    <row r="29102" spans="17:17">
      <c r="Q29102"/>
    </row>
    <row r="29103" spans="17:17">
      <c r="Q29103"/>
    </row>
    <row r="29104" spans="17:17">
      <c r="Q29104"/>
    </row>
    <row r="29105" spans="17:17">
      <c r="Q29105"/>
    </row>
    <row r="29106" spans="17:17">
      <c r="Q29106"/>
    </row>
    <row r="29107" spans="17:17">
      <c r="Q29107"/>
    </row>
    <row r="29108" spans="17:17">
      <c r="Q29108"/>
    </row>
    <row r="29109" spans="17:17">
      <c r="Q29109"/>
    </row>
    <row r="29110" spans="17:17">
      <c r="Q29110"/>
    </row>
    <row r="29111" spans="17:17">
      <c r="Q29111"/>
    </row>
    <row r="29112" spans="17:17">
      <c r="Q29112"/>
    </row>
    <row r="29113" spans="17:17">
      <c r="Q29113"/>
    </row>
    <row r="29114" spans="17:17">
      <c r="Q29114"/>
    </row>
    <row r="29115" spans="17:17">
      <c r="Q29115"/>
    </row>
    <row r="29116" spans="17:17">
      <c r="Q29116"/>
    </row>
    <row r="29117" spans="17:17">
      <c r="Q29117"/>
    </row>
    <row r="29118" spans="17:17">
      <c r="Q29118"/>
    </row>
    <row r="29119" spans="17:17">
      <c r="Q29119"/>
    </row>
    <row r="29120" spans="17:17">
      <c r="Q29120"/>
    </row>
    <row r="29121" spans="17:17">
      <c r="Q29121"/>
    </row>
    <row r="29122" spans="17:17">
      <c r="Q29122"/>
    </row>
    <row r="29123" spans="17:17">
      <c r="Q29123"/>
    </row>
    <row r="29124" spans="17:17">
      <c r="Q29124"/>
    </row>
    <row r="29125" spans="17:17">
      <c r="Q29125"/>
    </row>
    <row r="29126" spans="17:17">
      <c r="Q29126"/>
    </row>
    <row r="29127" spans="17:17">
      <c r="Q29127"/>
    </row>
    <row r="29128" spans="17:17">
      <c r="Q29128"/>
    </row>
    <row r="29129" spans="17:17">
      <c r="Q29129"/>
    </row>
    <row r="29130" spans="17:17">
      <c r="Q29130"/>
    </row>
    <row r="29131" spans="17:17">
      <c r="Q29131"/>
    </row>
    <row r="29132" spans="17:17">
      <c r="Q29132"/>
    </row>
    <row r="29133" spans="17:17">
      <c r="Q29133"/>
    </row>
    <row r="29134" spans="17:17">
      <c r="Q29134"/>
    </row>
    <row r="29135" spans="17:17">
      <c r="Q29135"/>
    </row>
    <row r="29136" spans="17:17">
      <c r="Q29136"/>
    </row>
    <row r="29137" spans="17:17">
      <c r="Q29137"/>
    </row>
    <row r="29138" spans="17:17">
      <c r="Q29138"/>
    </row>
    <row r="29139" spans="17:17">
      <c r="Q29139"/>
    </row>
    <row r="29140" spans="17:17">
      <c r="Q29140"/>
    </row>
    <row r="29141" spans="17:17">
      <c r="Q29141"/>
    </row>
    <row r="29142" spans="17:17">
      <c r="Q29142"/>
    </row>
    <row r="29143" spans="17:17">
      <c r="Q29143"/>
    </row>
    <row r="29144" spans="17:17">
      <c r="Q29144"/>
    </row>
    <row r="29145" spans="17:17">
      <c r="Q29145"/>
    </row>
    <row r="29146" spans="17:17">
      <c r="Q29146"/>
    </row>
    <row r="29147" spans="17:17">
      <c r="Q29147"/>
    </row>
    <row r="29148" spans="17:17">
      <c r="Q29148"/>
    </row>
    <row r="29149" spans="17:17">
      <c r="Q29149"/>
    </row>
    <row r="29150" spans="17:17">
      <c r="Q29150"/>
    </row>
    <row r="29151" spans="17:17">
      <c r="Q29151"/>
    </row>
    <row r="29152" spans="17:17">
      <c r="Q29152"/>
    </row>
    <row r="29153" spans="17:17">
      <c r="Q29153"/>
    </row>
    <row r="29154" spans="17:17">
      <c r="Q29154"/>
    </row>
    <row r="29155" spans="17:17">
      <c r="Q29155"/>
    </row>
    <row r="29156" spans="17:17">
      <c r="Q29156"/>
    </row>
    <row r="29157" spans="17:17">
      <c r="Q29157"/>
    </row>
    <row r="29158" spans="17:17">
      <c r="Q29158"/>
    </row>
    <row r="29159" spans="17:17">
      <c r="Q29159"/>
    </row>
    <row r="29160" spans="17:17">
      <c r="Q29160"/>
    </row>
    <row r="29161" spans="17:17">
      <c r="Q29161"/>
    </row>
    <row r="29162" spans="17:17">
      <c r="Q29162"/>
    </row>
    <row r="29163" spans="17:17">
      <c r="Q29163"/>
    </row>
    <row r="29164" spans="17:17">
      <c r="Q29164"/>
    </row>
    <row r="29165" spans="17:17">
      <c r="Q29165"/>
    </row>
    <row r="29166" spans="17:17">
      <c r="Q29166"/>
    </row>
    <row r="29167" spans="17:17">
      <c r="Q29167"/>
    </row>
    <row r="29168" spans="17:17">
      <c r="Q29168"/>
    </row>
    <row r="29169" spans="17:17">
      <c r="Q29169"/>
    </row>
    <row r="29170" spans="17:17">
      <c r="Q29170"/>
    </row>
    <row r="29171" spans="17:17">
      <c r="Q29171"/>
    </row>
    <row r="29172" spans="17:17">
      <c r="Q29172"/>
    </row>
    <row r="29173" spans="17:17">
      <c r="Q29173"/>
    </row>
    <row r="29174" spans="17:17">
      <c r="Q29174"/>
    </row>
    <row r="29175" spans="17:17">
      <c r="Q29175"/>
    </row>
    <row r="29176" spans="17:17">
      <c r="Q29176"/>
    </row>
    <row r="29177" spans="17:17">
      <c r="Q29177"/>
    </row>
    <row r="29178" spans="17:17">
      <c r="Q29178"/>
    </row>
    <row r="29179" spans="17:17">
      <c r="Q29179"/>
    </row>
    <row r="29180" spans="17:17">
      <c r="Q29180"/>
    </row>
    <row r="29181" spans="17:17">
      <c r="Q29181"/>
    </row>
    <row r="29182" spans="17:17">
      <c r="Q29182"/>
    </row>
    <row r="29183" spans="17:17">
      <c r="Q29183"/>
    </row>
    <row r="29184" spans="17:17">
      <c r="Q29184"/>
    </row>
    <row r="29185" spans="17:17">
      <c r="Q29185"/>
    </row>
    <row r="29186" spans="17:17">
      <c r="Q29186"/>
    </row>
    <row r="29187" spans="17:17">
      <c r="Q29187"/>
    </row>
    <row r="29188" spans="17:17">
      <c r="Q29188"/>
    </row>
    <row r="29189" spans="17:17">
      <c r="Q29189"/>
    </row>
    <row r="29190" spans="17:17">
      <c r="Q29190"/>
    </row>
    <row r="29191" spans="17:17">
      <c r="Q29191"/>
    </row>
    <row r="29192" spans="17:17">
      <c r="Q29192"/>
    </row>
    <row r="29193" spans="17:17">
      <c r="Q29193"/>
    </row>
    <row r="29194" spans="17:17">
      <c r="Q29194"/>
    </row>
    <row r="29195" spans="17:17">
      <c r="Q29195"/>
    </row>
    <row r="29196" spans="17:17">
      <c r="Q29196"/>
    </row>
    <row r="29197" spans="17:17">
      <c r="Q29197"/>
    </row>
    <row r="29198" spans="17:17">
      <c r="Q29198"/>
    </row>
    <row r="29199" spans="17:17">
      <c r="Q29199"/>
    </row>
    <row r="29200" spans="17:17">
      <c r="Q29200"/>
    </row>
    <row r="29201" spans="17:17">
      <c r="Q29201"/>
    </row>
    <row r="29202" spans="17:17">
      <c r="Q29202"/>
    </row>
    <row r="29203" spans="17:17">
      <c r="Q29203"/>
    </row>
    <row r="29204" spans="17:17">
      <c r="Q29204"/>
    </row>
    <row r="29205" spans="17:17">
      <c r="Q29205"/>
    </row>
    <row r="29206" spans="17:17">
      <c r="Q29206"/>
    </row>
    <row r="29207" spans="17:17">
      <c r="Q29207"/>
    </row>
    <row r="29208" spans="17:17">
      <c r="Q29208"/>
    </row>
    <row r="29209" spans="17:17">
      <c r="Q29209"/>
    </row>
    <row r="29210" spans="17:17">
      <c r="Q29210"/>
    </row>
    <row r="29211" spans="17:17">
      <c r="Q29211"/>
    </row>
    <row r="29212" spans="17:17">
      <c r="Q29212"/>
    </row>
    <row r="29213" spans="17:17">
      <c r="Q29213"/>
    </row>
    <row r="29214" spans="17:17">
      <c r="Q29214"/>
    </row>
    <row r="29215" spans="17:17">
      <c r="Q29215"/>
    </row>
    <row r="29216" spans="17:17">
      <c r="Q29216"/>
    </row>
    <row r="29217" spans="17:17">
      <c r="Q29217"/>
    </row>
    <row r="29218" spans="17:17">
      <c r="Q29218"/>
    </row>
    <row r="29219" spans="17:17">
      <c r="Q29219"/>
    </row>
    <row r="29220" spans="17:17">
      <c r="Q29220"/>
    </row>
    <row r="29221" spans="17:17">
      <c r="Q29221"/>
    </row>
    <row r="29222" spans="17:17">
      <c r="Q29222"/>
    </row>
    <row r="29223" spans="17:17">
      <c r="Q29223"/>
    </row>
    <row r="29224" spans="17:17">
      <c r="Q29224"/>
    </row>
    <row r="29225" spans="17:17">
      <c r="Q29225"/>
    </row>
    <row r="29226" spans="17:17">
      <c r="Q29226"/>
    </row>
    <row r="29227" spans="17:17">
      <c r="Q29227"/>
    </row>
    <row r="29228" spans="17:17">
      <c r="Q29228"/>
    </row>
    <row r="29229" spans="17:17">
      <c r="Q29229"/>
    </row>
    <row r="29230" spans="17:17">
      <c r="Q29230"/>
    </row>
    <row r="29231" spans="17:17">
      <c r="Q29231"/>
    </row>
    <row r="29232" spans="17:17">
      <c r="Q29232"/>
    </row>
    <row r="29233" spans="17:17">
      <c r="Q29233"/>
    </row>
    <row r="29234" spans="17:17">
      <c r="Q29234"/>
    </row>
    <row r="29235" spans="17:17">
      <c r="Q29235"/>
    </row>
    <row r="29236" spans="17:17">
      <c r="Q29236"/>
    </row>
    <row r="29237" spans="17:17">
      <c r="Q29237"/>
    </row>
    <row r="29238" spans="17:17">
      <c r="Q29238"/>
    </row>
    <row r="29239" spans="17:17">
      <c r="Q29239"/>
    </row>
    <row r="29240" spans="17:17">
      <c r="Q29240"/>
    </row>
    <row r="29241" spans="17:17">
      <c r="Q29241"/>
    </row>
    <row r="29242" spans="17:17">
      <c r="Q29242"/>
    </row>
    <row r="29243" spans="17:17">
      <c r="Q29243"/>
    </row>
    <row r="29244" spans="17:17">
      <c r="Q29244"/>
    </row>
    <row r="29245" spans="17:17">
      <c r="Q29245"/>
    </row>
    <row r="29246" spans="17:17">
      <c r="Q29246"/>
    </row>
    <row r="29247" spans="17:17">
      <c r="Q29247"/>
    </row>
    <row r="29248" spans="17:17">
      <c r="Q29248"/>
    </row>
    <row r="29249" spans="17:17">
      <c r="Q29249"/>
    </row>
    <row r="29250" spans="17:17">
      <c r="Q29250"/>
    </row>
    <row r="29251" spans="17:17">
      <c r="Q29251"/>
    </row>
    <row r="29252" spans="17:17">
      <c r="Q29252"/>
    </row>
    <row r="29253" spans="17:17">
      <c r="Q29253"/>
    </row>
    <row r="29254" spans="17:17">
      <c r="Q29254"/>
    </row>
    <row r="29255" spans="17:17">
      <c r="Q29255"/>
    </row>
    <row r="29256" spans="17:17">
      <c r="Q29256"/>
    </row>
    <row r="29257" spans="17:17">
      <c r="Q29257"/>
    </row>
    <row r="29258" spans="17:17">
      <c r="Q29258"/>
    </row>
    <row r="29259" spans="17:17">
      <c r="Q29259"/>
    </row>
    <row r="29260" spans="17:17">
      <c r="Q29260"/>
    </row>
    <row r="29261" spans="17:17">
      <c r="Q29261"/>
    </row>
    <row r="29262" spans="17:17">
      <c r="Q29262"/>
    </row>
    <row r="29263" spans="17:17">
      <c r="Q29263"/>
    </row>
    <row r="29264" spans="17:17">
      <c r="Q29264"/>
    </row>
    <row r="29265" spans="17:17">
      <c r="Q29265"/>
    </row>
    <row r="29266" spans="17:17">
      <c r="Q29266"/>
    </row>
    <row r="29267" spans="17:17">
      <c r="Q29267"/>
    </row>
    <row r="29268" spans="17:17">
      <c r="Q29268"/>
    </row>
    <row r="29269" spans="17:17">
      <c r="Q29269"/>
    </row>
    <row r="29270" spans="17:17">
      <c r="Q29270"/>
    </row>
    <row r="29271" spans="17:17">
      <c r="Q29271"/>
    </row>
    <row r="29272" spans="17:17">
      <c r="Q29272"/>
    </row>
    <row r="29273" spans="17:17">
      <c r="Q29273"/>
    </row>
    <row r="29274" spans="17:17">
      <c r="Q29274"/>
    </row>
    <row r="29275" spans="17:17">
      <c r="Q29275"/>
    </row>
    <row r="29276" spans="17:17">
      <c r="Q29276"/>
    </row>
    <row r="29277" spans="17:17">
      <c r="Q29277"/>
    </row>
    <row r="29278" spans="17:17">
      <c r="Q29278"/>
    </row>
    <row r="29279" spans="17:17">
      <c r="Q29279"/>
    </row>
    <row r="29280" spans="17:17">
      <c r="Q29280"/>
    </row>
    <row r="29281" spans="17:17">
      <c r="Q29281"/>
    </row>
    <row r="29282" spans="17:17">
      <c r="Q29282"/>
    </row>
    <row r="29283" spans="17:17">
      <c r="Q29283"/>
    </row>
    <row r="29284" spans="17:17">
      <c r="Q29284"/>
    </row>
    <row r="29285" spans="17:17">
      <c r="Q29285"/>
    </row>
    <row r="29286" spans="17:17">
      <c r="Q29286"/>
    </row>
    <row r="29287" spans="17:17">
      <c r="Q29287"/>
    </row>
    <row r="29288" spans="17:17">
      <c r="Q29288"/>
    </row>
    <row r="29289" spans="17:17">
      <c r="Q29289"/>
    </row>
    <row r="29290" spans="17:17">
      <c r="Q29290"/>
    </row>
    <row r="29291" spans="17:17">
      <c r="Q29291"/>
    </row>
    <row r="29292" spans="17:17">
      <c r="Q29292"/>
    </row>
    <row r="29293" spans="17:17">
      <c r="Q29293"/>
    </row>
    <row r="29294" spans="17:17">
      <c r="Q29294"/>
    </row>
    <row r="29295" spans="17:17">
      <c r="Q29295"/>
    </row>
    <row r="29296" spans="17:17">
      <c r="Q29296"/>
    </row>
    <row r="29297" spans="17:17">
      <c r="Q29297"/>
    </row>
    <row r="29298" spans="17:17">
      <c r="Q29298"/>
    </row>
    <row r="29299" spans="17:17">
      <c r="Q29299"/>
    </row>
    <row r="29300" spans="17:17">
      <c r="Q29300"/>
    </row>
    <row r="29301" spans="17:17">
      <c r="Q29301"/>
    </row>
    <row r="29302" spans="17:17">
      <c r="Q29302"/>
    </row>
    <row r="29303" spans="17:17">
      <c r="Q29303"/>
    </row>
    <row r="29304" spans="17:17">
      <c r="Q29304"/>
    </row>
    <row r="29305" spans="17:17">
      <c r="Q29305"/>
    </row>
    <row r="29306" spans="17:17">
      <c r="Q29306"/>
    </row>
    <row r="29307" spans="17:17">
      <c r="Q29307"/>
    </row>
    <row r="29308" spans="17:17">
      <c r="Q29308"/>
    </row>
    <row r="29309" spans="17:17">
      <c r="Q29309"/>
    </row>
    <row r="29310" spans="17:17">
      <c r="Q29310"/>
    </row>
    <row r="29311" spans="17:17">
      <c r="Q29311"/>
    </row>
    <row r="29312" spans="17:17">
      <c r="Q29312"/>
    </row>
    <row r="29313" spans="17:17">
      <c r="Q29313"/>
    </row>
    <row r="29314" spans="17:17">
      <c r="Q29314"/>
    </row>
    <row r="29315" spans="17:17">
      <c r="Q29315"/>
    </row>
    <row r="29316" spans="17:17">
      <c r="Q29316"/>
    </row>
    <row r="29317" spans="17:17">
      <c r="Q29317"/>
    </row>
    <row r="29318" spans="17:17">
      <c r="Q29318"/>
    </row>
    <row r="29319" spans="17:17">
      <c r="Q29319"/>
    </row>
    <row r="29320" spans="17:17">
      <c r="Q29320"/>
    </row>
    <row r="29321" spans="17:17">
      <c r="Q29321"/>
    </row>
    <row r="29322" spans="17:17">
      <c r="Q29322"/>
    </row>
    <row r="29323" spans="17:17">
      <c r="Q29323"/>
    </row>
    <row r="29324" spans="17:17">
      <c r="Q29324"/>
    </row>
    <row r="29325" spans="17:17">
      <c r="Q29325"/>
    </row>
    <row r="29326" spans="17:17">
      <c r="Q29326"/>
    </row>
    <row r="29327" spans="17:17">
      <c r="Q29327"/>
    </row>
    <row r="29328" spans="17:17">
      <c r="Q29328"/>
    </row>
    <row r="29329" spans="17:17">
      <c r="Q29329"/>
    </row>
    <row r="29330" spans="17:17">
      <c r="Q29330"/>
    </row>
    <row r="29331" spans="17:17">
      <c r="Q29331"/>
    </row>
    <row r="29332" spans="17:17">
      <c r="Q29332"/>
    </row>
    <row r="29333" spans="17:17">
      <c r="Q29333"/>
    </row>
    <row r="29334" spans="17:17">
      <c r="Q29334"/>
    </row>
    <row r="29335" spans="17:17">
      <c r="Q29335"/>
    </row>
    <row r="29336" spans="17:17">
      <c r="Q29336"/>
    </row>
    <row r="29337" spans="17:17">
      <c r="Q29337"/>
    </row>
    <row r="29338" spans="17:17">
      <c r="Q29338"/>
    </row>
    <row r="29339" spans="17:17">
      <c r="Q29339"/>
    </row>
    <row r="29340" spans="17:17">
      <c r="Q29340"/>
    </row>
    <row r="29341" spans="17:17">
      <c r="Q29341"/>
    </row>
    <row r="29342" spans="17:17">
      <c r="Q29342"/>
    </row>
    <row r="29343" spans="17:17">
      <c r="Q29343"/>
    </row>
    <row r="29344" spans="17:17">
      <c r="Q29344"/>
    </row>
    <row r="29345" spans="17:17">
      <c r="Q29345"/>
    </row>
    <row r="29346" spans="17:17">
      <c r="Q29346"/>
    </row>
    <row r="29347" spans="17:17">
      <c r="Q29347"/>
    </row>
    <row r="29348" spans="17:17">
      <c r="Q29348"/>
    </row>
    <row r="29349" spans="17:17">
      <c r="Q29349"/>
    </row>
    <row r="29350" spans="17:17">
      <c r="Q29350"/>
    </row>
    <row r="29351" spans="17:17">
      <c r="Q29351"/>
    </row>
    <row r="29352" spans="17:17">
      <c r="Q29352"/>
    </row>
    <row r="29353" spans="17:17">
      <c r="Q29353"/>
    </row>
    <row r="29354" spans="17:17">
      <c r="Q29354"/>
    </row>
    <row r="29355" spans="17:17">
      <c r="Q29355"/>
    </row>
    <row r="29356" spans="17:17">
      <c r="Q29356"/>
    </row>
    <row r="29357" spans="17:17">
      <c r="Q29357"/>
    </row>
    <row r="29358" spans="17:17">
      <c r="Q29358"/>
    </row>
    <row r="29359" spans="17:17">
      <c r="Q29359"/>
    </row>
    <row r="29360" spans="17:17">
      <c r="Q29360"/>
    </row>
    <row r="29361" spans="17:17">
      <c r="Q29361"/>
    </row>
    <row r="29362" spans="17:17">
      <c r="Q29362"/>
    </row>
    <row r="29363" spans="17:17">
      <c r="Q29363"/>
    </row>
    <row r="29364" spans="17:17">
      <c r="Q29364"/>
    </row>
    <row r="29365" spans="17:17">
      <c r="Q29365"/>
    </row>
    <row r="29366" spans="17:17">
      <c r="Q29366"/>
    </row>
    <row r="29367" spans="17:17">
      <c r="Q29367"/>
    </row>
    <row r="29368" spans="17:17">
      <c r="Q29368"/>
    </row>
    <row r="29369" spans="17:17">
      <c r="Q29369"/>
    </row>
    <row r="29370" spans="17:17">
      <c r="Q29370"/>
    </row>
    <row r="29371" spans="17:17">
      <c r="Q29371"/>
    </row>
    <row r="29372" spans="17:17">
      <c r="Q29372"/>
    </row>
    <row r="29373" spans="17:17">
      <c r="Q29373"/>
    </row>
    <row r="29374" spans="17:17">
      <c r="Q29374"/>
    </row>
    <row r="29375" spans="17:17">
      <c r="Q29375"/>
    </row>
    <row r="29376" spans="17:17">
      <c r="Q29376"/>
    </row>
    <row r="29377" spans="17:17">
      <c r="Q29377"/>
    </row>
    <row r="29378" spans="17:17">
      <c r="Q29378"/>
    </row>
    <row r="29379" spans="17:17">
      <c r="Q29379"/>
    </row>
    <row r="29380" spans="17:17">
      <c r="Q29380"/>
    </row>
    <row r="29381" spans="17:17">
      <c r="Q29381"/>
    </row>
    <row r="29382" spans="17:17">
      <c r="Q29382"/>
    </row>
    <row r="29383" spans="17:17">
      <c r="Q29383"/>
    </row>
    <row r="29384" spans="17:17">
      <c r="Q29384"/>
    </row>
    <row r="29385" spans="17:17">
      <c r="Q29385"/>
    </row>
    <row r="29386" spans="17:17">
      <c r="Q29386"/>
    </row>
    <row r="29387" spans="17:17">
      <c r="Q29387"/>
    </row>
    <row r="29388" spans="17:17">
      <c r="Q29388"/>
    </row>
    <row r="29389" spans="17:17">
      <c r="Q29389"/>
    </row>
    <row r="29390" spans="17:17">
      <c r="Q29390"/>
    </row>
    <row r="29391" spans="17:17">
      <c r="Q29391"/>
    </row>
    <row r="29392" spans="17:17">
      <c r="Q29392"/>
    </row>
    <row r="29393" spans="17:17">
      <c r="Q29393"/>
    </row>
    <row r="29394" spans="17:17">
      <c r="Q29394"/>
    </row>
    <row r="29395" spans="17:17">
      <c r="Q29395"/>
    </row>
    <row r="29396" spans="17:17">
      <c r="Q29396"/>
    </row>
    <row r="29397" spans="17:17">
      <c r="Q29397"/>
    </row>
    <row r="29398" spans="17:17">
      <c r="Q29398"/>
    </row>
    <row r="29399" spans="17:17">
      <c r="Q29399"/>
    </row>
    <row r="29400" spans="17:17">
      <c r="Q29400"/>
    </row>
    <row r="29401" spans="17:17">
      <c r="Q29401"/>
    </row>
    <row r="29402" spans="17:17">
      <c r="Q29402"/>
    </row>
    <row r="29403" spans="17:17">
      <c r="Q29403"/>
    </row>
    <row r="29404" spans="17:17">
      <c r="Q29404"/>
    </row>
    <row r="29405" spans="17:17">
      <c r="Q29405"/>
    </row>
    <row r="29406" spans="17:17">
      <c r="Q29406"/>
    </row>
    <row r="29407" spans="17:17">
      <c r="Q29407"/>
    </row>
    <row r="29408" spans="17:17">
      <c r="Q29408"/>
    </row>
    <row r="29409" spans="17:17">
      <c r="Q29409"/>
    </row>
    <row r="29410" spans="17:17">
      <c r="Q29410"/>
    </row>
    <row r="29411" spans="17:17">
      <c r="Q29411"/>
    </row>
    <row r="29412" spans="17:17">
      <c r="Q29412"/>
    </row>
    <row r="29413" spans="17:17">
      <c r="Q29413"/>
    </row>
    <row r="29414" spans="17:17">
      <c r="Q29414"/>
    </row>
    <row r="29415" spans="17:17">
      <c r="Q29415"/>
    </row>
    <row r="29416" spans="17:17">
      <c r="Q29416"/>
    </row>
    <row r="29417" spans="17:17">
      <c r="Q29417"/>
    </row>
    <row r="29418" spans="17:17">
      <c r="Q29418"/>
    </row>
    <row r="29419" spans="17:17">
      <c r="Q29419"/>
    </row>
    <row r="29420" spans="17:17">
      <c r="Q29420"/>
    </row>
    <row r="29421" spans="17:17">
      <c r="Q29421"/>
    </row>
    <row r="29422" spans="17:17">
      <c r="Q29422"/>
    </row>
    <row r="29423" spans="17:17">
      <c r="Q29423"/>
    </row>
    <row r="29424" spans="17:17">
      <c r="Q29424"/>
    </row>
    <row r="29425" spans="17:17">
      <c r="Q29425"/>
    </row>
    <row r="29426" spans="17:17">
      <c r="Q29426"/>
    </row>
    <row r="29427" spans="17:17">
      <c r="Q29427"/>
    </row>
    <row r="29428" spans="17:17">
      <c r="Q29428"/>
    </row>
    <row r="29429" spans="17:17">
      <c r="Q29429"/>
    </row>
    <row r="29430" spans="17:17">
      <c r="Q29430"/>
    </row>
    <row r="29431" spans="17:17">
      <c r="Q29431"/>
    </row>
    <row r="29432" spans="17:17">
      <c r="Q29432"/>
    </row>
    <row r="29433" spans="17:17">
      <c r="Q29433"/>
    </row>
    <row r="29434" spans="17:17">
      <c r="Q29434"/>
    </row>
    <row r="29435" spans="17:17">
      <c r="Q29435"/>
    </row>
    <row r="29436" spans="17:17">
      <c r="Q29436"/>
    </row>
    <row r="29437" spans="17:17">
      <c r="Q29437"/>
    </row>
    <row r="29438" spans="17:17">
      <c r="Q29438"/>
    </row>
    <row r="29439" spans="17:17">
      <c r="Q29439"/>
    </row>
    <row r="29440" spans="17:17">
      <c r="Q29440"/>
    </row>
    <row r="29441" spans="17:17">
      <c r="Q29441"/>
    </row>
    <row r="29442" spans="17:17">
      <c r="Q29442"/>
    </row>
    <row r="29443" spans="17:17">
      <c r="Q29443"/>
    </row>
    <row r="29444" spans="17:17">
      <c r="Q29444"/>
    </row>
    <row r="29445" spans="17:17">
      <c r="Q29445"/>
    </row>
    <row r="29446" spans="17:17">
      <c r="Q29446"/>
    </row>
    <row r="29447" spans="17:17">
      <c r="Q29447"/>
    </row>
    <row r="29448" spans="17:17">
      <c r="Q29448"/>
    </row>
    <row r="29449" spans="17:17">
      <c r="Q29449"/>
    </row>
    <row r="29450" spans="17:17">
      <c r="Q29450"/>
    </row>
    <row r="29451" spans="17:17">
      <c r="Q29451"/>
    </row>
    <row r="29452" spans="17:17">
      <c r="Q29452"/>
    </row>
    <row r="29453" spans="17:17">
      <c r="Q29453"/>
    </row>
    <row r="29454" spans="17:17">
      <c r="Q29454"/>
    </row>
    <row r="29455" spans="17:17">
      <c r="Q29455"/>
    </row>
    <row r="29456" spans="17:17">
      <c r="Q29456"/>
    </row>
    <row r="29457" spans="17:17">
      <c r="Q29457"/>
    </row>
    <row r="29458" spans="17:17">
      <c r="Q29458"/>
    </row>
    <row r="29459" spans="17:17">
      <c r="Q29459"/>
    </row>
    <row r="29460" spans="17:17">
      <c r="Q29460"/>
    </row>
    <row r="29461" spans="17:17">
      <c r="Q29461"/>
    </row>
    <row r="29462" spans="17:17">
      <c r="Q29462"/>
    </row>
    <row r="29463" spans="17:17">
      <c r="Q29463"/>
    </row>
    <row r="29464" spans="17:17">
      <c r="Q29464"/>
    </row>
    <row r="29465" spans="17:17">
      <c r="Q29465"/>
    </row>
    <row r="29466" spans="17:17">
      <c r="Q29466"/>
    </row>
    <row r="29467" spans="17:17">
      <c r="Q29467"/>
    </row>
    <row r="29468" spans="17:17">
      <c r="Q29468"/>
    </row>
    <row r="29469" spans="17:17">
      <c r="Q29469"/>
    </row>
    <row r="29470" spans="17:17">
      <c r="Q29470"/>
    </row>
    <row r="29471" spans="17:17">
      <c r="Q29471"/>
    </row>
    <row r="29472" spans="17:17">
      <c r="Q29472"/>
    </row>
    <row r="29473" spans="17:17">
      <c r="Q29473"/>
    </row>
    <row r="29474" spans="17:17">
      <c r="Q29474"/>
    </row>
    <row r="29475" spans="17:17">
      <c r="Q29475"/>
    </row>
    <row r="29476" spans="17:17">
      <c r="Q29476"/>
    </row>
    <row r="29477" spans="17:17">
      <c r="Q29477"/>
    </row>
    <row r="29478" spans="17:17">
      <c r="Q29478"/>
    </row>
    <row r="29479" spans="17:17">
      <c r="Q29479"/>
    </row>
    <row r="29480" spans="17:17">
      <c r="Q29480"/>
    </row>
    <row r="29481" spans="17:17">
      <c r="Q29481"/>
    </row>
    <row r="29482" spans="17:17">
      <c r="Q29482"/>
    </row>
    <row r="29483" spans="17:17">
      <c r="Q29483"/>
    </row>
    <row r="29484" spans="17:17">
      <c r="Q29484"/>
    </row>
    <row r="29485" spans="17:17">
      <c r="Q29485"/>
    </row>
    <row r="29486" spans="17:17">
      <c r="Q29486"/>
    </row>
    <row r="29487" spans="17:17">
      <c r="Q29487"/>
    </row>
    <row r="29488" spans="17:17">
      <c r="Q29488"/>
    </row>
    <row r="29489" spans="17:17">
      <c r="Q29489"/>
    </row>
    <row r="29490" spans="17:17">
      <c r="Q29490"/>
    </row>
    <row r="29491" spans="17:17">
      <c r="Q29491"/>
    </row>
    <row r="29492" spans="17:17">
      <c r="Q29492"/>
    </row>
    <row r="29493" spans="17:17">
      <c r="Q29493"/>
    </row>
    <row r="29494" spans="17:17">
      <c r="Q29494"/>
    </row>
    <row r="29495" spans="17:17">
      <c r="Q29495"/>
    </row>
    <row r="29496" spans="17:17">
      <c r="Q29496"/>
    </row>
    <row r="29497" spans="17:17">
      <c r="Q29497"/>
    </row>
    <row r="29498" spans="17:17">
      <c r="Q29498"/>
    </row>
    <row r="29499" spans="17:17">
      <c r="Q29499"/>
    </row>
    <row r="29500" spans="17:17">
      <c r="Q29500"/>
    </row>
    <row r="29501" spans="17:17">
      <c r="Q29501"/>
    </row>
    <row r="29502" spans="17:17">
      <c r="Q29502"/>
    </row>
    <row r="29503" spans="17:17">
      <c r="Q29503"/>
    </row>
    <row r="29504" spans="17:17">
      <c r="Q29504"/>
    </row>
    <row r="29505" spans="17:17">
      <c r="Q29505"/>
    </row>
    <row r="29506" spans="17:17">
      <c r="Q29506"/>
    </row>
    <row r="29507" spans="17:17">
      <c r="Q29507"/>
    </row>
    <row r="29508" spans="17:17">
      <c r="Q29508"/>
    </row>
    <row r="29509" spans="17:17">
      <c r="Q29509"/>
    </row>
    <row r="29510" spans="17:17">
      <c r="Q29510"/>
    </row>
    <row r="29511" spans="17:17">
      <c r="Q29511"/>
    </row>
    <row r="29512" spans="17:17">
      <c r="Q29512"/>
    </row>
    <row r="29513" spans="17:17">
      <c r="Q29513"/>
    </row>
    <row r="29514" spans="17:17">
      <c r="Q29514"/>
    </row>
    <row r="29515" spans="17:17">
      <c r="Q29515"/>
    </row>
    <row r="29516" spans="17:17">
      <c r="Q29516"/>
    </row>
    <row r="29517" spans="17:17">
      <c r="Q29517"/>
    </row>
    <row r="29518" spans="17:17">
      <c r="Q29518"/>
    </row>
    <row r="29519" spans="17:17">
      <c r="Q29519"/>
    </row>
    <row r="29520" spans="17:17">
      <c r="Q29520"/>
    </row>
    <row r="29521" spans="17:17">
      <c r="Q29521"/>
    </row>
    <row r="29522" spans="17:17">
      <c r="Q29522"/>
    </row>
    <row r="29523" spans="17:17">
      <c r="Q29523"/>
    </row>
    <row r="29524" spans="17:17">
      <c r="Q29524"/>
    </row>
    <row r="29525" spans="17:17">
      <c r="Q29525"/>
    </row>
    <row r="29526" spans="17:17">
      <c r="Q29526"/>
    </row>
    <row r="29527" spans="17:17">
      <c r="Q29527"/>
    </row>
    <row r="29528" spans="17:17">
      <c r="Q29528"/>
    </row>
    <row r="29529" spans="17:17">
      <c r="Q29529"/>
    </row>
    <row r="29530" spans="17:17">
      <c r="Q29530"/>
    </row>
    <row r="29531" spans="17:17">
      <c r="Q29531"/>
    </row>
    <row r="29532" spans="17:17">
      <c r="Q29532"/>
    </row>
    <row r="29533" spans="17:17">
      <c r="Q29533"/>
    </row>
    <row r="29534" spans="17:17">
      <c r="Q29534"/>
    </row>
    <row r="29535" spans="17:17">
      <c r="Q29535"/>
    </row>
    <row r="29536" spans="17:17">
      <c r="Q29536"/>
    </row>
    <row r="29537" spans="17:17">
      <c r="Q29537"/>
    </row>
    <row r="29538" spans="17:17">
      <c r="Q29538"/>
    </row>
    <row r="29539" spans="17:17">
      <c r="Q29539"/>
    </row>
    <row r="29540" spans="17:17">
      <c r="Q29540"/>
    </row>
    <row r="29541" spans="17:17">
      <c r="Q29541"/>
    </row>
    <row r="29542" spans="17:17">
      <c r="Q29542"/>
    </row>
    <row r="29543" spans="17:17">
      <c r="Q29543"/>
    </row>
    <row r="29544" spans="17:17">
      <c r="Q29544"/>
    </row>
    <row r="29545" spans="17:17">
      <c r="Q29545"/>
    </row>
    <row r="29546" spans="17:17">
      <c r="Q29546"/>
    </row>
    <row r="29547" spans="17:17">
      <c r="Q29547"/>
    </row>
    <row r="29548" spans="17:17">
      <c r="Q29548"/>
    </row>
    <row r="29549" spans="17:17">
      <c r="Q29549"/>
    </row>
    <row r="29550" spans="17:17">
      <c r="Q29550"/>
    </row>
    <row r="29551" spans="17:17">
      <c r="Q29551"/>
    </row>
    <row r="29552" spans="17:17">
      <c r="Q29552"/>
    </row>
    <row r="29553" spans="17:17">
      <c r="Q29553"/>
    </row>
    <row r="29554" spans="17:17">
      <c r="Q29554"/>
    </row>
    <row r="29555" spans="17:17">
      <c r="Q29555"/>
    </row>
    <row r="29556" spans="17:17">
      <c r="Q29556"/>
    </row>
    <row r="29557" spans="17:17">
      <c r="Q29557"/>
    </row>
    <row r="29558" spans="17:17">
      <c r="Q29558"/>
    </row>
    <row r="29559" spans="17:17">
      <c r="Q29559"/>
    </row>
    <row r="29560" spans="17:17">
      <c r="Q29560"/>
    </row>
    <row r="29561" spans="17:17">
      <c r="Q29561"/>
    </row>
    <row r="29562" spans="17:17">
      <c r="Q29562"/>
    </row>
    <row r="29563" spans="17:17">
      <c r="Q29563"/>
    </row>
    <row r="29564" spans="17:17">
      <c r="Q29564"/>
    </row>
    <row r="29565" spans="17:17">
      <c r="Q29565"/>
    </row>
    <row r="29566" spans="17:17">
      <c r="Q29566"/>
    </row>
    <row r="29567" spans="17:17">
      <c r="Q29567"/>
    </row>
    <row r="29568" spans="17:17">
      <c r="Q29568"/>
    </row>
    <row r="29569" spans="17:17">
      <c r="Q29569"/>
    </row>
    <row r="29570" spans="17:17">
      <c r="Q29570"/>
    </row>
    <row r="29571" spans="17:17">
      <c r="Q29571"/>
    </row>
    <row r="29572" spans="17:17">
      <c r="Q29572"/>
    </row>
    <row r="29573" spans="17:17">
      <c r="Q29573"/>
    </row>
    <row r="29574" spans="17:17">
      <c r="Q29574"/>
    </row>
    <row r="29575" spans="17:17">
      <c r="Q29575"/>
    </row>
    <row r="29576" spans="17:17">
      <c r="Q29576"/>
    </row>
    <row r="29577" spans="17:17">
      <c r="Q29577"/>
    </row>
    <row r="29578" spans="17:17">
      <c r="Q29578"/>
    </row>
    <row r="29579" spans="17:17">
      <c r="Q29579"/>
    </row>
    <row r="29580" spans="17:17">
      <c r="Q29580"/>
    </row>
    <row r="29581" spans="17:17">
      <c r="Q29581"/>
    </row>
    <row r="29582" spans="17:17">
      <c r="Q29582"/>
    </row>
    <row r="29583" spans="17:17">
      <c r="Q29583"/>
    </row>
    <row r="29584" spans="17:17">
      <c r="Q29584"/>
    </row>
    <row r="29585" spans="17:17">
      <c r="Q29585"/>
    </row>
    <row r="29586" spans="17:17">
      <c r="Q29586"/>
    </row>
    <row r="29587" spans="17:17">
      <c r="Q29587"/>
    </row>
    <row r="29588" spans="17:17">
      <c r="Q29588"/>
    </row>
    <row r="29589" spans="17:17">
      <c r="Q29589"/>
    </row>
    <row r="29590" spans="17:17">
      <c r="Q29590"/>
    </row>
    <row r="29591" spans="17:17">
      <c r="Q29591"/>
    </row>
    <row r="29592" spans="17:17">
      <c r="Q29592"/>
    </row>
    <row r="29593" spans="17:17">
      <c r="Q29593"/>
    </row>
    <row r="29594" spans="17:17">
      <c r="Q29594"/>
    </row>
    <row r="29595" spans="17:17">
      <c r="Q29595"/>
    </row>
    <row r="29596" spans="17:17">
      <c r="Q29596"/>
    </row>
    <row r="29597" spans="17:17">
      <c r="Q29597"/>
    </row>
    <row r="29598" spans="17:17">
      <c r="Q29598"/>
    </row>
    <row r="29599" spans="17:17">
      <c r="Q29599"/>
    </row>
    <row r="29600" spans="17:17">
      <c r="Q29600"/>
    </row>
    <row r="29601" spans="17:17">
      <c r="Q29601"/>
    </row>
    <row r="29602" spans="17:17">
      <c r="Q29602"/>
    </row>
    <row r="29603" spans="17:17">
      <c r="Q29603"/>
    </row>
    <row r="29604" spans="17:17">
      <c r="Q29604"/>
    </row>
    <row r="29605" spans="17:17">
      <c r="Q29605"/>
    </row>
    <row r="29606" spans="17:17">
      <c r="Q29606"/>
    </row>
    <row r="29607" spans="17:17">
      <c r="Q29607"/>
    </row>
    <row r="29608" spans="17:17">
      <c r="Q29608"/>
    </row>
    <row r="29609" spans="17:17">
      <c r="Q29609"/>
    </row>
    <row r="29610" spans="17:17">
      <c r="Q29610"/>
    </row>
    <row r="29611" spans="17:17">
      <c r="Q29611"/>
    </row>
    <row r="29612" spans="17:17">
      <c r="Q29612"/>
    </row>
    <row r="29613" spans="17:17">
      <c r="Q29613"/>
    </row>
    <row r="29614" spans="17:17">
      <c r="Q29614"/>
    </row>
    <row r="29615" spans="17:17">
      <c r="Q29615"/>
    </row>
    <row r="29616" spans="17:17">
      <c r="Q29616"/>
    </row>
    <row r="29617" spans="17:17">
      <c r="Q29617"/>
    </row>
    <row r="29618" spans="17:17">
      <c r="Q29618"/>
    </row>
    <row r="29619" spans="17:17">
      <c r="Q29619"/>
    </row>
    <row r="29620" spans="17:17">
      <c r="Q29620"/>
    </row>
    <row r="29621" spans="17:17">
      <c r="Q29621"/>
    </row>
    <row r="29622" spans="17:17">
      <c r="Q29622"/>
    </row>
    <row r="29623" spans="17:17">
      <c r="Q29623"/>
    </row>
    <row r="29624" spans="17:17">
      <c r="Q29624"/>
    </row>
    <row r="29625" spans="17:17">
      <c r="Q29625"/>
    </row>
    <row r="29626" spans="17:17">
      <c r="Q29626"/>
    </row>
    <row r="29627" spans="17:17">
      <c r="Q29627"/>
    </row>
    <row r="29628" spans="17:17">
      <c r="Q29628"/>
    </row>
    <row r="29629" spans="17:17">
      <c r="Q29629"/>
    </row>
    <row r="29630" spans="17:17">
      <c r="Q29630"/>
    </row>
    <row r="29631" spans="17:17">
      <c r="Q29631"/>
    </row>
    <row r="29632" spans="17:17">
      <c r="Q29632"/>
    </row>
    <row r="29633" spans="17:17">
      <c r="Q29633"/>
    </row>
    <row r="29634" spans="17:17">
      <c r="Q29634"/>
    </row>
    <row r="29635" spans="17:17">
      <c r="Q29635"/>
    </row>
    <row r="29636" spans="17:17">
      <c r="Q29636"/>
    </row>
    <row r="29637" spans="17:17">
      <c r="Q29637"/>
    </row>
    <row r="29638" spans="17:17">
      <c r="Q29638"/>
    </row>
    <row r="29639" spans="17:17">
      <c r="Q29639"/>
    </row>
    <row r="29640" spans="17:17">
      <c r="Q29640"/>
    </row>
    <row r="29641" spans="17:17">
      <c r="Q29641"/>
    </row>
    <row r="29642" spans="17:17">
      <c r="Q29642"/>
    </row>
    <row r="29643" spans="17:17">
      <c r="Q29643"/>
    </row>
    <row r="29644" spans="17:17">
      <c r="Q29644"/>
    </row>
    <row r="29645" spans="17:17">
      <c r="Q29645"/>
    </row>
    <row r="29646" spans="17:17">
      <c r="Q29646"/>
    </row>
    <row r="29647" spans="17:17">
      <c r="Q29647"/>
    </row>
    <row r="29648" spans="17:17">
      <c r="Q29648"/>
    </row>
    <row r="29649" spans="17:17">
      <c r="Q29649"/>
    </row>
    <row r="29650" spans="17:17">
      <c r="Q29650"/>
    </row>
    <row r="29651" spans="17:17">
      <c r="Q29651"/>
    </row>
    <row r="29652" spans="17:17">
      <c r="Q29652"/>
    </row>
    <row r="29653" spans="17:17">
      <c r="Q29653"/>
    </row>
    <row r="29654" spans="17:17">
      <c r="Q29654"/>
    </row>
    <row r="29655" spans="17:17">
      <c r="Q29655"/>
    </row>
    <row r="29656" spans="17:17">
      <c r="Q29656"/>
    </row>
    <row r="29657" spans="17:17">
      <c r="Q29657"/>
    </row>
    <row r="29658" spans="17:17">
      <c r="Q29658"/>
    </row>
    <row r="29659" spans="17:17">
      <c r="Q29659"/>
    </row>
    <row r="29660" spans="17:17">
      <c r="Q29660"/>
    </row>
    <row r="29661" spans="17:17">
      <c r="Q29661"/>
    </row>
    <row r="29662" spans="17:17">
      <c r="Q29662"/>
    </row>
    <row r="29663" spans="17:17">
      <c r="Q29663"/>
    </row>
    <row r="29664" spans="17:17">
      <c r="Q29664"/>
    </row>
    <row r="29665" spans="17:17">
      <c r="Q29665"/>
    </row>
    <row r="29666" spans="17:17">
      <c r="Q29666"/>
    </row>
    <row r="29667" spans="17:17">
      <c r="Q29667"/>
    </row>
    <row r="29668" spans="17:17">
      <c r="Q29668"/>
    </row>
    <row r="29669" spans="17:17">
      <c r="Q29669"/>
    </row>
    <row r="29670" spans="17:17">
      <c r="Q29670"/>
    </row>
    <row r="29671" spans="17:17">
      <c r="Q29671"/>
    </row>
    <row r="29672" spans="17:17">
      <c r="Q29672"/>
    </row>
    <row r="29673" spans="17:17">
      <c r="Q29673"/>
    </row>
    <row r="29674" spans="17:17">
      <c r="Q29674"/>
    </row>
    <row r="29675" spans="17:17">
      <c r="Q29675"/>
    </row>
    <row r="29676" spans="17:17">
      <c r="Q29676"/>
    </row>
    <row r="29677" spans="17:17">
      <c r="Q29677"/>
    </row>
    <row r="29678" spans="17:17">
      <c r="Q29678"/>
    </row>
    <row r="29679" spans="17:17">
      <c r="Q29679"/>
    </row>
    <row r="29680" spans="17:17">
      <c r="Q29680"/>
    </row>
    <row r="29681" spans="17:17">
      <c r="Q29681"/>
    </row>
    <row r="29682" spans="17:17">
      <c r="Q29682"/>
    </row>
    <row r="29683" spans="17:17">
      <c r="Q29683"/>
    </row>
    <row r="29684" spans="17:17">
      <c r="Q29684"/>
    </row>
    <row r="29685" spans="17:17">
      <c r="Q29685"/>
    </row>
    <row r="29686" spans="17:17">
      <c r="Q29686"/>
    </row>
    <row r="29687" spans="17:17">
      <c r="Q29687"/>
    </row>
    <row r="29688" spans="17:17">
      <c r="Q29688"/>
    </row>
    <row r="29689" spans="17:17">
      <c r="Q29689"/>
    </row>
    <row r="29690" spans="17:17">
      <c r="Q29690"/>
    </row>
    <row r="29691" spans="17:17">
      <c r="Q29691"/>
    </row>
    <row r="29692" spans="17:17">
      <c r="Q29692"/>
    </row>
    <row r="29693" spans="17:17">
      <c r="Q29693"/>
    </row>
    <row r="29694" spans="17:17">
      <c r="Q29694"/>
    </row>
    <row r="29695" spans="17:17">
      <c r="Q29695"/>
    </row>
    <row r="29696" spans="17:17">
      <c r="Q29696"/>
    </row>
    <row r="29697" spans="17:17">
      <c r="Q29697"/>
    </row>
    <row r="29698" spans="17:17">
      <c r="Q29698"/>
    </row>
    <row r="29699" spans="17:17">
      <c r="Q29699"/>
    </row>
    <row r="29700" spans="17:17">
      <c r="Q29700"/>
    </row>
    <row r="29701" spans="17:17">
      <c r="Q29701"/>
    </row>
    <row r="29702" spans="17:17">
      <c r="Q29702"/>
    </row>
    <row r="29703" spans="17:17">
      <c r="Q29703"/>
    </row>
    <row r="29704" spans="17:17">
      <c r="Q29704"/>
    </row>
    <row r="29705" spans="17:17">
      <c r="Q29705"/>
    </row>
    <row r="29706" spans="17:17">
      <c r="Q29706"/>
    </row>
    <row r="29707" spans="17:17">
      <c r="Q29707"/>
    </row>
    <row r="29708" spans="17:17">
      <c r="Q29708"/>
    </row>
    <row r="29709" spans="17:17">
      <c r="Q29709"/>
    </row>
    <row r="29710" spans="17:17">
      <c r="Q29710"/>
    </row>
    <row r="29711" spans="17:17">
      <c r="Q29711"/>
    </row>
    <row r="29712" spans="17:17">
      <c r="Q29712"/>
    </row>
    <row r="29713" spans="17:17">
      <c r="Q29713"/>
    </row>
    <row r="29714" spans="17:17">
      <c r="Q29714"/>
    </row>
    <row r="29715" spans="17:17">
      <c r="Q29715"/>
    </row>
    <row r="29716" spans="17:17">
      <c r="Q29716"/>
    </row>
    <row r="29717" spans="17:17">
      <c r="Q29717"/>
    </row>
    <row r="29718" spans="17:17">
      <c r="Q29718"/>
    </row>
    <row r="29719" spans="17:17">
      <c r="Q29719"/>
    </row>
    <row r="29720" spans="17:17">
      <c r="Q29720"/>
    </row>
    <row r="29721" spans="17:17">
      <c r="Q29721"/>
    </row>
    <row r="29722" spans="17:17">
      <c r="Q29722"/>
    </row>
    <row r="29723" spans="17:17">
      <c r="Q29723"/>
    </row>
    <row r="29724" spans="17:17">
      <c r="Q29724"/>
    </row>
    <row r="29725" spans="17:17">
      <c r="Q29725"/>
    </row>
    <row r="29726" spans="17:17">
      <c r="Q29726"/>
    </row>
    <row r="29727" spans="17:17">
      <c r="Q29727"/>
    </row>
    <row r="29728" spans="17:17">
      <c r="Q29728"/>
    </row>
    <row r="29729" spans="17:17">
      <c r="Q29729"/>
    </row>
    <row r="29730" spans="17:17">
      <c r="Q29730"/>
    </row>
    <row r="29731" spans="17:17">
      <c r="Q29731"/>
    </row>
    <row r="29732" spans="17:17">
      <c r="Q29732"/>
    </row>
    <row r="29733" spans="17:17">
      <c r="Q29733"/>
    </row>
    <row r="29734" spans="17:17">
      <c r="Q29734"/>
    </row>
    <row r="29735" spans="17:17">
      <c r="Q29735"/>
    </row>
    <row r="29736" spans="17:17">
      <c r="Q29736"/>
    </row>
    <row r="29737" spans="17:17">
      <c r="Q29737"/>
    </row>
    <row r="29738" spans="17:17">
      <c r="Q29738"/>
    </row>
    <row r="29739" spans="17:17">
      <c r="Q29739"/>
    </row>
    <row r="29740" spans="17:17">
      <c r="Q29740"/>
    </row>
    <row r="29741" spans="17:17">
      <c r="Q29741"/>
    </row>
    <row r="29742" spans="17:17">
      <c r="Q29742"/>
    </row>
    <row r="29743" spans="17:17">
      <c r="Q29743"/>
    </row>
    <row r="29744" spans="17:17">
      <c r="Q29744"/>
    </row>
    <row r="29745" spans="17:17">
      <c r="Q29745"/>
    </row>
    <row r="29746" spans="17:17">
      <c r="Q29746"/>
    </row>
    <row r="29747" spans="17:17">
      <c r="Q29747"/>
    </row>
    <row r="29748" spans="17:17">
      <c r="Q29748"/>
    </row>
    <row r="29749" spans="17:17">
      <c r="Q29749"/>
    </row>
    <row r="29750" spans="17:17">
      <c r="Q29750"/>
    </row>
    <row r="29751" spans="17:17">
      <c r="Q29751"/>
    </row>
    <row r="29752" spans="17:17">
      <c r="Q29752"/>
    </row>
    <row r="29753" spans="17:17">
      <c r="Q29753"/>
    </row>
    <row r="29754" spans="17:17">
      <c r="Q29754"/>
    </row>
    <row r="29755" spans="17:17">
      <c r="Q29755"/>
    </row>
    <row r="29756" spans="17:17">
      <c r="Q29756"/>
    </row>
    <row r="29757" spans="17:17">
      <c r="Q29757"/>
    </row>
    <row r="29758" spans="17:17">
      <c r="Q29758"/>
    </row>
    <row r="29759" spans="17:17">
      <c r="Q29759"/>
    </row>
    <row r="29760" spans="17:17">
      <c r="Q29760"/>
    </row>
    <row r="29761" spans="17:17">
      <c r="Q29761"/>
    </row>
    <row r="29762" spans="17:17">
      <c r="Q29762"/>
    </row>
    <row r="29763" spans="17:17">
      <c r="Q29763"/>
    </row>
    <row r="29764" spans="17:17">
      <c r="Q29764"/>
    </row>
    <row r="29765" spans="17:17">
      <c r="Q29765"/>
    </row>
    <row r="29766" spans="17:17">
      <c r="Q29766"/>
    </row>
    <row r="29767" spans="17:17">
      <c r="Q29767"/>
    </row>
    <row r="29768" spans="17:17">
      <c r="Q29768"/>
    </row>
    <row r="29769" spans="17:17">
      <c r="Q29769"/>
    </row>
    <row r="29770" spans="17:17">
      <c r="Q29770"/>
    </row>
    <row r="29771" spans="17:17">
      <c r="Q29771"/>
    </row>
    <row r="29772" spans="17:17">
      <c r="Q29772"/>
    </row>
    <row r="29773" spans="17:17">
      <c r="Q29773"/>
    </row>
    <row r="29774" spans="17:17">
      <c r="Q29774"/>
    </row>
    <row r="29775" spans="17:17">
      <c r="Q29775"/>
    </row>
    <row r="29776" spans="17:17">
      <c r="Q29776"/>
    </row>
    <row r="29777" spans="17:17">
      <c r="Q29777"/>
    </row>
    <row r="29778" spans="17:17">
      <c r="Q29778"/>
    </row>
    <row r="29779" spans="17:17">
      <c r="Q29779"/>
    </row>
    <row r="29780" spans="17:17">
      <c r="Q29780"/>
    </row>
    <row r="29781" spans="17:17">
      <c r="Q29781"/>
    </row>
    <row r="29782" spans="17:17">
      <c r="Q29782"/>
    </row>
    <row r="29783" spans="17:17">
      <c r="Q29783"/>
    </row>
    <row r="29784" spans="17:17">
      <c r="Q29784"/>
    </row>
    <row r="29785" spans="17:17">
      <c r="Q29785"/>
    </row>
    <row r="29786" spans="17:17">
      <c r="Q29786"/>
    </row>
    <row r="29787" spans="17:17">
      <c r="Q29787"/>
    </row>
    <row r="29788" spans="17:17">
      <c r="Q29788"/>
    </row>
    <row r="29789" spans="17:17">
      <c r="Q29789"/>
    </row>
    <row r="29790" spans="17:17">
      <c r="Q29790"/>
    </row>
    <row r="29791" spans="17:17">
      <c r="Q29791"/>
    </row>
    <row r="29792" spans="17:17">
      <c r="Q29792"/>
    </row>
    <row r="29793" spans="17:17">
      <c r="Q29793"/>
    </row>
    <row r="29794" spans="17:17">
      <c r="Q29794"/>
    </row>
    <row r="29795" spans="17:17">
      <c r="Q29795"/>
    </row>
    <row r="29796" spans="17:17">
      <c r="Q29796"/>
    </row>
    <row r="29797" spans="17:17">
      <c r="Q29797"/>
    </row>
    <row r="29798" spans="17:17">
      <c r="Q29798"/>
    </row>
    <row r="29799" spans="17:17">
      <c r="Q29799"/>
    </row>
    <row r="29800" spans="17:17">
      <c r="Q29800"/>
    </row>
    <row r="29801" spans="17:17">
      <c r="Q29801"/>
    </row>
    <row r="29802" spans="17:17">
      <c r="Q29802"/>
    </row>
    <row r="29803" spans="17:17">
      <c r="Q29803"/>
    </row>
    <row r="29804" spans="17:17">
      <c r="Q29804"/>
    </row>
    <row r="29805" spans="17:17">
      <c r="Q29805"/>
    </row>
    <row r="29806" spans="17:17">
      <c r="Q29806"/>
    </row>
    <row r="29807" spans="17:17">
      <c r="Q29807"/>
    </row>
    <row r="29808" spans="17:17">
      <c r="Q29808"/>
    </row>
    <row r="29809" spans="17:17">
      <c r="Q29809"/>
    </row>
    <row r="29810" spans="17:17">
      <c r="Q29810"/>
    </row>
    <row r="29811" spans="17:17">
      <c r="Q29811"/>
    </row>
    <row r="29812" spans="17:17">
      <c r="Q29812"/>
    </row>
    <row r="29813" spans="17:17">
      <c r="Q29813"/>
    </row>
    <row r="29814" spans="17:17">
      <c r="Q29814"/>
    </row>
    <row r="29815" spans="17:17">
      <c r="Q29815"/>
    </row>
    <row r="29816" spans="17:17">
      <c r="Q29816"/>
    </row>
    <row r="29817" spans="17:17">
      <c r="Q29817"/>
    </row>
    <row r="29818" spans="17:17">
      <c r="Q29818"/>
    </row>
    <row r="29819" spans="17:17">
      <c r="Q29819"/>
    </row>
    <row r="29820" spans="17:17">
      <c r="Q29820"/>
    </row>
    <row r="29821" spans="17:17">
      <c r="Q29821"/>
    </row>
    <row r="29822" spans="17:17">
      <c r="Q29822"/>
    </row>
    <row r="29823" spans="17:17">
      <c r="Q29823"/>
    </row>
    <row r="29824" spans="17:17">
      <c r="Q29824"/>
    </row>
    <row r="29825" spans="17:17">
      <c r="Q29825"/>
    </row>
    <row r="29826" spans="17:17">
      <c r="Q29826"/>
    </row>
    <row r="29827" spans="17:17">
      <c r="Q29827"/>
    </row>
    <row r="29828" spans="17:17">
      <c r="Q29828"/>
    </row>
    <row r="29829" spans="17:17">
      <c r="Q29829"/>
    </row>
    <row r="29830" spans="17:17">
      <c r="Q29830"/>
    </row>
    <row r="29831" spans="17:17">
      <c r="Q29831"/>
    </row>
    <row r="29832" spans="17:17">
      <c r="Q29832"/>
    </row>
    <row r="29833" spans="17:17">
      <c r="Q29833"/>
    </row>
    <row r="29834" spans="17:17">
      <c r="Q29834"/>
    </row>
    <row r="29835" spans="17:17">
      <c r="Q29835"/>
    </row>
    <row r="29836" spans="17:17">
      <c r="Q29836"/>
    </row>
    <row r="29837" spans="17:17">
      <c r="Q29837"/>
    </row>
    <row r="29838" spans="17:17">
      <c r="Q29838"/>
    </row>
    <row r="29839" spans="17:17">
      <c r="Q29839"/>
    </row>
    <row r="29840" spans="17:17">
      <c r="Q29840"/>
    </row>
    <row r="29841" spans="17:17">
      <c r="Q29841"/>
    </row>
    <row r="29842" spans="17:17">
      <c r="Q29842"/>
    </row>
    <row r="29843" spans="17:17">
      <c r="Q29843"/>
    </row>
    <row r="29844" spans="17:17">
      <c r="Q29844"/>
    </row>
    <row r="29845" spans="17:17">
      <c r="Q29845"/>
    </row>
    <row r="29846" spans="17:17">
      <c r="Q29846"/>
    </row>
    <row r="29847" spans="17:17">
      <c r="Q29847"/>
    </row>
    <row r="29848" spans="17:17">
      <c r="Q29848"/>
    </row>
    <row r="29849" spans="17:17">
      <c r="Q29849"/>
    </row>
    <row r="29850" spans="17:17">
      <c r="Q29850"/>
    </row>
    <row r="29851" spans="17:17">
      <c r="Q29851"/>
    </row>
    <row r="29852" spans="17:17">
      <c r="Q29852"/>
    </row>
    <row r="29853" spans="17:17">
      <c r="Q29853"/>
    </row>
    <row r="29854" spans="17:17">
      <c r="Q29854"/>
    </row>
    <row r="29855" spans="17:17">
      <c r="Q29855"/>
    </row>
    <row r="29856" spans="17:17">
      <c r="Q29856"/>
    </row>
    <row r="29857" spans="17:17">
      <c r="Q29857"/>
    </row>
    <row r="29858" spans="17:17">
      <c r="Q29858"/>
    </row>
    <row r="29859" spans="17:17">
      <c r="Q29859"/>
    </row>
    <row r="29860" spans="17:17">
      <c r="Q29860"/>
    </row>
    <row r="29861" spans="17:17">
      <c r="Q29861"/>
    </row>
    <row r="29862" spans="17:17">
      <c r="Q29862"/>
    </row>
    <row r="29863" spans="17:17">
      <c r="Q29863"/>
    </row>
    <row r="29864" spans="17:17">
      <c r="Q29864"/>
    </row>
    <row r="29865" spans="17:17">
      <c r="Q29865"/>
    </row>
    <row r="29866" spans="17:17">
      <c r="Q29866"/>
    </row>
    <row r="29867" spans="17:17">
      <c r="Q29867"/>
    </row>
    <row r="29868" spans="17:17">
      <c r="Q29868"/>
    </row>
    <row r="29869" spans="17:17">
      <c r="Q29869"/>
    </row>
    <row r="29870" spans="17:17">
      <c r="Q29870"/>
    </row>
    <row r="29871" spans="17:17">
      <c r="Q29871"/>
    </row>
    <row r="29872" spans="17:17">
      <c r="Q29872"/>
    </row>
    <row r="29873" spans="17:17">
      <c r="Q29873"/>
    </row>
    <row r="29874" spans="17:17">
      <c r="Q29874"/>
    </row>
    <row r="29875" spans="17:17">
      <c r="Q29875"/>
    </row>
    <row r="29876" spans="17:17">
      <c r="Q29876"/>
    </row>
    <row r="29877" spans="17:17">
      <c r="Q29877"/>
    </row>
    <row r="29878" spans="17:17">
      <c r="Q29878"/>
    </row>
    <row r="29879" spans="17:17">
      <c r="Q29879"/>
    </row>
    <row r="29880" spans="17:17">
      <c r="Q29880"/>
    </row>
    <row r="29881" spans="17:17">
      <c r="Q29881"/>
    </row>
    <row r="29882" spans="17:17">
      <c r="Q29882"/>
    </row>
    <row r="29883" spans="17:17">
      <c r="Q29883"/>
    </row>
    <row r="29884" spans="17:17">
      <c r="Q29884"/>
    </row>
    <row r="29885" spans="17:17">
      <c r="Q29885"/>
    </row>
    <row r="29886" spans="17:17">
      <c r="Q29886"/>
    </row>
    <row r="29887" spans="17:17">
      <c r="Q29887"/>
    </row>
    <row r="29888" spans="17:17">
      <c r="Q29888"/>
    </row>
    <row r="29889" spans="17:17">
      <c r="Q29889"/>
    </row>
    <row r="29890" spans="17:17">
      <c r="Q29890"/>
    </row>
    <row r="29891" spans="17:17">
      <c r="Q29891"/>
    </row>
    <row r="29892" spans="17:17">
      <c r="Q29892"/>
    </row>
    <row r="29893" spans="17:17">
      <c r="Q29893"/>
    </row>
    <row r="29894" spans="17:17">
      <c r="Q29894"/>
    </row>
    <row r="29895" spans="17:17">
      <c r="Q29895"/>
    </row>
    <row r="29896" spans="17:17">
      <c r="Q29896"/>
    </row>
    <row r="29897" spans="17:17">
      <c r="Q29897"/>
    </row>
    <row r="29898" spans="17:17">
      <c r="Q29898"/>
    </row>
    <row r="29899" spans="17:17">
      <c r="Q29899"/>
    </row>
    <row r="29900" spans="17:17">
      <c r="Q29900"/>
    </row>
    <row r="29901" spans="17:17">
      <c r="Q29901"/>
    </row>
    <row r="29902" spans="17:17">
      <c r="Q29902"/>
    </row>
    <row r="29903" spans="17:17">
      <c r="Q29903"/>
    </row>
    <row r="29904" spans="17:17">
      <c r="Q29904"/>
    </row>
    <row r="29905" spans="17:17">
      <c r="Q29905"/>
    </row>
    <row r="29906" spans="17:17">
      <c r="Q29906"/>
    </row>
    <row r="29907" spans="17:17">
      <c r="Q29907"/>
    </row>
    <row r="29908" spans="17:17">
      <c r="Q29908"/>
    </row>
    <row r="29909" spans="17:17">
      <c r="Q29909"/>
    </row>
    <row r="29910" spans="17:17">
      <c r="Q29910"/>
    </row>
    <row r="29911" spans="17:17">
      <c r="Q29911"/>
    </row>
    <row r="29912" spans="17:17">
      <c r="Q29912"/>
    </row>
    <row r="29913" spans="17:17">
      <c r="Q29913"/>
    </row>
    <row r="29914" spans="17:17">
      <c r="Q29914"/>
    </row>
    <row r="29915" spans="17:17">
      <c r="Q29915"/>
    </row>
    <row r="29916" spans="17:17">
      <c r="Q29916"/>
    </row>
    <row r="29917" spans="17:17">
      <c r="Q29917"/>
    </row>
    <row r="29918" spans="17:17">
      <c r="Q29918"/>
    </row>
    <row r="29919" spans="17:17">
      <c r="Q29919"/>
    </row>
    <row r="29920" spans="17:17">
      <c r="Q29920"/>
    </row>
    <row r="29921" spans="17:17">
      <c r="Q29921"/>
    </row>
    <row r="29922" spans="17:17">
      <c r="Q29922"/>
    </row>
    <row r="29923" spans="17:17">
      <c r="Q29923"/>
    </row>
    <row r="29924" spans="17:17">
      <c r="Q29924"/>
    </row>
    <row r="29925" spans="17:17">
      <c r="Q29925"/>
    </row>
    <row r="29926" spans="17:17">
      <c r="Q29926"/>
    </row>
    <row r="29927" spans="17:17">
      <c r="Q29927"/>
    </row>
    <row r="29928" spans="17:17">
      <c r="Q29928"/>
    </row>
    <row r="29929" spans="17:17">
      <c r="Q29929"/>
    </row>
    <row r="29930" spans="17:17">
      <c r="Q29930"/>
    </row>
    <row r="29931" spans="17:17">
      <c r="Q29931"/>
    </row>
    <row r="29932" spans="17:17">
      <c r="Q29932"/>
    </row>
    <row r="29933" spans="17:17">
      <c r="Q29933"/>
    </row>
    <row r="29934" spans="17:17">
      <c r="Q29934"/>
    </row>
    <row r="29935" spans="17:17">
      <c r="Q29935"/>
    </row>
    <row r="29936" spans="17:17">
      <c r="Q29936"/>
    </row>
    <row r="29937" spans="17:17">
      <c r="Q29937"/>
    </row>
    <row r="29938" spans="17:17">
      <c r="Q29938"/>
    </row>
    <row r="29939" spans="17:17">
      <c r="Q29939"/>
    </row>
    <row r="29940" spans="17:17">
      <c r="Q29940"/>
    </row>
    <row r="29941" spans="17:17">
      <c r="Q29941"/>
    </row>
    <row r="29942" spans="17:17">
      <c r="Q29942"/>
    </row>
    <row r="29943" spans="17:17">
      <c r="Q29943"/>
    </row>
    <row r="29944" spans="17:17">
      <c r="Q29944"/>
    </row>
    <row r="29945" spans="17:17">
      <c r="Q29945"/>
    </row>
    <row r="29946" spans="17:17">
      <c r="Q29946"/>
    </row>
    <row r="29947" spans="17:17">
      <c r="Q29947"/>
    </row>
    <row r="29948" spans="17:17">
      <c r="Q29948"/>
    </row>
    <row r="29949" spans="17:17">
      <c r="Q29949"/>
    </row>
    <row r="29950" spans="17:17">
      <c r="Q29950"/>
    </row>
    <row r="29951" spans="17:17">
      <c r="Q29951"/>
    </row>
    <row r="29952" spans="17:17">
      <c r="Q29952"/>
    </row>
    <row r="29953" spans="17:17">
      <c r="Q29953"/>
    </row>
    <row r="29954" spans="17:17">
      <c r="Q29954"/>
    </row>
    <row r="29955" spans="17:17">
      <c r="Q29955"/>
    </row>
    <row r="29956" spans="17:17">
      <c r="Q29956"/>
    </row>
    <row r="29957" spans="17:17">
      <c r="Q29957"/>
    </row>
    <row r="29958" spans="17:17">
      <c r="Q29958"/>
    </row>
    <row r="29959" spans="17:17">
      <c r="Q29959"/>
    </row>
    <row r="29960" spans="17:17">
      <c r="Q29960"/>
    </row>
    <row r="29961" spans="17:17">
      <c r="Q29961"/>
    </row>
    <row r="29962" spans="17:17">
      <c r="Q29962"/>
    </row>
    <row r="29963" spans="17:17">
      <c r="Q29963"/>
    </row>
    <row r="29964" spans="17:17">
      <c r="Q29964"/>
    </row>
    <row r="29965" spans="17:17">
      <c r="Q29965"/>
    </row>
    <row r="29966" spans="17:17">
      <c r="Q29966"/>
    </row>
    <row r="29967" spans="17:17">
      <c r="Q29967"/>
    </row>
    <row r="29968" spans="17:17">
      <c r="Q29968"/>
    </row>
    <row r="29969" spans="17:17">
      <c r="Q29969"/>
    </row>
    <row r="29970" spans="17:17">
      <c r="Q29970"/>
    </row>
    <row r="29971" spans="17:17">
      <c r="Q29971"/>
    </row>
    <row r="29972" spans="17:17">
      <c r="Q29972"/>
    </row>
    <row r="29973" spans="17:17">
      <c r="Q29973"/>
    </row>
    <row r="29974" spans="17:17">
      <c r="Q29974"/>
    </row>
    <row r="29975" spans="17:17">
      <c r="Q29975"/>
    </row>
    <row r="29976" spans="17:17">
      <c r="Q29976"/>
    </row>
    <row r="29977" spans="17:17">
      <c r="Q29977"/>
    </row>
    <row r="29978" spans="17:17">
      <c r="Q29978"/>
    </row>
    <row r="29979" spans="17:17">
      <c r="Q29979"/>
    </row>
    <row r="29980" spans="17:17">
      <c r="Q29980"/>
    </row>
    <row r="29981" spans="17:17">
      <c r="Q29981"/>
    </row>
    <row r="29982" spans="17:17">
      <c r="Q29982"/>
    </row>
    <row r="29983" spans="17:17">
      <c r="Q29983"/>
    </row>
    <row r="29984" spans="17:17">
      <c r="Q29984"/>
    </row>
    <row r="29985" spans="17:17">
      <c r="Q29985"/>
    </row>
    <row r="29986" spans="17:17">
      <c r="Q29986"/>
    </row>
    <row r="29987" spans="17:17">
      <c r="Q29987"/>
    </row>
    <row r="29988" spans="17:17">
      <c r="Q29988"/>
    </row>
    <row r="29989" spans="17:17">
      <c r="Q29989"/>
    </row>
    <row r="29990" spans="17:17">
      <c r="Q29990"/>
    </row>
    <row r="29991" spans="17:17">
      <c r="Q29991"/>
    </row>
    <row r="29992" spans="17:17">
      <c r="Q29992"/>
    </row>
    <row r="29993" spans="17:17">
      <c r="Q29993"/>
    </row>
    <row r="29994" spans="17:17">
      <c r="Q29994"/>
    </row>
    <row r="29995" spans="17:17">
      <c r="Q29995"/>
    </row>
    <row r="29996" spans="17:17">
      <c r="Q29996"/>
    </row>
    <row r="29997" spans="17:17">
      <c r="Q29997"/>
    </row>
    <row r="29998" spans="17:17">
      <c r="Q29998"/>
    </row>
    <row r="29999" spans="17:17">
      <c r="Q29999"/>
    </row>
    <row r="30000" spans="17:17">
      <c r="Q30000"/>
    </row>
    <row r="30001" spans="17:17">
      <c r="Q30001"/>
    </row>
    <row r="30002" spans="17:17">
      <c r="Q30002"/>
    </row>
    <row r="30003" spans="17:17">
      <c r="Q30003"/>
    </row>
    <row r="30004" spans="17:17">
      <c r="Q30004"/>
    </row>
    <row r="30005" spans="17:17">
      <c r="Q30005"/>
    </row>
    <row r="30006" spans="17:17">
      <c r="Q30006"/>
    </row>
    <row r="30007" spans="17:17">
      <c r="Q30007"/>
    </row>
    <row r="30008" spans="17:17">
      <c r="Q30008"/>
    </row>
    <row r="30009" spans="17:17">
      <c r="Q30009"/>
    </row>
    <row r="30010" spans="17:17">
      <c r="Q30010"/>
    </row>
    <row r="30011" spans="17:17">
      <c r="Q30011"/>
    </row>
    <row r="30012" spans="17:17">
      <c r="Q30012"/>
    </row>
    <row r="30013" spans="17:17">
      <c r="Q30013"/>
    </row>
    <row r="30014" spans="17:17">
      <c r="Q30014"/>
    </row>
    <row r="30015" spans="17:17">
      <c r="Q30015"/>
    </row>
    <row r="30016" spans="17:17">
      <c r="Q30016"/>
    </row>
    <row r="30017" spans="17:17">
      <c r="Q30017"/>
    </row>
    <row r="30018" spans="17:17">
      <c r="Q30018"/>
    </row>
    <row r="30019" spans="17:17">
      <c r="Q30019"/>
    </row>
    <row r="30020" spans="17:17">
      <c r="Q30020"/>
    </row>
    <row r="30021" spans="17:17">
      <c r="Q30021"/>
    </row>
    <row r="30022" spans="17:17">
      <c r="Q30022"/>
    </row>
    <row r="30023" spans="17:17">
      <c r="Q30023"/>
    </row>
    <row r="30024" spans="17:17">
      <c r="Q30024"/>
    </row>
    <row r="30025" spans="17:17">
      <c r="Q30025"/>
    </row>
    <row r="30026" spans="17:17">
      <c r="Q30026"/>
    </row>
    <row r="30027" spans="17:17">
      <c r="Q30027"/>
    </row>
    <row r="30028" spans="17:17">
      <c r="Q30028"/>
    </row>
    <row r="30029" spans="17:17">
      <c r="Q30029"/>
    </row>
    <row r="30030" spans="17:17">
      <c r="Q30030"/>
    </row>
    <row r="30031" spans="17:17">
      <c r="Q30031"/>
    </row>
    <row r="30032" spans="17:17">
      <c r="Q30032"/>
    </row>
    <row r="30033" spans="17:17">
      <c r="Q30033"/>
    </row>
    <row r="30034" spans="17:17">
      <c r="Q30034"/>
    </row>
    <row r="30035" spans="17:17">
      <c r="Q30035"/>
    </row>
    <row r="30036" spans="17:17">
      <c r="Q30036"/>
    </row>
    <row r="30037" spans="17:17">
      <c r="Q30037"/>
    </row>
    <row r="30038" spans="17:17">
      <c r="Q30038"/>
    </row>
    <row r="30039" spans="17:17">
      <c r="Q30039"/>
    </row>
    <row r="30040" spans="17:17">
      <c r="Q30040"/>
    </row>
    <row r="30041" spans="17:17">
      <c r="Q30041"/>
    </row>
    <row r="30042" spans="17:17">
      <c r="Q30042"/>
    </row>
    <row r="30043" spans="17:17">
      <c r="Q30043"/>
    </row>
    <row r="30044" spans="17:17">
      <c r="Q30044"/>
    </row>
    <row r="30045" spans="17:17">
      <c r="Q30045"/>
    </row>
    <row r="30046" spans="17:17">
      <c r="Q30046"/>
    </row>
    <row r="30047" spans="17:17">
      <c r="Q30047"/>
    </row>
    <row r="30048" spans="17:17">
      <c r="Q30048"/>
    </row>
    <row r="30049" spans="17:17">
      <c r="Q30049"/>
    </row>
    <row r="30050" spans="17:17">
      <c r="Q30050"/>
    </row>
    <row r="30051" spans="17:17">
      <c r="Q30051"/>
    </row>
    <row r="30052" spans="17:17">
      <c r="Q30052"/>
    </row>
    <row r="30053" spans="17:17">
      <c r="Q30053"/>
    </row>
    <row r="30054" spans="17:17">
      <c r="Q30054"/>
    </row>
    <row r="30055" spans="17:17">
      <c r="Q30055"/>
    </row>
    <row r="30056" spans="17:17">
      <c r="Q30056"/>
    </row>
    <row r="30057" spans="17:17">
      <c r="Q30057"/>
    </row>
    <row r="30058" spans="17:17">
      <c r="Q30058"/>
    </row>
    <row r="30059" spans="17:17">
      <c r="Q30059"/>
    </row>
    <row r="30060" spans="17:17">
      <c r="Q30060"/>
    </row>
    <row r="30061" spans="17:17">
      <c r="Q30061"/>
    </row>
    <row r="30062" spans="17:17">
      <c r="Q30062"/>
    </row>
    <row r="30063" spans="17:17">
      <c r="Q30063"/>
    </row>
    <row r="30064" spans="17:17">
      <c r="Q30064"/>
    </row>
    <row r="30065" spans="17:17">
      <c r="Q30065"/>
    </row>
    <row r="30066" spans="17:17">
      <c r="Q30066"/>
    </row>
    <row r="30067" spans="17:17">
      <c r="Q30067"/>
    </row>
    <row r="30068" spans="17:17">
      <c r="Q30068"/>
    </row>
    <row r="30069" spans="17:17">
      <c r="Q30069"/>
    </row>
    <row r="30070" spans="17:17">
      <c r="Q30070"/>
    </row>
    <row r="30071" spans="17:17">
      <c r="Q30071"/>
    </row>
    <row r="30072" spans="17:17">
      <c r="Q30072"/>
    </row>
    <row r="30073" spans="17:17">
      <c r="Q30073"/>
    </row>
    <row r="30074" spans="17:17">
      <c r="Q30074"/>
    </row>
    <row r="30075" spans="17:17">
      <c r="Q30075"/>
    </row>
    <row r="30076" spans="17:17">
      <c r="Q30076"/>
    </row>
    <row r="30077" spans="17:17">
      <c r="Q30077"/>
    </row>
    <row r="30078" spans="17:17">
      <c r="Q30078"/>
    </row>
    <row r="30079" spans="17:17">
      <c r="Q30079"/>
    </row>
    <row r="30080" spans="17:17">
      <c r="Q30080"/>
    </row>
    <row r="30081" spans="17:17">
      <c r="Q30081"/>
    </row>
    <row r="30082" spans="17:17">
      <c r="Q30082"/>
    </row>
    <row r="30083" spans="17:17">
      <c r="Q30083"/>
    </row>
    <row r="30084" spans="17:17">
      <c r="Q30084"/>
    </row>
    <row r="30085" spans="17:17">
      <c r="Q30085"/>
    </row>
    <row r="30086" spans="17:17">
      <c r="Q30086"/>
    </row>
    <row r="30087" spans="17:17">
      <c r="Q30087"/>
    </row>
    <row r="30088" spans="17:17">
      <c r="Q30088"/>
    </row>
    <row r="30089" spans="17:17">
      <c r="Q30089"/>
    </row>
    <row r="30090" spans="17:17">
      <c r="Q30090"/>
    </row>
    <row r="30091" spans="17:17">
      <c r="Q30091"/>
    </row>
    <row r="30092" spans="17:17">
      <c r="Q30092"/>
    </row>
    <row r="30093" spans="17:17">
      <c r="Q30093"/>
    </row>
    <row r="30094" spans="17:17">
      <c r="Q30094"/>
    </row>
    <row r="30095" spans="17:17">
      <c r="Q30095"/>
    </row>
    <row r="30096" spans="17:17">
      <c r="Q30096"/>
    </row>
    <row r="30097" spans="17:17">
      <c r="Q30097"/>
    </row>
    <row r="30098" spans="17:17">
      <c r="Q30098"/>
    </row>
    <row r="30099" spans="17:17">
      <c r="Q30099"/>
    </row>
    <row r="30100" spans="17:17">
      <c r="Q30100"/>
    </row>
    <row r="30101" spans="17:17">
      <c r="Q30101"/>
    </row>
    <row r="30102" spans="17:17">
      <c r="Q30102"/>
    </row>
    <row r="30103" spans="17:17">
      <c r="Q30103"/>
    </row>
    <row r="30104" spans="17:17">
      <c r="Q30104"/>
    </row>
    <row r="30105" spans="17:17">
      <c r="Q30105"/>
    </row>
    <row r="30106" spans="17:17">
      <c r="Q30106"/>
    </row>
    <row r="30107" spans="17:17">
      <c r="Q30107"/>
    </row>
    <row r="30108" spans="17:17">
      <c r="Q30108"/>
    </row>
    <row r="30109" spans="17:17">
      <c r="Q30109"/>
    </row>
    <row r="30110" spans="17:17">
      <c r="Q30110"/>
    </row>
    <row r="30111" spans="17:17">
      <c r="Q30111"/>
    </row>
    <row r="30112" spans="17:17">
      <c r="Q30112"/>
    </row>
    <row r="30113" spans="17:17">
      <c r="Q30113"/>
    </row>
    <row r="30114" spans="17:17">
      <c r="Q30114"/>
    </row>
    <row r="30115" spans="17:17">
      <c r="Q30115"/>
    </row>
    <row r="30116" spans="17:17">
      <c r="Q30116"/>
    </row>
    <row r="30117" spans="17:17">
      <c r="Q30117"/>
    </row>
    <row r="30118" spans="17:17">
      <c r="Q30118"/>
    </row>
    <row r="30119" spans="17:17">
      <c r="Q30119"/>
    </row>
    <row r="30120" spans="17:17">
      <c r="Q30120"/>
    </row>
    <row r="30121" spans="17:17">
      <c r="Q30121"/>
    </row>
    <row r="30122" spans="17:17">
      <c r="Q30122"/>
    </row>
    <row r="30123" spans="17:17">
      <c r="Q30123"/>
    </row>
    <row r="30124" spans="17:17">
      <c r="Q30124"/>
    </row>
    <row r="30125" spans="17:17">
      <c r="Q30125"/>
    </row>
    <row r="30126" spans="17:17">
      <c r="Q30126"/>
    </row>
    <row r="30127" spans="17:17">
      <c r="Q30127"/>
    </row>
    <row r="30128" spans="17:17">
      <c r="Q30128"/>
    </row>
    <row r="30129" spans="17:17">
      <c r="Q30129"/>
    </row>
    <row r="30130" spans="17:17">
      <c r="Q30130"/>
    </row>
    <row r="30131" spans="17:17">
      <c r="Q30131"/>
    </row>
    <row r="30132" spans="17:17">
      <c r="Q30132"/>
    </row>
    <row r="30133" spans="17:17">
      <c r="Q30133"/>
    </row>
    <row r="30134" spans="17:17">
      <c r="Q30134"/>
    </row>
    <row r="30135" spans="17:17">
      <c r="Q30135"/>
    </row>
    <row r="30136" spans="17:17">
      <c r="Q30136"/>
    </row>
    <row r="30137" spans="17:17">
      <c r="Q30137"/>
    </row>
    <row r="30138" spans="17:17">
      <c r="Q30138"/>
    </row>
    <row r="30139" spans="17:17">
      <c r="Q30139"/>
    </row>
    <row r="30140" spans="17:17">
      <c r="Q30140"/>
    </row>
    <row r="30141" spans="17:17">
      <c r="Q30141"/>
    </row>
    <row r="30142" spans="17:17">
      <c r="Q30142"/>
    </row>
    <row r="30143" spans="17:17">
      <c r="Q30143"/>
    </row>
    <row r="30144" spans="17:17">
      <c r="Q30144"/>
    </row>
    <row r="30145" spans="17:17">
      <c r="Q30145"/>
    </row>
    <row r="30146" spans="17:17">
      <c r="Q30146"/>
    </row>
    <row r="30147" spans="17:17">
      <c r="Q30147"/>
    </row>
    <row r="30148" spans="17:17">
      <c r="Q30148"/>
    </row>
    <row r="30149" spans="17:17">
      <c r="Q30149"/>
    </row>
    <row r="30150" spans="17:17">
      <c r="Q30150"/>
    </row>
    <row r="30151" spans="17:17">
      <c r="Q30151"/>
    </row>
    <row r="30152" spans="17:17">
      <c r="Q30152"/>
    </row>
    <row r="30153" spans="17:17">
      <c r="Q30153"/>
    </row>
    <row r="30154" spans="17:17">
      <c r="Q30154"/>
    </row>
    <row r="30155" spans="17:17">
      <c r="Q30155"/>
    </row>
    <row r="30156" spans="17:17">
      <c r="Q30156"/>
    </row>
    <row r="30157" spans="17:17">
      <c r="Q30157"/>
    </row>
    <row r="30158" spans="17:17">
      <c r="Q30158"/>
    </row>
    <row r="30159" spans="17:17">
      <c r="Q30159"/>
    </row>
    <row r="30160" spans="17:17">
      <c r="Q30160"/>
    </row>
    <row r="30161" spans="17:17">
      <c r="Q30161"/>
    </row>
    <row r="30162" spans="17:17">
      <c r="Q30162"/>
    </row>
    <row r="30163" spans="17:17">
      <c r="Q30163"/>
    </row>
    <row r="30164" spans="17:17">
      <c r="Q30164"/>
    </row>
    <row r="30165" spans="17:17">
      <c r="Q30165"/>
    </row>
    <row r="30166" spans="17:17">
      <c r="Q30166"/>
    </row>
    <row r="30167" spans="17:17">
      <c r="Q30167"/>
    </row>
    <row r="30168" spans="17:17">
      <c r="Q30168"/>
    </row>
    <row r="30169" spans="17:17">
      <c r="Q30169"/>
    </row>
    <row r="30170" spans="17:17">
      <c r="Q30170"/>
    </row>
    <row r="30171" spans="17:17">
      <c r="Q30171"/>
    </row>
    <row r="30172" spans="17:17">
      <c r="Q30172"/>
    </row>
    <row r="30173" spans="17:17">
      <c r="Q30173"/>
    </row>
    <row r="30174" spans="17:17">
      <c r="Q30174"/>
    </row>
    <row r="30175" spans="17:17">
      <c r="Q30175"/>
    </row>
    <row r="30176" spans="17:17">
      <c r="Q30176"/>
    </row>
    <row r="30177" spans="17:17">
      <c r="Q30177"/>
    </row>
    <row r="30178" spans="17:17">
      <c r="Q30178"/>
    </row>
    <row r="30179" spans="17:17">
      <c r="Q30179"/>
    </row>
    <row r="30180" spans="17:17">
      <c r="Q30180"/>
    </row>
    <row r="30181" spans="17:17">
      <c r="Q30181"/>
    </row>
    <row r="30182" spans="17:17">
      <c r="Q30182"/>
    </row>
    <row r="30183" spans="17:17">
      <c r="Q30183"/>
    </row>
    <row r="30184" spans="17:17">
      <c r="Q30184"/>
    </row>
    <row r="30185" spans="17:17">
      <c r="Q30185"/>
    </row>
    <row r="30186" spans="17:17">
      <c r="Q30186"/>
    </row>
    <row r="30187" spans="17:17">
      <c r="Q30187"/>
    </row>
    <row r="30188" spans="17:17">
      <c r="Q30188"/>
    </row>
    <row r="30189" spans="17:17">
      <c r="Q30189"/>
    </row>
    <row r="30190" spans="17:17">
      <c r="Q30190"/>
    </row>
    <row r="30191" spans="17:17">
      <c r="Q30191"/>
    </row>
    <row r="30192" spans="17:17">
      <c r="Q30192"/>
    </row>
    <row r="30193" spans="17:17">
      <c r="Q30193"/>
    </row>
    <row r="30194" spans="17:17">
      <c r="Q30194"/>
    </row>
    <row r="30195" spans="17:17">
      <c r="Q30195"/>
    </row>
    <row r="30196" spans="17:17">
      <c r="Q30196"/>
    </row>
    <row r="30197" spans="17:17">
      <c r="Q30197"/>
    </row>
    <row r="30198" spans="17:17">
      <c r="Q30198"/>
    </row>
    <row r="30199" spans="17:17">
      <c r="Q30199"/>
    </row>
    <row r="30200" spans="17:17">
      <c r="Q30200"/>
    </row>
    <row r="30201" spans="17:17">
      <c r="Q30201"/>
    </row>
    <row r="30202" spans="17:17">
      <c r="Q30202"/>
    </row>
    <row r="30203" spans="17:17">
      <c r="Q30203"/>
    </row>
    <row r="30204" spans="17:17">
      <c r="Q30204"/>
    </row>
    <row r="30205" spans="17:17">
      <c r="Q30205"/>
    </row>
    <row r="30206" spans="17:17">
      <c r="Q30206"/>
    </row>
    <row r="30207" spans="17:17">
      <c r="Q30207"/>
    </row>
    <row r="30208" spans="17:17">
      <c r="Q30208"/>
    </row>
    <row r="30209" spans="17:17">
      <c r="Q30209"/>
    </row>
    <row r="30210" spans="17:17">
      <c r="Q30210"/>
    </row>
    <row r="30211" spans="17:17">
      <c r="Q30211"/>
    </row>
    <row r="30212" spans="17:17">
      <c r="Q30212"/>
    </row>
    <row r="30213" spans="17:17">
      <c r="Q30213"/>
    </row>
    <row r="30214" spans="17:17">
      <c r="Q30214"/>
    </row>
    <row r="30215" spans="17:17">
      <c r="Q30215"/>
    </row>
    <row r="30216" spans="17:17">
      <c r="Q30216"/>
    </row>
    <row r="30217" spans="17:17">
      <c r="Q30217"/>
    </row>
    <row r="30218" spans="17:17">
      <c r="Q30218"/>
    </row>
    <row r="30219" spans="17:17">
      <c r="Q30219"/>
    </row>
    <row r="30220" spans="17:17">
      <c r="Q30220"/>
    </row>
    <row r="30221" spans="17:17">
      <c r="Q30221"/>
    </row>
    <row r="30222" spans="17:17">
      <c r="Q30222"/>
    </row>
    <row r="30223" spans="17:17">
      <c r="Q30223"/>
    </row>
    <row r="30224" spans="17:17">
      <c r="Q30224"/>
    </row>
    <row r="30225" spans="17:17">
      <c r="Q30225"/>
    </row>
    <row r="30226" spans="17:17">
      <c r="Q30226"/>
    </row>
    <row r="30227" spans="17:17">
      <c r="Q30227"/>
    </row>
    <row r="30228" spans="17:17">
      <c r="Q30228"/>
    </row>
    <row r="30229" spans="17:17">
      <c r="Q30229"/>
    </row>
    <row r="30230" spans="17:17">
      <c r="Q30230"/>
    </row>
    <row r="30231" spans="17:17">
      <c r="Q30231"/>
    </row>
    <row r="30232" spans="17:17">
      <c r="Q30232"/>
    </row>
    <row r="30233" spans="17:17">
      <c r="Q30233"/>
    </row>
    <row r="30234" spans="17:17">
      <c r="Q30234"/>
    </row>
    <row r="30235" spans="17:17">
      <c r="Q30235"/>
    </row>
    <row r="30236" spans="17:17">
      <c r="Q30236"/>
    </row>
    <row r="30237" spans="17:17">
      <c r="Q30237"/>
    </row>
    <row r="30238" spans="17:17">
      <c r="Q30238"/>
    </row>
    <row r="30239" spans="17:17">
      <c r="Q30239"/>
    </row>
    <row r="30240" spans="17:17">
      <c r="Q30240"/>
    </row>
    <row r="30241" spans="17:17">
      <c r="Q30241"/>
    </row>
    <row r="30242" spans="17:17">
      <c r="Q30242"/>
    </row>
    <row r="30243" spans="17:17">
      <c r="Q30243"/>
    </row>
    <row r="30244" spans="17:17">
      <c r="Q30244"/>
    </row>
    <row r="30245" spans="17:17">
      <c r="Q30245"/>
    </row>
    <row r="30246" spans="17:17">
      <c r="Q30246"/>
    </row>
    <row r="30247" spans="17:17">
      <c r="Q30247"/>
    </row>
    <row r="30248" spans="17:17">
      <c r="Q30248"/>
    </row>
    <row r="30249" spans="17:17">
      <c r="Q30249"/>
    </row>
    <row r="30250" spans="17:17">
      <c r="Q30250"/>
    </row>
    <row r="30251" spans="17:17">
      <c r="Q30251"/>
    </row>
    <row r="30252" spans="17:17">
      <c r="Q30252"/>
    </row>
    <row r="30253" spans="17:17">
      <c r="Q30253"/>
    </row>
    <row r="30254" spans="17:17">
      <c r="Q30254"/>
    </row>
    <row r="30255" spans="17:17">
      <c r="Q30255"/>
    </row>
    <row r="30256" spans="17:17">
      <c r="Q30256"/>
    </row>
    <row r="30257" spans="17:17">
      <c r="Q30257"/>
    </row>
    <row r="30258" spans="17:17">
      <c r="Q30258"/>
    </row>
    <row r="30259" spans="17:17">
      <c r="Q30259"/>
    </row>
    <row r="30260" spans="17:17">
      <c r="Q30260"/>
    </row>
    <row r="30261" spans="17:17">
      <c r="Q30261"/>
    </row>
    <row r="30262" spans="17:17">
      <c r="Q30262"/>
    </row>
    <row r="30263" spans="17:17">
      <c r="Q30263"/>
    </row>
    <row r="30264" spans="17:17">
      <c r="Q30264"/>
    </row>
    <row r="30265" spans="17:17">
      <c r="Q30265"/>
    </row>
    <row r="30266" spans="17:17">
      <c r="Q30266"/>
    </row>
    <row r="30267" spans="17:17">
      <c r="Q30267"/>
    </row>
    <row r="30268" spans="17:17">
      <c r="Q30268"/>
    </row>
    <row r="30269" spans="17:17">
      <c r="Q30269"/>
    </row>
    <row r="30270" spans="17:17">
      <c r="Q30270"/>
    </row>
    <row r="30271" spans="17:17">
      <c r="Q30271"/>
    </row>
    <row r="30272" spans="17:17">
      <c r="Q30272"/>
    </row>
    <row r="30273" spans="17:17">
      <c r="Q30273"/>
    </row>
    <row r="30274" spans="17:17">
      <c r="Q30274"/>
    </row>
    <row r="30275" spans="17:17">
      <c r="Q30275"/>
    </row>
    <row r="30276" spans="17:17">
      <c r="Q30276"/>
    </row>
    <row r="30277" spans="17:17">
      <c r="Q30277"/>
    </row>
    <row r="30278" spans="17:17">
      <c r="Q30278"/>
    </row>
    <row r="30279" spans="17:17">
      <c r="Q30279"/>
    </row>
    <row r="30280" spans="17:17">
      <c r="Q30280"/>
    </row>
    <row r="30281" spans="17:17">
      <c r="Q30281"/>
    </row>
    <row r="30282" spans="17:17">
      <c r="Q30282"/>
    </row>
    <row r="30283" spans="17:17">
      <c r="Q30283"/>
    </row>
    <row r="30284" spans="17:17">
      <c r="Q30284"/>
    </row>
    <row r="30285" spans="17:17">
      <c r="Q30285"/>
    </row>
    <row r="30286" spans="17:17">
      <c r="Q30286"/>
    </row>
    <row r="30287" spans="17:17">
      <c r="Q30287"/>
    </row>
    <row r="30288" spans="17:17">
      <c r="Q30288"/>
    </row>
    <row r="30289" spans="17:17">
      <c r="Q30289"/>
    </row>
    <row r="30290" spans="17:17">
      <c r="Q30290"/>
    </row>
    <row r="30291" spans="17:17">
      <c r="Q30291"/>
    </row>
    <row r="30292" spans="17:17">
      <c r="Q30292"/>
    </row>
    <row r="30293" spans="17:17">
      <c r="Q30293"/>
    </row>
    <row r="30294" spans="17:17">
      <c r="Q30294"/>
    </row>
    <row r="30295" spans="17:17">
      <c r="Q30295"/>
    </row>
    <row r="30296" spans="17:17">
      <c r="Q30296"/>
    </row>
    <row r="30297" spans="17:17">
      <c r="Q30297"/>
    </row>
    <row r="30298" spans="17:17">
      <c r="Q30298"/>
    </row>
    <row r="30299" spans="17:17">
      <c r="Q30299"/>
    </row>
    <row r="30300" spans="17:17">
      <c r="Q30300"/>
    </row>
    <row r="30301" spans="17:17">
      <c r="Q30301"/>
    </row>
    <row r="30302" spans="17:17">
      <c r="Q30302"/>
    </row>
    <row r="30303" spans="17:17">
      <c r="Q30303"/>
    </row>
    <row r="30304" spans="17:17">
      <c r="Q30304"/>
    </row>
    <row r="30305" spans="17:17">
      <c r="Q30305"/>
    </row>
    <row r="30306" spans="17:17">
      <c r="Q30306"/>
    </row>
    <row r="30307" spans="17:17">
      <c r="Q30307"/>
    </row>
    <row r="30308" spans="17:17">
      <c r="Q30308"/>
    </row>
    <row r="30309" spans="17:17">
      <c r="Q30309"/>
    </row>
    <row r="30310" spans="17:17">
      <c r="Q30310"/>
    </row>
    <row r="30311" spans="17:17">
      <c r="Q30311"/>
    </row>
    <row r="30312" spans="17:17">
      <c r="Q30312"/>
    </row>
    <row r="30313" spans="17:17">
      <c r="Q30313"/>
    </row>
    <row r="30314" spans="17:17">
      <c r="Q30314"/>
    </row>
    <row r="30315" spans="17:17">
      <c r="Q30315"/>
    </row>
    <row r="30316" spans="17:17">
      <c r="Q30316"/>
    </row>
    <row r="30317" spans="17:17">
      <c r="Q30317"/>
    </row>
    <row r="30318" spans="17:17">
      <c r="Q30318"/>
    </row>
    <row r="30319" spans="17:17">
      <c r="Q30319"/>
    </row>
    <row r="30320" spans="17:17">
      <c r="Q30320"/>
    </row>
    <row r="30321" spans="17:17">
      <c r="Q30321"/>
    </row>
    <row r="30322" spans="17:17">
      <c r="Q30322"/>
    </row>
    <row r="30323" spans="17:17">
      <c r="Q30323"/>
    </row>
    <row r="30324" spans="17:17">
      <c r="Q30324"/>
    </row>
    <row r="30325" spans="17:17">
      <c r="Q30325"/>
    </row>
    <row r="30326" spans="17:17">
      <c r="Q30326"/>
    </row>
    <row r="30327" spans="17:17">
      <c r="Q30327"/>
    </row>
    <row r="30328" spans="17:17">
      <c r="Q30328"/>
    </row>
    <row r="30329" spans="17:17">
      <c r="Q30329"/>
    </row>
    <row r="30330" spans="17:17">
      <c r="Q30330"/>
    </row>
    <row r="30331" spans="17:17">
      <c r="Q30331"/>
    </row>
    <row r="30332" spans="17:17">
      <c r="Q30332"/>
    </row>
    <row r="30333" spans="17:17">
      <c r="Q30333"/>
    </row>
    <row r="30334" spans="17:17">
      <c r="Q30334"/>
    </row>
    <row r="30335" spans="17:17">
      <c r="Q30335"/>
    </row>
    <row r="30336" spans="17:17">
      <c r="Q30336"/>
    </row>
    <row r="30337" spans="17:17">
      <c r="Q30337"/>
    </row>
    <row r="30338" spans="17:17">
      <c r="Q30338"/>
    </row>
    <row r="30339" spans="17:17">
      <c r="Q30339"/>
    </row>
    <row r="30340" spans="17:17">
      <c r="Q30340"/>
    </row>
    <row r="30341" spans="17:17">
      <c r="Q30341"/>
    </row>
    <row r="30342" spans="17:17">
      <c r="Q30342"/>
    </row>
    <row r="30343" spans="17:17">
      <c r="Q30343"/>
    </row>
    <row r="30344" spans="17:17">
      <c r="Q30344"/>
    </row>
    <row r="30345" spans="17:17">
      <c r="Q30345"/>
    </row>
    <row r="30346" spans="17:17">
      <c r="Q30346"/>
    </row>
    <row r="30347" spans="17:17">
      <c r="Q30347"/>
    </row>
    <row r="30348" spans="17:17">
      <c r="Q30348"/>
    </row>
    <row r="30349" spans="17:17">
      <c r="Q30349"/>
    </row>
    <row r="30350" spans="17:17">
      <c r="Q30350"/>
    </row>
    <row r="30351" spans="17:17">
      <c r="Q30351"/>
    </row>
    <row r="30352" spans="17:17">
      <c r="Q30352"/>
    </row>
    <row r="30353" spans="17:17">
      <c r="Q30353"/>
    </row>
    <row r="30354" spans="17:17">
      <c r="Q30354"/>
    </row>
    <row r="30355" spans="17:17">
      <c r="Q30355"/>
    </row>
    <row r="30356" spans="17:17">
      <c r="Q30356"/>
    </row>
    <row r="30357" spans="17:17">
      <c r="Q30357"/>
    </row>
    <row r="30358" spans="17:17">
      <c r="Q30358"/>
    </row>
    <row r="30359" spans="17:17">
      <c r="Q30359"/>
    </row>
    <row r="30360" spans="17:17">
      <c r="Q30360"/>
    </row>
    <row r="30361" spans="17:17">
      <c r="Q30361"/>
    </row>
    <row r="30362" spans="17:17">
      <c r="Q30362"/>
    </row>
    <row r="30363" spans="17:17">
      <c r="Q30363"/>
    </row>
    <row r="30364" spans="17:17">
      <c r="Q30364"/>
    </row>
    <row r="30365" spans="17:17">
      <c r="Q30365"/>
    </row>
    <row r="30366" spans="17:17">
      <c r="Q30366"/>
    </row>
    <row r="30367" spans="17:17">
      <c r="Q30367"/>
    </row>
    <row r="30368" spans="17:17">
      <c r="Q30368"/>
    </row>
    <row r="30369" spans="17:17">
      <c r="Q30369"/>
    </row>
    <row r="30370" spans="17:17">
      <c r="Q30370"/>
    </row>
    <row r="30371" spans="17:17">
      <c r="Q30371"/>
    </row>
    <row r="30372" spans="17:17">
      <c r="Q30372"/>
    </row>
    <row r="30373" spans="17:17">
      <c r="Q30373"/>
    </row>
    <row r="30374" spans="17:17">
      <c r="Q30374"/>
    </row>
    <row r="30375" spans="17:17">
      <c r="Q30375"/>
    </row>
    <row r="30376" spans="17:17">
      <c r="Q30376"/>
    </row>
    <row r="30377" spans="17:17">
      <c r="Q30377"/>
    </row>
    <row r="30378" spans="17:17">
      <c r="Q30378"/>
    </row>
    <row r="30379" spans="17:17">
      <c r="Q30379"/>
    </row>
    <row r="30380" spans="17:17">
      <c r="Q30380"/>
    </row>
    <row r="30381" spans="17:17">
      <c r="Q30381"/>
    </row>
    <row r="30382" spans="17:17">
      <c r="Q30382"/>
    </row>
    <row r="30383" spans="17:17">
      <c r="Q30383"/>
    </row>
    <row r="30384" spans="17:17">
      <c r="Q30384"/>
    </row>
    <row r="30385" spans="17:17">
      <c r="Q30385"/>
    </row>
    <row r="30386" spans="17:17">
      <c r="Q30386"/>
    </row>
    <row r="30387" spans="17:17">
      <c r="Q30387"/>
    </row>
    <row r="30388" spans="17:17">
      <c r="Q30388"/>
    </row>
    <row r="30389" spans="17:17">
      <c r="Q30389"/>
    </row>
    <row r="30390" spans="17:17">
      <c r="Q30390"/>
    </row>
    <row r="30391" spans="17:17">
      <c r="Q30391"/>
    </row>
    <row r="30392" spans="17:17">
      <c r="Q30392"/>
    </row>
    <row r="30393" spans="17:17">
      <c r="Q30393"/>
    </row>
    <row r="30394" spans="17:17">
      <c r="Q30394"/>
    </row>
    <row r="30395" spans="17:17">
      <c r="Q30395"/>
    </row>
    <row r="30396" spans="17:17">
      <c r="Q30396"/>
    </row>
    <row r="30397" spans="17:17">
      <c r="Q30397"/>
    </row>
    <row r="30398" spans="17:17">
      <c r="Q30398"/>
    </row>
    <row r="30399" spans="17:17">
      <c r="Q30399"/>
    </row>
    <row r="30400" spans="17:17">
      <c r="Q30400"/>
    </row>
    <row r="30401" spans="17:17">
      <c r="Q30401"/>
    </row>
    <row r="30402" spans="17:17">
      <c r="Q30402"/>
    </row>
    <row r="30403" spans="17:17">
      <c r="Q30403"/>
    </row>
    <row r="30404" spans="17:17">
      <c r="Q30404"/>
    </row>
    <row r="30405" spans="17:17">
      <c r="Q30405"/>
    </row>
    <row r="30406" spans="17:17">
      <c r="Q30406"/>
    </row>
    <row r="30407" spans="17:17">
      <c r="Q30407"/>
    </row>
    <row r="30408" spans="17:17">
      <c r="Q30408"/>
    </row>
    <row r="30409" spans="17:17">
      <c r="Q30409"/>
    </row>
    <row r="30410" spans="17:17">
      <c r="Q30410"/>
    </row>
    <row r="30411" spans="17:17">
      <c r="Q30411"/>
    </row>
    <row r="30412" spans="17:17">
      <c r="Q30412"/>
    </row>
    <row r="30413" spans="17:17">
      <c r="Q30413"/>
    </row>
    <row r="30414" spans="17:17">
      <c r="Q30414"/>
    </row>
    <row r="30415" spans="17:17">
      <c r="Q30415"/>
    </row>
    <row r="30416" spans="17:17">
      <c r="Q30416"/>
    </row>
    <row r="30417" spans="17:17">
      <c r="Q30417"/>
    </row>
    <row r="30418" spans="17:17">
      <c r="Q30418"/>
    </row>
    <row r="30419" spans="17:17">
      <c r="Q30419"/>
    </row>
    <row r="30420" spans="17:17">
      <c r="Q30420"/>
    </row>
    <row r="30421" spans="17:17">
      <c r="Q30421"/>
    </row>
    <row r="30422" spans="17:17">
      <c r="Q30422"/>
    </row>
    <row r="30423" spans="17:17">
      <c r="Q30423"/>
    </row>
    <row r="30424" spans="17:17">
      <c r="Q30424"/>
    </row>
    <row r="30425" spans="17:17">
      <c r="Q30425"/>
    </row>
    <row r="30426" spans="17:17">
      <c r="Q30426"/>
    </row>
    <row r="30427" spans="17:17">
      <c r="Q30427"/>
    </row>
    <row r="30428" spans="17:17">
      <c r="Q30428"/>
    </row>
    <row r="30429" spans="17:17">
      <c r="Q30429"/>
    </row>
    <row r="30430" spans="17:17">
      <c r="Q30430"/>
    </row>
    <row r="30431" spans="17:17">
      <c r="Q30431"/>
    </row>
    <row r="30432" spans="17:17">
      <c r="Q30432"/>
    </row>
    <row r="30433" spans="17:17">
      <c r="Q30433"/>
    </row>
    <row r="30434" spans="17:17">
      <c r="Q30434"/>
    </row>
    <row r="30435" spans="17:17">
      <c r="Q30435"/>
    </row>
    <row r="30436" spans="17:17">
      <c r="Q30436"/>
    </row>
    <row r="30437" spans="17:17">
      <c r="Q30437"/>
    </row>
    <row r="30438" spans="17:17">
      <c r="Q30438"/>
    </row>
    <row r="30439" spans="17:17">
      <c r="Q30439"/>
    </row>
    <row r="30440" spans="17:17">
      <c r="Q30440"/>
    </row>
    <row r="30441" spans="17:17">
      <c r="Q30441"/>
    </row>
    <row r="30442" spans="17:17">
      <c r="Q30442"/>
    </row>
    <row r="30443" spans="17:17">
      <c r="Q30443"/>
    </row>
    <row r="30444" spans="17:17">
      <c r="Q30444"/>
    </row>
    <row r="30445" spans="17:17">
      <c r="Q30445"/>
    </row>
    <row r="30446" spans="17:17">
      <c r="Q30446"/>
    </row>
    <row r="30447" spans="17:17">
      <c r="Q30447"/>
    </row>
    <row r="30448" spans="17:17">
      <c r="Q30448"/>
    </row>
    <row r="30449" spans="17:17">
      <c r="Q30449"/>
    </row>
    <row r="30450" spans="17:17">
      <c r="Q30450"/>
    </row>
    <row r="30451" spans="17:17">
      <c r="Q30451"/>
    </row>
    <row r="30452" spans="17:17">
      <c r="Q30452"/>
    </row>
    <row r="30453" spans="17:17">
      <c r="Q30453"/>
    </row>
    <row r="30454" spans="17:17">
      <c r="Q30454"/>
    </row>
    <row r="30455" spans="17:17">
      <c r="Q30455"/>
    </row>
    <row r="30456" spans="17:17">
      <c r="Q30456"/>
    </row>
    <row r="30457" spans="17:17">
      <c r="Q30457"/>
    </row>
    <row r="30458" spans="17:17">
      <c r="Q30458"/>
    </row>
    <row r="30459" spans="17:17">
      <c r="Q30459"/>
    </row>
    <row r="30460" spans="17:17">
      <c r="Q30460"/>
    </row>
    <row r="30461" spans="17:17">
      <c r="Q30461"/>
    </row>
    <row r="30462" spans="17:17">
      <c r="Q30462"/>
    </row>
    <row r="30463" spans="17:17">
      <c r="Q30463"/>
    </row>
    <row r="30464" spans="17:17">
      <c r="Q30464"/>
    </row>
    <row r="30465" spans="17:17">
      <c r="Q30465"/>
    </row>
    <row r="30466" spans="17:17">
      <c r="Q30466"/>
    </row>
    <row r="30467" spans="17:17">
      <c r="Q30467"/>
    </row>
    <row r="30468" spans="17:17">
      <c r="Q30468"/>
    </row>
    <row r="30469" spans="17:17">
      <c r="Q30469"/>
    </row>
    <row r="30470" spans="17:17">
      <c r="Q30470"/>
    </row>
    <row r="30471" spans="17:17">
      <c r="Q30471"/>
    </row>
    <row r="30472" spans="17:17">
      <c r="Q30472"/>
    </row>
    <row r="30473" spans="17:17">
      <c r="Q30473"/>
    </row>
    <row r="30474" spans="17:17">
      <c r="Q30474"/>
    </row>
    <row r="30475" spans="17:17">
      <c r="Q30475"/>
    </row>
    <row r="30476" spans="17:17">
      <c r="Q30476"/>
    </row>
    <row r="30477" spans="17:17">
      <c r="Q30477"/>
    </row>
    <row r="30478" spans="17:17">
      <c r="Q30478"/>
    </row>
    <row r="30479" spans="17:17">
      <c r="Q30479"/>
    </row>
    <row r="30480" spans="17:17">
      <c r="Q30480"/>
    </row>
    <row r="30481" spans="17:17">
      <c r="Q30481"/>
    </row>
    <row r="30482" spans="17:17">
      <c r="Q30482"/>
    </row>
    <row r="30483" spans="17:17">
      <c r="Q30483"/>
    </row>
    <row r="30484" spans="17:17">
      <c r="Q30484"/>
    </row>
    <row r="30485" spans="17:17">
      <c r="Q30485"/>
    </row>
    <row r="30486" spans="17:17">
      <c r="Q30486"/>
    </row>
    <row r="30487" spans="17:17">
      <c r="Q30487"/>
    </row>
    <row r="30488" spans="17:17">
      <c r="Q30488"/>
    </row>
    <row r="30489" spans="17:17">
      <c r="Q30489"/>
    </row>
    <row r="30490" spans="17:17">
      <c r="Q30490"/>
    </row>
    <row r="30491" spans="17:17">
      <c r="Q30491"/>
    </row>
    <row r="30492" spans="17:17">
      <c r="Q30492"/>
    </row>
    <row r="30493" spans="17:17">
      <c r="Q30493"/>
    </row>
    <row r="30494" spans="17:17">
      <c r="Q30494"/>
    </row>
    <row r="30495" spans="17:17">
      <c r="Q30495"/>
    </row>
    <row r="30496" spans="17:17">
      <c r="Q30496"/>
    </row>
    <row r="30497" spans="17:17">
      <c r="Q30497"/>
    </row>
    <row r="30498" spans="17:17">
      <c r="Q30498"/>
    </row>
    <row r="30499" spans="17:17">
      <c r="Q30499"/>
    </row>
    <row r="30500" spans="17:17">
      <c r="Q30500"/>
    </row>
    <row r="30501" spans="17:17">
      <c r="Q30501"/>
    </row>
    <row r="30502" spans="17:17">
      <c r="Q30502"/>
    </row>
    <row r="30503" spans="17:17">
      <c r="Q30503"/>
    </row>
    <row r="30504" spans="17:17">
      <c r="Q30504"/>
    </row>
    <row r="30505" spans="17:17">
      <c r="Q30505"/>
    </row>
    <row r="30506" spans="17:17">
      <c r="Q30506"/>
    </row>
    <row r="30507" spans="17:17">
      <c r="Q30507"/>
    </row>
    <row r="30508" spans="17:17">
      <c r="Q30508"/>
    </row>
    <row r="30509" spans="17:17">
      <c r="Q30509"/>
    </row>
    <row r="30510" spans="17:17">
      <c r="Q30510"/>
    </row>
    <row r="30511" spans="17:17">
      <c r="Q30511"/>
    </row>
    <row r="30512" spans="17:17">
      <c r="Q30512"/>
    </row>
    <row r="30513" spans="17:17">
      <c r="Q30513"/>
    </row>
    <row r="30514" spans="17:17">
      <c r="Q30514"/>
    </row>
    <row r="30515" spans="17:17">
      <c r="Q30515"/>
    </row>
    <row r="30516" spans="17:17">
      <c r="Q30516"/>
    </row>
    <row r="30517" spans="17:17">
      <c r="Q30517"/>
    </row>
    <row r="30518" spans="17:17">
      <c r="Q30518"/>
    </row>
    <row r="30519" spans="17:17">
      <c r="Q30519"/>
    </row>
    <row r="30520" spans="17:17">
      <c r="Q30520"/>
    </row>
    <row r="30521" spans="17:17">
      <c r="Q30521"/>
    </row>
    <row r="30522" spans="17:17">
      <c r="Q30522"/>
    </row>
    <row r="30523" spans="17:17">
      <c r="Q30523"/>
    </row>
    <row r="30524" spans="17:17">
      <c r="Q30524"/>
    </row>
    <row r="30525" spans="17:17">
      <c r="Q30525"/>
    </row>
    <row r="30526" spans="17:17">
      <c r="Q30526"/>
    </row>
    <row r="30527" spans="17:17">
      <c r="Q30527"/>
    </row>
    <row r="30528" spans="17:17">
      <c r="Q30528"/>
    </row>
    <row r="30529" spans="17:17">
      <c r="Q30529"/>
    </row>
    <row r="30530" spans="17:17">
      <c r="Q30530"/>
    </row>
    <row r="30531" spans="17:17">
      <c r="Q30531"/>
    </row>
    <row r="30532" spans="17:17">
      <c r="Q30532"/>
    </row>
    <row r="30533" spans="17:17">
      <c r="Q30533"/>
    </row>
    <row r="30534" spans="17:17">
      <c r="Q30534"/>
    </row>
    <row r="30535" spans="17:17">
      <c r="Q30535"/>
    </row>
    <row r="30536" spans="17:17">
      <c r="Q30536"/>
    </row>
    <row r="30537" spans="17:17">
      <c r="Q30537"/>
    </row>
    <row r="30538" spans="17:17">
      <c r="Q30538"/>
    </row>
    <row r="30539" spans="17:17">
      <c r="Q30539"/>
    </row>
    <row r="30540" spans="17:17">
      <c r="Q30540"/>
    </row>
    <row r="30541" spans="17:17">
      <c r="Q30541"/>
    </row>
    <row r="30542" spans="17:17">
      <c r="Q30542"/>
    </row>
    <row r="30543" spans="17:17">
      <c r="Q30543"/>
    </row>
    <row r="30544" spans="17:17">
      <c r="Q30544"/>
    </row>
    <row r="30545" spans="17:17">
      <c r="Q30545"/>
    </row>
    <row r="30546" spans="17:17">
      <c r="Q30546"/>
    </row>
    <row r="30547" spans="17:17">
      <c r="Q30547"/>
    </row>
    <row r="30548" spans="17:17">
      <c r="Q30548"/>
    </row>
    <row r="30549" spans="17:17">
      <c r="Q30549"/>
    </row>
    <row r="30550" spans="17:17">
      <c r="Q30550"/>
    </row>
    <row r="30551" spans="17:17">
      <c r="Q30551"/>
    </row>
    <row r="30552" spans="17:17">
      <c r="Q30552"/>
    </row>
    <row r="30553" spans="17:17">
      <c r="Q30553"/>
    </row>
    <row r="30554" spans="17:17">
      <c r="Q30554"/>
    </row>
    <row r="30555" spans="17:17">
      <c r="Q30555"/>
    </row>
    <row r="30556" spans="17:17">
      <c r="Q30556"/>
    </row>
    <row r="30557" spans="17:17">
      <c r="Q30557"/>
    </row>
    <row r="30558" spans="17:17">
      <c r="Q30558"/>
    </row>
    <row r="30559" spans="17:17">
      <c r="Q30559"/>
    </row>
    <row r="30560" spans="17:17">
      <c r="Q30560"/>
    </row>
    <row r="30561" spans="17:17">
      <c r="Q30561"/>
    </row>
    <row r="30562" spans="17:17">
      <c r="Q30562"/>
    </row>
    <row r="30563" spans="17:17">
      <c r="Q30563"/>
    </row>
    <row r="30564" spans="17:17">
      <c r="Q30564"/>
    </row>
    <row r="30565" spans="17:17">
      <c r="Q30565"/>
    </row>
    <row r="30566" spans="17:17">
      <c r="Q30566"/>
    </row>
    <row r="30567" spans="17:17">
      <c r="Q30567"/>
    </row>
    <row r="30568" spans="17:17">
      <c r="Q30568"/>
    </row>
    <row r="30569" spans="17:17">
      <c r="Q30569"/>
    </row>
    <row r="30570" spans="17:17">
      <c r="Q30570"/>
    </row>
    <row r="30571" spans="17:17">
      <c r="Q30571"/>
    </row>
    <row r="30572" spans="17:17">
      <c r="Q30572"/>
    </row>
    <row r="30573" spans="17:17">
      <c r="Q30573"/>
    </row>
    <row r="30574" spans="17:17">
      <c r="Q30574"/>
    </row>
    <row r="30575" spans="17:17">
      <c r="Q30575"/>
    </row>
    <row r="30576" spans="17:17">
      <c r="Q30576"/>
    </row>
    <row r="30577" spans="17:17">
      <c r="Q30577"/>
    </row>
    <row r="30578" spans="17:17">
      <c r="Q30578"/>
    </row>
    <row r="30579" spans="17:17">
      <c r="Q30579"/>
    </row>
    <row r="30580" spans="17:17">
      <c r="Q30580"/>
    </row>
    <row r="30581" spans="17:17">
      <c r="Q30581"/>
    </row>
    <row r="30582" spans="17:17">
      <c r="Q30582"/>
    </row>
    <row r="30583" spans="17:17">
      <c r="Q30583"/>
    </row>
    <row r="30584" spans="17:17">
      <c r="Q30584"/>
    </row>
    <row r="30585" spans="17:17">
      <c r="Q30585"/>
    </row>
    <row r="30586" spans="17:17">
      <c r="Q30586"/>
    </row>
    <row r="30587" spans="17:17">
      <c r="Q30587"/>
    </row>
    <row r="30588" spans="17:17">
      <c r="Q30588"/>
    </row>
    <row r="30589" spans="17:17">
      <c r="Q30589"/>
    </row>
    <row r="30590" spans="17:17">
      <c r="Q30590"/>
    </row>
    <row r="30591" spans="17:17">
      <c r="Q30591"/>
    </row>
    <row r="30592" spans="17:17">
      <c r="Q30592"/>
    </row>
    <row r="30593" spans="17:17">
      <c r="Q30593"/>
    </row>
    <row r="30594" spans="17:17">
      <c r="Q30594"/>
    </row>
    <row r="30595" spans="17:17">
      <c r="Q30595"/>
    </row>
    <row r="30596" spans="17:17">
      <c r="Q30596"/>
    </row>
    <row r="30597" spans="17:17">
      <c r="Q30597"/>
    </row>
    <row r="30598" spans="17:17">
      <c r="Q30598"/>
    </row>
    <row r="30599" spans="17:17">
      <c r="Q30599"/>
    </row>
    <row r="30600" spans="17:17">
      <c r="Q30600"/>
    </row>
    <row r="30601" spans="17:17">
      <c r="Q30601"/>
    </row>
    <row r="30602" spans="17:17">
      <c r="Q30602"/>
    </row>
    <row r="30603" spans="17:17">
      <c r="Q30603"/>
    </row>
    <row r="30604" spans="17:17">
      <c r="Q30604"/>
    </row>
    <row r="30605" spans="17:17">
      <c r="Q30605"/>
    </row>
    <row r="30606" spans="17:17">
      <c r="Q30606"/>
    </row>
    <row r="30607" spans="17:17">
      <c r="Q30607"/>
    </row>
    <row r="30608" spans="17:17">
      <c r="Q30608"/>
    </row>
    <row r="30609" spans="17:17">
      <c r="Q30609"/>
    </row>
    <row r="30610" spans="17:17">
      <c r="Q30610"/>
    </row>
    <row r="30611" spans="17:17">
      <c r="Q30611"/>
    </row>
    <row r="30612" spans="17:17">
      <c r="Q30612"/>
    </row>
    <row r="30613" spans="17:17">
      <c r="Q30613"/>
    </row>
    <row r="30614" spans="17:17">
      <c r="Q30614"/>
    </row>
    <row r="30615" spans="17:17">
      <c r="Q30615"/>
    </row>
    <row r="30616" spans="17:17">
      <c r="Q30616"/>
    </row>
    <row r="30617" spans="17:17">
      <c r="Q30617"/>
    </row>
    <row r="30618" spans="17:17">
      <c r="Q30618"/>
    </row>
    <row r="30619" spans="17:17">
      <c r="Q30619"/>
    </row>
    <row r="30620" spans="17:17">
      <c r="Q30620"/>
    </row>
    <row r="30621" spans="17:17">
      <c r="Q30621"/>
    </row>
    <row r="30622" spans="17:17">
      <c r="Q30622"/>
    </row>
    <row r="30623" spans="17:17">
      <c r="Q30623"/>
    </row>
    <row r="30624" spans="17:17">
      <c r="Q30624"/>
    </row>
    <row r="30625" spans="17:17">
      <c r="Q30625"/>
    </row>
    <row r="30626" spans="17:17">
      <c r="Q30626"/>
    </row>
    <row r="30627" spans="17:17">
      <c r="Q30627"/>
    </row>
    <row r="30628" spans="17:17">
      <c r="Q30628"/>
    </row>
    <row r="30629" spans="17:17">
      <c r="Q30629"/>
    </row>
    <row r="30630" spans="17:17">
      <c r="Q30630"/>
    </row>
    <row r="30631" spans="17:17">
      <c r="Q30631"/>
    </row>
    <row r="30632" spans="17:17">
      <c r="Q30632"/>
    </row>
    <row r="30633" spans="17:17">
      <c r="Q30633"/>
    </row>
    <row r="30634" spans="17:17">
      <c r="Q30634"/>
    </row>
    <row r="30635" spans="17:17">
      <c r="Q30635"/>
    </row>
    <row r="30636" spans="17:17">
      <c r="Q30636"/>
    </row>
    <row r="30637" spans="17:17">
      <c r="Q30637"/>
    </row>
    <row r="30638" spans="17:17">
      <c r="Q30638"/>
    </row>
    <row r="30639" spans="17:17">
      <c r="Q30639"/>
    </row>
    <row r="30640" spans="17:17">
      <c r="Q30640"/>
    </row>
    <row r="30641" spans="17:17">
      <c r="Q30641"/>
    </row>
    <row r="30642" spans="17:17">
      <c r="Q30642"/>
    </row>
    <row r="30643" spans="17:17">
      <c r="Q30643"/>
    </row>
    <row r="30644" spans="17:17">
      <c r="Q30644"/>
    </row>
    <row r="30645" spans="17:17">
      <c r="Q30645"/>
    </row>
    <row r="30646" spans="17:17">
      <c r="Q30646"/>
    </row>
    <row r="30647" spans="17:17">
      <c r="Q30647"/>
    </row>
    <row r="30648" spans="17:17">
      <c r="Q30648"/>
    </row>
    <row r="30649" spans="17:17">
      <c r="Q30649"/>
    </row>
    <row r="30650" spans="17:17">
      <c r="Q30650"/>
    </row>
    <row r="30651" spans="17:17">
      <c r="Q30651"/>
    </row>
    <row r="30652" spans="17:17">
      <c r="Q30652"/>
    </row>
    <row r="30653" spans="17:17">
      <c r="Q30653"/>
    </row>
    <row r="30654" spans="17:17">
      <c r="Q30654"/>
    </row>
    <row r="30655" spans="17:17">
      <c r="Q30655"/>
    </row>
    <row r="30656" spans="17:17">
      <c r="Q30656"/>
    </row>
    <row r="30657" spans="17:17">
      <c r="Q30657"/>
    </row>
    <row r="30658" spans="17:17">
      <c r="Q30658"/>
    </row>
    <row r="30659" spans="17:17">
      <c r="Q30659"/>
    </row>
    <row r="30660" spans="17:17">
      <c r="Q30660"/>
    </row>
    <row r="30661" spans="17:17">
      <c r="Q30661"/>
    </row>
    <row r="30662" spans="17:17">
      <c r="Q30662"/>
    </row>
    <row r="30663" spans="17:17">
      <c r="Q30663"/>
    </row>
    <row r="30664" spans="17:17">
      <c r="Q30664"/>
    </row>
    <row r="30665" spans="17:17">
      <c r="Q30665"/>
    </row>
    <row r="30666" spans="17:17">
      <c r="Q30666"/>
    </row>
    <row r="30667" spans="17:17">
      <c r="Q30667"/>
    </row>
    <row r="30668" spans="17:17">
      <c r="Q30668"/>
    </row>
    <row r="30669" spans="17:17">
      <c r="Q30669"/>
    </row>
    <row r="30670" spans="17:17">
      <c r="Q30670"/>
    </row>
    <row r="30671" spans="17:17">
      <c r="Q30671"/>
    </row>
    <row r="30672" spans="17:17">
      <c r="Q30672"/>
    </row>
    <row r="30673" spans="17:17">
      <c r="Q30673"/>
    </row>
    <row r="30674" spans="17:17">
      <c r="Q30674"/>
    </row>
    <row r="30675" spans="17:17">
      <c r="Q30675"/>
    </row>
    <row r="30676" spans="17:17">
      <c r="Q30676"/>
    </row>
    <row r="30677" spans="17:17">
      <c r="Q30677"/>
    </row>
    <row r="30678" spans="17:17">
      <c r="Q30678"/>
    </row>
    <row r="30679" spans="17:17">
      <c r="Q30679"/>
    </row>
    <row r="30680" spans="17:17">
      <c r="Q30680"/>
    </row>
    <row r="30681" spans="17:17">
      <c r="Q30681"/>
    </row>
    <row r="30682" spans="17:17">
      <c r="Q30682"/>
    </row>
    <row r="30683" spans="17:17">
      <c r="Q30683"/>
    </row>
    <row r="30684" spans="17:17">
      <c r="Q30684"/>
    </row>
    <row r="30685" spans="17:17">
      <c r="Q30685"/>
    </row>
    <row r="30686" spans="17:17">
      <c r="Q30686"/>
    </row>
    <row r="30687" spans="17:17">
      <c r="Q30687"/>
    </row>
    <row r="30688" spans="17:17">
      <c r="Q30688"/>
    </row>
    <row r="30689" spans="17:17">
      <c r="Q30689"/>
    </row>
    <row r="30690" spans="17:17">
      <c r="Q30690"/>
    </row>
    <row r="30691" spans="17:17">
      <c r="Q30691"/>
    </row>
    <row r="30692" spans="17:17">
      <c r="Q30692"/>
    </row>
    <row r="30693" spans="17:17">
      <c r="Q30693"/>
    </row>
    <row r="30694" spans="17:17">
      <c r="Q30694"/>
    </row>
    <row r="30695" spans="17:17">
      <c r="Q30695"/>
    </row>
    <row r="30696" spans="17:17">
      <c r="Q30696"/>
    </row>
    <row r="30697" spans="17:17">
      <c r="Q30697"/>
    </row>
    <row r="30698" spans="17:17">
      <c r="Q30698"/>
    </row>
    <row r="30699" spans="17:17">
      <c r="Q30699"/>
    </row>
    <row r="30700" spans="17:17">
      <c r="Q30700"/>
    </row>
    <row r="30701" spans="17:17">
      <c r="Q30701"/>
    </row>
    <row r="30702" spans="17:17">
      <c r="Q30702"/>
    </row>
    <row r="30703" spans="17:17">
      <c r="Q30703"/>
    </row>
    <row r="30704" spans="17:17">
      <c r="Q30704"/>
    </row>
    <row r="30705" spans="17:17">
      <c r="Q30705"/>
    </row>
    <row r="30706" spans="17:17">
      <c r="Q30706"/>
    </row>
    <row r="30707" spans="17:17">
      <c r="Q30707"/>
    </row>
    <row r="30708" spans="17:17">
      <c r="Q30708"/>
    </row>
    <row r="30709" spans="17:17">
      <c r="Q30709"/>
    </row>
    <row r="30710" spans="17:17">
      <c r="Q30710"/>
    </row>
    <row r="30711" spans="17:17">
      <c r="Q30711"/>
    </row>
    <row r="30712" spans="17:17">
      <c r="Q30712"/>
    </row>
    <row r="30713" spans="17:17">
      <c r="Q30713"/>
    </row>
    <row r="30714" spans="17:17">
      <c r="Q30714"/>
    </row>
    <row r="30715" spans="17:17">
      <c r="Q30715"/>
    </row>
    <row r="30716" spans="17:17">
      <c r="Q30716"/>
    </row>
    <row r="30717" spans="17:17">
      <c r="Q30717"/>
    </row>
    <row r="30718" spans="17:17">
      <c r="Q30718"/>
    </row>
    <row r="30719" spans="17:17">
      <c r="Q30719"/>
    </row>
    <row r="30720" spans="17:17">
      <c r="Q30720"/>
    </row>
    <row r="30721" spans="17:17">
      <c r="Q30721"/>
    </row>
    <row r="30722" spans="17:17">
      <c r="Q30722"/>
    </row>
    <row r="30723" spans="17:17">
      <c r="Q30723"/>
    </row>
    <row r="30724" spans="17:17">
      <c r="Q30724"/>
    </row>
    <row r="30725" spans="17:17">
      <c r="Q30725"/>
    </row>
    <row r="30726" spans="17:17">
      <c r="Q30726"/>
    </row>
    <row r="30727" spans="17:17">
      <c r="Q30727"/>
    </row>
    <row r="30728" spans="17:17">
      <c r="Q30728"/>
    </row>
    <row r="30729" spans="17:17">
      <c r="Q30729"/>
    </row>
    <row r="30730" spans="17:17">
      <c r="Q30730"/>
    </row>
    <row r="30731" spans="17:17">
      <c r="Q30731"/>
    </row>
    <row r="30732" spans="17:17">
      <c r="Q30732"/>
    </row>
    <row r="30733" spans="17:17">
      <c r="Q30733"/>
    </row>
    <row r="30734" spans="17:17">
      <c r="Q30734"/>
    </row>
    <row r="30735" spans="17:17">
      <c r="Q30735"/>
    </row>
    <row r="30736" spans="17:17">
      <c r="Q30736"/>
    </row>
    <row r="30737" spans="17:17">
      <c r="Q30737"/>
    </row>
    <row r="30738" spans="17:17">
      <c r="Q30738"/>
    </row>
    <row r="30739" spans="17:17">
      <c r="Q30739"/>
    </row>
    <row r="30740" spans="17:17">
      <c r="Q30740"/>
    </row>
    <row r="30741" spans="17:17">
      <c r="Q30741"/>
    </row>
    <row r="30742" spans="17:17">
      <c r="Q30742"/>
    </row>
    <row r="30743" spans="17:17">
      <c r="Q30743"/>
    </row>
    <row r="30744" spans="17:17">
      <c r="Q30744"/>
    </row>
    <row r="30745" spans="17:17">
      <c r="Q30745"/>
    </row>
    <row r="30746" spans="17:17">
      <c r="Q30746"/>
    </row>
    <row r="30747" spans="17:17">
      <c r="Q30747"/>
    </row>
    <row r="30748" spans="17:17">
      <c r="Q30748"/>
    </row>
    <row r="30749" spans="17:17">
      <c r="Q30749"/>
    </row>
    <row r="30750" spans="17:17">
      <c r="Q30750"/>
    </row>
    <row r="30751" spans="17:17">
      <c r="Q30751"/>
    </row>
    <row r="30752" spans="17:17">
      <c r="Q30752"/>
    </row>
    <row r="30753" spans="17:17">
      <c r="Q30753"/>
    </row>
    <row r="30754" spans="17:17">
      <c r="Q30754"/>
    </row>
    <row r="30755" spans="17:17">
      <c r="Q30755"/>
    </row>
    <row r="30756" spans="17:17">
      <c r="Q30756"/>
    </row>
    <row r="30757" spans="17:17">
      <c r="Q30757"/>
    </row>
    <row r="30758" spans="17:17">
      <c r="Q30758"/>
    </row>
    <row r="30759" spans="17:17">
      <c r="Q30759"/>
    </row>
    <row r="30760" spans="17:17">
      <c r="Q30760"/>
    </row>
    <row r="30761" spans="17:17">
      <c r="Q30761"/>
    </row>
    <row r="30762" spans="17:17">
      <c r="Q30762"/>
    </row>
    <row r="30763" spans="17:17">
      <c r="Q30763"/>
    </row>
    <row r="30764" spans="17:17">
      <c r="Q30764"/>
    </row>
    <row r="30765" spans="17:17">
      <c r="Q30765"/>
    </row>
    <row r="30766" spans="17:17">
      <c r="Q30766"/>
    </row>
    <row r="30767" spans="17:17">
      <c r="Q30767"/>
    </row>
    <row r="30768" spans="17:17">
      <c r="Q30768"/>
    </row>
    <row r="30769" spans="17:17">
      <c r="Q30769"/>
    </row>
    <row r="30770" spans="17:17">
      <c r="Q30770"/>
    </row>
    <row r="30771" spans="17:17">
      <c r="Q30771"/>
    </row>
    <row r="30772" spans="17:17">
      <c r="Q30772"/>
    </row>
    <row r="30773" spans="17:17">
      <c r="Q30773"/>
    </row>
    <row r="30774" spans="17:17">
      <c r="Q30774"/>
    </row>
    <row r="30775" spans="17:17">
      <c r="Q30775"/>
    </row>
    <row r="30776" spans="17:17">
      <c r="Q30776"/>
    </row>
    <row r="30777" spans="17:17">
      <c r="Q30777"/>
    </row>
    <row r="30778" spans="17:17">
      <c r="Q30778"/>
    </row>
    <row r="30779" spans="17:17">
      <c r="Q30779"/>
    </row>
    <row r="30780" spans="17:17">
      <c r="Q30780"/>
    </row>
    <row r="30781" spans="17:17">
      <c r="Q30781"/>
    </row>
    <row r="30782" spans="17:17">
      <c r="Q30782"/>
    </row>
    <row r="30783" spans="17:17">
      <c r="Q30783"/>
    </row>
    <row r="30784" spans="17:17">
      <c r="Q30784"/>
    </row>
    <row r="30785" spans="17:17">
      <c r="Q30785"/>
    </row>
    <row r="30786" spans="17:17">
      <c r="Q30786"/>
    </row>
    <row r="30787" spans="17:17">
      <c r="Q30787"/>
    </row>
    <row r="30788" spans="17:17">
      <c r="Q30788"/>
    </row>
    <row r="30789" spans="17:17">
      <c r="Q30789"/>
    </row>
    <row r="30790" spans="17:17">
      <c r="Q30790"/>
    </row>
    <row r="30791" spans="17:17">
      <c r="Q30791"/>
    </row>
    <row r="30792" spans="17:17">
      <c r="Q30792"/>
    </row>
    <row r="30793" spans="17:17">
      <c r="Q30793"/>
    </row>
    <row r="30794" spans="17:17">
      <c r="Q30794"/>
    </row>
    <row r="30795" spans="17:17">
      <c r="Q30795"/>
    </row>
    <row r="30796" spans="17:17">
      <c r="Q30796"/>
    </row>
    <row r="30797" spans="17:17">
      <c r="Q30797"/>
    </row>
    <row r="30798" spans="17:17">
      <c r="Q30798"/>
    </row>
    <row r="30799" spans="17:17">
      <c r="Q30799"/>
    </row>
    <row r="30800" spans="17:17">
      <c r="Q30800"/>
    </row>
    <row r="30801" spans="17:17">
      <c r="Q30801"/>
    </row>
    <row r="30802" spans="17:17">
      <c r="Q30802"/>
    </row>
    <row r="30803" spans="17:17">
      <c r="Q30803"/>
    </row>
    <row r="30804" spans="17:17">
      <c r="Q30804"/>
    </row>
    <row r="30805" spans="17:17">
      <c r="Q30805"/>
    </row>
    <row r="30806" spans="17:17">
      <c r="Q30806"/>
    </row>
    <row r="30807" spans="17:17">
      <c r="Q30807"/>
    </row>
    <row r="30808" spans="17:17">
      <c r="Q30808"/>
    </row>
    <row r="30809" spans="17:17">
      <c r="Q30809"/>
    </row>
    <row r="30810" spans="17:17">
      <c r="Q30810"/>
    </row>
    <row r="30811" spans="17:17">
      <c r="Q30811"/>
    </row>
    <row r="30812" spans="17:17">
      <c r="Q30812"/>
    </row>
    <row r="30813" spans="17:17">
      <c r="Q30813"/>
    </row>
    <row r="30814" spans="17:17">
      <c r="Q30814"/>
    </row>
    <row r="30815" spans="17:17">
      <c r="Q30815"/>
    </row>
    <row r="30816" spans="17:17">
      <c r="Q30816"/>
    </row>
    <row r="30817" spans="17:17">
      <c r="Q30817"/>
    </row>
    <row r="30818" spans="17:17">
      <c r="Q30818"/>
    </row>
    <row r="30819" spans="17:17">
      <c r="Q30819"/>
    </row>
    <row r="30820" spans="17:17">
      <c r="Q30820"/>
    </row>
    <row r="30821" spans="17:17">
      <c r="Q30821"/>
    </row>
    <row r="30822" spans="17:17">
      <c r="Q30822"/>
    </row>
    <row r="30823" spans="17:17">
      <c r="Q30823"/>
    </row>
    <row r="30824" spans="17:17">
      <c r="Q30824"/>
    </row>
    <row r="30825" spans="17:17">
      <c r="Q30825"/>
    </row>
    <row r="30826" spans="17:17">
      <c r="Q30826"/>
    </row>
    <row r="30827" spans="17:17">
      <c r="Q30827"/>
    </row>
    <row r="30828" spans="17:17">
      <c r="Q30828"/>
    </row>
    <row r="30829" spans="17:17">
      <c r="Q30829"/>
    </row>
    <row r="30830" spans="17:17">
      <c r="Q30830"/>
    </row>
    <row r="30831" spans="17:17">
      <c r="Q30831"/>
    </row>
    <row r="30832" spans="17:17">
      <c r="Q30832"/>
    </row>
    <row r="30833" spans="17:17">
      <c r="Q30833"/>
    </row>
    <row r="30834" spans="17:17">
      <c r="Q30834"/>
    </row>
    <row r="30835" spans="17:17">
      <c r="Q30835"/>
    </row>
    <row r="30836" spans="17:17">
      <c r="Q30836"/>
    </row>
    <row r="30837" spans="17:17">
      <c r="Q30837"/>
    </row>
    <row r="30838" spans="17:17">
      <c r="Q30838"/>
    </row>
    <row r="30839" spans="17:17">
      <c r="Q30839"/>
    </row>
    <row r="30840" spans="17:17">
      <c r="Q30840"/>
    </row>
    <row r="30841" spans="17:17">
      <c r="Q30841"/>
    </row>
    <row r="30842" spans="17:17">
      <c r="Q30842"/>
    </row>
    <row r="30843" spans="17:17">
      <c r="Q30843"/>
    </row>
    <row r="30844" spans="17:17">
      <c r="Q30844"/>
    </row>
    <row r="30845" spans="17:17">
      <c r="Q30845"/>
    </row>
    <row r="30846" spans="17:17">
      <c r="Q30846"/>
    </row>
    <row r="30847" spans="17:17">
      <c r="Q30847"/>
    </row>
    <row r="30848" spans="17:17">
      <c r="Q30848"/>
    </row>
    <row r="30849" spans="17:17">
      <c r="Q30849"/>
    </row>
    <row r="30850" spans="17:17">
      <c r="Q30850"/>
    </row>
    <row r="30851" spans="17:17">
      <c r="Q30851"/>
    </row>
    <row r="30852" spans="17:17">
      <c r="Q30852"/>
    </row>
    <row r="30853" spans="17:17">
      <c r="Q30853"/>
    </row>
    <row r="30854" spans="17:17">
      <c r="Q30854"/>
    </row>
    <row r="30855" spans="17:17">
      <c r="Q30855"/>
    </row>
    <row r="30856" spans="17:17">
      <c r="Q30856"/>
    </row>
    <row r="30857" spans="17:17">
      <c r="Q30857"/>
    </row>
    <row r="30858" spans="17:17">
      <c r="Q30858"/>
    </row>
    <row r="30859" spans="17:17">
      <c r="Q30859"/>
    </row>
    <row r="30860" spans="17:17">
      <c r="Q30860"/>
    </row>
    <row r="30861" spans="17:17">
      <c r="Q30861"/>
    </row>
    <row r="30862" spans="17:17">
      <c r="Q30862"/>
    </row>
    <row r="30863" spans="17:17">
      <c r="Q30863"/>
    </row>
    <row r="30864" spans="17:17">
      <c r="Q30864"/>
    </row>
    <row r="30865" spans="17:17">
      <c r="Q30865"/>
    </row>
    <row r="30866" spans="17:17">
      <c r="Q30866"/>
    </row>
    <row r="30867" spans="17:17">
      <c r="Q30867"/>
    </row>
    <row r="30868" spans="17:17">
      <c r="Q30868"/>
    </row>
    <row r="30869" spans="17:17">
      <c r="Q30869"/>
    </row>
    <row r="30870" spans="17:17">
      <c r="Q30870"/>
    </row>
    <row r="30871" spans="17:17">
      <c r="Q30871"/>
    </row>
    <row r="30872" spans="17:17">
      <c r="Q30872"/>
    </row>
    <row r="30873" spans="17:17">
      <c r="Q30873"/>
    </row>
    <row r="30874" spans="17:17">
      <c r="Q30874"/>
    </row>
    <row r="30875" spans="17:17">
      <c r="Q30875"/>
    </row>
    <row r="30876" spans="17:17">
      <c r="Q30876"/>
    </row>
    <row r="30877" spans="17:17">
      <c r="Q30877"/>
    </row>
    <row r="30878" spans="17:17">
      <c r="Q30878"/>
    </row>
    <row r="30879" spans="17:17">
      <c r="Q30879"/>
    </row>
    <row r="30880" spans="17:17">
      <c r="Q30880"/>
    </row>
    <row r="30881" spans="17:17">
      <c r="Q30881"/>
    </row>
    <row r="30882" spans="17:17">
      <c r="Q30882"/>
    </row>
    <row r="30883" spans="17:17">
      <c r="Q30883"/>
    </row>
    <row r="30884" spans="17:17">
      <c r="Q30884"/>
    </row>
    <row r="30885" spans="17:17">
      <c r="Q30885"/>
    </row>
    <row r="30886" spans="17:17">
      <c r="Q30886"/>
    </row>
    <row r="30887" spans="17:17">
      <c r="Q30887"/>
    </row>
    <row r="30888" spans="17:17">
      <c r="Q30888"/>
    </row>
    <row r="30889" spans="17:17">
      <c r="Q30889"/>
    </row>
    <row r="30890" spans="17:17">
      <c r="Q30890"/>
    </row>
    <row r="30891" spans="17:17">
      <c r="Q30891"/>
    </row>
    <row r="30892" spans="17:17">
      <c r="Q30892"/>
    </row>
    <row r="30893" spans="17:17">
      <c r="Q30893"/>
    </row>
    <row r="30894" spans="17:17">
      <c r="Q30894"/>
    </row>
    <row r="30895" spans="17:17">
      <c r="Q30895"/>
    </row>
    <row r="30896" spans="17:17">
      <c r="Q30896"/>
    </row>
    <row r="30897" spans="17:17">
      <c r="Q30897"/>
    </row>
    <row r="30898" spans="17:17">
      <c r="Q30898"/>
    </row>
    <row r="30899" spans="17:17">
      <c r="Q30899"/>
    </row>
    <row r="30900" spans="17:17">
      <c r="Q30900"/>
    </row>
    <row r="30901" spans="17:17">
      <c r="Q30901"/>
    </row>
    <row r="30902" spans="17:17">
      <c r="Q30902"/>
    </row>
    <row r="30903" spans="17:17">
      <c r="Q30903"/>
    </row>
    <row r="30904" spans="17:17">
      <c r="Q30904"/>
    </row>
    <row r="30905" spans="17:17">
      <c r="Q30905"/>
    </row>
    <row r="30906" spans="17:17">
      <c r="Q30906"/>
    </row>
    <row r="30907" spans="17:17">
      <c r="Q30907"/>
    </row>
    <row r="30908" spans="17:17">
      <c r="Q30908"/>
    </row>
    <row r="30909" spans="17:17">
      <c r="Q30909"/>
    </row>
    <row r="30910" spans="17:17">
      <c r="Q30910"/>
    </row>
    <row r="30911" spans="17:17">
      <c r="Q30911"/>
    </row>
    <row r="30912" spans="17:17">
      <c r="Q30912"/>
    </row>
    <row r="30913" spans="17:17">
      <c r="Q30913"/>
    </row>
    <row r="30914" spans="17:17">
      <c r="Q30914"/>
    </row>
    <row r="30915" spans="17:17">
      <c r="Q30915"/>
    </row>
    <row r="30916" spans="17:17">
      <c r="Q30916"/>
    </row>
    <row r="30917" spans="17:17">
      <c r="Q30917"/>
    </row>
    <row r="30918" spans="17:17">
      <c r="Q30918"/>
    </row>
    <row r="30919" spans="17:17">
      <c r="Q30919"/>
    </row>
    <row r="30920" spans="17:17">
      <c r="Q30920"/>
    </row>
    <row r="30921" spans="17:17">
      <c r="Q30921"/>
    </row>
    <row r="30922" spans="17:17">
      <c r="Q30922"/>
    </row>
    <row r="30923" spans="17:17">
      <c r="Q30923"/>
    </row>
    <row r="30924" spans="17:17">
      <c r="Q30924"/>
    </row>
    <row r="30925" spans="17:17">
      <c r="Q30925"/>
    </row>
    <row r="30926" spans="17:17">
      <c r="Q30926"/>
    </row>
    <row r="30927" spans="17:17">
      <c r="Q30927"/>
    </row>
    <row r="30928" spans="17:17">
      <c r="Q30928"/>
    </row>
    <row r="30929" spans="17:17">
      <c r="Q30929"/>
    </row>
    <row r="30930" spans="17:17">
      <c r="Q30930"/>
    </row>
    <row r="30931" spans="17:17">
      <c r="Q30931"/>
    </row>
    <row r="30932" spans="17:17">
      <c r="Q30932"/>
    </row>
    <row r="30933" spans="17:17">
      <c r="Q30933"/>
    </row>
    <row r="30934" spans="17:17">
      <c r="Q30934"/>
    </row>
    <row r="30935" spans="17:17">
      <c r="Q30935"/>
    </row>
    <row r="30936" spans="17:17">
      <c r="Q30936"/>
    </row>
    <row r="30937" spans="17:17">
      <c r="Q30937"/>
    </row>
    <row r="30938" spans="17:17">
      <c r="Q30938"/>
    </row>
    <row r="30939" spans="17:17">
      <c r="Q30939"/>
    </row>
    <row r="30940" spans="17:17">
      <c r="Q30940"/>
    </row>
    <row r="30941" spans="17:17">
      <c r="Q30941"/>
    </row>
    <row r="30942" spans="17:17">
      <c r="Q30942"/>
    </row>
    <row r="30943" spans="17:17">
      <c r="Q30943"/>
    </row>
    <row r="30944" spans="17:17">
      <c r="Q30944"/>
    </row>
    <row r="30945" spans="17:17">
      <c r="Q30945"/>
    </row>
    <row r="30946" spans="17:17">
      <c r="Q30946"/>
    </row>
    <row r="30947" spans="17:17">
      <c r="Q30947"/>
    </row>
    <row r="30948" spans="17:17">
      <c r="Q30948"/>
    </row>
    <row r="30949" spans="17:17">
      <c r="Q30949"/>
    </row>
    <row r="30950" spans="17:17">
      <c r="Q30950"/>
    </row>
    <row r="30951" spans="17:17">
      <c r="Q30951"/>
    </row>
    <row r="30952" spans="17:17">
      <c r="Q30952"/>
    </row>
    <row r="30953" spans="17:17">
      <c r="Q30953"/>
    </row>
    <row r="30954" spans="17:17">
      <c r="Q30954"/>
    </row>
    <row r="30955" spans="17:17">
      <c r="Q30955"/>
    </row>
    <row r="30956" spans="17:17">
      <c r="Q30956"/>
    </row>
    <row r="30957" spans="17:17">
      <c r="Q30957"/>
    </row>
    <row r="30958" spans="17:17">
      <c r="Q30958"/>
    </row>
    <row r="30959" spans="17:17">
      <c r="Q30959"/>
    </row>
    <row r="30960" spans="17:17">
      <c r="Q30960"/>
    </row>
    <row r="30961" spans="17:17">
      <c r="Q30961"/>
    </row>
    <row r="30962" spans="17:17">
      <c r="Q30962"/>
    </row>
    <row r="30963" spans="17:17">
      <c r="Q30963"/>
    </row>
    <row r="30964" spans="17:17">
      <c r="Q30964"/>
    </row>
    <row r="30965" spans="17:17">
      <c r="Q30965"/>
    </row>
    <row r="30966" spans="17:17">
      <c r="Q30966"/>
    </row>
    <row r="30967" spans="17:17">
      <c r="Q30967"/>
    </row>
    <row r="30968" spans="17:17">
      <c r="Q30968"/>
    </row>
    <row r="30969" spans="17:17">
      <c r="Q30969"/>
    </row>
    <row r="30970" spans="17:17">
      <c r="Q30970"/>
    </row>
    <row r="30971" spans="17:17">
      <c r="Q30971"/>
    </row>
    <row r="30972" spans="17:17">
      <c r="Q30972"/>
    </row>
    <row r="30973" spans="17:17">
      <c r="Q30973"/>
    </row>
    <row r="30974" spans="17:17">
      <c r="Q30974"/>
    </row>
    <row r="30975" spans="17:17">
      <c r="Q30975"/>
    </row>
    <row r="30976" spans="17:17">
      <c r="Q30976"/>
    </row>
    <row r="30977" spans="17:17">
      <c r="Q30977"/>
    </row>
    <row r="30978" spans="17:17">
      <c r="Q30978"/>
    </row>
    <row r="30979" spans="17:17">
      <c r="Q30979"/>
    </row>
    <row r="30980" spans="17:17">
      <c r="Q30980"/>
    </row>
    <row r="30981" spans="17:17">
      <c r="Q30981"/>
    </row>
    <row r="30982" spans="17:17">
      <c r="Q30982"/>
    </row>
    <row r="30983" spans="17:17">
      <c r="Q30983"/>
    </row>
    <row r="30984" spans="17:17">
      <c r="Q30984"/>
    </row>
    <row r="30985" spans="17:17">
      <c r="Q30985"/>
    </row>
    <row r="30986" spans="17:17">
      <c r="Q30986"/>
    </row>
    <row r="30987" spans="17:17">
      <c r="Q30987"/>
    </row>
    <row r="30988" spans="17:17">
      <c r="Q30988"/>
    </row>
    <row r="30989" spans="17:17">
      <c r="Q30989"/>
    </row>
    <row r="30990" spans="17:17">
      <c r="Q30990"/>
    </row>
    <row r="30991" spans="17:17">
      <c r="Q30991"/>
    </row>
    <row r="30992" spans="17:17">
      <c r="Q30992"/>
    </row>
    <row r="30993" spans="17:17">
      <c r="Q30993"/>
    </row>
    <row r="30994" spans="17:17">
      <c r="Q30994"/>
    </row>
    <row r="30995" spans="17:17">
      <c r="Q30995"/>
    </row>
    <row r="30996" spans="17:17">
      <c r="Q30996"/>
    </row>
    <row r="30997" spans="17:17">
      <c r="Q30997"/>
    </row>
    <row r="30998" spans="17:17">
      <c r="Q30998"/>
    </row>
    <row r="30999" spans="17:17">
      <c r="Q30999"/>
    </row>
    <row r="31000" spans="17:17">
      <c r="Q31000"/>
    </row>
    <row r="31001" spans="17:17">
      <c r="Q31001"/>
    </row>
    <row r="31002" spans="17:17">
      <c r="Q31002"/>
    </row>
    <row r="31003" spans="17:17">
      <c r="Q31003"/>
    </row>
    <row r="31004" spans="17:17">
      <c r="Q31004"/>
    </row>
    <row r="31005" spans="17:17">
      <c r="Q31005"/>
    </row>
    <row r="31006" spans="17:17">
      <c r="Q31006"/>
    </row>
    <row r="31007" spans="17:17">
      <c r="Q31007"/>
    </row>
    <row r="31008" spans="17:17">
      <c r="Q31008"/>
    </row>
    <row r="31009" spans="17:17">
      <c r="Q31009"/>
    </row>
    <row r="31010" spans="17:17">
      <c r="Q31010"/>
    </row>
    <row r="31011" spans="17:17">
      <c r="Q31011"/>
    </row>
    <row r="31012" spans="17:17">
      <c r="Q31012"/>
    </row>
    <row r="31013" spans="17:17">
      <c r="Q31013"/>
    </row>
    <row r="31014" spans="17:17">
      <c r="Q31014"/>
    </row>
    <row r="31015" spans="17:17">
      <c r="Q31015"/>
    </row>
    <row r="31016" spans="17:17">
      <c r="Q31016"/>
    </row>
    <row r="31017" spans="17:17">
      <c r="Q31017"/>
    </row>
    <row r="31018" spans="17:17">
      <c r="Q31018"/>
    </row>
    <row r="31019" spans="17:17">
      <c r="Q31019"/>
    </row>
    <row r="31020" spans="17:17">
      <c r="Q31020"/>
    </row>
    <row r="31021" spans="17:17">
      <c r="Q31021"/>
    </row>
    <row r="31022" spans="17:17">
      <c r="Q31022"/>
    </row>
    <row r="31023" spans="17:17">
      <c r="Q31023"/>
    </row>
    <row r="31024" spans="17:17">
      <c r="Q31024"/>
    </row>
    <row r="31025" spans="17:17">
      <c r="Q31025"/>
    </row>
    <row r="31026" spans="17:17">
      <c r="Q31026"/>
    </row>
    <row r="31027" spans="17:17">
      <c r="Q31027"/>
    </row>
    <row r="31028" spans="17:17">
      <c r="Q31028"/>
    </row>
    <row r="31029" spans="17:17">
      <c r="Q31029"/>
    </row>
    <row r="31030" spans="17:17">
      <c r="Q31030"/>
    </row>
    <row r="31031" spans="17:17">
      <c r="Q31031"/>
    </row>
    <row r="31032" spans="17:17">
      <c r="Q31032"/>
    </row>
    <row r="31033" spans="17:17">
      <c r="Q31033"/>
    </row>
    <row r="31034" spans="17:17">
      <c r="Q31034"/>
    </row>
    <row r="31035" spans="17:17">
      <c r="Q31035"/>
    </row>
    <row r="31036" spans="17:17">
      <c r="Q31036"/>
    </row>
    <row r="31037" spans="17:17">
      <c r="Q31037"/>
    </row>
    <row r="31038" spans="17:17">
      <c r="Q31038"/>
    </row>
    <row r="31039" spans="17:17">
      <c r="Q31039"/>
    </row>
    <row r="31040" spans="17:17">
      <c r="Q31040"/>
    </row>
    <row r="31041" spans="17:17">
      <c r="Q31041"/>
    </row>
    <row r="31042" spans="17:17">
      <c r="Q31042"/>
    </row>
    <row r="31043" spans="17:17">
      <c r="Q31043"/>
    </row>
    <row r="31044" spans="17:17">
      <c r="Q31044"/>
    </row>
    <row r="31045" spans="17:17">
      <c r="Q31045"/>
    </row>
    <row r="31046" spans="17:17">
      <c r="Q31046"/>
    </row>
    <row r="31047" spans="17:17">
      <c r="Q31047"/>
    </row>
    <row r="31048" spans="17:17">
      <c r="Q31048"/>
    </row>
    <row r="31049" spans="17:17">
      <c r="Q31049"/>
    </row>
    <row r="31050" spans="17:17">
      <c r="Q31050"/>
    </row>
    <row r="31051" spans="17:17">
      <c r="Q31051"/>
    </row>
    <row r="31052" spans="17:17">
      <c r="Q31052"/>
    </row>
    <row r="31053" spans="17:17">
      <c r="Q31053"/>
    </row>
    <row r="31054" spans="17:17">
      <c r="Q31054"/>
    </row>
    <row r="31055" spans="17:17">
      <c r="Q31055"/>
    </row>
    <row r="31056" spans="17:17">
      <c r="Q31056"/>
    </row>
    <row r="31057" spans="17:17">
      <c r="Q31057"/>
    </row>
    <row r="31058" spans="17:17">
      <c r="Q31058"/>
    </row>
    <row r="31059" spans="17:17">
      <c r="Q31059"/>
    </row>
    <row r="31060" spans="17:17">
      <c r="Q31060"/>
    </row>
    <row r="31061" spans="17:17">
      <c r="Q31061"/>
    </row>
    <row r="31062" spans="17:17">
      <c r="Q31062"/>
    </row>
    <row r="31063" spans="17:17">
      <c r="Q31063"/>
    </row>
    <row r="31064" spans="17:17">
      <c r="Q31064"/>
    </row>
    <row r="31065" spans="17:17">
      <c r="Q31065"/>
    </row>
    <row r="31066" spans="17:17">
      <c r="Q31066"/>
    </row>
    <row r="31067" spans="17:17">
      <c r="Q31067"/>
    </row>
    <row r="31068" spans="17:17">
      <c r="Q31068"/>
    </row>
    <row r="31069" spans="17:17">
      <c r="Q31069"/>
    </row>
    <row r="31070" spans="17:17">
      <c r="Q31070"/>
    </row>
    <row r="31071" spans="17:17">
      <c r="Q31071"/>
    </row>
    <row r="31072" spans="17:17">
      <c r="Q31072"/>
    </row>
    <row r="31073" spans="17:17">
      <c r="Q31073"/>
    </row>
    <row r="31074" spans="17:17">
      <c r="Q31074"/>
    </row>
    <row r="31075" spans="17:17">
      <c r="Q31075"/>
    </row>
    <row r="31076" spans="17:17">
      <c r="Q31076"/>
    </row>
    <row r="31077" spans="17:17">
      <c r="Q31077"/>
    </row>
    <row r="31078" spans="17:17">
      <c r="Q31078"/>
    </row>
    <row r="31079" spans="17:17">
      <c r="Q31079"/>
    </row>
    <row r="31080" spans="17:17">
      <c r="Q31080"/>
    </row>
    <row r="31081" spans="17:17">
      <c r="Q31081"/>
    </row>
    <row r="31082" spans="17:17">
      <c r="Q31082"/>
    </row>
    <row r="31083" spans="17:17">
      <c r="Q31083"/>
    </row>
    <row r="31084" spans="17:17">
      <c r="Q31084"/>
    </row>
    <row r="31085" spans="17:17">
      <c r="Q31085"/>
    </row>
    <row r="31086" spans="17:17">
      <c r="Q31086"/>
    </row>
    <row r="31087" spans="17:17">
      <c r="Q31087"/>
    </row>
    <row r="31088" spans="17:17">
      <c r="Q31088"/>
    </row>
    <row r="31089" spans="17:17">
      <c r="Q31089"/>
    </row>
    <row r="31090" spans="17:17">
      <c r="Q31090"/>
    </row>
    <row r="31091" spans="17:17">
      <c r="Q31091"/>
    </row>
    <row r="31092" spans="17:17">
      <c r="Q31092"/>
    </row>
    <row r="31093" spans="17:17">
      <c r="Q31093"/>
    </row>
    <row r="31094" spans="17:17">
      <c r="Q31094"/>
    </row>
    <row r="31095" spans="17:17">
      <c r="Q31095"/>
    </row>
    <row r="31096" spans="17:17">
      <c r="Q31096"/>
    </row>
    <row r="31097" spans="17:17">
      <c r="Q31097"/>
    </row>
    <row r="31098" spans="17:17">
      <c r="Q31098"/>
    </row>
    <row r="31099" spans="17:17">
      <c r="Q31099"/>
    </row>
    <row r="31100" spans="17:17">
      <c r="Q31100"/>
    </row>
    <row r="31101" spans="17:17">
      <c r="Q31101"/>
    </row>
    <row r="31102" spans="17:17">
      <c r="Q31102"/>
    </row>
    <row r="31103" spans="17:17">
      <c r="Q31103"/>
    </row>
    <row r="31104" spans="17:17">
      <c r="Q31104"/>
    </row>
    <row r="31105" spans="17:17">
      <c r="Q31105"/>
    </row>
    <row r="31106" spans="17:17">
      <c r="Q31106"/>
    </row>
    <row r="31107" spans="17:17">
      <c r="Q31107"/>
    </row>
    <row r="31108" spans="17:17">
      <c r="Q31108"/>
    </row>
    <row r="31109" spans="17:17">
      <c r="Q31109"/>
    </row>
    <row r="31110" spans="17:17">
      <c r="Q31110"/>
    </row>
    <row r="31111" spans="17:17">
      <c r="Q31111"/>
    </row>
    <row r="31112" spans="17:17">
      <c r="Q31112"/>
    </row>
    <row r="31113" spans="17:17">
      <c r="Q31113"/>
    </row>
    <row r="31114" spans="17:17">
      <c r="Q31114"/>
    </row>
    <row r="31115" spans="17:17">
      <c r="Q31115"/>
    </row>
    <row r="31116" spans="17:17">
      <c r="Q31116"/>
    </row>
    <row r="31117" spans="17:17">
      <c r="Q31117"/>
    </row>
    <row r="31118" spans="17:17">
      <c r="Q31118"/>
    </row>
    <row r="31119" spans="17:17">
      <c r="Q31119"/>
    </row>
    <row r="31120" spans="17:17">
      <c r="Q31120"/>
    </row>
    <row r="31121" spans="17:17">
      <c r="Q31121"/>
    </row>
    <row r="31122" spans="17:17">
      <c r="Q31122"/>
    </row>
    <row r="31123" spans="17:17">
      <c r="Q31123"/>
    </row>
    <row r="31124" spans="17:17">
      <c r="Q31124"/>
    </row>
    <row r="31125" spans="17:17">
      <c r="Q31125"/>
    </row>
    <row r="31126" spans="17:17">
      <c r="Q31126"/>
    </row>
    <row r="31127" spans="17:17">
      <c r="Q31127"/>
    </row>
    <row r="31128" spans="17:17">
      <c r="Q31128"/>
    </row>
    <row r="31129" spans="17:17">
      <c r="Q31129"/>
    </row>
    <row r="31130" spans="17:17">
      <c r="Q31130"/>
    </row>
    <row r="31131" spans="17:17">
      <c r="Q31131"/>
    </row>
    <row r="31132" spans="17:17">
      <c r="Q31132"/>
    </row>
    <row r="31133" spans="17:17">
      <c r="Q31133"/>
    </row>
    <row r="31134" spans="17:17">
      <c r="Q31134"/>
    </row>
    <row r="31135" spans="17:17">
      <c r="Q31135"/>
    </row>
    <row r="31136" spans="17:17">
      <c r="Q31136"/>
    </row>
    <row r="31137" spans="17:17">
      <c r="Q31137"/>
    </row>
    <row r="31138" spans="17:17">
      <c r="Q31138"/>
    </row>
    <row r="31139" spans="17:17">
      <c r="Q31139"/>
    </row>
    <row r="31140" spans="17:17">
      <c r="Q31140"/>
    </row>
    <row r="31141" spans="17:17">
      <c r="Q31141"/>
    </row>
    <row r="31142" spans="17:17">
      <c r="Q31142"/>
    </row>
    <row r="31143" spans="17:17">
      <c r="Q31143"/>
    </row>
    <row r="31144" spans="17:17">
      <c r="Q31144"/>
    </row>
    <row r="31145" spans="17:17">
      <c r="Q31145"/>
    </row>
    <row r="31146" spans="17:17">
      <c r="Q31146"/>
    </row>
    <row r="31147" spans="17:17">
      <c r="Q31147"/>
    </row>
    <row r="31148" spans="17:17">
      <c r="Q31148"/>
    </row>
    <row r="31149" spans="17:17">
      <c r="Q31149"/>
    </row>
    <row r="31150" spans="17:17">
      <c r="Q31150"/>
    </row>
    <row r="31151" spans="17:17">
      <c r="Q31151"/>
    </row>
    <row r="31152" spans="17:17">
      <c r="Q31152"/>
    </row>
    <row r="31153" spans="17:17">
      <c r="Q31153"/>
    </row>
    <row r="31154" spans="17:17">
      <c r="Q31154"/>
    </row>
    <row r="31155" spans="17:17">
      <c r="Q31155"/>
    </row>
    <row r="31156" spans="17:17">
      <c r="Q31156"/>
    </row>
    <row r="31157" spans="17:17">
      <c r="Q31157"/>
    </row>
    <row r="31158" spans="17:17">
      <c r="Q31158"/>
    </row>
    <row r="31159" spans="17:17">
      <c r="Q31159"/>
    </row>
    <row r="31160" spans="17:17">
      <c r="Q31160"/>
    </row>
    <row r="31161" spans="17:17">
      <c r="Q31161"/>
    </row>
    <row r="31162" spans="17:17">
      <c r="Q31162"/>
    </row>
    <row r="31163" spans="17:17">
      <c r="Q31163"/>
    </row>
    <row r="31164" spans="17:17">
      <c r="Q31164"/>
    </row>
    <row r="31165" spans="17:17">
      <c r="Q31165"/>
    </row>
    <row r="31166" spans="17:17">
      <c r="Q31166"/>
    </row>
    <row r="31167" spans="17:17">
      <c r="Q31167"/>
    </row>
    <row r="31168" spans="17:17">
      <c r="Q31168"/>
    </row>
    <row r="31169" spans="17:17">
      <c r="Q31169"/>
    </row>
    <row r="31170" spans="17:17">
      <c r="Q31170"/>
    </row>
    <row r="31171" spans="17:17">
      <c r="Q31171"/>
    </row>
    <row r="31172" spans="17:17">
      <c r="Q31172"/>
    </row>
    <row r="31173" spans="17:17">
      <c r="Q31173"/>
    </row>
    <row r="31174" spans="17:17">
      <c r="Q31174"/>
    </row>
    <row r="31175" spans="17:17">
      <c r="Q31175"/>
    </row>
    <row r="31176" spans="17:17">
      <c r="Q31176"/>
    </row>
    <row r="31177" spans="17:17">
      <c r="Q31177"/>
    </row>
    <row r="31178" spans="17:17">
      <c r="Q31178"/>
    </row>
    <row r="31179" spans="17:17">
      <c r="Q31179"/>
    </row>
    <row r="31180" spans="17:17">
      <c r="Q31180"/>
    </row>
    <row r="31181" spans="17:17">
      <c r="Q31181"/>
    </row>
    <row r="31182" spans="17:17">
      <c r="Q31182"/>
    </row>
    <row r="31183" spans="17:17">
      <c r="Q31183"/>
    </row>
    <row r="31184" spans="17:17">
      <c r="Q31184"/>
    </row>
    <row r="31185" spans="17:17">
      <c r="Q31185"/>
    </row>
    <row r="31186" spans="17:17">
      <c r="Q31186"/>
    </row>
    <row r="31187" spans="17:17">
      <c r="Q31187"/>
    </row>
    <row r="31188" spans="17:17">
      <c r="Q31188"/>
    </row>
    <row r="31189" spans="17:17">
      <c r="Q31189"/>
    </row>
    <row r="31190" spans="17:17">
      <c r="Q31190"/>
    </row>
    <row r="31191" spans="17:17">
      <c r="Q31191"/>
    </row>
    <row r="31192" spans="17:17">
      <c r="Q31192"/>
    </row>
    <row r="31193" spans="17:17">
      <c r="Q31193"/>
    </row>
    <row r="31194" spans="17:17">
      <c r="Q31194"/>
    </row>
    <row r="31195" spans="17:17">
      <c r="Q31195"/>
    </row>
    <row r="31196" spans="17:17">
      <c r="Q31196"/>
    </row>
    <row r="31197" spans="17:17">
      <c r="Q31197"/>
    </row>
    <row r="31198" spans="17:17">
      <c r="Q31198"/>
    </row>
    <row r="31199" spans="17:17">
      <c r="Q31199"/>
    </row>
    <row r="31200" spans="17:17">
      <c r="Q31200"/>
    </row>
    <row r="31201" spans="17:17">
      <c r="Q31201"/>
    </row>
    <row r="31202" spans="17:17">
      <c r="Q31202"/>
    </row>
    <row r="31203" spans="17:17">
      <c r="Q31203"/>
    </row>
    <row r="31204" spans="17:17">
      <c r="Q31204"/>
    </row>
    <row r="31205" spans="17:17">
      <c r="Q31205"/>
    </row>
    <row r="31206" spans="17:17">
      <c r="Q31206"/>
    </row>
    <row r="31207" spans="17:17">
      <c r="Q31207"/>
    </row>
    <row r="31208" spans="17:17">
      <c r="Q31208"/>
    </row>
    <row r="31209" spans="17:17">
      <c r="Q31209"/>
    </row>
    <row r="31210" spans="17:17">
      <c r="Q31210"/>
    </row>
    <row r="31211" spans="17:17">
      <c r="Q31211"/>
    </row>
    <row r="31212" spans="17:17">
      <c r="Q31212"/>
    </row>
    <row r="31213" spans="17:17">
      <c r="Q31213"/>
    </row>
    <row r="31214" spans="17:17">
      <c r="Q31214"/>
    </row>
    <row r="31215" spans="17:17">
      <c r="Q31215"/>
    </row>
    <row r="31216" spans="17:17">
      <c r="Q31216"/>
    </row>
    <row r="31217" spans="17:17">
      <c r="Q31217"/>
    </row>
    <row r="31218" spans="17:17">
      <c r="Q31218"/>
    </row>
    <row r="31219" spans="17:17">
      <c r="Q31219"/>
    </row>
    <row r="31220" spans="17:17">
      <c r="Q31220"/>
    </row>
    <row r="31221" spans="17:17">
      <c r="Q31221"/>
    </row>
    <row r="31222" spans="17:17">
      <c r="Q31222"/>
    </row>
    <row r="31223" spans="17:17">
      <c r="Q31223"/>
    </row>
    <row r="31224" spans="17:17">
      <c r="Q31224"/>
    </row>
    <row r="31225" spans="17:17">
      <c r="Q31225"/>
    </row>
    <row r="31226" spans="17:17">
      <c r="Q31226"/>
    </row>
    <row r="31227" spans="17:17">
      <c r="Q31227"/>
    </row>
    <row r="31228" spans="17:17">
      <c r="Q31228"/>
    </row>
    <row r="31229" spans="17:17">
      <c r="Q31229"/>
    </row>
    <row r="31230" spans="17:17">
      <c r="Q31230"/>
    </row>
    <row r="31231" spans="17:17">
      <c r="Q31231"/>
    </row>
    <row r="31232" spans="17:17">
      <c r="Q31232"/>
    </row>
    <row r="31233" spans="17:17">
      <c r="Q31233"/>
    </row>
    <row r="31234" spans="17:17">
      <c r="Q31234"/>
    </row>
    <row r="31235" spans="17:17">
      <c r="Q31235"/>
    </row>
    <row r="31236" spans="17:17">
      <c r="Q31236"/>
    </row>
    <row r="31237" spans="17:17">
      <c r="Q31237"/>
    </row>
    <row r="31238" spans="17:17">
      <c r="Q31238"/>
    </row>
    <row r="31239" spans="17:17">
      <c r="Q31239"/>
    </row>
    <row r="31240" spans="17:17">
      <c r="Q31240"/>
    </row>
    <row r="31241" spans="17:17">
      <c r="Q31241"/>
    </row>
    <row r="31242" spans="17:17">
      <c r="Q31242"/>
    </row>
    <row r="31243" spans="17:17">
      <c r="Q31243"/>
    </row>
    <row r="31244" spans="17:17">
      <c r="Q31244"/>
    </row>
    <row r="31245" spans="17:17">
      <c r="Q31245"/>
    </row>
    <row r="31246" spans="17:17">
      <c r="Q31246"/>
    </row>
    <row r="31247" spans="17:17">
      <c r="Q31247"/>
    </row>
    <row r="31248" spans="17:17">
      <c r="Q31248"/>
    </row>
    <row r="31249" spans="17:17">
      <c r="Q31249"/>
    </row>
    <row r="31250" spans="17:17">
      <c r="Q31250"/>
    </row>
    <row r="31251" spans="17:17">
      <c r="Q31251"/>
    </row>
    <row r="31252" spans="17:17">
      <c r="Q31252"/>
    </row>
    <row r="31253" spans="17:17">
      <c r="Q31253"/>
    </row>
    <row r="31254" spans="17:17">
      <c r="Q31254"/>
    </row>
    <row r="31255" spans="17:17">
      <c r="Q31255"/>
    </row>
    <row r="31256" spans="17:17">
      <c r="Q31256"/>
    </row>
    <row r="31257" spans="17:17">
      <c r="Q31257"/>
    </row>
    <row r="31258" spans="17:17">
      <c r="Q31258"/>
    </row>
    <row r="31259" spans="17:17">
      <c r="Q31259"/>
    </row>
    <row r="31260" spans="17:17">
      <c r="Q31260"/>
    </row>
    <row r="31261" spans="17:17">
      <c r="Q31261"/>
    </row>
    <row r="31262" spans="17:17">
      <c r="Q31262"/>
    </row>
    <row r="31263" spans="17:17">
      <c r="Q31263"/>
    </row>
    <row r="31264" spans="17:17">
      <c r="Q31264"/>
    </row>
    <row r="31265" spans="17:17">
      <c r="Q31265"/>
    </row>
    <row r="31266" spans="17:17">
      <c r="Q31266"/>
    </row>
    <row r="31267" spans="17:17">
      <c r="Q31267"/>
    </row>
    <row r="31268" spans="17:17">
      <c r="Q31268"/>
    </row>
    <row r="31269" spans="17:17">
      <c r="Q31269"/>
    </row>
    <row r="31270" spans="17:17">
      <c r="Q31270"/>
    </row>
    <row r="31271" spans="17:17">
      <c r="Q31271"/>
    </row>
    <row r="31272" spans="17:17">
      <c r="Q31272"/>
    </row>
    <row r="31273" spans="17:17">
      <c r="Q31273"/>
    </row>
    <row r="31274" spans="17:17">
      <c r="Q31274"/>
    </row>
    <row r="31275" spans="17:17">
      <c r="Q31275"/>
    </row>
    <row r="31276" spans="17:17">
      <c r="Q31276"/>
    </row>
    <row r="31277" spans="17:17">
      <c r="Q31277"/>
    </row>
    <row r="31278" spans="17:17">
      <c r="Q31278"/>
    </row>
    <row r="31279" spans="17:17">
      <c r="Q31279"/>
    </row>
    <row r="31280" spans="17:17">
      <c r="Q31280"/>
    </row>
    <row r="31281" spans="17:17">
      <c r="Q31281"/>
    </row>
    <row r="31282" spans="17:17">
      <c r="Q31282"/>
    </row>
    <row r="31283" spans="17:17">
      <c r="Q31283"/>
    </row>
    <row r="31284" spans="17:17">
      <c r="Q31284"/>
    </row>
    <row r="31285" spans="17:17">
      <c r="Q31285"/>
    </row>
    <row r="31286" spans="17:17">
      <c r="Q31286"/>
    </row>
    <row r="31287" spans="17:17">
      <c r="Q31287"/>
    </row>
    <row r="31288" spans="17:17">
      <c r="Q31288"/>
    </row>
    <row r="31289" spans="17:17">
      <c r="Q31289"/>
    </row>
    <row r="31290" spans="17:17">
      <c r="Q31290"/>
    </row>
    <row r="31291" spans="17:17">
      <c r="Q31291"/>
    </row>
    <row r="31292" spans="17:17">
      <c r="Q31292"/>
    </row>
    <row r="31293" spans="17:17">
      <c r="Q31293"/>
    </row>
    <row r="31294" spans="17:17">
      <c r="Q31294"/>
    </row>
    <row r="31295" spans="17:17">
      <c r="Q31295"/>
    </row>
    <row r="31296" spans="17:17">
      <c r="Q31296"/>
    </row>
    <row r="31297" spans="17:17">
      <c r="Q31297"/>
    </row>
    <row r="31298" spans="17:17">
      <c r="Q31298"/>
    </row>
    <row r="31299" spans="17:17">
      <c r="Q31299"/>
    </row>
    <row r="31300" spans="17:17">
      <c r="Q31300"/>
    </row>
    <row r="31301" spans="17:17">
      <c r="Q31301"/>
    </row>
    <row r="31302" spans="17:17">
      <c r="Q31302"/>
    </row>
    <row r="31303" spans="17:17">
      <c r="Q31303"/>
    </row>
    <row r="31304" spans="17:17">
      <c r="Q31304"/>
    </row>
    <row r="31305" spans="17:17">
      <c r="Q31305"/>
    </row>
    <row r="31306" spans="17:17">
      <c r="Q31306"/>
    </row>
    <row r="31307" spans="17:17">
      <c r="Q31307"/>
    </row>
    <row r="31308" spans="17:17">
      <c r="Q31308"/>
    </row>
    <row r="31309" spans="17:17">
      <c r="Q31309"/>
    </row>
    <row r="31310" spans="17:17">
      <c r="Q31310"/>
    </row>
    <row r="31311" spans="17:17">
      <c r="Q31311"/>
    </row>
    <row r="31312" spans="17:17">
      <c r="Q31312"/>
    </row>
    <row r="31313" spans="17:17">
      <c r="Q31313"/>
    </row>
    <row r="31314" spans="17:17">
      <c r="Q31314"/>
    </row>
    <row r="31315" spans="17:17">
      <c r="Q31315"/>
    </row>
    <row r="31316" spans="17:17">
      <c r="Q31316"/>
    </row>
    <row r="31317" spans="17:17">
      <c r="Q31317"/>
    </row>
    <row r="31318" spans="17:17">
      <c r="Q31318"/>
    </row>
    <row r="31319" spans="17:17">
      <c r="Q31319"/>
    </row>
    <row r="31320" spans="17:17">
      <c r="Q31320"/>
    </row>
    <row r="31321" spans="17:17">
      <c r="Q31321"/>
    </row>
    <row r="31322" spans="17:17">
      <c r="Q31322"/>
    </row>
    <row r="31323" spans="17:17">
      <c r="Q31323"/>
    </row>
    <row r="31324" spans="17:17">
      <c r="Q31324"/>
    </row>
    <row r="31325" spans="17:17">
      <c r="Q31325"/>
    </row>
    <row r="31326" spans="17:17">
      <c r="Q31326"/>
    </row>
    <row r="31327" spans="17:17">
      <c r="Q31327"/>
    </row>
    <row r="31328" spans="17:17">
      <c r="Q31328"/>
    </row>
    <row r="31329" spans="17:17">
      <c r="Q31329"/>
    </row>
    <row r="31330" spans="17:17">
      <c r="Q31330"/>
    </row>
    <row r="31331" spans="17:17">
      <c r="Q31331"/>
    </row>
    <row r="31332" spans="17:17">
      <c r="Q31332"/>
    </row>
    <row r="31333" spans="17:17">
      <c r="Q31333"/>
    </row>
    <row r="31334" spans="17:17">
      <c r="Q31334"/>
    </row>
    <row r="31335" spans="17:17">
      <c r="Q31335"/>
    </row>
    <row r="31336" spans="17:17">
      <c r="Q31336"/>
    </row>
    <row r="31337" spans="17:17">
      <c r="Q31337"/>
    </row>
    <row r="31338" spans="17:17">
      <c r="Q31338"/>
    </row>
    <row r="31339" spans="17:17">
      <c r="Q31339"/>
    </row>
    <row r="31340" spans="17:17">
      <c r="Q31340"/>
    </row>
    <row r="31341" spans="17:17">
      <c r="Q31341"/>
    </row>
    <row r="31342" spans="17:17">
      <c r="Q31342"/>
    </row>
    <row r="31343" spans="17:17">
      <c r="Q31343"/>
    </row>
    <row r="31344" spans="17:17">
      <c r="Q31344"/>
    </row>
    <row r="31345" spans="17:17">
      <c r="Q31345"/>
    </row>
    <row r="31346" spans="17:17">
      <c r="Q31346"/>
    </row>
    <row r="31347" spans="17:17">
      <c r="Q31347"/>
    </row>
    <row r="31348" spans="17:17">
      <c r="Q31348"/>
    </row>
    <row r="31349" spans="17:17">
      <c r="Q31349"/>
    </row>
    <row r="31350" spans="17:17">
      <c r="Q31350"/>
    </row>
    <row r="31351" spans="17:17">
      <c r="Q31351"/>
    </row>
    <row r="31352" spans="17:17">
      <c r="Q31352"/>
    </row>
    <row r="31353" spans="17:17">
      <c r="Q31353"/>
    </row>
    <row r="31354" spans="17:17">
      <c r="Q31354"/>
    </row>
    <row r="31355" spans="17:17">
      <c r="Q31355"/>
    </row>
    <row r="31356" spans="17:17">
      <c r="Q31356"/>
    </row>
    <row r="31357" spans="17:17">
      <c r="Q31357"/>
    </row>
    <row r="31358" spans="17:17">
      <c r="Q31358"/>
    </row>
    <row r="31359" spans="17:17">
      <c r="Q31359"/>
    </row>
    <row r="31360" spans="17:17">
      <c r="Q31360"/>
    </row>
    <row r="31361" spans="17:17">
      <c r="Q31361"/>
    </row>
    <row r="31362" spans="17:17">
      <c r="Q31362"/>
    </row>
    <row r="31363" spans="17:17">
      <c r="Q31363"/>
    </row>
    <row r="31364" spans="17:17">
      <c r="Q31364"/>
    </row>
    <row r="31365" spans="17:17">
      <c r="Q31365"/>
    </row>
    <row r="31366" spans="17:17">
      <c r="Q31366"/>
    </row>
    <row r="31367" spans="17:17">
      <c r="Q31367"/>
    </row>
    <row r="31368" spans="17:17">
      <c r="Q31368"/>
    </row>
    <row r="31369" spans="17:17">
      <c r="Q31369"/>
    </row>
    <row r="31370" spans="17:17">
      <c r="Q31370"/>
    </row>
    <row r="31371" spans="17:17">
      <c r="Q31371"/>
    </row>
    <row r="31372" spans="17:17">
      <c r="Q31372"/>
    </row>
    <row r="31373" spans="17:17">
      <c r="Q31373"/>
    </row>
    <row r="31374" spans="17:17">
      <c r="Q31374"/>
    </row>
    <row r="31375" spans="17:17">
      <c r="Q31375"/>
    </row>
    <row r="31376" spans="17:17">
      <c r="Q31376"/>
    </row>
    <row r="31377" spans="17:17">
      <c r="Q31377"/>
    </row>
    <row r="31378" spans="17:17">
      <c r="Q31378"/>
    </row>
    <row r="31379" spans="17:17">
      <c r="Q31379"/>
    </row>
    <row r="31380" spans="17:17">
      <c r="Q31380"/>
    </row>
    <row r="31381" spans="17:17">
      <c r="Q31381"/>
    </row>
    <row r="31382" spans="17:17">
      <c r="Q31382"/>
    </row>
    <row r="31383" spans="17:17">
      <c r="Q31383"/>
    </row>
    <row r="31384" spans="17:17">
      <c r="Q31384"/>
    </row>
    <row r="31385" spans="17:17">
      <c r="Q31385"/>
    </row>
    <row r="31386" spans="17:17">
      <c r="Q31386"/>
    </row>
    <row r="31387" spans="17:17">
      <c r="Q31387"/>
    </row>
    <row r="31388" spans="17:17">
      <c r="Q31388"/>
    </row>
    <row r="31389" spans="17:17">
      <c r="Q31389"/>
    </row>
    <row r="31390" spans="17:17">
      <c r="Q31390"/>
    </row>
    <row r="31391" spans="17:17">
      <c r="Q31391"/>
    </row>
    <row r="31392" spans="17:17">
      <c r="Q31392"/>
    </row>
    <row r="31393" spans="17:17">
      <c r="Q31393"/>
    </row>
    <row r="31394" spans="17:17">
      <c r="Q31394"/>
    </row>
    <row r="31395" spans="17:17">
      <c r="Q31395"/>
    </row>
    <row r="31396" spans="17:17">
      <c r="Q31396"/>
    </row>
    <row r="31397" spans="17:17">
      <c r="Q31397"/>
    </row>
    <row r="31398" spans="17:17">
      <c r="Q31398"/>
    </row>
    <row r="31399" spans="17:17">
      <c r="Q31399"/>
    </row>
    <row r="31400" spans="17:17">
      <c r="Q31400"/>
    </row>
    <row r="31401" spans="17:17">
      <c r="Q31401"/>
    </row>
    <row r="31402" spans="17:17">
      <c r="Q31402"/>
    </row>
    <row r="31403" spans="17:17">
      <c r="Q31403"/>
    </row>
    <row r="31404" spans="17:17">
      <c r="Q31404"/>
    </row>
    <row r="31405" spans="17:17">
      <c r="Q31405"/>
    </row>
    <row r="31406" spans="17:17">
      <c r="Q31406"/>
    </row>
    <row r="31407" spans="17:17">
      <c r="Q31407"/>
    </row>
    <row r="31408" spans="17:17">
      <c r="Q31408"/>
    </row>
    <row r="31409" spans="17:17">
      <c r="Q31409"/>
    </row>
    <row r="31410" spans="17:17">
      <c r="Q31410"/>
    </row>
    <row r="31411" spans="17:17">
      <c r="Q31411"/>
    </row>
    <row r="31412" spans="17:17">
      <c r="Q31412"/>
    </row>
    <row r="31413" spans="17:17">
      <c r="Q31413"/>
    </row>
    <row r="31414" spans="17:17">
      <c r="Q31414"/>
    </row>
    <row r="31415" spans="17:17">
      <c r="Q31415"/>
    </row>
    <row r="31416" spans="17:17">
      <c r="Q31416"/>
    </row>
    <row r="31417" spans="17:17">
      <c r="Q31417"/>
    </row>
    <row r="31418" spans="17:17">
      <c r="Q31418"/>
    </row>
    <row r="31419" spans="17:17">
      <c r="Q31419"/>
    </row>
    <row r="31420" spans="17:17">
      <c r="Q31420"/>
    </row>
    <row r="31421" spans="17:17">
      <c r="Q31421"/>
    </row>
    <row r="31422" spans="17:17">
      <c r="Q31422"/>
    </row>
    <row r="31423" spans="17:17">
      <c r="Q31423"/>
    </row>
    <row r="31424" spans="17:17">
      <c r="Q31424"/>
    </row>
    <row r="31425" spans="17:17">
      <c r="Q31425"/>
    </row>
    <row r="31426" spans="17:17">
      <c r="Q31426"/>
    </row>
    <row r="31427" spans="17:17">
      <c r="Q31427"/>
    </row>
    <row r="31428" spans="17:17">
      <c r="Q31428"/>
    </row>
    <row r="31429" spans="17:17">
      <c r="Q31429"/>
    </row>
    <row r="31430" spans="17:17">
      <c r="Q31430"/>
    </row>
    <row r="31431" spans="17:17">
      <c r="Q31431"/>
    </row>
    <row r="31432" spans="17:17">
      <c r="Q31432"/>
    </row>
    <row r="31433" spans="17:17">
      <c r="Q31433"/>
    </row>
    <row r="31434" spans="17:17">
      <c r="Q31434"/>
    </row>
    <row r="31435" spans="17:17">
      <c r="Q31435"/>
    </row>
    <row r="31436" spans="17:17">
      <c r="Q31436"/>
    </row>
    <row r="31437" spans="17:17">
      <c r="Q31437"/>
    </row>
    <row r="31438" spans="17:17">
      <c r="Q31438"/>
    </row>
    <row r="31439" spans="17:17">
      <c r="Q31439"/>
    </row>
    <row r="31440" spans="17:17">
      <c r="Q31440"/>
    </row>
    <row r="31441" spans="17:17">
      <c r="Q31441"/>
    </row>
    <row r="31442" spans="17:17">
      <c r="Q31442"/>
    </row>
    <row r="31443" spans="17:17">
      <c r="Q31443"/>
    </row>
    <row r="31444" spans="17:17">
      <c r="Q31444"/>
    </row>
    <row r="31445" spans="17:17">
      <c r="Q31445"/>
    </row>
    <row r="31446" spans="17:17">
      <c r="Q31446"/>
    </row>
    <row r="31447" spans="17:17">
      <c r="Q31447"/>
    </row>
    <row r="31448" spans="17:17">
      <c r="Q31448"/>
    </row>
    <row r="31449" spans="17:17">
      <c r="Q31449"/>
    </row>
    <row r="31450" spans="17:17">
      <c r="Q31450"/>
    </row>
    <row r="31451" spans="17:17">
      <c r="Q31451"/>
    </row>
    <row r="31452" spans="17:17">
      <c r="Q31452"/>
    </row>
    <row r="31453" spans="17:17">
      <c r="Q31453"/>
    </row>
    <row r="31454" spans="17:17">
      <c r="Q31454"/>
    </row>
    <row r="31455" spans="17:17">
      <c r="Q31455"/>
    </row>
    <row r="31456" spans="17:17">
      <c r="Q31456"/>
    </row>
    <row r="31457" spans="17:17">
      <c r="Q31457"/>
    </row>
    <row r="31458" spans="17:17">
      <c r="Q31458"/>
    </row>
    <row r="31459" spans="17:17">
      <c r="Q31459"/>
    </row>
    <row r="31460" spans="17:17">
      <c r="Q31460"/>
    </row>
    <row r="31461" spans="17:17">
      <c r="Q31461"/>
    </row>
    <row r="31462" spans="17:17">
      <c r="Q31462"/>
    </row>
    <row r="31463" spans="17:17">
      <c r="Q31463"/>
    </row>
    <row r="31464" spans="17:17">
      <c r="Q31464"/>
    </row>
    <row r="31465" spans="17:17">
      <c r="Q31465"/>
    </row>
    <row r="31466" spans="17:17">
      <c r="Q31466"/>
    </row>
    <row r="31467" spans="17:17">
      <c r="Q31467"/>
    </row>
    <row r="31468" spans="17:17">
      <c r="Q31468"/>
    </row>
    <row r="31469" spans="17:17">
      <c r="Q31469"/>
    </row>
    <row r="31470" spans="17:17">
      <c r="Q31470"/>
    </row>
    <row r="31471" spans="17:17">
      <c r="Q31471"/>
    </row>
    <row r="31472" spans="17:17">
      <c r="Q31472"/>
    </row>
    <row r="31473" spans="17:17">
      <c r="Q31473"/>
    </row>
    <row r="31474" spans="17:17">
      <c r="Q31474"/>
    </row>
    <row r="31475" spans="17:17">
      <c r="Q31475"/>
    </row>
    <row r="31476" spans="17:17">
      <c r="Q31476"/>
    </row>
    <row r="31477" spans="17:17">
      <c r="Q31477"/>
    </row>
    <row r="31478" spans="17:17">
      <c r="Q31478"/>
    </row>
    <row r="31479" spans="17:17">
      <c r="Q31479"/>
    </row>
    <row r="31480" spans="17:17">
      <c r="Q31480"/>
    </row>
    <row r="31481" spans="17:17">
      <c r="Q31481"/>
    </row>
    <row r="31482" spans="17:17">
      <c r="Q31482"/>
    </row>
    <row r="31483" spans="17:17">
      <c r="Q31483"/>
    </row>
    <row r="31484" spans="17:17">
      <c r="Q31484"/>
    </row>
    <row r="31485" spans="17:17">
      <c r="Q31485"/>
    </row>
    <row r="31486" spans="17:17">
      <c r="Q31486"/>
    </row>
    <row r="31487" spans="17:17">
      <c r="Q31487"/>
    </row>
    <row r="31488" spans="17:17">
      <c r="Q31488"/>
    </row>
    <row r="31489" spans="17:17">
      <c r="Q31489"/>
    </row>
    <row r="31490" spans="17:17">
      <c r="Q31490"/>
    </row>
    <row r="31491" spans="17:17">
      <c r="Q31491"/>
    </row>
    <row r="31492" spans="17:17">
      <c r="Q31492"/>
    </row>
    <row r="31493" spans="17:17">
      <c r="Q31493"/>
    </row>
    <row r="31494" spans="17:17">
      <c r="Q31494"/>
    </row>
    <row r="31495" spans="17:17">
      <c r="Q31495"/>
    </row>
    <row r="31496" spans="17:17">
      <c r="Q31496"/>
    </row>
    <row r="31497" spans="17:17">
      <c r="Q31497"/>
    </row>
    <row r="31498" spans="17:17">
      <c r="Q31498"/>
    </row>
    <row r="31499" spans="17:17">
      <c r="Q31499"/>
    </row>
    <row r="31500" spans="17:17">
      <c r="Q31500"/>
    </row>
    <row r="31501" spans="17:17">
      <c r="Q31501"/>
    </row>
    <row r="31502" spans="17:17">
      <c r="Q31502"/>
    </row>
    <row r="31503" spans="17:17">
      <c r="Q31503"/>
    </row>
    <row r="31504" spans="17:17">
      <c r="Q31504"/>
    </row>
    <row r="31505" spans="17:17">
      <c r="Q31505"/>
    </row>
    <row r="31506" spans="17:17">
      <c r="Q31506"/>
    </row>
    <row r="31507" spans="17:17">
      <c r="Q31507"/>
    </row>
    <row r="31508" spans="17:17">
      <c r="Q31508"/>
    </row>
    <row r="31509" spans="17:17">
      <c r="Q31509"/>
    </row>
    <row r="31510" spans="17:17">
      <c r="Q31510"/>
    </row>
    <row r="31511" spans="17:17">
      <c r="Q31511"/>
    </row>
    <row r="31512" spans="17:17">
      <c r="Q31512"/>
    </row>
    <row r="31513" spans="17:17">
      <c r="Q31513"/>
    </row>
    <row r="31514" spans="17:17">
      <c r="Q31514"/>
    </row>
    <row r="31515" spans="17:17">
      <c r="Q31515"/>
    </row>
    <row r="31516" spans="17:17">
      <c r="Q31516"/>
    </row>
    <row r="31517" spans="17:17">
      <c r="Q31517"/>
    </row>
    <row r="31518" spans="17:17">
      <c r="Q31518"/>
    </row>
    <row r="31519" spans="17:17">
      <c r="Q31519"/>
    </row>
    <row r="31520" spans="17:17">
      <c r="Q31520"/>
    </row>
    <row r="31521" spans="17:17">
      <c r="Q31521"/>
    </row>
    <row r="31522" spans="17:17">
      <c r="Q31522"/>
    </row>
    <row r="31523" spans="17:17">
      <c r="Q31523"/>
    </row>
    <row r="31524" spans="17:17">
      <c r="Q31524"/>
    </row>
    <row r="31525" spans="17:17">
      <c r="Q31525"/>
    </row>
    <row r="31526" spans="17:17">
      <c r="Q31526"/>
    </row>
    <row r="31527" spans="17:17">
      <c r="Q31527"/>
    </row>
    <row r="31528" spans="17:17">
      <c r="Q31528"/>
    </row>
    <row r="31529" spans="17:17">
      <c r="Q31529"/>
    </row>
    <row r="31530" spans="17:17">
      <c r="Q31530"/>
    </row>
    <row r="31531" spans="17:17">
      <c r="Q31531"/>
    </row>
    <row r="31532" spans="17:17">
      <c r="Q31532"/>
    </row>
    <row r="31533" spans="17:17">
      <c r="Q31533"/>
    </row>
    <row r="31534" spans="17:17">
      <c r="Q31534"/>
    </row>
    <row r="31535" spans="17:17">
      <c r="Q31535"/>
    </row>
    <row r="31536" spans="17:17">
      <c r="Q31536"/>
    </row>
    <row r="31537" spans="17:17">
      <c r="Q31537"/>
    </row>
    <row r="31538" spans="17:17">
      <c r="Q31538"/>
    </row>
    <row r="31539" spans="17:17">
      <c r="Q31539"/>
    </row>
    <row r="31540" spans="17:17">
      <c r="Q31540"/>
    </row>
    <row r="31541" spans="17:17">
      <c r="Q31541"/>
    </row>
    <row r="31542" spans="17:17">
      <c r="Q31542"/>
    </row>
    <row r="31543" spans="17:17">
      <c r="Q31543"/>
    </row>
    <row r="31544" spans="17:17">
      <c r="Q31544"/>
    </row>
    <row r="31545" spans="17:17">
      <c r="Q31545"/>
    </row>
    <row r="31546" spans="17:17">
      <c r="Q31546"/>
    </row>
    <row r="31547" spans="17:17">
      <c r="Q31547"/>
    </row>
    <row r="31548" spans="17:17">
      <c r="Q31548"/>
    </row>
    <row r="31549" spans="17:17">
      <c r="Q31549"/>
    </row>
    <row r="31550" spans="17:17">
      <c r="Q31550"/>
    </row>
    <row r="31551" spans="17:17">
      <c r="Q31551"/>
    </row>
    <row r="31552" spans="17:17">
      <c r="Q31552"/>
    </row>
    <row r="31553" spans="17:17">
      <c r="Q31553"/>
    </row>
    <row r="31554" spans="17:17">
      <c r="Q31554"/>
    </row>
    <row r="31555" spans="17:17">
      <c r="Q31555"/>
    </row>
    <row r="31556" spans="17:17">
      <c r="Q31556"/>
    </row>
    <row r="31557" spans="17:17">
      <c r="Q31557"/>
    </row>
    <row r="31558" spans="17:17">
      <c r="Q31558"/>
    </row>
    <row r="31559" spans="17:17">
      <c r="Q31559"/>
    </row>
    <row r="31560" spans="17:17">
      <c r="Q31560"/>
    </row>
    <row r="31561" spans="17:17">
      <c r="Q31561"/>
    </row>
    <row r="31562" spans="17:17">
      <c r="Q31562"/>
    </row>
    <row r="31563" spans="17:17">
      <c r="Q31563"/>
    </row>
    <row r="31564" spans="17:17">
      <c r="Q31564"/>
    </row>
    <row r="31565" spans="17:17">
      <c r="Q31565"/>
    </row>
    <row r="31566" spans="17:17">
      <c r="Q31566"/>
    </row>
    <row r="31567" spans="17:17">
      <c r="Q31567"/>
    </row>
    <row r="31568" spans="17:17">
      <c r="Q31568"/>
    </row>
    <row r="31569" spans="17:17">
      <c r="Q31569"/>
    </row>
    <row r="31570" spans="17:17">
      <c r="Q31570"/>
    </row>
    <row r="31571" spans="17:17">
      <c r="Q31571"/>
    </row>
    <row r="31572" spans="17:17">
      <c r="Q31572"/>
    </row>
    <row r="31573" spans="17:17">
      <c r="Q31573"/>
    </row>
    <row r="31574" spans="17:17">
      <c r="Q31574"/>
    </row>
    <row r="31575" spans="17:17">
      <c r="Q31575"/>
    </row>
    <row r="31576" spans="17:17">
      <c r="Q31576"/>
    </row>
    <row r="31577" spans="17:17">
      <c r="Q31577"/>
    </row>
    <row r="31578" spans="17:17">
      <c r="Q31578"/>
    </row>
    <row r="31579" spans="17:17">
      <c r="Q31579"/>
    </row>
    <row r="31580" spans="17:17">
      <c r="Q31580"/>
    </row>
    <row r="31581" spans="17:17">
      <c r="Q31581"/>
    </row>
    <row r="31582" spans="17:17">
      <c r="Q31582"/>
    </row>
    <row r="31583" spans="17:17">
      <c r="Q31583"/>
    </row>
    <row r="31584" spans="17:17">
      <c r="Q31584"/>
    </row>
    <row r="31585" spans="17:17">
      <c r="Q31585"/>
    </row>
    <row r="31586" spans="17:17">
      <c r="Q31586"/>
    </row>
    <row r="31587" spans="17:17">
      <c r="Q31587"/>
    </row>
    <row r="31588" spans="17:17">
      <c r="Q31588"/>
    </row>
    <row r="31589" spans="17:17">
      <c r="Q31589"/>
    </row>
    <row r="31590" spans="17:17">
      <c r="Q31590"/>
    </row>
    <row r="31591" spans="17:17">
      <c r="Q31591"/>
    </row>
    <row r="31592" spans="17:17">
      <c r="Q31592"/>
    </row>
    <row r="31593" spans="17:17">
      <c r="Q31593"/>
    </row>
    <row r="31594" spans="17:17">
      <c r="Q31594"/>
    </row>
    <row r="31595" spans="17:17">
      <c r="Q31595"/>
    </row>
    <row r="31596" spans="17:17">
      <c r="Q31596"/>
    </row>
    <row r="31597" spans="17:17">
      <c r="Q31597"/>
    </row>
    <row r="31598" spans="17:17">
      <c r="Q31598"/>
    </row>
    <row r="31599" spans="17:17">
      <c r="Q31599"/>
    </row>
    <row r="31600" spans="17:17">
      <c r="Q31600"/>
    </row>
    <row r="31601" spans="17:17">
      <c r="Q31601"/>
    </row>
    <row r="31602" spans="17:17">
      <c r="Q31602"/>
    </row>
    <row r="31603" spans="17:17">
      <c r="Q31603"/>
    </row>
    <row r="31604" spans="17:17">
      <c r="Q31604"/>
    </row>
    <row r="31605" spans="17:17">
      <c r="Q31605"/>
    </row>
    <row r="31606" spans="17:17">
      <c r="Q31606"/>
    </row>
    <row r="31607" spans="17:17">
      <c r="Q31607"/>
    </row>
    <row r="31608" spans="17:17">
      <c r="Q31608"/>
    </row>
    <row r="31609" spans="17:17">
      <c r="Q31609"/>
    </row>
    <row r="31610" spans="17:17">
      <c r="Q31610"/>
    </row>
    <row r="31611" spans="17:17">
      <c r="Q31611"/>
    </row>
    <row r="31612" spans="17:17">
      <c r="Q31612"/>
    </row>
    <row r="31613" spans="17:17">
      <c r="Q31613"/>
    </row>
    <row r="31614" spans="17:17">
      <c r="Q31614"/>
    </row>
    <row r="31615" spans="17:17">
      <c r="Q31615"/>
    </row>
    <row r="31616" spans="17:17">
      <c r="Q31616"/>
    </row>
    <row r="31617" spans="17:17">
      <c r="Q31617"/>
    </row>
    <row r="31618" spans="17:17">
      <c r="Q31618"/>
    </row>
    <row r="31619" spans="17:17">
      <c r="Q31619"/>
    </row>
    <row r="31620" spans="17:17">
      <c r="Q31620"/>
    </row>
    <row r="31621" spans="17:17">
      <c r="Q31621"/>
    </row>
    <row r="31622" spans="17:17">
      <c r="Q31622"/>
    </row>
    <row r="31623" spans="17:17">
      <c r="Q31623"/>
    </row>
    <row r="31624" spans="17:17">
      <c r="Q31624"/>
    </row>
    <row r="31625" spans="17:17">
      <c r="Q31625"/>
    </row>
    <row r="31626" spans="17:17">
      <c r="Q31626"/>
    </row>
    <row r="31627" spans="17:17">
      <c r="Q31627"/>
    </row>
    <row r="31628" spans="17:17">
      <c r="Q31628"/>
    </row>
    <row r="31629" spans="17:17">
      <c r="Q31629"/>
    </row>
    <row r="31630" spans="17:17">
      <c r="Q31630"/>
    </row>
    <row r="31631" spans="17:17">
      <c r="Q31631"/>
    </row>
    <row r="31632" spans="17:17">
      <c r="Q31632"/>
    </row>
    <row r="31633" spans="17:17">
      <c r="Q31633"/>
    </row>
    <row r="31634" spans="17:17">
      <c r="Q31634"/>
    </row>
    <row r="31635" spans="17:17">
      <c r="Q31635"/>
    </row>
    <row r="31636" spans="17:17">
      <c r="Q31636"/>
    </row>
    <row r="31637" spans="17:17">
      <c r="Q31637"/>
    </row>
    <row r="31638" spans="17:17">
      <c r="Q31638"/>
    </row>
    <row r="31639" spans="17:17">
      <c r="Q31639"/>
    </row>
    <row r="31640" spans="17:17">
      <c r="Q31640"/>
    </row>
    <row r="31641" spans="17:17">
      <c r="Q31641"/>
    </row>
    <row r="31642" spans="17:17">
      <c r="Q31642"/>
    </row>
    <row r="31643" spans="17:17">
      <c r="Q31643"/>
    </row>
    <row r="31644" spans="17:17">
      <c r="Q31644"/>
    </row>
    <row r="31645" spans="17:17">
      <c r="Q31645"/>
    </row>
    <row r="31646" spans="17:17">
      <c r="Q31646"/>
    </row>
    <row r="31647" spans="17:17">
      <c r="Q31647"/>
    </row>
    <row r="31648" spans="17:17">
      <c r="Q31648"/>
    </row>
    <row r="31649" spans="17:17">
      <c r="Q31649"/>
    </row>
    <row r="31650" spans="17:17">
      <c r="Q31650"/>
    </row>
    <row r="31651" spans="17:17">
      <c r="Q31651"/>
    </row>
    <row r="31652" spans="17:17">
      <c r="Q31652"/>
    </row>
    <row r="31653" spans="17:17">
      <c r="Q31653"/>
    </row>
    <row r="31654" spans="17:17">
      <c r="Q31654"/>
    </row>
    <row r="31655" spans="17:17">
      <c r="Q31655"/>
    </row>
    <row r="31656" spans="17:17">
      <c r="Q31656"/>
    </row>
    <row r="31657" spans="17:17">
      <c r="Q31657"/>
    </row>
    <row r="31658" spans="17:17">
      <c r="Q31658"/>
    </row>
    <row r="31659" spans="17:17">
      <c r="Q31659"/>
    </row>
    <row r="31660" spans="17:17">
      <c r="Q31660"/>
    </row>
    <row r="31661" spans="17:17">
      <c r="Q31661"/>
    </row>
    <row r="31662" spans="17:17">
      <c r="Q31662"/>
    </row>
    <row r="31663" spans="17:17">
      <c r="Q31663"/>
    </row>
    <row r="31664" spans="17:17">
      <c r="Q31664"/>
    </row>
    <row r="31665" spans="17:17">
      <c r="Q31665"/>
    </row>
    <row r="31666" spans="17:17">
      <c r="Q31666"/>
    </row>
    <row r="31667" spans="17:17">
      <c r="Q31667"/>
    </row>
    <row r="31668" spans="17:17">
      <c r="Q31668"/>
    </row>
    <row r="31669" spans="17:17">
      <c r="Q31669"/>
    </row>
    <row r="31670" spans="17:17">
      <c r="Q31670"/>
    </row>
    <row r="31671" spans="17:17">
      <c r="Q31671"/>
    </row>
    <row r="31672" spans="17:17">
      <c r="Q31672"/>
    </row>
    <row r="31673" spans="17:17">
      <c r="Q31673"/>
    </row>
    <row r="31674" spans="17:17">
      <c r="Q31674"/>
    </row>
    <row r="31675" spans="17:17">
      <c r="Q31675"/>
    </row>
    <row r="31676" spans="17:17">
      <c r="Q31676"/>
    </row>
    <row r="31677" spans="17:17">
      <c r="Q31677"/>
    </row>
    <row r="31678" spans="17:17">
      <c r="Q31678"/>
    </row>
    <row r="31679" spans="17:17">
      <c r="Q31679"/>
    </row>
    <row r="31680" spans="17:17">
      <c r="Q31680"/>
    </row>
    <row r="31681" spans="17:17">
      <c r="Q31681"/>
    </row>
    <row r="31682" spans="17:17">
      <c r="Q31682"/>
    </row>
    <row r="31683" spans="17:17">
      <c r="Q31683"/>
    </row>
    <row r="31684" spans="17:17">
      <c r="Q31684"/>
    </row>
    <row r="31685" spans="17:17">
      <c r="Q31685"/>
    </row>
    <row r="31686" spans="17:17">
      <c r="Q31686"/>
    </row>
    <row r="31687" spans="17:17">
      <c r="Q31687"/>
    </row>
    <row r="31688" spans="17:17">
      <c r="Q31688"/>
    </row>
    <row r="31689" spans="17:17">
      <c r="Q31689"/>
    </row>
    <row r="31690" spans="17:17">
      <c r="Q31690"/>
    </row>
    <row r="31691" spans="17:17">
      <c r="Q31691"/>
    </row>
    <row r="31692" spans="17:17">
      <c r="Q31692"/>
    </row>
    <row r="31693" spans="17:17">
      <c r="Q31693"/>
    </row>
    <row r="31694" spans="17:17">
      <c r="Q31694"/>
    </row>
    <row r="31695" spans="17:17">
      <c r="Q31695"/>
    </row>
    <row r="31696" spans="17:17">
      <c r="Q31696"/>
    </row>
    <row r="31697" spans="17:17">
      <c r="Q31697"/>
    </row>
    <row r="31698" spans="17:17">
      <c r="Q31698"/>
    </row>
    <row r="31699" spans="17:17">
      <c r="Q31699"/>
    </row>
    <row r="31700" spans="17:17">
      <c r="Q31700"/>
    </row>
    <row r="31701" spans="17:17">
      <c r="Q31701"/>
    </row>
    <row r="31702" spans="17:17">
      <c r="Q31702"/>
    </row>
    <row r="31703" spans="17:17">
      <c r="Q31703"/>
    </row>
    <row r="31704" spans="17:17">
      <c r="Q31704"/>
    </row>
    <row r="31705" spans="17:17">
      <c r="Q31705"/>
    </row>
    <row r="31706" spans="17:17">
      <c r="Q31706"/>
    </row>
    <row r="31707" spans="17:17">
      <c r="Q31707"/>
    </row>
    <row r="31708" spans="17:17">
      <c r="Q31708"/>
    </row>
    <row r="31709" spans="17:17">
      <c r="Q31709"/>
    </row>
    <row r="31710" spans="17:17">
      <c r="Q31710"/>
    </row>
    <row r="31711" spans="17:17">
      <c r="Q31711"/>
    </row>
    <row r="31712" spans="17:17">
      <c r="Q31712"/>
    </row>
    <row r="31713" spans="17:17">
      <c r="Q31713"/>
    </row>
    <row r="31714" spans="17:17">
      <c r="Q31714"/>
    </row>
    <row r="31715" spans="17:17">
      <c r="Q31715"/>
    </row>
    <row r="31716" spans="17:17">
      <c r="Q31716"/>
    </row>
    <row r="31717" spans="17:17">
      <c r="Q31717"/>
    </row>
    <row r="31718" spans="17:17">
      <c r="Q31718"/>
    </row>
    <row r="31719" spans="17:17">
      <c r="Q31719"/>
    </row>
    <row r="31720" spans="17:17">
      <c r="Q31720"/>
    </row>
    <row r="31721" spans="17:17">
      <c r="Q31721"/>
    </row>
    <row r="31722" spans="17:17">
      <c r="Q31722"/>
    </row>
    <row r="31723" spans="17:17">
      <c r="Q31723"/>
    </row>
    <row r="31724" spans="17:17">
      <c r="Q31724"/>
    </row>
    <row r="31725" spans="17:17">
      <c r="Q31725"/>
    </row>
    <row r="31726" spans="17:17">
      <c r="Q31726"/>
    </row>
    <row r="31727" spans="17:17">
      <c r="Q31727"/>
    </row>
    <row r="31728" spans="17:17">
      <c r="Q31728"/>
    </row>
    <row r="31729" spans="17:17">
      <c r="Q31729"/>
    </row>
    <row r="31730" spans="17:17">
      <c r="Q31730"/>
    </row>
    <row r="31731" spans="17:17">
      <c r="Q31731"/>
    </row>
    <row r="31732" spans="17:17">
      <c r="Q31732"/>
    </row>
    <row r="31733" spans="17:17">
      <c r="Q31733"/>
    </row>
    <row r="31734" spans="17:17">
      <c r="Q31734"/>
    </row>
    <row r="31735" spans="17:17">
      <c r="Q31735"/>
    </row>
    <row r="31736" spans="17:17">
      <c r="Q31736"/>
    </row>
    <row r="31737" spans="17:17">
      <c r="Q31737"/>
    </row>
    <row r="31738" spans="17:17">
      <c r="Q31738"/>
    </row>
    <row r="31739" spans="17:17">
      <c r="Q31739"/>
    </row>
    <row r="31740" spans="17:17">
      <c r="Q31740"/>
    </row>
    <row r="31741" spans="17:17">
      <c r="Q31741"/>
    </row>
    <row r="31742" spans="17:17">
      <c r="Q31742"/>
    </row>
    <row r="31743" spans="17:17">
      <c r="Q31743"/>
    </row>
    <row r="31744" spans="17:17">
      <c r="Q31744"/>
    </row>
    <row r="31745" spans="17:17">
      <c r="Q31745"/>
    </row>
    <row r="31746" spans="17:17">
      <c r="Q31746"/>
    </row>
    <row r="31747" spans="17:17">
      <c r="Q31747"/>
    </row>
    <row r="31748" spans="17:17">
      <c r="Q31748"/>
    </row>
    <row r="31749" spans="17:17">
      <c r="Q31749"/>
    </row>
    <row r="31750" spans="17:17">
      <c r="Q31750"/>
    </row>
    <row r="31751" spans="17:17">
      <c r="Q31751"/>
    </row>
    <row r="31752" spans="17:17">
      <c r="Q31752"/>
    </row>
    <row r="31753" spans="17:17">
      <c r="Q31753"/>
    </row>
    <row r="31754" spans="17:17">
      <c r="Q31754"/>
    </row>
    <row r="31755" spans="17:17">
      <c r="Q31755"/>
    </row>
    <row r="31756" spans="17:17">
      <c r="Q31756"/>
    </row>
    <row r="31757" spans="17:17">
      <c r="Q31757"/>
    </row>
    <row r="31758" spans="17:17">
      <c r="Q31758"/>
    </row>
    <row r="31759" spans="17:17">
      <c r="Q31759"/>
    </row>
    <row r="31760" spans="17:17">
      <c r="Q31760"/>
    </row>
    <row r="31761" spans="17:17">
      <c r="Q31761"/>
    </row>
    <row r="31762" spans="17:17">
      <c r="Q31762"/>
    </row>
    <row r="31763" spans="17:17">
      <c r="Q31763"/>
    </row>
    <row r="31764" spans="17:17">
      <c r="Q31764"/>
    </row>
    <row r="31765" spans="17:17">
      <c r="Q31765"/>
    </row>
    <row r="31766" spans="17:17">
      <c r="Q31766"/>
    </row>
    <row r="31767" spans="17:17">
      <c r="Q31767"/>
    </row>
    <row r="31768" spans="17:17">
      <c r="Q31768"/>
    </row>
    <row r="31769" spans="17:17">
      <c r="Q31769"/>
    </row>
    <row r="31770" spans="17:17">
      <c r="Q31770"/>
    </row>
    <row r="31771" spans="17:17">
      <c r="Q31771"/>
    </row>
    <row r="31772" spans="17:17">
      <c r="Q31772"/>
    </row>
    <row r="31773" spans="17:17">
      <c r="Q31773"/>
    </row>
    <row r="31774" spans="17:17">
      <c r="Q31774"/>
    </row>
    <row r="31775" spans="17:17">
      <c r="Q31775"/>
    </row>
    <row r="31776" spans="17:17">
      <c r="Q31776"/>
    </row>
    <row r="31777" spans="17:17">
      <c r="Q31777"/>
    </row>
    <row r="31778" spans="17:17">
      <c r="Q31778"/>
    </row>
    <row r="31779" spans="17:17">
      <c r="Q31779"/>
    </row>
    <row r="31780" spans="17:17">
      <c r="Q31780"/>
    </row>
    <row r="31781" spans="17:17">
      <c r="Q31781"/>
    </row>
    <row r="31782" spans="17:17">
      <c r="Q31782"/>
    </row>
    <row r="31783" spans="17:17">
      <c r="Q31783"/>
    </row>
    <row r="31784" spans="17:17">
      <c r="Q31784"/>
    </row>
    <row r="31785" spans="17:17">
      <c r="Q31785"/>
    </row>
    <row r="31786" spans="17:17">
      <c r="Q31786"/>
    </row>
    <row r="31787" spans="17:17">
      <c r="Q31787"/>
    </row>
    <row r="31788" spans="17:17">
      <c r="Q31788"/>
    </row>
    <row r="31789" spans="17:17">
      <c r="Q31789"/>
    </row>
    <row r="31790" spans="17:17">
      <c r="Q31790"/>
    </row>
    <row r="31791" spans="17:17">
      <c r="Q31791"/>
    </row>
    <row r="31792" spans="17:17">
      <c r="Q31792"/>
    </row>
    <row r="31793" spans="17:17">
      <c r="Q31793"/>
    </row>
    <row r="31794" spans="17:17">
      <c r="Q31794"/>
    </row>
    <row r="31795" spans="17:17">
      <c r="Q31795"/>
    </row>
    <row r="31796" spans="17:17">
      <c r="Q31796"/>
    </row>
    <row r="31797" spans="17:17">
      <c r="Q31797"/>
    </row>
    <row r="31798" spans="17:17">
      <c r="Q31798"/>
    </row>
    <row r="31799" spans="17:17">
      <c r="Q31799"/>
    </row>
    <row r="31800" spans="17:17">
      <c r="Q31800"/>
    </row>
    <row r="31801" spans="17:17">
      <c r="Q31801"/>
    </row>
    <row r="31802" spans="17:17">
      <c r="Q31802"/>
    </row>
    <row r="31803" spans="17:17">
      <c r="Q31803"/>
    </row>
    <row r="31804" spans="17:17">
      <c r="Q31804"/>
    </row>
    <row r="31805" spans="17:17">
      <c r="Q31805"/>
    </row>
    <row r="31806" spans="17:17">
      <c r="Q31806"/>
    </row>
    <row r="31807" spans="17:17">
      <c r="Q31807"/>
    </row>
    <row r="31808" spans="17:17">
      <c r="Q31808"/>
    </row>
    <row r="31809" spans="17:17">
      <c r="Q31809"/>
    </row>
    <row r="31810" spans="17:17">
      <c r="Q31810"/>
    </row>
    <row r="31811" spans="17:17">
      <c r="Q31811"/>
    </row>
    <row r="31812" spans="17:17">
      <c r="Q31812"/>
    </row>
    <row r="31813" spans="17:17">
      <c r="Q31813"/>
    </row>
    <row r="31814" spans="17:17">
      <c r="Q31814"/>
    </row>
    <row r="31815" spans="17:17">
      <c r="Q31815"/>
    </row>
    <row r="31816" spans="17:17">
      <c r="Q31816"/>
    </row>
    <row r="31817" spans="17:17">
      <c r="Q31817"/>
    </row>
    <row r="31818" spans="17:17">
      <c r="Q31818"/>
    </row>
    <row r="31819" spans="17:17">
      <c r="Q31819"/>
    </row>
    <row r="31820" spans="17:17">
      <c r="Q31820"/>
    </row>
    <row r="31821" spans="17:17">
      <c r="Q31821"/>
    </row>
    <row r="31822" spans="17:17">
      <c r="Q31822"/>
    </row>
    <row r="31823" spans="17:17">
      <c r="Q31823"/>
    </row>
    <row r="31824" spans="17:17">
      <c r="Q31824"/>
    </row>
    <row r="31825" spans="17:17">
      <c r="Q31825"/>
    </row>
    <row r="31826" spans="17:17">
      <c r="Q31826"/>
    </row>
    <row r="31827" spans="17:17">
      <c r="Q31827"/>
    </row>
    <row r="31828" spans="17:17">
      <c r="Q31828"/>
    </row>
    <row r="31829" spans="17:17">
      <c r="Q31829"/>
    </row>
    <row r="31830" spans="17:17">
      <c r="Q31830"/>
    </row>
    <row r="31831" spans="17:17">
      <c r="Q31831"/>
    </row>
    <row r="31832" spans="17:17">
      <c r="Q31832"/>
    </row>
    <row r="31833" spans="17:17">
      <c r="Q31833"/>
    </row>
    <row r="31834" spans="17:17">
      <c r="Q31834"/>
    </row>
    <row r="31835" spans="17:17">
      <c r="Q31835"/>
    </row>
    <row r="31836" spans="17:17">
      <c r="Q31836"/>
    </row>
    <row r="31837" spans="17:17">
      <c r="Q31837"/>
    </row>
    <row r="31838" spans="17:17">
      <c r="Q31838"/>
    </row>
    <row r="31839" spans="17:17">
      <c r="Q31839"/>
    </row>
    <row r="31840" spans="17:17">
      <c r="Q31840"/>
    </row>
    <row r="31841" spans="17:17">
      <c r="Q31841"/>
    </row>
    <row r="31842" spans="17:17">
      <c r="Q31842"/>
    </row>
    <row r="31843" spans="17:17">
      <c r="Q31843"/>
    </row>
    <row r="31844" spans="17:17">
      <c r="Q31844"/>
    </row>
    <row r="31845" spans="17:17">
      <c r="Q31845"/>
    </row>
    <row r="31846" spans="17:17">
      <c r="Q31846"/>
    </row>
    <row r="31847" spans="17:17">
      <c r="Q31847"/>
    </row>
    <row r="31848" spans="17:17">
      <c r="Q31848"/>
    </row>
    <row r="31849" spans="17:17">
      <c r="Q31849"/>
    </row>
    <row r="31850" spans="17:17">
      <c r="Q31850"/>
    </row>
    <row r="31851" spans="17:17">
      <c r="Q31851"/>
    </row>
    <row r="31852" spans="17:17">
      <c r="Q31852"/>
    </row>
    <row r="31853" spans="17:17">
      <c r="Q31853"/>
    </row>
    <row r="31854" spans="17:17">
      <c r="Q31854"/>
    </row>
    <row r="31855" spans="17:17">
      <c r="Q31855"/>
    </row>
    <row r="31856" spans="17:17">
      <c r="Q31856"/>
    </row>
    <row r="31857" spans="17:17">
      <c r="Q31857"/>
    </row>
    <row r="31858" spans="17:17">
      <c r="Q31858"/>
    </row>
    <row r="31859" spans="17:17">
      <c r="Q31859"/>
    </row>
    <row r="31860" spans="17:17">
      <c r="Q31860"/>
    </row>
    <row r="31861" spans="17:17">
      <c r="Q31861"/>
    </row>
    <row r="31862" spans="17:17">
      <c r="Q31862"/>
    </row>
    <row r="31863" spans="17:17">
      <c r="Q31863"/>
    </row>
    <row r="31864" spans="17:17">
      <c r="Q31864"/>
    </row>
    <row r="31865" spans="17:17">
      <c r="Q31865"/>
    </row>
    <row r="31866" spans="17:17">
      <c r="Q31866"/>
    </row>
    <row r="31867" spans="17:17">
      <c r="Q31867"/>
    </row>
    <row r="31868" spans="17:17">
      <c r="Q31868"/>
    </row>
    <row r="31869" spans="17:17">
      <c r="Q31869"/>
    </row>
    <row r="31870" spans="17:17">
      <c r="Q31870"/>
    </row>
    <row r="31871" spans="17:17">
      <c r="Q31871"/>
    </row>
    <row r="31872" spans="17:17">
      <c r="Q31872"/>
    </row>
    <row r="31873" spans="17:17">
      <c r="Q31873"/>
    </row>
    <row r="31874" spans="17:17">
      <c r="Q31874"/>
    </row>
    <row r="31875" spans="17:17">
      <c r="Q31875"/>
    </row>
    <row r="31876" spans="17:17">
      <c r="Q31876"/>
    </row>
    <row r="31877" spans="17:17">
      <c r="Q31877"/>
    </row>
    <row r="31878" spans="17:17">
      <c r="Q31878"/>
    </row>
    <row r="31879" spans="17:17">
      <c r="Q31879"/>
    </row>
    <row r="31880" spans="17:17">
      <c r="Q31880"/>
    </row>
    <row r="31881" spans="17:17">
      <c r="Q31881"/>
    </row>
    <row r="31882" spans="17:17">
      <c r="Q31882"/>
    </row>
    <row r="31883" spans="17:17">
      <c r="Q31883"/>
    </row>
    <row r="31884" spans="17:17">
      <c r="Q31884"/>
    </row>
    <row r="31885" spans="17:17">
      <c r="Q31885"/>
    </row>
    <row r="31886" spans="17:17">
      <c r="Q31886"/>
    </row>
    <row r="31887" spans="17:17">
      <c r="Q31887"/>
    </row>
    <row r="31888" spans="17:17">
      <c r="Q31888"/>
    </row>
    <row r="31889" spans="17:17">
      <c r="Q31889"/>
    </row>
    <row r="31890" spans="17:17">
      <c r="Q31890"/>
    </row>
    <row r="31891" spans="17:17">
      <c r="Q31891"/>
    </row>
    <row r="31892" spans="17:17">
      <c r="Q31892"/>
    </row>
    <row r="31893" spans="17:17">
      <c r="Q31893"/>
    </row>
    <row r="31894" spans="17:17">
      <c r="Q31894"/>
    </row>
    <row r="31895" spans="17:17">
      <c r="Q31895"/>
    </row>
    <row r="31896" spans="17:17">
      <c r="Q31896"/>
    </row>
    <row r="31897" spans="17:17">
      <c r="Q31897"/>
    </row>
    <row r="31898" spans="17:17">
      <c r="Q31898"/>
    </row>
    <row r="31899" spans="17:17">
      <c r="Q31899"/>
    </row>
    <row r="31900" spans="17:17">
      <c r="Q31900"/>
    </row>
    <row r="31901" spans="17:17">
      <c r="Q31901"/>
    </row>
    <row r="31902" spans="17:17">
      <c r="Q31902"/>
    </row>
    <row r="31903" spans="17:17">
      <c r="Q31903"/>
    </row>
    <row r="31904" spans="17:17">
      <c r="Q31904"/>
    </row>
    <row r="31905" spans="17:17">
      <c r="Q31905"/>
    </row>
    <row r="31906" spans="17:17">
      <c r="Q31906"/>
    </row>
    <row r="31907" spans="17:17">
      <c r="Q31907"/>
    </row>
    <row r="31908" spans="17:17">
      <c r="Q31908"/>
    </row>
    <row r="31909" spans="17:17">
      <c r="Q31909"/>
    </row>
    <row r="31910" spans="17:17">
      <c r="Q31910"/>
    </row>
    <row r="31911" spans="17:17">
      <c r="Q31911"/>
    </row>
    <row r="31912" spans="17:17">
      <c r="Q31912"/>
    </row>
    <row r="31913" spans="17:17">
      <c r="Q31913"/>
    </row>
    <row r="31914" spans="17:17">
      <c r="Q31914"/>
    </row>
    <row r="31915" spans="17:17">
      <c r="Q31915"/>
    </row>
    <row r="31916" spans="17:17">
      <c r="Q31916"/>
    </row>
    <row r="31917" spans="17:17">
      <c r="Q31917"/>
    </row>
    <row r="31918" spans="17:17">
      <c r="Q31918"/>
    </row>
    <row r="31919" spans="17:17">
      <c r="Q31919"/>
    </row>
    <row r="31920" spans="17:17">
      <c r="Q31920"/>
    </row>
    <row r="31921" spans="17:17">
      <c r="Q31921"/>
    </row>
    <row r="31922" spans="17:17">
      <c r="Q31922"/>
    </row>
    <row r="31923" spans="17:17">
      <c r="Q31923"/>
    </row>
    <row r="31924" spans="17:17">
      <c r="Q31924"/>
    </row>
    <row r="31925" spans="17:17">
      <c r="Q31925"/>
    </row>
    <row r="31926" spans="17:17">
      <c r="Q31926"/>
    </row>
    <row r="31927" spans="17:17">
      <c r="Q31927"/>
    </row>
    <row r="31928" spans="17:17">
      <c r="Q31928"/>
    </row>
    <row r="31929" spans="17:17">
      <c r="Q31929"/>
    </row>
    <row r="31930" spans="17:17">
      <c r="Q31930"/>
    </row>
    <row r="31931" spans="17:17">
      <c r="Q31931"/>
    </row>
    <row r="31932" spans="17:17">
      <c r="Q31932"/>
    </row>
    <row r="31933" spans="17:17">
      <c r="Q31933"/>
    </row>
    <row r="31934" spans="17:17">
      <c r="Q31934"/>
    </row>
    <row r="31935" spans="17:17">
      <c r="Q31935"/>
    </row>
    <row r="31936" spans="17:17">
      <c r="Q31936"/>
    </row>
    <row r="31937" spans="17:17">
      <c r="Q31937"/>
    </row>
    <row r="31938" spans="17:17">
      <c r="Q31938"/>
    </row>
    <row r="31939" spans="17:17">
      <c r="Q31939"/>
    </row>
    <row r="31940" spans="17:17">
      <c r="Q31940"/>
    </row>
    <row r="31941" spans="17:17">
      <c r="Q31941"/>
    </row>
    <row r="31942" spans="17:17">
      <c r="Q31942"/>
    </row>
    <row r="31943" spans="17:17">
      <c r="Q31943"/>
    </row>
    <row r="31944" spans="17:17">
      <c r="Q31944"/>
    </row>
    <row r="31945" spans="17:17">
      <c r="Q31945"/>
    </row>
    <row r="31946" spans="17:17">
      <c r="Q31946"/>
    </row>
    <row r="31947" spans="17:17">
      <c r="Q31947"/>
    </row>
    <row r="31948" spans="17:17">
      <c r="Q31948"/>
    </row>
    <row r="31949" spans="17:17">
      <c r="Q31949"/>
    </row>
    <row r="31950" spans="17:17">
      <c r="Q31950"/>
    </row>
    <row r="31951" spans="17:17">
      <c r="Q31951"/>
    </row>
    <row r="31952" spans="17:17">
      <c r="Q31952"/>
    </row>
    <row r="31953" spans="17:17">
      <c r="Q31953"/>
    </row>
    <row r="31954" spans="17:17">
      <c r="Q31954"/>
    </row>
    <row r="31955" spans="17:17">
      <c r="Q31955"/>
    </row>
    <row r="31956" spans="17:17">
      <c r="Q31956"/>
    </row>
    <row r="31957" spans="17:17">
      <c r="Q31957"/>
    </row>
    <row r="31958" spans="17:17">
      <c r="Q31958"/>
    </row>
    <row r="31959" spans="17:17">
      <c r="Q31959"/>
    </row>
    <row r="31960" spans="17:17">
      <c r="Q31960"/>
    </row>
    <row r="31961" spans="17:17">
      <c r="Q31961"/>
    </row>
    <row r="31962" spans="17:17">
      <c r="Q31962"/>
    </row>
    <row r="31963" spans="17:17">
      <c r="Q31963"/>
    </row>
    <row r="31964" spans="17:17">
      <c r="Q31964"/>
    </row>
    <row r="31965" spans="17:17">
      <c r="Q31965"/>
    </row>
    <row r="31966" spans="17:17">
      <c r="Q31966"/>
    </row>
    <row r="31967" spans="17:17">
      <c r="Q31967"/>
    </row>
    <row r="31968" spans="17:17">
      <c r="Q31968"/>
    </row>
    <row r="31969" spans="17:17">
      <c r="Q31969"/>
    </row>
    <row r="31970" spans="17:17">
      <c r="Q31970"/>
    </row>
    <row r="31971" spans="17:17">
      <c r="Q31971"/>
    </row>
    <row r="31972" spans="17:17">
      <c r="Q31972"/>
    </row>
    <row r="31973" spans="17:17">
      <c r="Q31973"/>
    </row>
    <row r="31974" spans="17:17">
      <c r="Q31974"/>
    </row>
    <row r="31975" spans="17:17">
      <c r="Q31975"/>
    </row>
    <row r="31976" spans="17:17">
      <c r="Q31976"/>
    </row>
    <row r="31977" spans="17:17">
      <c r="Q31977"/>
    </row>
    <row r="31978" spans="17:17">
      <c r="Q31978"/>
    </row>
    <row r="31979" spans="17:17">
      <c r="Q31979"/>
    </row>
    <row r="31980" spans="17:17">
      <c r="Q31980"/>
    </row>
    <row r="31981" spans="17:17">
      <c r="Q31981"/>
    </row>
    <row r="31982" spans="17:17">
      <c r="Q31982"/>
    </row>
    <row r="31983" spans="17:17">
      <c r="Q31983"/>
    </row>
    <row r="31984" spans="17:17">
      <c r="Q31984"/>
    </row>
    <row r="31985" spans="17:17">
      <c r="Q31985"/>
    </row>
    <row r="31986" spans="17:17">
      <c r="Q31986"/>
    </row>
    <row r="31987" spans="17:17">
      <c r="Q31987"/>
    </row>
    <row r="31988" spans="17:17">
      <c r="Q31988"/>
    </row>
    <row r="31989" spans="17:17">
      <c r="Q31989"/>
    </row>
    <row r="31990" spans="17:17">
      <c r="Q31990"/>
    </row>
    <row r="31991" spans="17:17">
      <c r="Q31991"/>
    </row>
    <row r="31992" spans="17:17">
      <c r="Q31992"/>
    </row>
    <row r="31993" spans="17:17">
      <c r="Q31993"/>
    </row>
    <row r="31994" spans="17:17">
      <c r="Q31994"/>
    </row>
    <row r="31995" spans="17:17">
      <c r="Q31995"/>
    </row>
    <row r="31996" spans="17:17">
      <c r="Q31996"/>
    </row>
    <row r="31997" spans="17:17">
      <c r="Q31997"/>
    </row>
    <row r="31998" spans="17:17">
      <c r="Q31998"/>
    </row>
    <row r="31999" spans="17:17">
      <c r="Q31999"/>
    </row>
    <row r="32000" spans="17:17">
      <c r="Q32000"/>
    </row>
    <row r="32001" spans="17:17">
      <c r="Q32001"/>
    </row>
    <row r="32002" spans="17:17">
      <c r="Q32002"/>
    </row>
    <row r="32003" spans="17:17">
      <c r="Q32003"/>
    </row>
    <row r="32004" spans="17:17">
      <c r="Q32004"/>
    </row>
    <row r="32005" spans="17:17">
      <c r="Q32005"/>
    </row>
    <row r="32006" spans="17:17">
      <c r="Q32006"/>
    </row>
    <row r="32007" spans="17:17">
      <c r="Q32007"/>
    </row>
    <row r="32008" spans="17:17">
      <c r="Q32008"/>
    </row>
    <row r="32009" spans="17:17">
      <c r="Q32009"/>
    </row>
    <row r="32010" spans="17:17">
      <c r="Q32010"/>
    </row>
    <row r="32011" spans="17:17">
      <c r="Q32011"/>
    </row>
    <row r="32012" spans="17:17">
      <c r="Q32012"/>
    </row>
    <row r="32013" spans="17:17">
      <c r="Q32013"/>
    </row>
    <row r="32014" spans="17:17">
      <c r="Q32014"/>
    </row>
    <row r="32015" spans="17:17">
      <c r="Q32015"/>
    </row>
    <row r="32016" spans="17:17">
      <c r="Q32016"/>
    </row>
    <row r="32017" spans="17:17">
      <c r="Q32017"/>
    </row>
    <row r="32018" spans="17:17">
      <c r="Q32018"/>
    </row>
    <row r="32019" spans="17:17">
      <c r="Q32019"/>
    </row>
    <row r="32020" spans="17:17">
      <c r="Q32020"/>
    </row>
    <row r="32021" spans="17:17">
      <c r="Q32021"/>
    </row>
    <row r="32022" spans="17:17">
      <c r="Q32022"/>
    </row>
    <row r="32023" spans="17:17">
      <c r="Q32023"/>
    </row>
    <row r="32024" spans="17:17">
      <c r="Q32024"/>
    </row>
    <row r="32025" spans="17:17">
      <c r="Q32025"/>
    </row>
    <row r="32026" spans="17:17">
      <c r="Q32026"/>
    </row>
    <row r="32027" spans="17:17">
      <c r="Q32027"/>
    </row>
    <row r="32028" spans="17:17">
      <c r="Q32028"/>
    </row>
    <row r="32029" spans="17:17">
      <c r="Q32029"/>
    </row>
    <row r="32030" spans="17:17">
      <c r="Q32030"/>
    </row>
    <row r="32031" spans="17:17">
      <c r="Q32031"/>
    </row>
    <row r="32032" spans="17:17">
      <c r="Q32032"/>
    </row>
    <row r="32033" spans="17:17">
      <c r="Q32033"/>
    </row>
    <row r="32034" spans="17:17">
      <c r="Q32034"/>
    </row>
    <row r="32035" spans="17:17">
      <c r="Q32035"/>
    </row>
    <row r="32036" spans="17:17">
      <c r="Q32036"/>
    </row>
    <row r="32037" spans="17:17">
      <c r="Q32037"/>
    </row>
    <row r="32038" spans="17:17">
      <c r="Q32038"/>
    </row>
    <row r="32039" spans="17:17">
      <c r="Q32039"/>
    </row>
    <row r="32040" spans="17:17">
      <c r="Q32040"/>
    </row>
    <row r="32041" spans="17:17">
      <c r="Q32041"/>
    </row>
    <row r="32042" spans="17:17">
      <c r="Q32042"/>
    </row>
    <row r="32043" spans="17:17">
      <c r="Q32043"/>
    </row>
    <row r="32044" spans="17:17">
      <c r="Q32044"/>
    </row>
    <row r="32045" spans="17:17">
      <c r="Q32045"/>
    </row>
    <row r="32046" spans="17:17">
      <c r="Q32046"/>
    </row>
    <row r="32047" spans="17:17">
      <c r="Q32047"/>
    </row>
    <row r="32048" spans="17:17">
      <c r="Q32048"/>
    </row>
    <row r="32049" spans="17:17">
      <c r="Q32049"/>
    </row>
    <row r="32050" spans="17:17">
      <c r="Q32050"/>
    </row>
    <row r="32051" spans="17:17">
      <c r="Q32051"/>
    </row>
    <row r="32052" spans="17:17">
      <c r="Q32052"/>
    </row>
    <row r="32053" spans="17:17">
      <c r="Q32053"/>
    </row>
    <row r="32054" spans="17:17">
      <c r="Q32054"/>
    </row>
    <row r="32055" spans="17:17">
      <c r="Q32055"/>
    </row>
    <row r="32056" spans="17:17">
      <c r="Q32056"/>
    </row>
    <row r="32057" spans="17:17">
      <c r="Q32057"/>
    </row>
    <row r="32058" spans="17:17">
      <c r="Q32058"/>
    </row>
    <row r="32059" spans="17:17">
      <c r="Q32059"/>
    </row>
    <row r="32060" spans="17:17">
      <c r="Q32060"/>
    </row>
    <row r="32061" spans="17:17">
      <c r="Q32061"/>
    </row>
    <row r="32062" spans="17:17">
      <c r="Q32062"/>
    </row>
    <row r="32063" spans="17:17">
      <c r="Q32063"/>
    </row>
    <row r="32064" spans="17:17">
      <c r="Q32064"/>
    </row>
    <row r="32065" spans="17:17">
      <c r="Q32065"/>
    </row>
    <row r="32066" spans="17:17">
      <c r="Q32066"/>
    </row>
    <row r="32067" spans="17:17">
      <c r="Q32067"/>
    </row>
    <row r="32068" spans="17:17">
      <c r="Q32068"/>
    </row>
    <row r="32069" spans="17:17">
      <c r="Q32069"/>
    </row>
    <row r="32070" spans="17:17">
      <c r="Q32070"/>
    </row>
    <row r="32071" spans="17:17">
      <c r="Q32071"/>
    </row>
    <row r="32072" spans="17:17">
      <c r="Q32072"/>
    </row>
    <row r="32073" spans="17:17">
      <c r="Q32073"/>
    </row>
    <row r="32074" spans="17:17">
      <c r="Q32074"/>
    </row>
    <row r="32075" spans="17:17">
      <c r="Q32075"/>
    </row>
    <row r="32076" spans="17:17">
      <c r="Q32076"/>
    </row>
    <row r="32077" spans="17:17">
      <c r="Q32077"/>
    </row>
    <row r="32078" spans="17:17">
      <c r="Q32078"/>
    </row>
    <row r="32079" spans="17:17">
      <c r="Q32079"/>
    </row>
    <row r="32080" spans="17:17">
      <c r="Q32080"/>
    </row>
    <row r="32081" spans="17:17">
      <c r="Q32081"/>
    </row>
    <row r="32082" spans="17:17">
      <c r="Q32082"/>
    </row>
    <row r="32083" spans="17:17">
      <c r="Q32083"/>
    </row>
    <row r="32084" spans="17:17">
      <c r="Q32084"/>
    </row>
    <row r="32085" spans="17:17">
      <c r="Q32085"/>
    </row>
    <row r="32086" spans="17:17">
      <c r="Q32086"/>
    </row>
    <row r="32087" spans="17:17">
      <c r="Q32087"/>
    </row>
    <row r="32088" spans="17:17">
      <c r="Q32088"/>
    </row>
    <row r="32089" spans="17:17">
      <c r="Q32089"/>
    </row>
    <row r="32090" spans="17:17">
      <c r="Q32090"/>
    </row>
    <row r="32091" spans="17:17">
      <c r="Q32091"/>
    </row>
    <row r="32092" spans="17:17">
      <c r="Q32092"/>
    </row>
    <row r="32093" spans="17:17">
      <c r="Q32093"/>
    </row>
    <row r="32094" spans="17:17">
      <c r="Q32094"/>
    </row>
    <row r="32095" spans="17:17">
      <c r="Q32095"/>
    </row>
    <row r="32096" spans="17:17">
      <c r="Q32096"/>
    </row>
    <row r="32097" spans="17:17">
      <c r="Q32097"/>
    </row>
    <row r="32098" spans="17:17">
      <c r="Q32098"/>
    </row>
    <row r="32099" spans="17:17">
      <c r="Q32099"/>
    </row>
    <row r="32100" spans="17:17">
      <c r="Q32100"/>
    </row>
    <row r="32101" spans="17:17">
      <c r="Q32101"/>
    </row>
    <row r="32102" spans="17:17">
      <c r="Q32102"/>
    </row>
    <row r="32103" spans="17:17">
      <c r="Q32103"/>
    </row>
    <row r="32104" spans="17:17">
      <c r="Q32104"/>
    </row>
    <row r="32105" spans="17:17">
      <c r="Q32105"/>
    </row>
    <row r="32106" spans="17:17">
      <c r="Q32106"/>
    </row>
    <row r="32107" spans="17:17">
      <c r="Q32107"/>
    </row>
    <row r="32108" spans="17:17">
      <c r="Q32108"/>
    </row>
    <row r="32109" spans="17:17">
      <c r="Q32109"/>
    </row>
    <row r="32110" spans="17:17">
      <c r="Q32110"/>
    </row>
    <row r="32111" spans="17:17">
      <c r="Q32111"/>
    </row>
    <row r="32112" spans="17:17">
      <c r="Q32112"/>
    </row>
    <row r="32113" spans="17:17">
      <c r="Q32113"/>
    </row>
    <row r="32114" spans="17:17">
      <c r="Q32114"/>
    </row>
    <row r="32115" spans="17:17">
      <c r="Q32115"/>
    </row>
    <row r="32116" spans="17:17">
      <c r="Q32116"/>
    </row>
    <row r="32117" spans="17:17">
      <c r="Q32117"/>
    </row>
    <row r="32118" spans="17:17">
      <c r="Q32118"/>
    </row>
    <row r="32119" spans="17:17">
      <c r="Q32119"/>
    </row>
    <row r="32120" spans="17:17">
      <c r="Q32120"/>
    </row>
    <row r="32121" spans="17:17">
      <c r="Q32121"/>
    </row>
    <row r="32122" spans="17:17">
      <c r="Q32122"/>
    </row>
    <row r="32123" spans="17:17">
      <c r="Q32123"/>
    </row>
    <row r="32124" spans="17:17">
      <c r="Q32124"/>
    </row>
    <row r="32125" spans="17:17">
      <c r="Q32125"/>
    </row>
    <row r="32126" spans="17:17">
      <c r="Q32126"/>
    </row>
    <row r="32127" spans="17:17">
      <c r="Q32127"/>
    </row>
    <row r="32128" spans="17:17">
      <c r="Q32128"/>
    </row>
    <row r="32129" spans="17:17">
      <c r="Q32129"/>
    </row>
    <row r="32130" spans="17:17">
      <c r="Q32130"/>
    </row>
    <row r="32131" spans="17:17">
      <c r="Q32131"/>
    </row>
    <row r="32132" spans="17:17">
      <c r="Q32132"/>
    </row>
    <row r="32133" spans="17:17">
      <c r="Q32133"/>
    </row>
    <row r="32134" spans="17:17">
      <c r="Q32134"/>
    </row>
    <row r="32135" spans="17:17">
      <c r="Q32135"/>
    </row>
    <row r="32136" spans="17:17">
      <c r="Q32136"/>
    </row>
    <row r="32137" spans="17:17">
      <c r="Q32137"/>
    </row>
    <row r="32138" spans="17:17">
      <c r="Q32138"/>
    </row>
    <row r="32139" spans="17:17">
      <c r="Q32139"/>
    </row>
    <row r="32140" spans="17:17">
      <c r="Q32140"/>
    </row>
    <row r="32141" spans="17:17">
      <c r="Q32141"/>
    </row>
    <row r="32142" spans="17:17">
      <c r="Q32142"/>
    </row>
    <row r="32143" spans="17:17">
      <c r="Q32143"/>
    </row>
    <row r="32144" spans="17:17">
      <c r="Q32144"/>
    </row>
    <row r="32145" spans="17:17">
      <c r="Q32145"/>
    </row>
    <row r="32146" spans="17:17">
      <c r="Q32146"/>
    </row>
    <row r="32147" spans="17:17">
      <c r="Q32147"/>
    </row>
    <row r="32148" spans="17:17">
      <c r="Q32148"/>
    </row>
    <row r="32149" spans="17:17">
      <c r="Q32149"/>
    </row>
    <row r="32150" spans="17:17">
      <c r="Q32150"/>
    </row>
    <row r="32151" spans="17:17">
      <c r="Q32151"/>
    </row>
    <row r="32152" spans="17:17">
      <c r="Q32152"/>
    </row>
    <row r="32153" spans="17:17">
      <c r="Q32153"/>
    </row>
    <row r="32154" spans="17:17">
      <c r="Q32154"/>
    </row>
    <row r="32155" spans="17:17">
      <c r="Q32155"/>
    </row>
    <row r="32156" spans="17:17">
      <c r="Q32156"/>
    </row>
    <row r="32157" spans="17:17">
      <c r="Q32157"/>
    </row>
    <row r="32158" spans="17:17">
      <c r="Q32158"/>
    </row>
    <row r="32159" spans="17:17">
      <c r="Q32159"/>
    </row>
    <row r="32160" spans="17:17">
      <c r="Q32160"/>
    </row>
    <row r="32161" spans="17:17">
      <c r="Q32161"/>
    </row>
    <row r="32162" spans="17:17">
      <c r="Q32162"/>
    </row>
    <row r="32163" spans="17:17">
      <c r="Q32163"/>
    </row>
    <row r="32164" spans="17:17">
      <c r="Q32164"/>
    </row>
    <row r="32165" spans="17:17">
      <c r="Q32165"/>
    </row>
    <row r="32166" spans="17:17">
      <c r="Q32166"/>
    </row>
    <row r="32167" spans="17:17">
      <c r="Q32167"/>
    </row>
    <row r="32168" spans="17:17">
      <c r="Q32168"/>
    </row>
    <row r="32169" spans="17:17">
      <c r="Q32169"/>
    </row>
    <row r="32170" spans="17:17">
      <c r="Q32170"/>
    </row>
    <row r="32171" spans="17:17">
      <c r="Q32171"/>
    </row>
    <row r="32172" spans="17:17">
      <c r="Q32172"/>
    </row>
    <row r="32173" spans="17:17">
      <c r="Q32173"/>
    </row>
    <row r="32174" spans="17:17">
      <c r="Q32174"/>
    </row>
    <row r="32175" spans="17:17">
      <c r="Q32175"/>
    </row>
    <row r="32176" spans="17:17">
      <c r="Q32176"/>
    </row>
    <row r="32177" spans="17:17">
      <c r="Q32177"/>
    </row>
    <row r="32178" spans="17:17">
      <c r="Q32178"/>
    </row>
    <row r="32179" spans="17:17">
      <c r="Q32179"/>
    </row>
    <row r="32180" spans="17:17">
      <c r="Q32180"/>
    </row>
    <row r="32181" spans="17:17">
      <c r="Q32181"/>
    </row>
    <row r="32182" spans="17:17">
      <c r="Q32182"/>
    </row>
    <row r="32183" spans="17:17">
      <c r="Q32183"/>
    </row>
    <row r="32184" spans="17:17">
      <c r="Q32184"/>
    </row>
    <row r="32185" spans="17:17">
      <c r="Q32185"/>
    </row>
    <row r="32186" spans="17:17">
      <c r="Q32186"/>
    </row>
    <row r="32187" spans="17:17">
      <c r="Q32187"/>
    </row>
    <row r="32188" spans="17:17">
      <c r="Q32188"/>
    </row>
    <row r="32189" spans="17:17">
      <c r="Q32189"/>
    </row>
    <row r="32190" spans="17:17">
      <c r="Q32190"/>
    </row>
    <row r="32191" spans="17:17">
      <c r="Q32191"/>
    </row>
    <row r="32192" spans="17:17">
      <c r="Q32192"/>
    </row>
    <row r="32193" spans="17:17">
      <c r="Q32193"/>
    </row>
    <row r="32194" spans="17:17">
      <c r="Q32194"/>
    </row>
    <row r="32195" spans="17:17">
      <c r="Q32195"/>
    </row>
    <row r="32196" spans="17:17">
      <c r="Q32196"/>
    </row>
    <row r="32197" spans="17:17">
      <c r="Q32197"/>
    </row>
    <row r="32198" spans="17:17">
      <c r="Q32198"/>
    </row>
    <row r="32199" spans="17:17">
      <c r="Q32199"/>
    </row>
    <row r="32200" spans="17:17">
      <c r="Q32200"/>
    </row>
    <row r="32201" spans="17:17">
      <c r="Q32201"/>
    </row>
    <row r="32202" spans="17:17">
      <c r="Q32202"/>
    </row>
    <row r="32203" spans="17:17">
      <c r="Q32203"/>
    </row>
    <row r="32204" spans="17:17">
      <c r="Q32204"/>
    </row>
    <row r="32205" spans="17:17">
      <c r="Q32205"/>
    </row>
    <row r="32206" spans="17:17">
      <c r="Q32206"/>
    </row>
    <row r="32207" spans="17:17">
      <c r="Q32207"/>
    </row>
    <row r="32208" spans="17:17">
      <c r="Q32208"/>
    </row>
    <row r="32209" spans="17:17">
      <c r="Q32209"/>
    </row>
    <row r="32210" spans="17:17">
      <c r="Q32210"/>
    </row>
    <row r="32211" spans="17:17">
      <c r="Q32211"/>
    </row>
    <row r="32212" spans="17:17">
      <c r="Q32212"/>
    </row>
    <row r="32213" spans="17:17">
      <c r="Q32213"/>
    </row>
    <row r="32214" spans="17:17">
      <c r="Q32214"/>
    </row>
    <row r="32215" spans="17:17">
      <c r="Q32215"/>
    </row>
    <row r="32216" spans="17:17">
      <c r="Q32216"/>
    </row>
    <row r="32217" spans="17:17">
      <c r="Q32217"/>
    </row>
    <row r="32218" spans="17:17">
      <c r="Q32218"/>
    </row>
    <row r="32219" spans="17:17">
      <c r="Q32219"/>
    </row>
    <row r="32220" spans="17:17">
      <c r="Q32220"/>
    </row>
    <row r="32221" spans="17:17">
      <c r="Q32221"/>
    </row>
    <row r="32222" spans="17:17">
      <c r="Q32222"/>
    </row>
    <row r="32223" spans="17:17">
      <c r="Q32223"/>
    </row>
    <row r="32224" spans="17:17">
      <c r="Q32224"/>
    </row>
    <row r="32225" spans="17:17">
      <c r="Q32225"/>
    </row>
    <row r="32226" spans="17:17">
      <c r="Q32226"/>
    </row>
    <row r="32227" spans="17:17">
      <c r="Q32227"/>
    </row>
    <row r="32228" spans="17:17">
      <c r="Q32228"/>
    </row>
    <row r="32229" spans="17:17">
      <c r="Q32229"/>
    </row>
    <row r="32230" spans="17:17">
      <c r="Q32230"/>
    </row>
    <row r="32231" spans="17:17">
      <c r="Q32231"/>
    </row>
    <row r="32232" spans="17:17">
      <c r="Q32232"/>
    </row>
    <row r="32233" spans="17:17">
      <c r="Q32233"/>
    </row>
    <row r="32234" spans="17:17">
      <c r="Q32234"/>
    </row>
    <row r="32235" spans="17:17">
      <c r="Q32235"/>
    </row>
    <row r="32236" spans="17:17">
      <c r="Q32236"/>
    </row>
    <row r="32237" spans="17:17">
      <c r="Q32237"/>
    </row>
    <row r="32238" spans="17:17">
      <c r="Q32238"/>
    </row>
    <row r="32239" spans="17:17">
      <c r="Q32239"/>
    </row>
    <row r="32240" spans="17:17">
      <c r="Q32240"/>
    </row>
    <row r="32241" spans="17:17">
      <c r="Q32241"/>
    </row>
    <row r="32242" spans="17:17">
      <c r="Q32242"/>
    </row>
    <row r="32243" spans="17:17">
      <c r="Q32243"/>
    </row>
    <row r="32244" spans="17:17">
      <c r="Q32244"/>
    </row>
    <row r="32245" spans="17:17">
      <c r="Q32245"/>
    </row>
    <row r="32246" spans="17:17">
      <c r="Q32246"/>
    </row>
    <row r="32247" spans="17:17">
      <c r="Q32247"/>
    </row>
    <row r="32248" spans="17:17">
      <c r="Q32248"/>
    </row>
    <row r="32249" spans="17:17">
      <c r="Q32249"/>
    </row>
    <row r="32250" spans="17:17">
      <c r="Q32250"/>
    </row>
    <row r="32251" spans="17:17">
      <c r="Q32251"/>
    </row>
    <row r="32252" spans="17:17">
      <c r="Q32252"/>
    </row>
    <row r="32253" spans="17:17">
      <c r="Q32253"/>
    </row>
    <row r="32254" spans="17:17">
      <c r="Q32254"/>
    </row>
    <row r="32255" spans="17:17">
      <c r="Q32255"/>
    </row>
    <row r="32256" spans="17:17">
      <c r="Q32256"/>
    </row>
    <row r="32257" spans="17:17">
      <c r="Q32257"/>
    </row>
    <row r="32258" spans="17:17">
      <c r="Q32258"/>
    </row>
    <row r="32259" spans="17:17">
      <c r="Q32259"/>
    </row>
    <row r="32260" spans="17:17">
      <c r="Q32260"/>
    </row>
    <row r="32261" spans="17:17">
      <c r="Q32261"/>
    </row>
    <row r="32262" spans="17:17">
      <c r="Q32262"/>
    </row>
    <row r="32263" spans="17:17">
      <c r="Q32263"/>
    </row>
    <row r="32264" spans="17:17">
      <c r="Q32264"/>
    </row>
    <row r="32265" spans="17:17">
      <c r="Q32265"/>
    </row>
    <row r="32266" spans="17:17">
      <c r="Q32266"/>
    </row>
    <row r="32267" spans="17:17">
      <c r="Q32267"/>
    </row>
    <row r="32268" spans="17:17">
      <c r="Q32268"/>
    </row>
    <row r="32269" spans="17:17">
      <c r="Q32269"/>
    </row>
    <row r="32270" spans="17:17">
      <c r="Q32270"/>
    </row>
    <row r="32271" spans="17:17">
      <c r="Q32271"/>
    </row>
    <row r="32272" spans="17:17">
      <c r="Q32272"/>
    </row>
    <row r="32273" spans="17:17">
      <c r="Q32273"/>
    </row>
    <row r="32274" spans="17:17">
      <c r="Q32274"/>
    </row>
    <row r="32275" spans="17:17">
      <c r="Q32275"/>
    </row>
    <row r="32276" spans="17:17">
      <c r="Q32276"/>
    </row>
    <row r="32277" spans="17:17">
      <c r="Q32277"/>
    </row>
    <row r="32278" spans="17:17">
      <c r="Q32278"/>
    </row>
    <row r="32279" spans="17:17">
      <c r="Q32279"/>
    </row>
    <row r="32280" spans="17:17">
      <c r="Q32280"/>
    </row>
    <row r="32281" spans="17:17">
      <c r="Q32281"/>
    </row>
    <row r="32282" spans="17:17">
      <c r="Q32282"/>
    </row>
    <row r="32283" spans="17:17">
      <c r="Q32283"/>
    </row>
    <row r="32284" spans="17:17">
      <c r="Q32284"/>
    </row>
    <row r="32285" spans="17:17">
      <c r="Q32285"/>
    </row>
    <row r="32286" spans="17:17">
      <c r="Q32286"/>
    </row>
    <row r="32287" spans="17:17">
      <c r="Q32287"/>
    </row>
    <row r="32288" spans="17:17">
      <c r="Q32288"/>
    </row>
    <row r="32289" spans="17:17">
      <c r="Q32289"/>
    </row>
    <row r="32290" spans="17:17">
      <c r="Q32290"/>
    </row>
    <row r="32291" spans="17:17">
      <c r="Q32291"/>
    </row>
    <row r="32292" spans="17:17">
      <c r="Q32292"/>
    </row>
    <row r="32293" spans="17:17">
      <c r="Q32293"/>
    </row>
    <row r="32294" spans="17:17">
      <c r="Q32294"/>
    </row>
    <row r="32295" spans="17:17">
      <c r="Q32295"/>
    </row>
    <row r="32296" spans="17:17">
      <c r="Q32296"/>
    </row>
    <row r="32297" spans="17:17">
      <c r="Q32297"/>
    </row>
    <row r="32298" spans="17:17">
      <c r="Q32298"/>
    </row>
    <row r="32299" spans="17:17">
      <c r="Q32299"/>
    </row>
    <row r="32300" spans="17:17">
      <c r="Q32300"/>
    </row>
    <row r="32301" spans="17:17">
      <c r="Q32301"/>
    </row>
    <row r="32302" spans="17:17">
      <c r="Q32302"/>
    </row>
    <row r="32303" spans="17:17">
      <c r="Q32303"/>
    </row>
    <row r="32304" spans="17:17">
      <c r="Q32304"/>
    </row>
    <row r="32305" spans="17:17">
      <c r="Q32305"/>
    </row>
    <row r="32306" spans="17:17">
      <c r="Q32306"/>
    </row>
    <row r="32307" spans="17:17">
      <c r="Q32307"/>
    </row>
    <row r="32308" spans="17:17">
      <c r="Q32308"/>
    </row>
    <row r="32309" spans="17:17">
      <c r="Q32309"/>
    </row>
    <row r="32310" spans="17:17">
      <c r="Q32310"/>
    </row>
    <row r="32311" spans="17:17">
      <c r="Q32311"/>
    </row>
    <row r="32312" spans="17:17">
      <c r="Q32312"/>
    </row>
    <row r="32313" spans="17:17">
      <c r="Q32313"/>
    </row>
    <row r="32314" spans="17:17">
      <c r="Q32314"/>
    </row>
    <row r="32315" spans="17:17">
      <c r="Q32315"/>
    </row>
    <row r="32316" spans="17:17">
      <c r="Q32316"/>
    </row>
    <row r="32317" spans="17:17">
      <c r="Q32317"/>
    </row>
    <row r="32318" spans="17:17">
      <c r="Q32318"/>
    </row>
    <row r="32319" spans="17:17">
      <c r="Q32319"/>
    </row>
    <row r="32320" spans="17:17">
      <c r="Q32320"/>
    </row>
    <row r="32321" spans="17:17">
      <c r="Q32321"/>
    </row>
    <row r="32322" spans="17:17">
      <c r="Q32322"/>
    </row>
    <row r="32323" spans="17:17">
      <c r="Q32323"/>
    </row>
    <row r="32324" spans="17:17">
      <c r="Q32324"/>
    </row>
    <row r="32325" spans="17:17">
      <c r="Q32325"/>
    </row>
    <row r="32326" spans="17:17">
      <c r="Q32326"/>
    </row>
    <row r="32327" spans="17:17">
      <c r="Q32327"/>
    </row>
    <row r="32328" spans="17:17">
      <c r="Q32328"/>
    </row>
    <row r="32329" spans="17:17">
      <c r="Q32329"/>
    </row>
    <row r="32330" spans="17:17">
      <c r="Q32330"/>
    </row>
    <row r="32331" spans="17:17">
      <c r="Q32331"/>
    </row>
    <row r="32332" spans="17:17">
      <c r="Q32332"/>
    </row>
    <row r="32333" spans="17:17">
      <c r="Q32333"/>
    </row>
    <row r="32334" spans="17:17">
      <c r="Q32334"/>
    </row>
    <row r="32335" spans="17:17">
      <c r="Q32335"/>
    </row>
    <row r="32336" spans="17:17">
      <c r="Q32336"/>
    </row>
    <row r="32337" spans="17:17">
      <c r="Q32337"/>
    </row>
    <row r="32338" spans="17:17">
      <c r="Q32338"/>
    </row>
    <row r="32339" spans="17:17">
      <c r="Q32339"/>
    </row>
    <row r="32340" spans="17:17">
      <c r="Q32340"/>
    </row>
    <row r="32341" spans="17:17">
      <c r="Q32341"/>
    </row>
    <row r="32342" spans="17:17">
      <c r="Q32342"/>
    </row>
    <row r="32343" spans="17:17">
      <c r="Q32343"/>
    </row>
    <row r="32344" spans="17:17">
      <c r="Q32344"/>
    </row>
    <row r="32345" spans="17:17">
      <c r="Q32345"/>
    </row>
    <row r="32346" spans="17:17">
      <c r="Q32346"/>
    </row>
    <row r="32347" spans="17:17">
      <c r="Q32347"/>
    </row>
    <row r="32348" spans="17:17">
      <c r="Q32348"/>
    </row>
    <row r="32349" spans="17:17">
      <c r="Q32349"/>
    </row>
    <row r="32350" spans="17:17">
      <c r="Q32350"/>
    </row>
    <row r="32351" spans="17:17">
      <c r="Q32351"/>
    </row>
    <row r="32352" spans="17:17">
      <c r="Q32352"/>
    </row>
    <row r="32353" spans="17:17">
      <c r="Q32353"/>
    </row>
    <row r="32354" spans="17:17">
      <c r="Q32354"/>
    </row>
    <row r="32355" spans="17:17">
      <c r="Q32355"/>
    </row>
    <row r="32356" spans="17:17">
      <c r="Q32356"/>
    </row>
    <row r="32357" spans="17:17">
      <c r="Q32357"/>
    </row>
    <row r="32358" spans="17:17">
      <c r="Q32358"/>
    </row>
    <row r="32359" spans="17:17">
      <c r="Q32359"/>
    </row>
    <row r="32360" spans="17:17">
      <c r="Q32360"/>
    </row>
    <row r="32361" spans="17:17">
      <c r="Q32361"/>
    </row>
    <row r="32362" spans="17:17">
      <c r="Q32362"/>
    </row>
    <row r="32363" spans="17:17">
      <c r="Q32363"/>
    </row>
    <row r="32364" spans="17:17">
      <c r="Q32364"/>
    </row>
    <row r="32365" spans="17:17">
      <c r="Q32365"/>
    </row>
    <row r="32366" spans="17:17">
      <c r="Q32366"/>
    </row>
    <row r="32367" spans="17:17">
      <c r="Q32367"/>
    </row>
    <row r="32368" spans="17:17">
      <c r="Q32368"/>
    </row>
    <row r="32369" spans="17:17">
      <c r="Q32369"/>
    </row>
    <row r="32370" spans="17:17">
      <c r="Q32370"/>
    </row>
    <row r="32371" spans="17:17">
      <c r="Q32371"/>
    </row>
    <row r="32372" spans="17:17">
      <c r="Q32372"/>
    </row>
    <row r="32373" spans="17:17">
      <c r="Q32373"/>
    </row>
    <row r="32374" spans="17:17">
      <c r="Q32374"/>
    </row>
    <row r="32375" spans="17:17">
      <c r="Q32375"/>
    </row>
    <row r="32376" spans="17:17">
      <c r="Q32376"/>
    </row>
    <row r="32377" spans="17:17">
      <c r="Q32377"/>
    </row>
    <row r="32378" spans="17:17">
      <c r="Q32378"/>
    </row>
    <row r="32379" spans="17:17">
      <c r="Q32379"/>
    </row>
    <row r="32380" spans="17:17">
      <c r="Q32380"/>
    </row>
    <row r="32381" spans="17:17">
      <c r="Q32381"/>
    </row>
    <row r="32382" spans="17:17">
      <c r="Q32382"/>
    </row>
    <row r="32383" spans="17:17">
      <c r="Q32383"/>
    </row>
    <row r="32384" spans="17:17">
      <c r="Q32384"/>
    </row>
    <row r="32385" spans="17:17">
      <c r="Q32385"/>
    </row>
    <row r="32386" spans="17:17">
      <c r="Q32386"/>
    </row>
    <row r="32387" spans="17:17">
      <c r="Q32387"/>
    </row>
    <row r="32388" spans="17:17">
      <c r="Q32388"/>
    </row>
    <row r="32389" spans="17:17">
      <c r="Q32389"/>
    </row>
    <row r="32390" spans="17:17">
      <c r="Q32390"/>
    </row>
    <row r="32391" spans="17:17">
      <c r="Q32391"/>
    </row>
    <row r="32392" spans="17:17">
      <c r="Q32392"/>
    </row>
    <row r="32393" spans="17:17">
      <c r="Q32393"/>
    </row>
    <row r="32394" spans="17:17">
      <c r="Q32394"/>
    </row>
    <row r="32395" spans="17:17">
      <c r="Q32395"/>
    </row>
    <row r="32396" spans="17:17">
      <c r="Q32396"/>
    </row>
    <row r="32397" spans="17:17">
      <c r="Q32397"/>
    </row>
    <row r="32398" spans="17:17">
      <c r="Q32398"/>
    </row>
    <row r="32399" spans="17:17">
      <c r="Q32399"/>
    </row>
    <row r="32400" spans="17:17">
      <c r="Q32400"/>
    </row>
    <row r="32401" spans="17:17">
      <c r="Q32401"/>
    </row>
    <row r="32402" spans="17:17">
      <c r="Q32402"/>
    </row>
    <row r="32403" spans="17:17">
      <c r="Q32403"/>
    </row>
    <row r="32404" spans="17:17">
      <c r="Q32404"/>
    </row>
    <row r="32405" spans="17:17">
      <c r="Q32405"/>
    </row>
    <row r="32406" spans="17:17">
      <c r="Q32406"/>
    </row>
    <row r="32407" spans="17:17">
      <c r="Q32407"/>
    </row>
    <row r="32408" spans="17:17">
      <c r="Q32408"/>
    </row>
    <row r="32409" spans="17:17">
      <c r="Q32409"/>
    </row>
    <row r="32410" spans="17:17">
      <c r="Q32410"/>
    </row>
    <row r="32411" spans="17:17">
      <c r="Q32411"/>
    </row>
    <row r="32412" spans="17:17">
      <c r="Q32412"/>
    </row>
    <row r="32413" spans="17:17">
      <c r="Q32413"/>
    </row>
    <row r="32414" spans="17:17">
      <c r="Q32414"/>
    </row>
    <row r="32415" spans="17:17">
      <c r="Q32415"/>
    </row>
    <row r="32416" spans="17:17">
      <c r="Q32416"/>
    </row>
    <row r="32417" spans="17:17">
      <c r="Q32417"/>
    </row>
    <row r="32418" spans="17:17">
      <c r="Q32418"/>
    </row>
    <row r="32419" spans="17:17">
      <c r="Q32419"/>
    </row>
    <row r="32420" spans="17:17">
      <c r="Q32420"/>
    </row>
    <row r="32421" spans="17:17">
      <c r="Q32421"/>
    </row>
    <row r="32422" spans="17:17">
      <c r="Q32422"/>
    </row>
    <row r="32423" spans="17:17">
      <c r="Q32423"/>
    </row>
    <row r="32424" spans="17:17">
      <c r="Q32424"/>
    </row>
    <row r="32425" spans="17:17">
      <c r="Q32425"/>
    </row>
    <row r="32426" spans="17:17">
      <c r="Q32426"/>
    </row>
    <row r="32427" spans="17:17">
      <c r="Q32427"/>
    </row>
    <row r="32428" spans="17:17">
      <c r="Q32428"/>
    </row>
    <row r="32429" spans="17:17">
      <c r="Q32429"/>
    </row>
    <row r="32430" spans="17:17">
      <c r="Q32430"/>
    </row>
    <row r="32431" spans="17:17">
      <c r="Q32431"/>
    </row>
    <row r="32432" spans="17:17">
      <c r="Q32432"/>
    </row>
    <row r="32433" spans="17:17">
      <c r="Q32433"/>
    </row>
    <row r="32434" spans="17:17">
      <c r="Q32434"/>
    </row>
    <row r="32435" spans="17:17">
      <c r="Q32435"/>
    </row>
    <row r="32436" spans="17:17">
      <c r="Q32436"/>
    </row>
    <row r="32437" spans="17:17">
      <c r="Q32437"/>
    </row>
    <row r="32438" spans="17:17">
      <c r="Q32438"/>
    </row>
    <row r="32439" spans="17:17">
      <c r="Q32439"/>
    </row>
    <row r="32440" spans="17:17">
      <c r="Q32440"/>
    </row>
    <row r="32441" spans="17:17">
      <c r="Q32441"/>
    </row>
    <row r="32442" spans="17:17">
      <c r="Q32442"/>
    </row>
    <row r="32443" spans="17:17">
      <c r="Q32443"/>
    </row>
    <row r="32444" spans="17:17">
      <c r="Q32444"/>
    </row>
    <row r="32445" spans="17:17">
      <c r="Q32445"/>
    </row>
    <row r="32446" spans="17:17">
      <c r="Q32446"/>
    </row>
    <row r="32447" spans="17:17">
      <c r="Q32447"/>
    </row>
    <row r="32448" spans="17:17">
      <c r="Q32448"/>
    </row>
    <row r="32449" spans="17:17">
      <c r="Q32449"/>
    </row>
    <row r="32450" spans="17:17">
      <c r="Q32450"/>
    </row>
    <row r="32451" spans="17:17">
      <c r="Q32451"/>
    </row>
    <row r="32452" spans="17:17">
      <c r="Q32452"/>
    </row>
    <row r="32453" spans="17:17">
      <c r="Q32453"/>
    </row>
    <row r="32454" spans="17:17">
      <c r="Q32454"/>
    </row>
    <row r="32455" spans="17:17">
      <c r="Q32455"/>
    </row>
    <row r="32456" spans="17:17">
      <c r="Q32456"/>
    </row>
    <row r="32457" spans="17:17">
      <c r="Q32457"/>
    </row>
    <row r="32458" spans="17:17">
      <c r="Q32458"/>
    </row>
    <row r="32459" spans="17:17">
      <c r="Q32459"/>
    </row>
    <row r="32460" spans="17:17">
      <c r="Q32460"/>
    </row>
    <row r="32461" spans="17:17">
      <c r="Q32461"/>
    </row>
    <row r="32462" spans="17:17">
      <c r="Q32462"/>
    </row>
    <row r="32463" spans="17:17">
      <c r="Q32463"/>
    </row>
    <row r="32464" spans="17:17">
      <c r="Q32464"/>
    </row>
    <row r="32465" spans="17:17">
      <c r="Q32465"/>
    </row>
    <row r="32466" spans="17:17">
      <c r="Q32466"/>
    </row>
    <row r="32467" spans="17:17">
      <c r="Q32467"/>
    </row>
    <row r="32468" spans="17:17">
      <c r="Q32468"/>
    </row>
    <row r="32469" spans="17:17">
      <c r="Q32469"/>
    </row>
    <row r="32470" spans="17:17">
      <c r="Q32470"/>
    </row>
    <row r="32471" spans="17:17">
      <c r="Q32471"/>
    </row>
    <row r="32472" spans="17:17">
      <c r="Q32472"/>
    </row>
    <row r="32473" spans="17:17">
      <c r="Q32473"/>
    </row>
    <row r="32474" spans="17:17">
      <c r="Q32474"/>
    </row>
    <row r="32475" spans="17:17">
      <c r="Q32475"/>
    </row>
    <row r="32476" spans="17:17">
      <c r="Q32476"/>
    </row>
    <row r="32477" spans="17:17">
      <c r="Q32477"/>
    </row>
    <row r="32478" spans="17:17">
      <c r="Q32478"/>
    </row>
    <row r="32479" spans="17:17">
      <c r="Q32479"/>
    </row>
    <row r="32480" spans="17:17">
      <c r="Q32480"/>
    </row>
    <row r="32481" spans="17:17">
      <c r="Q32481"/>
    </row>
    <row r="32482" spans="17:17">
      <c r="Q32482"/>
    </row>
    <row r="32483" spans="17:17">
      <c r="Q32483"/>
    </row>
    <row r="32484" spans="17:17">
      <c r="Q32484"/>
    </row>
    <row r="32485" spans="17:17">
      <c r="Q32485"/>
    </row>
    <row r="32486" spans="17:17">
      <c r="Q32486"/>
    </row>
    <row r="32487" spans="17:17">
      <c r="Q32487"/>
    </row>
    <row r="32488" spans="17:17">
      <c r="Q32488"/>
    </row>
    <row r="32489" spans="17:17">
      <c r="Q32489"/>
    </row>
    <row r="32490" spans="17:17">
      <c r="Q32490"/>
    </row>
    <row r="32491" spans="17:17">
      <c r="Q32491"/>
    </row>
    <row r="32492" spans="17:17">
      <c r="Q32492"/>
    </row>
    <row r="32493" spans="17:17">
      <c r="Q32493"/>
    </row>
    <row r="32494" spans="17:17">
      <c r="Q32494"/>
    </row>
    <row r="32495" spans="17:17">
      <c r="Q32495"/>
    </row>
    <row r="32496" spans="17:17">
      <c r="Q32496"/>
    </row>
    <row r="32497" spans="17:17">
      <c r="Q32497"/>
    </row>
    <row r="32498" spans="17:17">
      <c r="Q32498"/>
    </row>
    <row r="32499" spans="17:17">
      <c r="Q32499"/>
    </row>
    <row r="32500" spans="17:17">
      <c r="Q32500"/>
    </row>
    <row r="32501" spans="17:17">
      <c r="Q32501"/>
    </row>
    <row r="32502" spans="17:17">
      <c r="Q32502"/>
    </row>
    <row r="32503" spans="17:17">
      <c r="Q32503"/>
    </row>
    <row r="32504" spans="17:17">
      <c r="Q32504"/>
    </row>
    <row r="32505" spans="17:17">
      <c r="Q32505"/>
    </row>
    <row r="32506" spans="17:17">
      <c r="Q32506"/>
    </row>
    <row r="32507" spans="17:17">
      <c r="Q32507"/>
    </row>
    <row r="32508" spans="17:17">
      <c r="Q32508"/>
    </row>
    <row r="32509" spans="17:17">
      <c r="Q32509"/>
    </row>
    <row r="32510" spans="17:17">
      <c r="Q32510"/>
    </row>
    <row r="32511" spans="17:17">
      <c r="Q32511"/>
    </row>
    <row r="32512" spans="17:17">
      <c r="Q32512"/>
    </row>
    <row r="32513" spans="17:17">
      <c r="Q32513"/>
    </row>
    <row r="32514" spans="17:17">
      <c r="Q32514"/>
    </row>
    <row r="32515" spans="17:17">
      <c r="Q32515"/>
    </row>
    <row r="32516" spans="17:17">
      <c r="Q32516"/>
    </row>
    <row r="32517" spans="17:17">
      <c r="Q32517"/>
    </row>
    <row r="32518" spans="17:17">
      <c r="Q32518"/>
    </row>
    <row r="32519" spans="17:17">
      <c r="Q32519"/>
    </row>
    <row r="32520" spans="17:17">
      <c r="Q32520"/>
    </row>
    <row r="32521" spans="17:17">
      <c r="Q32521"/>
    </row>
    <row r="32522" spans="17:17">
      <c r="Q32522"/>
    </row>
    <row r="32523" spans="17:17">
      <c r="Q32523"/>
    </row>
    <row r="32524" spans="17:17">
      <c r="Q32524"/>
    </row>
    <row r="32525" spans="17:17">
      <c r="Q32525"/>
    </row>
    <row r="32526" spans="17:17">
      <c r="Q32526"/>
    </row>
    <row r="32527" spans="17:17">
      <c r="Q32527"/>
    </row>
    <row r="32528" spans="17:17">
      <c r="Q32528"/>
    </row>
    <row r="32529" spans="17:17">
      <c r="Q32529"/>
    </row>
    <row r="32530" spans="17:17">
      <c r="Q32530"/>
    </row>
    <row r="32531" spans="17:17">
      <c r="Q32531"/>
    </row>
    <row r="32532" spans="17:17">
      <c r="Q32532"/>
    </row>
    <row r="32533" spans="17:17">
      <c r="Q32533"/>
    </row>
    <row r="32534" spans="17:17">
      <c r="Q32534"/>
    </row>
    <row r="32535" spans="17:17">
      <c r="Q32535"/>
    </row>
    <row r="32536" spans="17:17">
      <c r="Q32536"/>
    </row>
    <row r="32537" spans="17:17">
      <c r="Q32537"/>
    </row>
    <row r="32538" spans="17:17">
      <c r="Q32538"/>
    </row>
    <row r="32539" spans="17:17">
      <c r="Q32539"/>
    </row>
    <row r="32540" spans="17:17">
      <c r="Q32540"/>
    </row>
    <row r="32541" spans="17:17">
      <c r="Q32541"/>
    </row>
    <row r="32542" spans="17:17">
      <c r="Q32542"/>
    </row>
    <row r="32543" spans="17:17">
      <c r="Q32543"/>
    </row>
    <row r="32544" spans="17:17">
      <c r="Q32544"/>
    </row>
    <row r="32545" spans="17:17">
      <c r="Q32545"/>
    </row>
    <row r="32546" spans="17:17">
      <c r="Q32546"/>
    </row>
    <row r="32547" spans="17:17">
      <c r="Q32547"/>
    </row>
    <row r="32548" spans="17:17">
      <c r="Q32548"/>
    </row>
    <row r="32549" spans="17:17">
      <c r="Q32549"/>
    </row>
    <row r="32550" spans="17:17">
      <c r="Q32550"/>
    </row>
    <row r="32551" spans="17:17">
      <c r="Q32551"/>
    </row>
    <row r="32552" spans="17:17">
      <c r="Q32552"/>
    </row>
    <row r="32553" spans="17:17">
      <c r="Q32553"/>
    </row>
    <row r="32554" spans="17:17">
      <c r="Q32554"/>
    </row>
    <row r="32555" spans="17:17">
      <c r="Q32555"/>
    </row>
    <row r="32556" spans="17:17">
      <c r="Q32556"/>
    </row>
    <row r="32557" spans="17:17">
      <c r="Q32557"/>
    </row>
    <row r="32558" spans="17:17">
      <c r="Q32558"/>
    </row>
    <row r="32559" spans="17:17">
      <c r="Q32559"/>
    </row>
    <row r="32560" spans="17:17">
      <c r="Q32560"/>
    </row>
    <row r="32561" spans="17:17">
      <c r="Q32561"/>
    </row>
    <row r="32562" spans="17:17">
      <c r="Q32562"/>
    </row>
    <row r="32563" spans="17:17">
      <c r="Q32563"/>
    </row>
    <row r="32564" spans="17:17">
      <c r="Q32564"/>
    </row>
    <row r="32565" spans="17:17">
      <c r="Q32565"/>
    </row>
    <row r="32566" spans="17:17">
      <c r="Q32566"/>
    </row>
    <row r="32567" spans="17:17">
      <c r="Q32567"/>
    </row>
    <row r="32568" spans="17:17">
      <c r="Q32568"/>
    </row>
    <row r="32569" spans="17:17">
      <c r="Q32569"/>
    </row>
    <row r="32570" spans="17:17">
      <c r="Q32570"/>
    </row>
    <row r="32571" spans="17:17">
      <c r="Q32571"/>
    </row>
    <row r="32572" spans="17:17">
      <c r="Q32572"/>
    </row>
    <row r="32573" spans="17:17">
      <c r="Q32573"/>
    </row>
    <row r="32574" spans="17:17">
      <c r="Q32574"/>
    </row>
    <row r="32575" spans="17:17">
      <c r="Q32575"/>
    </row>
    <row r="32576" spans="17:17">
      <c r="Q32576"/>
    </row>
    <row r="32577" spans="17:17">
      <c r="Q32577"/>
    </row>
    <row r="32578" spans="17:17">
      <c r="Q32578"/>
    </row>
    <row r="32579" spans="17:17">
      <c r="Q32579"/>
    </row>
    <row r="32580" spans="17:17">
      <c r="Q32580"/>
    </row>
    <row r="32581" spans="17:17">
      <c r="Q32581"/>
    </row>
    <row r="32582" spans="17:17">
      <c r="Q32582"/>
    </row>
    <row r="32583" spans="17:17">
      <c r="Q32583"/>
    </row>
    <row r="32584" spans="17:17">
      <c r="Q32584"/>
    </row>
    <row r="32585" spans="17:17">
      <c r="Q32585"/>
    </row>
    <row r="32586" spans="17:17">
      <c r="Q32586"/>
    </row>
    <row r="32587" spans="17:17">
      <c r="Q32587"/>
    </row>
    <row r="32588" spans="17:17">
      <c r="Q32588"/>
    </row>
    <row r="32589" spans="17:17">
      <c r="Q32589"/>
    </row>
    <row r="32590" spans="17:17">
      <c r="Q32590"/>
    </row>
    <row r="32591" spans="17:17">
      <c r="Q32591"/>
    </row>
    <row r="32592" spans="17:17">
      <c r="Q32592"/>
    </row>
    <row r="32593" spans="17:17">
      <c r="Q32593"/>
    </row>
    <row r="32594" spans="17:17">
      <c r="Q32594"/>
    </row>
    <row r="32595" spans="17:17">
      <c r="Q32595"/>
    </row>
    <row r="32596" spans="17:17">
      <c r="Q32596"/>
    </row>
    <row r="32597" spans="17:17">
      <c r="Q32597"/>
    </row>
    <row r="32598" spans="17:17">
      <c r="Q32598"/>
    </row>
    <row r="32599" spans="17:17">
      <c r="Q32599"/>
    </row>
    <row r="32600" spans="17:17">
      <c r="Q32600"/>
    </row>
    <row r="32601" spans="17:17">
      <c r="Q32601"/>
    </row>
    <row r="32602" spans="17:17">
      <c r="Q32602"/>
    </row>
    <row r="32603" spans="17:17">
      <c r="Q32603"/>
    </row>
    <row r="32604" spans="17:17">
      <c r="Q32604"/>
    </row>
    <row r="32605" spans="17:17">
      <c r="Q32605"/>
    </row>
    <row r="32606" spans="17:17">
      <c r="Q32606"/>
    </row>
    <row r="32607" spans="17:17">
      <c r="Q32607"/>
    </row>
    <row r="32608" spans="17:17">
      <c r="Q32608"/>
    </row>
    <row r="32609" spans="17:17">
      <c r="Q32609"/>
    </row>
    <row r="32610" spans="17:17">
      <c r="Q32610"/>
    </row>
    <row r="32611" spans="17:17">
      <c r="Q32611"/>
    </row>
    <row r="32612" spans="17:17">
      <c r="Q32612"/>
    </row>
    <row r="32613" spans="17:17">
      <c r="Q32613"/>
    </row>
    <row r="32614" spans="17:17">
      <c r="Q32614"/>
    </row>
    <row r="32615" spans="17:17">
      <c r="Q32615"/>
    </row>
    <row r="32616" spans="17:17">
      <c r="Q32616"/>
    </row>
    <row r="32617" spans="17:17">
      <c r="Q32617"/>
    </row>
    <row r="32618" spans="17:17">
      <c r="Q32618"/>
    </row>
    <row r="32619" spans="17:17">
      <c r="Q32619"/>
    </row>
    <row r="32620" spans="17:17">
      <c r="Q32620"/>
    </row>
    <row r="32621" spans="17:17">
      <c r="Q32621"/>
    </row>
    <row r="32622" spans="17:17">
      <c r="Q32622"/>
    </row>
    <row r="32623" spans="17:17">
      <c r="Q32623"/>
    </row>
    <row r="32624" spans="17:17">
      <c r="Q32624"/>
    </row>
    <row r="32625" spans="17:17">
      <c r="Q32625"/>
    </row>
    <row r="32626" spans="17:17">
      <c r="Q32626"/>
    </row>
    <row r="32627" spans="17:17">
      <c r="Q32627"/>
    </row>
    <row r="32628" spans="17:17">
      <c r="Q32628"/>
    </row>
    <row r="32629" spans="17:17">
      <c r="Q32629"/>
    </row>
    <row r="32630" spans="17:17">
      <c r="Q32630"/>
    </row>
    <row r="32631" spans="17:17">
      <c r="Q32631"/>
    </row>
    <row r="32632" spans="17:17">
      <c r="Q32632"/>
    </row>
    <row r="32633" spans="17:17">
      <c r="Q32633"/>
    </row>
    <row r="32634" spans="17:17">
      <c r="Q32634"/>
    </row>
    <row r="32635" spans="17:17">
      <c r="Q32635"/>
    </row>
    <row r="32636" spans="17:17">
      <c r="Q32636"/>
    </row>
    <row r="32637" spans="17:17">
      <c r="Q32637"/>
    </row>
    <row r="32638" spans="17:17">
      <c r="Q32638"/>
    </row>
    <row r="32639" spans="17:17">
      <c r="Q32639"/>
    </row>
    <row r="32640" spans="17:17">
      <c r="Q32640"/>
    </row>
    <row r="32641" spans="17:17">
      <c r="Q32641"/>
    </row>
    <row r="32642" spans="17:17">
      <c r="Q32642"/>
    </row>
    <row r="32643" spans="17:17">
      <c r="Q32643"/>
    </row>
    <row r="32644" spans="17:17">
      <c r="Q32644"/>
    </row>
    <row r="32645" spans="17:17">
      <c r="Q32645"/>
    </row>
    <row r="32646" spans="17:17">
      <c r="Q32646"/>
    </row>
    <row r="32647" spans="17:17">
      <c r="Q32647"/>
    </row>
    <row r="32648" spans="17:17">
      <c r="Q32648"/>
    </row>
    <row r="32649" spans="17:17">
      <c r="Q32649"/>
    </row>
    <row r="32650" spans="17:17">
      <c r="Q32650"/>
    </row>
    <row r="32651" spans="17:17">
      <c r="Q32651"/>
    </row>
    <row r="32652" spans="17:17">
      <c r="Q32652"/>
    </row>
    <row r="32653" spans="17:17">
      <c r="Q32653"/>
    </row>
    <row r="32654" spans="17:17">
      <c r="Q32654"/>
    </row>
    <row r="32655" spans="17:17">
      <c r="Q32655"/>
    </row>
    <row r="32656" spans="17:17">
      <c r="Q32656"/>
    </row>
    <row r="32657" spans="17:17">
      <c r="Q32657"/>
    </row>
    <row r="32658" spans="17:17">
      <c r="Q32658"/>
    </row>
    <row r="32659" spans="17:17">
      <c r="Q32659"/>
    </row>
    <row r="32660" spans="17:17">
      <c r="Q32660"/>
    </row>
    <row r="32661" spans="17:17">
      <c r="Q32661"/>
    </row>
    <row r="32662" spans="17:17">
      <c r="Q32662"/>
    </row>
    <row r="32663" spans="17:17">
      <c r="Q32663"/>
    </row>
    <row r="32664" spans="17:17">
      <c r="Q32664"/>
    </row>
    <row r="32665" spans="17:17">
      <c r="Q32665"/>
    </row>
    <row r="32666" spans="17:17">
      <c r="Q32666"/>
    </row>
    <row r="32667" spans="17:17">
      <c r="Q32667"/>
    </row>
    <row r="32668" spans="17:17">
      <c r="Q32668"/>
    </row>
    <row r="32669" spans="17:17">
      <c r="Q32669"/>
    </row>
    <row r="32670" spans="17:17">
      <c r="Q32670"/>
    </row>
    <row r="32671" spans="17:17">
      <c r="Q32671"/>
    </row>
    <row r="32672" spans="17:17">
      <c r="Q32672"/>
    </row>
    <row r="32673" spans="17:17">
      <c r="Q32673"/>
    </row>
    <row r="32674" spans="17:17">
      <c r="Q32674"/>
    </row>
    <row r="32675" spans="17:17">
      <c r="Q32675"/>
    </row>
    <row r="32676" spans="17:17">
      <c r="Q32676"/>
    </row>
    <row r="32677" spans="17:17">
      <c r="Q32677"/>
    </row>
    <row r="32678" spans="17:17">
      <c r="Q32678"/>
    </row>
    <row r="32679" spans="17:17">
      <c r="Q32679"/>
    </row>
    <row r="32680" spans="17:17">
      <c r="Q32680"/>
    </row>
    <row r="32681" spans="17:17">
      <c r="Q32681"/>
    </row>
    <row r="32682" spans="17:17">
      <c r="Q32682"/>
    </row>
    <row r="32683" spans="17:17">
      <c r="Q32683"/>
    </row>
    <row r="32684" spans="17:17">
      <c r="Q32684"/>
    </row>
    <row r="32685" spans="17:17">
      <c r="Q32685"/>
    </row>
    <row r="32686" spans="17:17">
      <c r="Q32686"/>
    </row>
    <row r="32687" spans="17:17">
      <c r="Q32687"/>
    </row>
    <row r="32688" spans="17:17">
      <c r="Q32688"/>
    </row>
    <row r="32689" spans="17:17">
      <c r="Q32689"/>
    </row>
    <row r="32690" spans="17:17">
      <c r="Q32690"/>
    </row>
    <row r="32691" spans="17:17">
      <c r="Q32691"/>
    </row>
    <row r="32692" spans="17:17">
      <c r="Q32692"/>
    </row>
    <row r="32693" spans="17:17">
      <c r="Q32693"/>
    </row>
    <row r="32694" spans="17:17">
      <c r="Q32694"/>
    </row>
    <row r="32695" spans="17:17">
      <c r="Q32695"/>
    </row>
    <row r="32696" spans="17:17">
      <c r="Q32696"/>
    </row>
    <row r="32697" spans="17:17">
      <c r="Q32697"/>
    </row>
    <row r="32698" spans="17:17">
      <c r="Q32698"/>
    </row>
    <row r="32699" spans="17:17">
      <c r="Q32699"/>
    </row>
    <row r="32700" spans="17:17">
      <c r="Q32700"/>
    </row>
    <row r="32701" spans="17:17">
      <c r="Q32701"/>
    </row>
    <row r="32702" spans="17:17">
      <c r="Q32702"/>
    </row>
    <row r="32703" spans="17:17">
      <c r="Q32703"/>
    </row>
    <row r="32704" spans="17:17">
      <c r="Q32704"/>
    </row>
    <row r="32705" spans="17:17">
      <c r="Q32705"/>
    </row>
    <row r="32706" spans="17:17">
      <c r="Q32706"/>
    </row>
    <row r="32707" spans="17:17">
      <c r="Q32707"/>
    </row>
    <row r="32708" spans="17:17">
      <c r="Q32708"/>
    </row>
    <row r="32709" spans="17:17">
      <c r="Q32709"/>
    </row>
    <row r="32710" spans="17:17">
      <c r="Q32710"/>
    </row>
    <row r="32711" spans="17:17">
      <c r="Q32711"/>
    </row>
    <row r="32712" spans="17:17">
      <c r="Q32712"/>
    </row>
    <row r="32713" spans="17:17">
      <c r="Q32713"/>
    </row>
    <row r="32714" spans="17:17">
      <c r="Q32714"/>
    </row>
    <row r="32715" spans="17:17">
      <c r="Q32715"/>
    </row>
    <row r="32716" spans="17:17">
      <c r="Q32716"/>
    </row>
    <row r="32717" spans="17:17">
      <c r="Q32717"/>
    </row>
    <row r="32718" spans="17:17">
      <c r="Q32718"/>
    </row>
    <row r="32719" spans="17:17">
      <c r="Q32719"/>
    </row>
    <row r="32720" spans="17:17">
      <c r="Q32720"/>
    </row>
    <row r="32721" spans="17:17">
      <c r="Q32721"/>
    </row>
    <row r="32722" spans="17:17">
      <c r="Q32722"/>
    </row>
    <row r="32723" spans="17:17">
      <c r="Q32723"/>
    </row>
    <row r="32724" spans="17:17">
      <c r="Q32724"/>
    </row>
    <row r="32725" spans="17:17">
      <c r="Q32725"/>
    </row>
    <row r="32726" spans="17:17">
      <c r="Q32726"/>
    </row>
    <row r="32727" spans="17:17">
      <c r="Q32727"/>
    </row>
    <row r="32728" spans="17:17">
      <c r="Q32728"/>
    </row>
    <row r="32729" spans="17:17">
      <c r="Q32729"/>
    </row>
    <row r="32730" spans="17:17">
      <c r="Q32730"/>
    </row>
    <row r="32731" spans="17:17">
      <c r="Q32731"/>
    </row>
    <row r="32732" spans="17:17">
      <c r="Q32732"/>
    </row>
    <row r="32733" spans="17:17">
      <c r="Q32733"/>
    </row>
    <row r="32734" spans="17:17">
      <c r="Q32734"/>
    </row>
    <row r="32735" spans="17:17">
      <c r="Q32735"/>
    </row>
    <row r="32736" spans="17:17">
      <c r="Q32736"/>
    </row>
    <row r="32737" spans="17:17">
      <c r="Q32737"/>
    </row>
    <row r="32738" spans="17:17">
      <c r="Q32738"/>
    </row>
    <row r="32739" spans="17:17">
      <c r="Q32739"/>
    </row>
    <row r="32740" spans="17:17">
      <c r="Q32740"/>
    </row>
    <row r="32741" spans="17:17">
      <c r="Q32741"/>
    </row>
    <row r="32742" spans="17:17">
      <c r="Q32742"/>
    </row>
    <row r="32743" spans="17:17">
      <c r="Q32743"/>
    </row>
    <row r="32744" spans="17:17">
      <c r="Q32744"/>
    </row>
    <row r="32745" spans="17:17">
      <c r="Q32745"/>
    </row>
    <row r="32746" spans="17:17">
      <c r="Q32746"/>
    </row>
    <row r="32747" spans="17:17">
      <c r="Q32747"/>
    </row>
    <row r="32748" spans="17:17">
      <c r="Q32748"/>
    </row>
    <row r="32749" spans="17:17">
      <c r="Q32749"/>
    </row>
    <row r="32750" spans="17:17">
      <c r="Q32750"/>
    </row>
    <row r="32751" spans="17:17">
      <c r="Q32751"/>
    </row>
    <row r="32752" spans="17:17">
      <c r="Q32752"/>
    </row>
    <row r="32753" spans="17:17">
      <c r="Q32753"/>
    </row>
    <row r="32754" spans="17:17">
      <c r="Q32754"/>
    </row>
    <row r="32755" spans="17:17">
      <c r="Q32755"/>
    </row>
    <row r="32756" spans="17:17">
      <c r="Q32756"/>
    </row>
    <row r="32757" spans="17:17">
      <c r="Q32757"/>
    </row>
    <row r="32758" spans="17:17">
      <c r="Q32758"/>
    </row>
    <row r="32759" spans="17:17">
      <c r="Q32759"/>
    </row>
    <row r="32760" spans="17:17">
      <c r="Q32760"/>
    </row>
    <row r="32761" spans="17:17">
      <c r="Q32761"/>
    </row>
    <row r="32762" spans="17:17">
      <c r="Q32762"/>
    </row>
    <row r="32763" spans="17:17">
      <c r="Q32763"/>
    </row>
    <row r="32764" spans="17:17">
      <c r="Q32764"/>
    </row>
    <row r="32765" spans="17:17">
      <c r="Q32765"/>
    </row>
    <row r="32766" spans="17:17">
      <c r="Q32766"/>
    </row>
    <row r="32767" spans="17:17">
      <c r="Q32767"/>
    </row>
    <row r="32768" spans="17:17">
      <c r="Q32768"/>
    </row>
    <row r="32769" spans="17:17">
      <c r="Q32769"/>
    </row>
    <row r="32770" spans="17:17">
      <c r="Q32770"/>
    </row>
    <row r="32771" spans="17:17">
      <c r="Q32771"/>
    </row>
    <row r="32772" spans="17:17">
      <c r="Q32772"/>
    </row>
    <row r="32773" spans="17:17">
      <c r="Q32773"/>
    </row>
    <row r="32774" spans="17:17">
      <c r="Q32774"/>
    </row>
    <row r="32775" spans="17:17">
      <c r="Q32775"/>
    </row>
    <row r="32776" spans="17:17">
      <c r="Q32776"/>
    </row>
    <row r="32777" spans="17:17">
      <c r="Q32777"/>
    </row>
    <row r="32778" spans="17:17">
      <c r="Q32778"/>
    </row>
    <row r="32779" spans="17:17">
      <c r="Q32779"/>
    </row>
    <row r="32780" spans="17:17">
      <c r="Q32780"/>
    </row>
    <row r="32781" spans="17:17">
      <c r="Q32781"/>
    </row>
    <row r="32782" spans="17:17">
      <c r="Q32782"/>
    </row>
    <row r="32783" spans="17:17">
      <c r="Q32783"/>
    </row>
    <row r="32784" spans="17:17">
      <c r="Q32784"/>
    </row>
    <row r="32785" spans="17:17">
      <c r="Q32785"/>
    </row>
    <row r="32786" spans="17:17">
      <c r="Q32786"/>
    </row>
    <row r="32787" spans="17:17">
      <c r="Q32787"/>
    </row>
    <row r="32788" spans="17:17">
      <c r="Q32788"/>
    </row>
    <row r="32789" spans="17:17">
      <c r="Q32789"/>
    </row>
    <row r="32790" spans="17:17">
      <c r="Q32790"/>
    </row>
    <row r="32791" spans="17:17">
      <c r="Q32791"/>
    </row>
    <row r="32792" spans="17:17">
      <c r="Q32792"/>
    </row>
    <row r="32793" spans="17:17">
      <c r="Q32793"/>
    </row>
    <row r="32794" spans="17:17">
      <c r="Q32794"/>
    </row>
    <row r="32795" spans="17:17">
      <c r="Q32795"/>
    </row>
    <row r="32796" spans="17:17">
      <c r="Q32796"/>
    </row>
    <row r="32797" spans="17:17">
      <c r="Q32797"/>
    </row>
    <row r="32798" spans="17:17">
      <c r="Q32798"/>
    </row>
    <row r="32799" spans="17:17">
      <c r="Q32799"/>
    </row>
    <row r="32800" spans="17:17">
      <c r="Q32800"/>
    </row>
    <row r="32801" spans="17:17">
      <c r="Q32801"/>
    </row>
    <row r="32802" spans="17:17">
      <c r="Q32802"/>
    </row>
    <row r="32803" spans="17:17">
      <c r="Q32803"/>
    </row>
    <row r="32804" spans="17:17">
      <c r="Q32804"/>
    </row>
    <row r="32805" spans="17:17">
      <c r="Q32805"/>
    </row>
    <row r="32806" spans="17:17">
      <c r="Q32806"/>
    </row>
    <row r="32807" spans="17:17">
      <c r="Q32807"/>
    </row>
    <row r="32808" spans="17:17">
      <c r="Q32808"/>
    </row>
    <row r="32809" spans="17:17">
      <c r="Q32809"/>
    </row>
    <row r="32810" spans="17:17">
      <c r="Q32810"/>
    </row>
    <row r="32811" spans="17:17">
      <c r="Q32811"/>
    </row>
    <row r="32812" spans="17:17">
      <c r="Q32812"/>
    </row>
    <row r="32813" spans="17:17">
      <c r="Q32813"/>
    </row>
    <row r="32814" spans="17:17">
      <c r="Q32814"/>
    </row>
    <row r="32815" spans="17:17">
      <c r="Q32815"/>
    </row>
    <row r="32816" spans="17:17">
      <c r="Q32816"/>
    </row>
    <row r="32817" spans="17:17">
      <c r="Q32817"/>
    </row>
    <row r="32818" spans="17:17">
      <c r="Q32818"/>
    </row>
    <row r="32819" spans="17:17">
      <c r="Q32819"/>
    </row>
    <row r="32820" spans="17:17">
      <c r="Q32820"/>
    </row>
    <row r="32821" spans="17:17">
      <c r="Q32821"/>
    </row>
    <row r="32822" spans="17:17">
      <c r="Q32822"/>
    </row>
    <row r="32823" spans="17:17">
      <c r="Q32823"/>
    </row>
    <row r="32824" spans="17:17">
      <c r="Q32824"/>
    </row>
    <row r="32825" spans="17:17">
      <c r="Q32825"/>
    </row>
    <row r="32826" spans="17:17">
      <c r="Q32826"/>
    </row>
    <row r="32827" spans="17:17">
      <c r="Q32827"/>
    </row>
    <row r="32828" spans="17:17">
      <c r="Q32828"/>
    </row>
    <row r="32829" spans="17:17">
      <c r="Q32829"/>
    </row>
    <row r="32830" spans="17:17">
      <c r="Q32830"/>
    </row>
    <row r="32831" spans="17:17">
      <c r="Q32831"/>
    </row>
    <row r="32832" spans="17:17">
      <c r="Q32832"/>
    </row>
    <row r="32833" spans="17:17">
      <c r="Q32833"/>
    </row>
    <row r="32834" spans="17:17">
      <c r="Q32834"/>
    </row>
    <row r="32835" spans="17:17">
      <c r="Q32835"/>
    </row>
    <row r="32836" spans="17:17">
      <c r="Q32836"/>
    </row>
    <row r="32837" spans="17:17">
      <c r="Q32837"/>
    </row>
    <row r="32838" spans="17:17">
      <c r="Q32838"/>
    </row>
    <row r="32839" spans="17:17">
      <c r="Q32839"/>
    </row>
    <row r="32840" spans="17:17">
      <c r="Q32840"/>
    </row>
    <row r="32841" spans="17:17">
      <c r="Q32841"/>
    </row>
    <row r="32842" spans="17:17">
      <c r="Q32842"/>
    </row>
    <row r="32843" spans="17:17">
      <c r="Q32843"/>
    </row>
    <row r="32844" spans="17:17">
      <c r="Q32844"/>
    </row>
    <row r="32845" spans="17:17">
      <c r="Q32845"/>
    </row>
    <row r="32846" spans="17:17">
      <c r="Q32846"/>
    </row>
    <row r="32847" spans="17:17">
      <c r="Q32847"/>
    </row>
    <row r="32848" spans="17:17">
      <c r="Q32848"/>
    </row>
    <row r="32849" spans="17:17">
      <c r="Q32849"/>
    </row>
    <row r="32850" spans="17:17">
      <c r="Q32850"/>
    </row>
    <row r="32851" spans="17:17">
      <c r="Q32851"/>
    </row>
    <row r="32852" spans="17:17">
      <c r="Q32852"/>
    </row>
    <row r="32853" spans="17:17">
      <c r="Q32853"/>
    </row>
    <row r="32854" spans="17:17">
      <c r="Q32854"/>
    </row>
    <row r="32855" spans="17:17">
      <c r="Q32855"/>
    </row>
    <row r="32856" spans="17:17">
      <c r="Q32856"/>
    </row>
    <row r="32857" spans="17:17">
      <c r="Q32857"/>
    </row>
    <row r="32858" spans="17:17">
      <c r="Q32858"/>
    </row>
    <row r="32859" spans="17:17">
      <c r="Q32859"/>
    </row>
    <row r="32860" spans="17:17">
      <c r="Q32860"/>
    </row>
    <row r="32861" spans="17:17">
      <c r="Q32861"/>
    </row>
    <row r="32862" spans="17:17">
      <c r="Q32862"/>
    </row>
    <row r="32863" spans="17:17">
      <c r="Q32863"/>
    </row>
    <row r="32864" spans="17:17">
      <c r="Q32864"/>
    </row>
    <row r="32865" spans="17:17">
      <c r="Q32865"/>
    </row>
    <row r="32866" spans="17:17">
      <c r="Q32866"/>
    </row>
    <row r="32867" spans="17:17">
      <c r="Q32867"/>
    </row>
    <row r="32868" spans="17:17">
      <c r="Q32868"/>
    </row>
    <row r="32869" spans="17:17">
      <c r="Q32869"/>
    </row>
    <row r="32870" spans="17:17">
      <c r="Q32870"/>
    </row>
    <row r="32871" spans="17:17">
      <c r="Q32871"/>
    </row>
    <row r="32872" spans="17:17">
      <c r="Q32872"/>
    </row>
    <row r="32873" spans="17:17">
      <c r="Q32873"/>
    </row>
    <row r="32874" spans="17:17">
      <c r="Q32874"/>
    </row>
    <row r="32875" spans="17:17">
      <c r="Q32875"/>
    </row>
    <row r="32876" spans="17:17">
      <c r="Q32876"/>
    </row>
    <row r="32877" spans="17:17">
      <c r="Q32877"/>
    </row>
    <row r="32878" spans="17:17">
      <c r="Q32878"/>
    </row>
    <row r="32879" spans="17:17">
      <c r="Q32879"/>
    </row>
    <row r="32880" spans="17:17">
      <c r="Q32880"/>
    </row>
    <row r="32881" spans="17:17">
      <c r="Q32881"/>
    </row>
    <row r="32882" spans="17:17">
      <c r="Q32882"/>
    </row>
    <row r="32883" spans="17:17">
      <c r="Q32883"/>
    </row>
    <row r="32884" spans="17:17">
      <c r="Q32884"/>
    </row>
    <row r="32885" spans="17:17">
      <c r="Q32885"/>
    </row>
    <row r="32886" spans="17:17">
      <c r="Q32886"/>
    </row>
    <row r="32887" spans="17:17">
      <c r="Q32887"/>
    </row>
    <row r="32888" spans="17:17">
      <c r="Q32888"/>
    </row>
    <row r="32889" spans="17:17">
      <c r="Q32889"/>
    </row>
    <row r="32890" spans="17:17">
      <c r="Q32890"/>
    </row>
    <row r="32891" spans="17:17">
      <c r="Q32891"/>
    </row>
    <row r="32892" spans="17:17">
      <c r="Q32892"/>
    </row>
    <row r="32893" spans="17:17">
      <c r="Q32893"/>
    </row>
    <row r="32894" spans="17:17">
      <c r="Q32894"/>
    </row>
    <row r="32895" spans="17:17">
      <c r="Q32895"/>
    </row>
    <row r="32896" spans="17:17">
      <c r="Q32896"/>
    </row>
    <row r="32897" spans="17:17">
      <c r="Q32897"/>
    </row>
    <row r="32898" spans="17:17">
      <c r="Q32898"/>
    </row>
    <row r="32899" spans="17:17">
      <c r="Q32899"/>
    </row>
    <row r="32900" spans="17:17">
      <c r="Q32900"/>
    </row>
    <row r="32901" spans="17:17">
      <c r="Q32901"/>
    </row>
    <row r="32902" spans="17:17">
      <c r="Q32902"/>
    </row>
    <row r="32903" spans="17:17">
      <c r="Q32903"/>
    </row>
    <row r="32904" spans="17:17">
      <c r="Q32904"/>
    </row>
    <row r="32905" spans="17:17">
      <c r="Q32905"/>
    </row>
    <row r="32906" spans="17:17">
      <c r="Q32906"/>
    </row>
    <row r="32907" spans="17:17">
      <c r="Q32907"/>
    </row>
    <row r="32908" spans="17:17">
      <c r="Q32908"/>
    </row>
    <row r="32909" spans="17:17">
      <c r="Q32909"/>
    </row>
    <row r="32910" spans="17:17">
      <c r="Q32910"/>
    </row>
    <row r="32911" spans="17:17">
      <c r="Q32911"/>
    </row>
    <row r="32912" spans="17:17">
      <c r="Q32912"/>
    </row>
    <row r="32913" spans="17:17">
      <c r="Q32913"/>
    </row>
    <row r="32914" spans="17:17">
      <c r="Q32914"/>
    </row>
    <row r="32915" spans="17:17">
      <c r="Q32915"/>
    </row>
    <row r="32916" spans="17:17">
      <c r="Q32916"/>
    </row>
    <row r="32917" spans="17:17">
      <c r="Q32917"/>
    </row>
    <row r="32918" spans="17:17">
      <c r="Q32918"/>
    </row>
    <row r="32919" spans="17:17">
      <c r="Q32919"/>
    </row>
    <row r="32920" spans="17:17">
      <c r="Q32920"/>
    </row>
    <row r="32921" spans="17:17">
      <c r="Q32921"/>
    </row>
    <row r="32922" spans="17:17">
      <c r="Q32922"/>
    </row>
    <row r="32923" spans="17:17">
      <c r="Q32923"/>
    </row>
    <row r="32924" spans="17:17">
      <c r="Q32924"/>
    </row>
    <row r="32925" spans="17:17">
      <c r="Q32925"/>
    </row>
    <row r="32926" spans="17:17">
      <c r="Q32926"/>
    </row>
    <row r="32927" spans="17:17">
      <c r="Q32927"/>
    </row>
    <row r="32928" spans="17:17">
      <c r="Q32928"/>
    </row>
    <row r="32929" spans="17:17">
      <c r="Q32929"/>
    </row>
    <row r="32930" spans="17:17">
      <c r="Q32930"/>
    </row>
    <row r="32931" spans="17:17">
      <c r="Q32931"/>
    </row>
    <row r="32932" spans="17:17">
      <c r="Q32932"/>
    </row>
    <row r="32933" spans="17:17">
      <c r="Q32933"/>
    </row>
    <row r="32934" spans="17:17">
      <c r="Q32934"/>
    </row>
    <row r="32935" spans="17:17">
      <c r="Q32935"/>
    </row>
    <row r="32936" spans="17:17">
      <c r="Q32936"/>
    </row>
    <row r="32937" spans="17:17">
      <c r="Q32937"/>
    </row>
    <row r="32938" spans="17:17">
      <c r="Q32938"/>
    </row>
    <row r="32939" spans="17:17">
      <c r="Q32939"/>
    </row>
    <row r="32940" spans="17:17">
      <c r="Q32940"/>
    </row>
    <row r="32941" spans="17:17">
      <c r="Q32941"/>
    </row>
    <row r="32942" spans="17:17">
      <c r="Q32942"/>
    </row>
    <row r="32943" spans="17:17">
      <c r="Q32943"/>
    </row>
    <row r="32944" spans="17:17">
      <c r="Q32944"/>
    </row>
    <row r="32945" spans="17:17">
      <c r="Q32945"/>
    </row>
    <row r="32946" spans="17:17">
      <c r="Q32946"/>
    </row>
    <row r="32947" spans="17:17">
      <c r="Q32947"/>
    </row>
    <row r="32948" spans="17:17">
      <c r="Q32948"/>
    </row>
    <row r="32949" spans="17:17">
      <c r="Q32949"/>
    </row>
    <row r="32950" spans="17:17">
      <c r="Q32950"/>
    </row>
    <row r="32951" spans="17:17">
      <c r="Q32951"/>
    </row>
    <row r="32952" spans="17:17">
      <c r="Q32952"/>
    </row>
    <row r="32953" spans="17:17">
      <c r="Q32953"/>
    </row>
    <row r="32954" spans="17:17">
      <c r="Q32954"/>
    </row>
    <row r="32955" spans="17:17">
      <c r="Q32955"/>
    </row>
    <row r="32956" spans="17:17">
      <c r="Q32956"/>
    </row>
    <row r="32957" spans="17:17">
      <c r="Q32957"/>
    </row>
    <row r="32958" spans="17:17">
      <c r="Q32958"/>
    </row>
    <row r="32959" spans="17:17">
      <c r="Q32959"/>
    </row>
    <row r="32960" spans="17:17">
      <c r="Q32960"/>
    </row>
    <row r="32961" spans="17:17">
      <c r="Q32961"/>
    </row>
    <row r="32962" spans="17:17">
      <c r="Q32962"/>
    </row>
    <row r="32963" spans="17:17">
      <c r="Q32963"/>
    </row>
    <row r="32964" spans="17:17">
      <c r="Q32964"/>
    </row>
    <row r="32965" spans="17:17">
      <c r="Q32965"/>
    </row>
    <row r="32966" spans="17:17">
      <c r="Q32966"/>
    </row>
    <row r="32967" spans="17:17">
      <c r="Q32967"/>
    </row>
    <row r="32968" spans="17:17">
      <c r="Q32968"/>
    </row>
    <row r="32969" spans="17:17">
      <c r="Q32969"/>
    </row>
    <row r="32970" spans="17:17">
      <c r="Q32970"/>
    </row>
    <row r="32971" spans="17:17">
      <c r="Q32971"/>
    </row>
    <row r="32972" spans="17:17">
      <c r="Q32972"/>
    </row>
    <row r="32973" spans="17:17">
      <c r="Q32973"/>
    </row>
    <row r="32974" spans="17:17">
      <c r="Q32974"/>
    </row>
    <row r="32975" spans="17:17">
      <c r="Q32975"/>
    </row>
    <row r="32976" spans="17:17">
      <c r="Q32976"/>
    </row>
    <row r="32977" spans="17:17">
      <c r="Q32977"/>
    </row>
    <row r="32978" spans="17:17">
      <c r="Q32978"/>
    </row>
    <row r="32979" spans="17:17">
      <c r="Q32979"/>
    </row>
    <row r="32980" spans="17:17">
      <c r="Q32980"/>
    </row>
    <row r="32981" spans="17:17">
      <c r="Q32981"/>
    </row>
    <row r="32982" spans="17:17">
      <c r="Q32982"/>
    </row>
    <row r="32983" spans="17:17">
      <c r="Q32983"/>
    </row>
    <row r="32984" spans="17:17">
      <c r="Q32984"/>
    </row>
    <row r="32985" spans="17:17">
      <c r="Q32985"/>
    </row>
    <row r="32986" spans="17:17">
      <c r="Q32986"/>
    </row>
    <row r="32987" spans="17:17">
      <c r="Q32987"/>
    </row>
    <row r="32988" spans="17:17">
      <c r="Q32988"/>
    </row>
    <row r="32989" spans="17:17">
      <c r="Q32989"/>
    </row>
    <row r="32990" spans="17:17">
      <c r="Q32990"/>
    </row>
    <row r="32991" spans="17:17">
      <c r="Q32991"/>
    </row>
    <row r="32992" spans="17:17">
      <c r="Q32992"/>
    </row>
    <row r="32993" spans="17:17">
      <c r="Q32993"/>
    </row>
    <row r="32994" spans="17:17">
      <c r="Q32994"/>
    </row>
    <row r="32995" spans="17:17">
      <c r="Q32995"/>
    </row>
    <row r="32996" spans="17:17">
      <c r="Q32996"/>
    </row>
    <row r="32997" spans="17:17">
      <c r="Q32997"/>
    </row>
    <row r="32998" spans="17:17">
      <c r="Q32998"/>
    </row>
    <row r="32999" spans="17:17">
      <c r="Q32999"/>
    </row>
    <row r="33000" spans="17:17">
      <c r="Q33000"/>
    </row>
    <row r="33001" spans="17:17">
      <c r="Q33001"/>
    </row>
    <row r="33002" spans="17:17">
      <c r="Q33002"/>
    </row>
    <row r="33003" spans="17:17">
      <c r="Q33003"/>
    </row>
    <row r="33004" spans="17:17">
      <c r="Q33004"/>
    </row>
    <row r="33005" spans="17:17">
      <c r="Q33005"/>
    </row>
    <row r="33006" spans="17:17">
      <c r="Q33006"/>
    </row>
    <row r="33007" spans="17:17">
      <c r="Q33007"/>
    </row>
    <row r="33008" spans="17:17">
      <c r="Q33008"/>
    </row>
    <row r="33009" spans="17:17">
      <c r="Q33009"/>
    </row>
    <row r="33010" spans="17:17">
      <c r="Q33010"/>
    </row>
    <row r="33011" spans="17:17">
      <c r="Q33011"/>
    </row>
    <row r="33012" spans="17:17">
      <c r="Q33012"/>
    </row>
    <row r="33013" spans="17:17">
      <c r="Q33013"/>
    </row>
    <row r="33014" spans="17:17">
      <c r="Q33014"/>
    </row>
    <row r="33015" spans="17:17">
      <c r="Q33015"/>
    </row>
    <row r="33016" spans="17:17">
      <c r="Q33016"/>
    </row>
    <row r="33017" spans="17:17">
      <c r="Q33017"/>
    </row>
    <row r="33018" spans="17:17">
      <c r="Q33018"/>
    </row>
    <row r="33019" spans="17:17">
      <c r="Q33019"/>
    </row>
    <row r="33020" spans="17:17">
      <c r="Q33020"/>
    </row>
    <row r="33021" spans="17:17">
      <c r="Q33021"/>
    </row>
    <row r="33022" spans="17:17">
      <c r="Q33022"/>
    </row>
    <row r="33023" spans="17:17">
      <c r="Q33023"/>
    </row>
    <row r="33024" spans="17:17">
      <c r="Q33024"/>
    </row>
    <row r="33025" spans="17:17">
      <c r="Q33025"/>
    </row>
    <row r="33026" spans="17:17">
      <c r="Q33026"/>
    </row>
    <row r="33027" spans="17:17">
      <c r="Q33027"/>
    </row>
    <row r="33028" spans="17:17">
      <c r="Q33028"/>
    </row>
    <row r="33029" spans="17:17">
      <c r="Q33029"/>
    </row>
    <row r="33030" spans="17:17">
      <c r="Q33030"/>
    </row>
    <row r="33031" spans="17:17">
      <c r="Q33031"/>
    </row>
    <row r="33032" spans="17:17">
      <c r="Q33032"/>
    </row>
    <row r="33033" spans="17:17">
      <c r="Q33033"/>
    </row>
    <row r="33034" spans="17:17">
      <c r="Q33034"/>
    </row>
    <row r="33035" spans="17:17">
      <c r="Q33035"/>
    </row>
    <row r="33036" spans="17:17">
      <c r="Q33036"/>
    </row>
    <row r="33037" spans="17:17">
      <c r="Q33037"/>
    </row>
    <row r="33038" spans="17:17">
      <c r="Q33038"/>
    </row>
    <row r="33039" spans="17:17">
      <c r="Q33039"/>
    </row>
    <row r="33040" spans="17:17">
      <c r="Q33040"/>
    </row>
    <row r="33041" spans="17:17">
      <c r="Q33041"/>
    </row>
    <row r="33042" spans="17:17">
      <c r="Q33042"/>
    </row>
    <row r="33043" spans="17:17">
      <c r="Q33043"/>
    </row>
    <row r="33044" spans="17:17">
      <c r="Q33044"/>
    </row>
    <row r="33045" spans="17:17">
      <c r="Q33045"/>
    </row>
    <row r="33046" spans="17:17">
      <c r="Q33046"/>
    </row>
    <row r="33047" spans="17:17">
      <c r="Q33047"/>
    </row>
    <row r="33048" spans="17:17">
      <c r="Q33048"/>
    </row>
    <row r="33049" spans="17:17">
      <c r="Q33049"/>
    </row>
    <row r="33050" spans="17:17">
      <c r="Q33050"/>
    </row>
    <row r="33051" spans="17:17">
      <c r="Q33051"/>
    </row>
    <row r="33052" spans="17:17">
      <c r="Q33052"/>
    </row>
    <row r="33053" spans="17:17">
      <c r="Q33053"/>
    </row>
    <row r="33054" spans="17:17">
      <c r="Q33054"/>
    </row>
    <row r="33055" spans="17:17">
      <c r="Q33055"/>
    </row>
    <row r="33056" spans="17:17">
      <c r="Q33056"/>
    </row>
    <row r="33057" spans="17:17">
      <c r="Q33057"/>
    </row>
    <row r="33058" spans="17:17">
      <c r="Q33058"/>
    </row>
    <row r="33059" spans="17:17">
      <c r="Q33059"/>
    </row>
    <row r="33060" spans="17:17">
      <c r="Q33060"/>
    </row>
    <row r="33061" spans="17:17">
      <c r="Q33061"/>
    </row>
    <row r="33062" spans="17:17">
      <c r="Q33062"/>
    </row>
    <row r="33063" spans="17:17">
      <c r="Q33063"/>
    </row>
    <row r="33064" spans="17:17">
      <c r="Q33064"/>
    </row>
    <row r="33065" spans="17:17">
      <c r="Q33065"/>
    </row>
    <row r="33066" spans="17:17">
      <c r="Q33066"/>
    </row>
    <row r="33067" spans="17:17">
      <c r="Q33067"/>
    </row>
    <row r="33068" spans="17:17">
      <c r="Q33068"/>
    </row>
    <row r="33069" spans="17:17">
      <c r="Q33069"/>
    </row>
    <row r="33070" spans="17:17">
      <c r="Q33070"/>
    </row>
    <row r="33071" spans="17:17">
      <c r="Q33071"/>
    </row>
    <row r="33072" spans="17:17">
      <c r="Q33072"/>
    </row>
    <row r="33073" spans="17:17">
      <c r="Q33073"/>
    </row>
    <row r="33074" spans="17:17">
      <c r="Q33074"/>
    </row>
    <row r="33075" spans="17:17">
      <c r="Q33075"/>
    </row>
    <row r="33076" spans="17:17">
      <c r="Q33076"/>
    </row>
    <row r="33077" spans="17:17">
      <c r="Q33077"/>
    </row>
    <row r="33078" spans="17:17">
      <c r="Q33078"/>
    </row>
    <row r="33079" spans="17:17">
      <c r="Q33079"/>
    </row>
    <row r="33080" spans="17:17">
      <c r="Q33080"/>
    </row>
    <row r="33081" spans="17:17">
      <c r="Q33081"/>
    </row>
    <row r="33082" spans="17:17">
      <c r="Q33082"/>
    </row>
    <row r="33083" spans="17:17">
      <c r="Q33083"/>
    </row>
    <row r="33084" spans="17:17">
      <c r="Q33084"/>
    </row>
    <row r="33085" spans="17:17">
      <c r="Q33085"/>
    </row>
    <row r="33086" spans="17:17">
      <c r="Q33086"/>
    </row>
    <row r="33087" spans="17:17">
      <c r="Q33087"/>
    </row>
    <row r="33088" spans="17:17">
      <c r="Q33088"/>
    </row>
    <row r="33089" spans="17:17">
      <c r="Q33089"/>
    </row>
    <row r="33090" spans="17:17">
      <c r="Q33090"/>
    </row>
    <row r="33091" spans="17:17">
      <c r="Q33091"/>
    </row>
    <row r="33092" spans="17:17">
      <c r="Q33092"/>
    </row>
    <row r="33093" spans="17:17">
      <c r="Q33093"/>
    </row>
    <row r="33094" spans="17:17">
      <c r="Q33094"/>
    </row>
    <row r="33095" spans="17:17">
      <c r="Q33095"/>
    </row>
    <row r="33096" spans="17:17">
      <c r="Q33096"/>
    </row>
    <row r="33097" spans="17:17">
      <c r="Q33097"/>
    </row>
    <row r="33098" spans="17:17">
      <c r="Q33098"/>
    </row>
    <row r="33099" spans="17:17">
      <c r="Q33099"/>
    </row>
    <row r="33100" spans="17:17">
      <c r="Q33100"/>
    </row>
    <row r="33101" spans="17:17">
      <c r="Q33101"/>
    </row>
    <row r="33102" spans="17:17">
      <c r="Q33102"/>
    </row>
    <row r="33103" spans="17:17">
      <c r="Q33103"/>
    </row>
    <row r="33104" spans="17:17">
      <c r="Q33104"/>
    </row>
    <row r="33105" spans="17:17">
      <c r="Q33105"/>
    </row>
    <row r="33106" spans="17:17">
      <c r="Q33106"/>
    </row>
    <row r="33107" spans="17:17">
      <c r="Q33107"/>
    </row>
    <row r="33108" spans="17:17">
      <c r="Q33108"/>
    </row>
    <row r="33109" spans="17:17">
      <c r="Q33109"/>
    </row>
    <row r="33110" spans="17:17">
      <c r="Q33110"/>
    </row>
    <row r="33111" spans="17:17">
      <c r="Q33111"/>
    </row>
    <row r="33112" spans="17:17">
      <c r="Q33112"/>
    </row>
    <row r="33113" spans="17:17">
      <c r="Q33113"/>
    </row>
    <row r="33114" spans="17:17">
      <c r="Q33114"/>
    </row>
    <row r="33115" spans="17:17">
      <c r="Q33115"/>
    </row>
    <row r="33116" spans="17:17">
      <c r="Q33116"/>
    </row>
    <row r="33117" spans="17:17">
      <c r="Q33117"/>
    </row>
    <row r="33118" spans="17:17">
      <c r="Q33118"/>
    </row>
    <row r="33119" spans="17:17">
      <c r="Q33119"/>
    </row>
    <row r="33120" spans="17:17">
      <c r="Q33120"/>
    </row>
    <row r="33121" spans="17:17">
      <c r="Q33121"/>
    </row>
    <row r="33122" spans="17:17">
      <c r="Q33122"/>
    </row>
    <row r="33123" spans="17:17">
      <c r="Q33123"/>
    </row>
    <row r="33124" spans="17:17">
      <c r="Q33124"/>
    </row>
    <row r="33125" spans="17:17">
      <c r="Q33125"/>
    </row>
    <row r="33126" spans="17:17">
      <c r="Q33126"/>
    </row>
    <row r="33127" spans="17:17">
      <c r="Q33127"/>
    </row>
    <row r="33128" spans="17:17">
      <c r="Q33128"/>
    </row>
    <row r="33129" spans="17:17">
      <c r="Q33129"/>
    </row>
    <row r="33130" spans="17:17">
      <c r="Q33130"/>
    </row>
    <row r="33131" spans="17:17">
      <c r="Q33131"/>
    </row>
    <row r="33132" spans="17:17">
      <c r="Q33132"/>
    </row>
    <row r="33133" spans="17:17">
      <c r="Q33133"/>
    </row>
    <row r="33134" spans="17:17">
      <c r="Q33134"/>
    </row>
    <row r="33135" spans="17:17">
      <c r="Q33135"/>
    </row>
    <row r="33136" spans="17:17">
      <c r="Q33136"/>
    </row>
    <row r="33137" spans="17:17">
      <c r="Q33137"/>
    </row>
    <row r="33138" spans="17:17">
      <c r="Q33138"/>
    </row>
    <row r="33139" spans="17:17">
      <c r="Q33139"/>
    </row>
    <row r="33140" spans="17:17">
      <c r="Q33140"/>
    </row>
    <row r="33141" spans="17:17">
      <c r="Q33141"/>
    </row>
    <row r="33142" spans="17:17">
      <c r="Q33142"/>
    </row>
    <row r="33143" spans="17:17">
      <c r="Q33143"/>
    </row>
    <row r="33144" spans="17:17">
      <c r="Q33144"/>
    </row>
    <row r="33145" spans="17:17">
      <c r="Q33145"/>
    </row>
    <row r="33146" spans="17:17">
      <c r="Q33146"/>
    </row>
    <row r="33147" spans="17:17">
      <c r="Q33147"/>
    </row>
    <row r="33148" spans="17:17">
      <c r="Q33148"/>
    </row>
    <row r="33149" spans="17:17">
      <c r="Q33149"/>
    </row>
    <row r="33150" spans="17:17">
      <c r="Q33150"/>
    </row>
    <row r="33151" spans="17:17">
      <c r="Q33151"/>
    </row>
    <row r="33152" spans="17:17">
      <c r="Q33152"/>
    </row>
    <row r="33153" spans="17:17">
      <c r="Q33153"/>
    </row>
    <row r="33154" spans="17:17">
      <c r="Q33154"/>
    </row>
    <row r="33155" spans="17:17">
      <c r="Q33155"/>
    </row>
    <row r="33156" spans="17:17">
      <c r="Q33156"/>
    </row>
    <row r="33157" spans="17:17">
      <c r="Q33157"/>
    </row>
    <row r="33158" spans="17:17">
      <c r="Q33158"/>
    </row>
    <row r="33159" spans="17:17">
      <c r="Q33159"/>
    </row>
    <row r="33160" spans="17:17">
      <c r="Q33160"/>
    </row>
    <row r="33161" spans="17:17">
      <c r="Q33161"/>
    </row>
    <row r="33162" spans="17:17">
      <c r="Q33162"/>
    </row>
    <row r="33163" spans="17:17">
      <c r="Q33163"/>
    </row>
    <row r="33164" spans="17:17">
      <c r="Q33164"/>
    </row>
    <row r="33165" spans="17:17">
      <c r="Q33165"/>
    </row>
    <row r="33166" spans="17:17">
      <c r="Q33166"/>
    </row>
    <row r="33167" spans="17:17">
      <c r="Q33167"/>
    </row>
    <row r="33168" spans="17:17">
      <c r="Q33168"/>
    </row>
    <row r="33169" spans="17:17">
      <c r="Q33169"/>
    </row>
    <row r="33170" spans="17:17">
      <c r="Q33170"/>
    </row>
    <row r="33171" spans="17:17">
      <c r="Q33171"/>
    </row>
    <row r="33172" spans="17:17">
      <c r="Q33172"/>
    </row>
    <row r="33173" spans="17:17">
      <c r="Q33173"/>
    </row>
    <row r="33174" spans="17:17">
      <c r="Q33174"/>
    </row>
    <row r="33175" spans="17:17">
      <c r="Q33175"/>
    </row>
    <row r="33176" spans="17:17">
      <c r="Q33176"/>
    </row>
    <row r="33177" spans="17:17">
      <c r="Q33177"/>
    </row>
    <row r="33178" spans="17:17">
      <c r="Q33178"/>
    </row>
    <row r="33179" spans="17:17">
      <c r="Q33179"/>
    </row>
    <row r="33180" spans="17:17">
      <c r="Q33180"/>
    </row>
    <row r="33181" spans="17:17">
      <c r="Q33181"/>
    </row>
    <row r="33182" spans="17:17">
      <c r="Q33182"/>
    </row>
    <row r="33183" spans="17:17">
      <c r="Q33183"/>
    </row>
    <row r="33184" spans="17:17">
      <c r="Q33184"/>
    </row>
    <row r="33185" spans="17:17">
      <c r="Q33185"/>
    </row>
    <row r="33186" spans="17:17">
      <c r="Q33186"/>
    </row>
    <row r="33187" spans="17:17">
      <c r="Q33187"/>
    </row>
    <row r="33188" spans="17:17">
      <c r="Q33188"/>
    </row>
    <row r="33189" spans="17:17">
      <c r="Q33189"/>
    </row>
    <row r="33190" spans="17:17">
      <c r="Q33190"/>
    </row>
    <row r="33191" spans="17:17">
      <c r="Q33191"/>
    </row>
    <row r="33192" spans="17:17">
      <c r="Q33192"/>
    </row>
    <row r="33193" spans="17:17">
      <c r="Q33193"/>
    </row>
    <row r="33194" spans="17:17">
      <c r="Q33194"/>
    </row>
    <row r="33195" spans="17:17">
      <c r="Q33195"/>
    </row>
    <row r="33196" spans="17:17">
      <c r="Q33196"/>
    </row>
    <row r="33197" spans="17:17">
      <c r="Q33197"/>
    </row>
    <row r="33198" spans="17:17">
      <c r="Q33198"/>
    </row>
    <row r="33199" spans="17:17">
      <c r="Q33199"/>
    </row>
    <row r="33200" spans="17:17">
      <c r="Q33200"/>
    </row>
    <row r="33201" spans="17:17">
      <c r="Q33201"/>
    </row>
    <row r="33202" spans="17:17">
      <c r="Q33202"/>
    </row>
    <row r="33203" spans="17:17">
      <c r="Q33203"/>
    </row>
    <row r="33204" spans="17:17">
      <c r="Q33204"/>
    </row>
    <row r="33205" spans="17:17">
      <c r="Q33205"/>
    </row>
    <row r="33206" spans="17:17">
      <c r="Q33206"/>
    </row>
    <row r="33207" spans="17:17">
      <c r="Q33207"/>
    </row>
    <row r="33208" spans="17:17">
      <c r="Q33208"/>
    </row>
    <row r="33209" spans="17:17">
      <c r="Q33209"/>
    </row>
    <row r="33210" spans="17:17">
      <c r="Q33210"/>
    </row>
    <row r="33211" spans="17:17">
      <c r="Q33211"/>
    </row>
    <row r="33212" spans="17:17">
      <c r="Q33212"/>
    </row>
    <row r="33213" spans="17:17">
      <c r="Q33213"/>
    </row>
    <row r="33214" spans="17:17">
      <c r="Q33214"/>
    </row>
    <row r="33215" spans="17:17">
      <c r="Q33215"/>
    </row>
    <row r="33216" spans="17:17">
      <c r="Q33216"/>
    </row>
    <row r="33217" spans="17:17">
      <c r="Q33217"/>
    </row>
    <row r="33218" spans="17:17">
      <c r="Q33218"/>
    </row>
    <row r="33219" spans="17:17">
      <c r="Q33219"/>
    </row>
    <row r="33220" spans="17:17">
      <c r="Q33220"/>
    </row>
    <row r="33221" spans="17:17">
      <c r="Q33221"/>
    </row>
    <row r="33222" spans="17:17">
      <c r="Q33222"/>
    </row>
    <row r="33223" spans="17:17">
      <c r="Q33223"/>
    </row>
    <row r="33224" spans="17:17">
      <c r="Q33224"/>
    </row>
    <row r="33225" spans="17:17">
      <c r="Q33225"/>
    </row>
    <row r="33226" spans="17:17">
      <c r="Q33226"/>
    </row>
    <row r="33227" spans="17:17">
      <c r="Q33227"/>
    </row>
    <row r="33228" spans="17:17">
      <c r="Q33228"/>
    </row>
    <row r="33229" spans="17:17">
      <c r="Q33229"/>
    </row>
    <row r="33230" spans="17:17">
      <c r="Q33230"/>
    </row>
    <row r="33231" spans="17:17">
      <c r="Q33231"/>
    </row>
    <row r="33232" spans="17:17">
      <c r="Q33232"/>
    </row>
    <row r="33233" spans="17:17">
      <c r="Q33233"/>
    </row>
    <row r="33234" spans="17:17">
      <c r="Q33234"/>
    </row>
    <row r="33235" spans="17:17">
      <c r="Q33235"/>
    </row>
    <row r="33236" spans="17:17">
      <c r="Q33236"/>
    </row>
    <row r="33237" spans="17:17">
      <c r="Q33237"/>
    </row>
    <row r="33238" spans="17:17">
      <c r="Q33238"/>
    </row>
    <row r="33239" spans="17:17">
      <c r="Q33239"/>
    </row>
    <row r="33240" spans="17:17">
      <c r="Q33240"/>
    </row>
    <row r="33241" spans="17:17">
      <c r="Q33241"/>
    </row>
    <row r="33242" spans="17:17">
      <c r="Q33242"/>
    </row>
    <row r="33243" spans="17:17">
      <c r="Q33243"/>
    </row>
    <row r="33244" spans="17:17">
      <c r="Q33244"/>
    </row>
    <row r="33245" spans="17:17">
      <c r="Q33245"/>
    </row>
    <row r="33246" spans="17:17">
      <c r="Q33246"/>
    </row>
    <row r="33247" spans="17:17">
      <c r="Q33247"/>
    </row>
    <row r="33248" spans="17:17">
      <c r="Q33248"/>
    </row>
    <row r="33249" spans="17:17">
      <c r="Q33249"/>
    </row>
    <row r="33250" spans="17:17">
      <c r="Q33250"/>
    </row>
    <row r="33251" spans="17:17">
      <c r="Q33251"/>
    </row>
    <row r="33252" spans="17:17">
      <c r="Q33252"/>
    </row>
    <row r="33253" spans="17:17">
      <c r="Q33253"/>
    </row>
    <row r="33254" spans="17:17">
      <c r="Q33254"/>
    </row>
    <row r="33255" spans="17:17">
      <c r="Q33255"/>
    </row>
    <row r="33256" spans="17:17">
      <c r="Q33256"/>
    </row>
    <row r="33257" spans="17:17">
      <c r="Q33257"/>
    </row>
    <row r="33258" spans="17:17">
      <c r="Q33258"/>
    </row>
    <row r="33259" spans="17:17">
      <c r="Q33259"/>
    </row>
    <row r="33260" spans="17:17">
      <c r="Q33260"/>
    </row>
    <row r="33261" spans="17:17">
      <c r="Q33261"/>
    </row>
    <row r="33262" spans="17:17">
      <c r="Q33262"/>
    </row>
    <row r="33263" spans="17:17">
      <c r="Q33263"/>
    </row>
    <row r="33264" spans="17:17">
      <c r="Q33264"/>
    </row>
    <row r="33265" spans="17:17">
      <c r="Q33265"/>
    </row>
    <row r="33266" spans="17:17">
      <c r="Q33266"/>
    </row>
    <row r="33267" spans="17:17">
      <c r="Q33267"/>
    </row>
    <row r="33268" spans="17:17">
      <c r="Q33268"/>
    </row>
    <row r="33269" spans="17:17">
      <c r="Q33269"/>
    </row>
    <row r="33270" spans="17:17">
      <c r="Q33270"/>
    </row>
    <row r="33271" spans="17:17">
      <c r="Q33271"/>
    </row>
    <row r="33272" spans="17:17">
      <c r="Q33272"/>
    </row>
    <row r="33273" spans="17:17">
      <c r="Q33273"/>
    </row>
    <row r="33274" spans="17:17">
      <c r="Q33274"/>
    </row>
    <row r="33275" spans="17:17">
      <c r="Q33275"/>
    </row>
    <row r="33276" spans="17:17">
      <c r="Q33276"/>
    </row>
    <row r="33277" spans="17:17">
      <c r="Q33277"/>
    </row>
    <row r="33278" spans="17:17">
      <c r="Q33278"/>
    </row>
    <row r="33279" spans="17:17">
      <c r="Q33279"/>
    </row>
    <row r="33280" spans="17:17">
      <c r="Q33280"/>
    </row>
    <row r="33281" spans="17:17">
      <c r="Q33281"/>
    </row>
    <row r="33282" spans="17:17">
      <c r="Q33282"/>
    </row>
    <row r="33283" spans="17:17">
      <c r="Q33283"/>
    </row>
    <row r="33284" spans="17:17">
      <c r="Q33284"/>
    </row>
    <row r="33285" spans="17:17">
      <c r="Q33285"/>
    </row>
    <row r="33286" spans="17:17">
      <c r="Q33286"/>
    </row>
    <row r="33287" spans="17:17">
      <c r="Q33287"/>
    </row>
    <row r="33288" spans="17:17">
      <c r="Q33288"/>
    </row>
    <row r="33289" spans="17:17">
      <c r="Q33289"/>
    </row>
    <row r="33290" spans="17:17">
      <c r="Q33290"/>
    </row>
    <row r="33291" spans="17:17">
      <c r="Q33291"/>
    </row>
    <row r="33292" spans="17:17">
      <c r="Q33292"/>
    </row>
    <row r="33293" spans="17:17">
      <c r="Q33293"/>
    </row>
    <row r="33294" spans="17:17">
      <c r="Q33294"/>
    </row>
    <row r="33295" spans="17:17">
      <c r="Q33295"/>
    </row>
    <row r="33296" spans="17:17">
      <c r="Q33296"/>
    </row>
    <row r="33297" spans="17:17">
      <c r="Q33297"/>
    </row>
    <row r="33298" spans="17:17">
      <c r="Q33298"/>
    </row>
    <row r="33299" spans="17:17">
      <c r="Q33299"/>
    </row>
    <row r="33300" spans="17:17">
      <c r="Q33300"/>
    </row>
    <row r="33301" spans="17:17">
      <c r="Q33301"/>
    </row>
    <row r="33302" spans="17:17">
      <c r="Q33302"/>
    </row>
    <row r="33303" spans="17:17">
      <c r="Q33303"/>
    </row>
    <row r="33304" spans="17:17">
      <c r="Q33304"/>
    </row>
    <row r="33305" spans="17:17">
      <c r="Q33305"/>
    </row>
    <row r="33306" spans="17:17">
      <c r="Q33306"/>
    </row>
    <row r="33307" spans="17:17">
      <c r="Q33307"/>
    </row>
    <row r="33308" spans="17:17">
      <c r="Q33308"/>
    </row>
    <row r="33309" spans="17:17">
      <c r="Q33309"/>
    </row>
    <row r="33310" spans="17:17">
      <c r="Q33310"/>
    </row>
    <row r="33311" spans="17:17">
      <c r="Q33311"/>
    </row>
    <row r="33312" spans="17:17">
      <c r="Q33312"/>
    </row>
    <row r="33313" spans="17:17">
      <c r="Q33313"/>
    </row>
    <row r="33314" spans="17:17">
      <c r="Q33314"/>
    </row>
    <row r="33315" spans="17:17">
      <c r="Q33315"/>
    </row>
    <row r="33316" spans="17:17">
      <c r="Q33316"/>
    </row>
    <row r="33317" spans="17:17">
      <c r="Q33317"/>
    </row>
    <row r="33318" spans="17:17">
      <c r="Q33318"/>
    </row>
    <row r="33319" spans="17:17">
      <c r="Q33319"/>
    </row>
    <row r="33320" spans="17:17">
      <c r="Q33320"/>
    </row>
    <row r="33321" spans="17:17">
      <c r="Q33321"/>
    </row>
    <row r="33322" spans="17:17">
      <c r="Q33322"/>
    </row>
    <row r="33323" spans="17:17">
      <c r="Q33323"/>
    </row>
    <row r="33324" spans="17:17">
      <c r="Q33324"/>
    </row>
    <row r="33325" spans="17:17">
      <c r="Q33325"/>
    </row>
    <row r="33326" spans="17:17">
      <c r="Q33326"/>
    </row>
    <row r="33327" spans="17:17">
      <c r="Q33327"/>
    </row>
    <row r="33328" spans="17:17">
      <c r="Q33328"/>
    </row>
    <row r="33329" spans="17:17">
      <c r="Q33329"/>
    </row>
    <row r="33330" spans="17:17">
      <c r="Q33330"/>
    </row>
    <row r="33331" spans="17:17">
      <c r="Q33331"/>
    </row>
    <row r="33332" spans="17:17">
      <c r="Q33332"/>
    </row>
    <row r="33333" spans="17:17">
      <c r="Q33333"/>
    </row>
    <row r="33334" spans="17:17">
      <c r="Q33334"/>
    </row>
    <row r="33335" spans="17:17">
      <c r="Q33335"/>
    </row>
    <row r="33336" spans="17:17">
      <c r="Q33336"/>
    </row>
    <row r="33337" spans="17:17">
      <c r="Q33337"/>
    </row>
    <row r="33338" spans="17:17">
      <c r="Q33338"/>
    </row>
    <row r="33339" spans="17:17">
      <c r="Q33339"/>
    </row>
    <row r="33340" spans="17:17">
      <c r="Q33340"/>
    </row>
    <row r="33341" spans="17:17">
      <c r="Q33341"/>
    </row>
    <row r="33342" spans="17:17">
      <c r="Q33342"/>
    </row>
    <row r="33343" spans="17:17">
      <c r="Q33343"/>
    </row>
    <row r="33344" spans="17:17">
      <c r="Q33344"/>
    </row>
    <row r="33345" spans="17:17">
      <c r="Q33345"/>
    </row>
    <row r="33346" spans="17:17">
      <c r="Q33346"/>
    </row>
    <row r="33347" spans="17:17">
      <c r="Q33347"/>
    </row>
    <row r="33348" spans="17:17">
      <c r="Q33348"/>
    </row>
    <row r="33349" spans="17:17">
      <c r="Q33349"/>
    </row>
    <row r="33350" spans="17:17">
      <c r="Q33350"/>
    </row>
    <row r="33351" spans="17:17">
      <c r="Q33351"/>
    </row>
    <row r="33352" spans="17:17">
      <c r="Q33352"/>
    </row>
    <row r="33353" spans="17:17">
      <c r="Q33353"/>
    </row>
    <row r="33354" spans="17:17">
      <c r="Q33354"/>
    </row>
    <row r="33355" spans="17:17">
      <c r="Q33355"/>
    </row>
    <row r="33356" spans="17:17">
      <c r="Q33356"/>
    </row>
    <row r="33357" spans="17:17">
      <c r="Q33357"/>
    </row>
    <row r="33358" spans="17:17">
      <c r="Q33358"/>
    </row>
    <row r="33359" spans="17:17">
      <c r="Q33359"/>
    </row>
    <row r="33360" spans="17:17">
      <c r="Q33360"/>
    </row>
    <row r="33361" spans="17:17">
      <c r="Q33361"/>
    </row>
    <row r="33362" spans="17:17">
      <c r="Q33362"/>
    </row>
    <row r="33363" spans="17:17">
      <c r="Q33363"/>
    </row>
    <row r="33364" spans="17:17">
      <c r="Q33364"/>
    </row>
    <row r="33365" spans="17:17">
      <c r="Q33365"/>
    </row>
    <row r="33366" spans="17:17">
      <c r="Q33366"/>
    </row>
    <row r="33367" spans="17:17">
      <c r="Q33367"/>
    </row>
    <row r="33368" spans="17:17">
      <c r="Q33368"/>
    </row>
    <row r="33369" spans="17:17">
      <c r="Q33369"/>
    </row>
    <row r="33370" spans="17:17">
      <c r="Q33370"/>
    </row>
    <row r="33371" spans="17:17">
      <c r="Q33371"/>
    </row>
    <row r="33372" spans="17:17">
      <c r="Q33372"/>
    </row>
    <row r="33373" spans="17:17">
      <c r="Q33373"/>
    </row>
    <row r="33374" spans="17:17">
      <c r="Q33374"/>
    </row>
    <row r="33375" spans="17:17">
      <c r="Q33375"/>
    </row>
    <row r="33376" spans="17:17">
      <c r="Q33376"/>
    </row>
    <row r="33377" spans="17:17">
      <c r="Q33377"/>
    </row>
    <row r="33378" spans="17:17">
      <c r="Q33378"/>
    </row>
    <row r="33379" spans="17:17">
      <c r="Q33379"/>
    </row>
    <row r="33380" spans="17:17">
      <c r="Q33380"/>
    </row>
    <row r="33381" spans="17:17">
      <c r="Q33381"/>
    </row>
    <row r="33382" spans="17:17">
      <c r="Q33382"/>
    </row>
    <row r="33383" spans="17:17">
      <c r="Q33383"/>
    </row>
    <row r="33384" spans="17:17">
      <c r="Q33384"/>
    </row>
    <row r="33385" spans="17:17">
      <c r="Q33385"/>
    </row>
    <row r="33386" spans="17:17">
      <c r="Q33386"/>
    </row>
    <row r="33387" spans="17:17">
      <c r="Q33387"/>
    </row>
    <row r="33388" spans="17:17">
      <c r="Q33388"/>
    </row>
    <row r="33389" spans="17:17">
      <c r="Q33389"/>
    </row>
    <row r="33390" spans="17:17">
      <c r="Q33390"/>
    </row>
    <row r="33391" spans="17:17">
      <c r="Q33391"/>
    </row>
    <row r="33392" spans="17:17">
      <c r="Q33392"/>
    </row>
    <row r="33393" spans="17:17">
      <c r="Q33393"/>
    </row>
    <row r="33394" spans="17:17">
      <c r="Q33394"/>
    </row>
    <row r="33395" spans="17:17">
      <c r="Q33395"/>
    </row>
    <row r="33396" spans="17:17">
      <c r="Q33396"/>
    </row>
    <row r="33397" spans="17:17">
      <c r="Q33397"/>
    </row>
    <row r="33398" spans="17:17">
      <c r="Q33398"/>
    </row>
    <row r="33399" spans="17:17">
      <c r="Q33399"/>
    </row>
    <row r="33400" spans="17:17">
      <c r="Q33400"/>
    </row>
    <row r="33401" spans="17:17">
      <c r="Q33401"/>
    </row>
    <row r="33402" spans="17:17">
      <c r="Q33402"/>
    </row>
    <row r="33403" spans="17:17">
      <c r="Q33403"/>
    </row>
    <row r="33404" spans="17:17">
      <c r="Q33404"/>
    </row>
    <row r="33405" spans="17:17">
      <c r="Q33405"/>
    </row>
    <row r="33406" spans="17:17">
      <c r="Q33406"/>
    </row>
    <row r="33407" spans="17:17">
      <c r="Q33407"/>
    </row>
    <row r="33408" spans="17:17">
      <c r="Q33408"/>
    </row>
    <row r="33409" spans="17:17">
      <c r="Q33409"/>
    </row>
    <row r="33410" spans="17:17">
      <c r="Q33410"/>
    </row>
    <row r="33411" spans="17:17">
      <c r="Q33411"/>
    </row>
    <row r="33412" spans="17:17">
      <c r="Q33412"/>
    </row>
    <row r="33413" spans="17:17">
      <c r="Q33413"/>
    </row>
    <row r="33414" spans="17:17">
      <c r="Q33414"/>
    </row>
    <row r="33415" spans="17:17">
      <c r="Q33415"/>
    </row>
    <row r="33416" spans="17:17">
      <c r="Q33416"/>
    </row>
    <row r="33417" spans="17:17">
      <c r="Q33417"/>
    </row>
    <row r="33418" spans="17:17">
      <c r="Q33418"/>
    </row>
    <row r="33419" spans="17:17">
      <c r="Q33419"/>
    </row>
    <row r="33420" spans="17:17">
      <c r="Q33420"/>
    </row>
    <row r="33421" spans="17:17">
      <c r="Q33421"/>
    </row>
    <row r="33422" spans="17:17">
      <c r="Q33422"/>
    </row>
    <row r="33423" spans="17:17">
      <c r="Q33423"/>
    </row>
    <row r="33424" spans="17:17">
      <c r="Q33424"/>
    </row>
    <row r="33425" spans="17:17">
      <c r="Q33425"/>
    </row>
    <row r="33426" spans="17:17">
      <c r="Q33426"/>
    </row>
    <row r="33427" spans="17:17">
      <c r="Q33427"/>
    </row>
    <row r="33428" spans="17:17">
      <c r="Q33428"/>
    </row>
    <row r="33429" spans="17:17">
      <c r="Q33429"/>
    </row>
    <row r="33430" spans="17:17">
      <c r="Q33430"/>
    </row>
    <row r="33431" spans="17:17">
      <c r="Q33431"/>
    </row>
    <row r="33432" spans="17:17">
      <c r="Q33432"/>
    </row>
    <row r="33433" spans="17:17">
      <c r="Q33433"/>
    </row>
    <row r="33434" spans="17:17">
      <c r="Q33434"/>
    </row>
    <row r="33435" spans="17:17">
      <c r="Q33435"/>
    </row>
    <row r="33436" spans="17:17">
      <c r="Q33436"/>
    </row>
    <row r="33437" spans="17:17">
      <c r="Q33437"/>
    </row>
    <row r="33438" spans="17:17">
      <c r="Q33438"/>
    </row>
    <row r="33439" spans="17:17">
      <c r="Q33439"/>
    </row>
    <row r="33440" spans="17:17">
      <c r="Q33440"/>
    </row>
    <row r="33441" spans="17:17">
      <c r="Q33441"/>
    </row>
    <row r="33442" spans="17:17">
      <c r="Q33442"/>
    </row>
    <row r="33443" spans="17:17">
      <c r="Q33443"/>
    </row>
    <row r="33444" spans="17:17">
      <c r="Q33444"/>
    </row>
    <row r="33445" spans="17:17">
      <c r="Q33445"/>
    </row>
    <row r="33446" spans="17:17">
      <c r="Q33446"/>
    </row>
    <row r="33447" spans="17:17">
      <c r="Q33447"/>
    </row>
    <row r="33448" spans="17:17">
      <c r="Q33448"/>
    </row>
    <row r="33449" spans="17:17">
      <c r="Q33449"/>
    </row>
    <row r="33450" spans="17:17">
      <c r="Q33450"/>
    </row>
    <row r="33451" spans="17:17">
      <c r="Q33451"/>
    </row>
    <row r="33452" spans="17:17">
      <c r="Q33452"/>
    </row>
    <row r="33453" spans="17:17">
      <c r="Q33453"/>
    </row>
    <row r="33454" spans="17:17">
      <c r="Q33454"/>
    </row>
    <row r="33455" spans="17:17">
      <c r="Q33455"/>
    </row>
    <row r="33456" spans="17:17">
      <c r="Q33456"/>
    </row>
    <row r="33457" spans="17:17">
      <c r="Q33457"/>
    </row>
    <row r="33458" spans="17:17">
      <c r="Q33458"/>
    </row>
    <row r="33459" spans="17:17">
      <c r="Q33459"/>
    </row>
    <row r="33460" spans="17:17">
      <c r="Q33460"/>
    </row>
    <row r="33461" spans="17:17">
      <c r="Q33461"/>
    </row>
    <row r="33462" spans="17:17">
      <c r="Q33462"/>
    </row>
    <row r="33463" spans="17:17">
      <c r="Q33463"/>
    </row>
    <row r="33464" spans="17:17">
      <c r="Q33464"/>
    </row>
    <row r="33465" spans="17:17">
      <c r="Q33465"/>
    </row>
    <row r="33466" spans="17:17">
      <c r="Q33466"/>
    </row>
    <row r="33467" spans="17:17">
      <c r="Q33467"/>
    </row>
    <row r="33468" spans="17:17">
      <c r="Q33468"/>
    </row>
    <row r="33469" spans="17:17">
      <c r="Q33469"/>
    </row>
    <row r="33470" spans="17:17">
      <c r="Q33470"/>
    </row>
    <row r="33471" spans="17:17">
      <c r="Q33471"/>
    </row>
    <row r="33472" spans="17:17">
      <c r="Q33472"/>
    </row>
    <row r="33473" spans="17:17">
      <c r="Q33473"/>
    </row>
    <row r="33474" spans="17:17">
      <c r="Q33474"/>
    </row>
    <row r="33475" spans="17:17">
      <c r="Q33475"/>
    </row>
    <row r="33476" spans="17:17">
      <c r="Q33476"/>
    </row>
    <row r="33477" spans="17:17">
      <c r="Q33477"/>
    </row>
    <row r="33478" spans="17:17">
      <c r="Q33478"/>
    </row>
    <row r="33479" spans="17:17">
      <c r="Q33479"/>
    </row>
    <row r="33480" spans="17:17">
      <c r="Q33480"/>
    </row>
    <row r="33481" spans="17:17">
      <c r="Q33481"/>
    </row>
    <row r="33482" spans="17:17">
      <c r="Q33482"/>
    </row>
    <row r="33483" spans="17:17">
      <c r="Q33483"/>
    </row>
    <row r="33484" spans="17:17">
      <c r="Q33484"/>
    </row>
    <row r="33485" spans="17:17">
      <c r="Q33485"/>
    </row>
    <row r="33486" spans="17:17">
      <c r="Q33486"/>
    </row>
    <row r="33487" spans="17:17">
      <c r="Q33487"/>
    </row>
    <row r="33488" spans="17:17">
      <c r="Q33488"/>
    </row>
    <row r="33489" spans="17:17">
      <c r="Q33489"/>
    </row>
    <row r="33490" spans="17:17">
      <c r="Q33490"/>
    </row>
    <row r="33491" spans="17:17">
      <c r="Q33491"/>
    </row>
    <row r="33492" spans="17:17">
      <c r="Q33492"/>
    </row>
    <row r="33493" spans="17:17">
      <c r="Q33493"/>
    </row>
    <row r="33494" spans="17:17">
      <c r="Q33494"/>
    </row>
    <row r="33495" spans="17:17">
      <c r="Q33495"/>
    </row>
    <row r="33496" spans="17:17">
      <c r="Q33496"/>
    </row>
    <row r="33497" spans="17:17">
      <c r="Q33497"/>
    </row>
    <row r="33498" spans="17:17">
      <c r="Q33498"/>
    </row>
    <row r="33499" spans="17:17">
      <c r="Q33499"/>
    </row>
    <row r="33500" spans="17:17">
      <c r="Q33500"/>
    </row>
    <row r="33501" spans="17:17">
      <c r="Q33501"/>
    </row>
    <row r="33502" spans="17:17">
      <c r="Q33502"/>
    </row>
    <row r="33503" spans="17:17">
      <c r="Q33503"/>
    </row>
    <row r="33504" spans="17:17">
      <c r="Q33504"/>
    </row>
    <row r="33505" spans="17:17">
      <c r="Q33505"/>
    </row>
    <row r="33506" spans="17:17">
      <c r="Q33506"/>
    </row>
    <row r="33507" spans="17:17">
      <c r="Q33507"/>
    </row>
    <row r="33508" spans="17:17">
      <c r="Q33508"/>
    </row>
    <row r="33509" spans="17:17">
      <c r="Q33509"/>
    </row>
    <row r="33510" spans="17:17">
      <c r="Q33510"/>
    </row>
    <row r="33511" spans="17:17">
      <c r="Q33511"/>
    </row>
    <row r="33512" spans="17:17">
      <c r="Q33512"/>
    </row>
    <row r="33513" spans="17:17">
      <c r="Q33513"/>
    </row>
    <row r="33514" spans="17:17">
      <c r="Q33514"/>
    </row>
    <row r="33515" spans="17:17">
      <c r="Q33515"/>
    </row>
    <row r="33516" spans="17:17">
      <c r="Q33516"/>
    </row>
    <row r="33517" spans="17:17">
      <c r="Q33517"/>
    </row>
    <row r="33518" spans="17:17">
      <c r="Q33518"/>
    </row>
    <row r="33519" spans="17:17">
      <c r="Q33519"/>
    </row>
    <row r="33520" spans="17:17">
      <c r="Q33520"/>
    </row>
    <row r="33521" spans="17:17">
      <c r="Q33521"/>
    </row>
    <row r="33522" spans="17:17">
      <c r="Q33522"/>
    </row>
    <row r="33523" spans="17:17">
      <c r="Q33523"/>
    </row>
    <row r="33524" spans="17:17">
      <c r="Q33524"/>
    </row>
    <row r="33525" spans="17:17">
      <c r="Q33525"/>
    </row>
    <row r="33526" spans="17:17">
      <c r="Q33526"/>
    </row>
    <row r="33527" spans="17:17">
      <c r="Q33527"/>
    </row>
    <row r="33528" spans="17:17">
      <c r="Q33528"/>
    </row>
    <row r="33529" spans="17:17">
      <c r="Q33529"/>
    </row>
    <row r="33530" spans="17:17">
      <c r="Q33530"/>
    </row>
    <row r="33531" spans="17:17">
      <c r="Q33531"/>
    </row>
    <row r="33532" spans="17:17">
      <c r="Q33532"/>
    </row>
    <row r="33533" spans="17:17">
      <c r="Q33533"/>
    </row>
    <row r="33534" spans="17:17">
      <c r="Q33534"/>
    </row>
    <row r="33535" spans="17:17">
      <c r="Q33535"/>
    </row>
    <row r="33536" spans="17:17">
      <c r="Q33536"/>
    </row>
    <row r="33537" spans="17:17">
      <c r="Q33537"/>
    </row>
    <row r="33538" spans="17:17">
      <c r="Q33538"/>
    </row>
    <row r="33539" spans="17:17">
      <c r="Q33539"/>
    </row>
    <row r="33540" spans="17:17">
      <c r="Q33540"/>
    </row>
    <row r="33541" spans="17:17">
      <c r="Q33541"/>
    </row>
    <row r="33542" spans="17:17">
      <c r="Q33542"/>
    </row>
    <row r="33543" spans="17:17">
      <c r="Q33543"/>
    </row>
    <row r="33544" spans="17:17">
      <c r="Q33544"/>
    </row>
    <row r="33545" spans="17:17">
      <c r="Q33545"/>
    </row>
    <row r="33546" spans="17:17">
      <c r="Q33546"/>
    </row>
    <row r="33547" spans="17:17">
      <c r="Q33547"/>
    </row>
    <row r="33548" spans="17:17">
      <c r="Q33548"/>
    </row>
    <row r="33549" spans="17:17">
      <c r="Q33549"/>
    </row>
    <row r="33550" spans="17:17">
      <c r="Q33550"/>
    </row>
    <row r="33551" spans="17:17">
      <c r="Q33551"/>
    </row>
    <row r="33552" spans="17:17">
      <c r="Q33552"/>
    </row>
    <row r="33553" spans="17:17">
      <c r="Q33553"/>
    </row>
    <row r="33554" spans="17:17">
      <c r="Q33554"/>
    </row>
    <row r="33555" spans="17:17">
      <c r="Q33555"/>
    </row>
    <row r="33556" spans="17:17">
      <c r="Q33556"/>
    </row>
    <row r="33557" spans="17:17">
      <c r="Q33557"/>
    </row>
    <row r="33558" spans="17:17">
      <c r="Q33558"/>
    </row>
    <row r="33559" spans="17:17">
      <c r="Q33559"/>
    </row>
    <row r="33560" spans="17:17">
      <c r="Q33560"/>
    </row>
    <row r="33561" spans="17:17">
      <c r="Q33561"/>
    </row>
    <row r="33562" spans="17:17">
      <c r="Q33562"/>
    </row>
    <row r="33563" spans="17:17">
      <c r="Q33563"/>
    </row>
    <row r="33564" spans="17:17">
      <c r="Q33564"/>
    </row>
    <row r="33565" spans="17:17">
      <c r="Q33565"/>
    </row>
    <row r="33566" spans="17:17">
      <c r="Q33566"/>
    </row>
    <row r="33567" spans="17:17">
      <c r="Q33567"/>
    </row>
    <row r="33568" spans="17:17">
      <c r="Q33568"/>
    </row>
    <row r="33569" spans="17:17">
      <c r="Q33569"/>
    </row>
    <row r="33570" spans="17:17">
      <c r="Q33570"/>
    </row>
    <row r="33571" spans="17:17">
      <c r="Q33571"/>
    </row>
    <row r="33572" spans="17:17">
      <c r="Q33572"/>
    </row>
    <row r="33573" spans="17:17">
      <c r="Q33573"/>
    </row>
    <row r="33574" spans="17:17">
      <c r="Q33574"/>
    </row>
    <row r="33575" spans="17:17">
      <c r="Q33575"/>
    </row>
    <row r="33576" spans="17:17">
      <c r="Q33576"/>
    </row>
    <row r="33577" spans="17:17">
      <c r="Q33577"/>
    </row>
    <row r="33578" spans="17:17">
      <c r="Q33578"/>
    </row>
    <row r="33579" spans="17:17">
      <c r="Q33579"/>
    </row>
    <row r="33580" spans="17:17">
      <c r="Q33580"/>
    </row>
    <row r="33581" spans="17:17">
      <c r="Q33581"/>
    </row>
    <row r="33582" spans="17:17">
      <c r="Q33582"/>
    </row>
    <row r="33583" spans="17:17">
      <c r="Q33583"/>
    </row>
    <row r="33584" spans="17:17">
      <c r="Q33584"/>
    </row>
    <row r="33585" spans="17:17">
      <c r="Q33585"/>
    </row>
    <row r="33586" spans="17:17">
      <c r="Q33586"/>
    </row>
    <row r="33587" spans="17:17">
      <c r="Q33587"/>
    </row>
    <row r="33588" spans="17:17">
      <c r="Q33588"/>
    </row>
    <row r="33589" spans="17:17">
      <c r="Q33589"/>
    </row>
    <row r="33590" spans="17:17">
      <c r="Q33590"/>
    </row>
    <row r="33591" spans="17:17">
      <c r="Q33591"/>
    </row>
    <row r="33592" spans="17:17">
      <c r="Q33592"/>
    </row>
    <row r="33593" spans="17:17">
      <c r="Q33593"/>
    </row>
    <row r="33594" spans="17:17">
      <c r="Q33594"/>
    </row>
    <row r="33595" spans="17:17">
      <c r="Q33595"/>
    </row>
    <row r="33596" spans="17:17">
      <c r="Q33596"/>
    </row>
    <row r="33597" spans="17:17">
      <c r="Q33597"/>
    </row>
    <row r="33598" spans="17:17">
      <c r="Q33598"/>
    </row>
    <row r="33599" spans="17:17">
      <c r="Q33599"/>
    </row>
    <row r="33600" spans="17:17">
      <c r="Q33600"/>
    </row>
    <row r="33601" spans="17:17">
      <c r="Q33601"/>
    </row>
    <row r="33602" spans="17:17">
      <c r="Q33602"/>
    </row>
    <row r="33603" spans="17:17">
      <c r="Q33603"/>
    </row>
    <row r="33604" spans="17:17">
      <c r="Q33604"/>
    </row>
    <row r="33605" spans="17:17">
      <c r="Q33605"/>
    </row>
    <row r="33606" spans="17:17">
      <c r="Q33606"/>
    </row>
    <row r="33607" spans="17:17">
      <c r="Q33607"/>
    </row>
    <row r="33608" spans="17:17">
      <c r="Q33608"/>
    </row>
    <row r="33609" spans="17:17">
      <c r="Q33609"/>
    </row>
    <row r="33610" spans="17:17">
      <c r="Q33610"/>
    </row>
    <row r="33611" spans="17:17">
      <c r="Q33611"/>
    </row>
    <row r="33612" spans="17:17">
      <c r="Q33612"/>
    </row>
    <row r="33613" spans="17:17">
      <c r="Q33613"/>
    </row>
    <row r="33614" spans="17:17">
      <c r="Q33614"/>
    </row>
    <row r="33615" spans="17:17">
      <c r="Q33615"/>
    </row>
    <row r="33616" spans="17:17">
      <c r="Q33616"/>
    </row>
    <row r="33617" spans="17:17">
      <c r="Q33617"/>
    </row>
    <row r="33618" spans="17:17">
      <c r="Q33618"/>
    </row>
    <row r="33619" spans="17:17">
      <c r="Q33619"/>
    </row>
    <row r="33620" spans="17:17">
      <c r="Q33620"/>
    </row>
    <row r="33621" spans="17:17">
      <c r="Q33621"/>
    </row>
    <row r="33622" spans="17:17">
      <c r="Q33622"/>
    </row>
    <row r="33623" spans="17:17">
      <c r="Q33623"/>
    </row>
    <row r="33624" spans="17:17">
      <c r="Q33624"/>
    </row>
    <row r="33625" spans="17:17">
      <c r="Q33625"/>
    </row>
    <row r="33626" spans="17:17">
      <c r="Q33626"/>
    </row>
    <row r="33627" spans="17:17">
      <c r="Q33627"/>
    </row>
    <row r="33628" spans="17:17">
      <c r="Q33628"/>
    </row>
    <row r="33629" spans="17:17">
      <c r="Q33629"/>
    </row>
    <row r="33630" spans="17:17">
      <c r="Q33630"/>
    </row>
    <row r="33631" spans="17:17">
      <c r="Q33631"/>
    </row>
    <row r="33632" spans="17:17">
      <c r="Q33632"/>
    </row>
    <row r="33633" spans="17:17">
      <c r="Q33633"/>
    </row>
    <row r="33634" spans="17:17">
      <c r="Q33634"/>
    </row>
    <row r="33635" spans="17:17">
      <c r="Q33635"/>
    </row>
    <row r="33636" spans="17:17">
      <c r="Q33636"/>
    </row>
    <row r="33637" spans="17:17">
      <c r="Q33637"/>
    </row>
    <row r="33638" spans="17:17">
      <c r="Q33638"/>
    </row>
    <row r="33639" spans="17:17">
      <c r="Q33639"/>
    </row>
    <row r="33640" spans="17:17">
      <c r="Q33640"/>
    </row>
    <row r="33641" spans="17:17">
      <c r="Q33641"/>
    </row>
    <row r="33642" spans="17:17">
      <c r="Q33642"/>
    </row>
    <row r="33643" spans="17:17">
      <c r="Q33643"/>
    </row>
    <row r="33644" spans="17:17">
      <c r="Q33644"/>
    </row>
    <row r="33645" spans="17:17">
      <c r="Q33645"/>
    </row>
    <row r="33646" spans="17:17">
      <c r="Q33646"/>
    </row>
    <row r="33647" spans="17:17">
      <c r="Q33647"/>
    </row>
    <row r="33648" spans="17:17">
      <c r="Q33648"/>
    </row>
    <row r="33649" spans="17:17">
      <c r="Q33649"/>
    </row>
    <row r="33650" spans="17:17">
      <c r="Q33650"/>
    </row>
    <row r="33651" spans="17:17">
      <c r="Q33651"/>
    </row>
    <row r="33652" spans="17:17">
      <c r="Q33652"/>
    </row>
    <row r="33653" spans="17:17">
      <c r="Q33653"/>
    </row>
    <row r="33654" spans="17:17">
      <c r="Q33654"/>
    </row>
    <row r="33655" spans="17:17">
      <c r="Q33655"/>
    </row>
    <row r="33656" spans="17:17">
      <c r="Q33656"/>
    </row>
    <row r="33657" spans="17:17">
      <c r="Q33657"/>
    </row>
    <row r="33658" spans="17:17">
      <c r="Q33658"/>
    </row>
    <row r="33659" spans="17:17">
      <c r="Q33659"/>
    </row>
    <row r="33660" spans="17:17">
      <c r="Q33660"/>
    </row>
    <row r="33661" spans="17:17">
      <c r="Q33661"/>
    </row>
    <row r="33662" spans="17:17">
      <c r="Q33662"/>
    </row>
    <row r="33663" spans="17:17">
      <c r="Q33663"/>
    </row>
    <row r="33664" spans="17:17">
      <c r="Q33664"/>
    </row>
    <row r="33665" spans="17:17">
      <c r="Q33665"/>
    </row>
    <row r="33666" spans="17:17">
      <c r="Q33666"/>
    </row>
    <row r="33667" spans="17:17">
      <c r="Q33667"/>
    </row>
    <row r="33668" spans="17:17">
      <c r="Q33668"/>
    </row>
    <row r="33669" spans="17:17">
      <c r="Q33669"/>
    </row>
    <row r="33670" spans="17:17">
      <c r="Q33670"/>
    </row>
    <row r="33671" spans="17:17">
      <c r="Q33671"/>
    </row>
    <row r="33672" spans="17:17">
      <c r="Q33672"/>
    </row>
    <row r="33673" spans="17:17">
      <c r="Q33673"/>
    </row>
    <row r="33674" spans="17:17">
      <c r="Q33674"/>
    </row>
    <row r="33675" spans="17:17">
      <c r="Q33675"/>
    </row>
    <row r="33676" spans="17:17">
      <c r="Q33676"/>
    </row>
    <row r="33677" spans="17:17">
      <c r="Q33677"/>
    </row>
    <row r="33678" spans="17:17">
      <c r="Q33678"/>
    </row>
    <row r="33679" spans="17:17">
      <c r="Q33679"/>
    </row>
    <row r="33680" spans="17:17">
      <c r="Q33680"/>
    </row>
    <row r="33681" spans="17:17">
      <c r="Q33681"/>
    </row>
    <row r="33682" spans="17:17">
      <c r="Q33682"/>
    </row>
    <row r="33683" spans="17:17">
      <c r="Q33683"/>
    </row>
    <row r="33684" spans="17:17">
      <c r="Q33684"/>
    </row>
    <row r="33685" spans="17:17">
      <c r="Q33685"/>
    </row>
    <row r="33686" spans="17:17">
      <c r="Q33686"/>
    </row>
    <row r="33687" spans="17:17">
      <c r="Q33687"/>
    </row>
    <row r="33688" spans="17:17">
      <c r="Q33688"/>
    </row>
    <row r="33689" spans="17:17">
      <c r="Q33689"/>
    </row>
    <row r="33690" spans="17:17">
      <c r="Q33690"/>
    </row>
    <row r="33691" spans="17:17">
      <c r="Q33691"/>
    </row>
    <row r="33692" spans="17:17">
      <c r="Q33692"/>
    </row>
    <row r="33693" spans="17:17">
      <c r="Q33693"/>
    </row>
    <row r="33694" spans="17:17">
      <c r="Q33694"/>
    </row>
    <row r="33695" spans="17:17">
      <c r="Q33695"/>
    </row>
    <row r="33696" spans="17:17">
      <c r="Q33696"/>
    </row>
    <row r="33697" spans="17:17">
      <c r="Q33697"/>
    </row>
    <row r="33698" spans="17:17">
      <c r="Q33698"/>
    </row>
    <row r="33699" spans="17:17">
      <c r="Q33699"/>
    </row>
    <row r="33700" spans="17:17">
      <c r="Q33700"/>
    </row>
    <row r="33701" spans="17:17">
      <c r="Q33701"/>
    </row>
    <row r="33702" spans="17:17">
      <c r="Q33702"/>
    </row>
    <row r="33703" spans="17:17">
      <c r="Q33703"/>
    </row>
    <row r="33704" spans="17:17">
      <c r="Q33704"/>
    </row>
    <row r="33705" spans="17:17">
      <c r="Q33705"/>
    </row>
    <row r="33706" spans="17:17">
      <c r="Q33706"/>
    </row>
    <row r="33707" spans="17:17">
      <c r="Q33707"/>
    </row>
    <row r="33708" spans="17:17">
      <c r="Q33708"/>
    </row>
    <row r="33709" spans="17:17">
      <c r="Q33709"/>
    </row>
    <row r="33710" spans="17:17">
      <c r="Q33710"/>
    </row>
    <row r="33711" spans="17:17">
      <c r="Q33711"/>
    </row>
    <row r="33712" spans="17:17">
      <c r="Q33712"/>
    </row>
    <row r="33713" spans="17:17">
      <c r="Q33713"/>
    </row>
    <row r="33714" spans="17:17">
      <c r="Q33714"/>
    </row>
    <row r="33715" spans="17:17">
      <c r="Q33715"/>
    </row>
    <row r="33716" spans="17:17">
      <c r="Q33716"/>
    </row>
    <row r="33717" spans="17:17">
      <c r="Q33717"/>
    </row>
    <row r="33718" spans="17:17">
      <c r="Q33718"/>
    </row>
    <row r="33719" spans="17:17">
      <c r="Q33719"/>
    </row>
    <row r="33720" spans="17:17">
      <c r="Q33720"/>
    </row>
    <row r="33721" spans="17:17">
      <c r="Q33721"/>
    </row>
    <row r="33722" spans="17:17">
      <c r="Q33722"/>
    </row>
    <row r="33723" spans="17:17">
      <c r="Q33723"/>
    </row>
    <row r="33724" spans="17:17">
      <c r="Q33724"/>
    </row>
    <row r="33725" spans="17:17">
      <c r="Q33725"/>
    </row>
    <row r="33726" spans="17:17">
      <c r="Q33726"/>
    </row>
    <row r="33727" spans="17:17">
      <c r="Q33727"/>
    </row>
    <row r="33728" spans="17:17">
      <c r="Q33728"/>
    </row>
    <row r="33729" spans="17:17">
      <c r="Q33729"/>
    </row>
    <row r="33730" spans="17:17">
      <c r="Q33730"/>
    </row>
    <row r="33731" spans="17:17">
      <c r="Q33731"/>
    </row>
    <row r="33732" spans="17:17">
      <c r="Q33732"/>
    </row>
    <row r="33733" spans="17:17">
      <c r="Q33733"/>
    </row>
    <row r="33734" spans="17:17">
      <c r="Q33734"/>
    </row>
    <row r="33735" spans="17:17">
      <c r="Q33735"/>
    </row>
    <row r="33736" spans="17:17">
      <c r="Q33736"/>
    </row>
    <row r="33737" spans="17:17">
      <c r="Q33737"/>
    </row>
    <row r="33738" spans="17:17">
      <c r="Q33738"/>
    </row>
    <row r="33739" spans="17:17">
      <c r="Q33739"/>
    </row>
    <row r="33740" spans="17:17">
      <c r="Q33740"/>
    </row>
    <row r="33741" spans="17:17">
      <c r="Q33741"/>
    </row>
    <row r="33742" spans="17:17">
      <c r="Q33742"/>
    </row>
    <row r="33743" spans="17:17">
      <c r="Q33743"/>
    </row>
    <row r="33744" spans="17:17">
      <c r="Q33744"/>
    </row>
    <row r="33745" spans="17:17">
      <c r="Q33745"/>
    </row>
    <row r="33746" spans="17:17">
      <c r="Q33746"/>
    </row>
    <row r="33747" spans="17:17">
      <c r="Q33747"/>
    </row>
    <row r="33748" spans="17:17">
      <c r="Q33748"/>
    </row>
    <row r="33749" spans="17:17">
      <c r="Q33749"/>
    </row>
    <row r="33750" spans="17:17">
      <c r="Q33750"/>
    </row>
    <row r="33751" spans="17:17">
      <c r="Q33751"/>
    </row>
    <row r="33752" spans="17:17">
      <c r="Q33752"/>
    </row>
    <row r="33753" spans="17:17">
      <c r="Q33753"/>
    </row>
    <row r="33754" spans="17:17">
      <c r="Q33754"/>
    </row>
    <row r="33755" spans="17:17">
      <c r="Q33755"/>
    </row>
    <row r="33756" spans="17:17">
      <c r="Q33756"/>
    </row>
    <row r="33757" spans="17:17">
      <c r="Q33757"/>
    </row>
    <row r="33758" spans="17:17">
      <c r="Q33758"/>
    </row>
    <row r="33759" spans="17:17">
      <c r="Q33759"/>
    </row>
    <row r="33760" spans="17:17">
      <c r="Q33760"/>
    </row>
    <row r="33761" spans="17:17">
      <c r="Q33761"/>
    </row>
    <row r="33762" spans="17:17">
      <c r="Q33762"/>
    </row>
    <row r="33763" spans="17:17">
      <c r="Q33763"/>
    </row>
    <row r="33764" spans="17:17">
      <c r="Q33764"/>
    </row>
    <row r="33765" spans="17:17">
      <c r="Q33765"/>
    </row>
    <row r="33766" spans="17:17">
      <c r="Q33766"/>
    </row>
    <row r="33767" spans="17:17">
      <c r="Q33767"/>
    </row>
    <row r="33768" spans="17:17">
      <c r="Q33768"/>
    </row>
    <row r="33769" spans="17:17">
      <c r="Q33769"/>
    </row>
    <row r="33770" spans="17:17">
      <c r="Q33770"/>
    </row>
    <row r="33771" spans="17:17">
      <c r="Q33771"/>
    </row>
    <row r="33772" spans="17:17">
      <c r="Q33772"/>
    </row>
    <row r="33773" spans="17:17">
      <c r="Q33773"/>
    </row>
    <row r="33774" spans="17:17">
      <c r="Q33774"/>
    </row>
    <row r="33775" spans="17:17">
      <c r="Q33775"/>
    </row>
    <row r="33776" spans="17:17">
      <c r="Q33776"/>
    </row>
    <row r="33777" spans="17:17">
      <c r="Q33777"/>
    </row>
    <row r="33778" spans="17:17">
      <c r="Q33778"/>
    </row>
    <row r="33779" spans="17:17">
      <c r="Q33779"/>
    </row>
    <row r="33780" spans="17:17">
      <c r="Q33780"/>
    </row>
    <row r="33781" spans="17:17">
      <c r="Q33781"/>
    </row>
    <row r="33782" spans="17:17">
      <c r="Q33782"/>
    </row>
    <row r="33783" spans="17:17">
      <c r="Q33783"/>
    </row>
    <row r="33784" spans="17:17">
      <c r="Q33784"/>
    </row>
    <row r="33785" spans="17:17">
      <c r="Q33785"/>
    </row>
    <row r="33786" spans="17:17">
      <c r="Q33786"/>
    </row>
    <row r="33787" spans="17:17">
      <c r="Q33787"/>
    </row>
    <row r="33788" spans="17:17">
      <c r="Q33788"/>
    </row>
    <row r="33789" spans="17:17">
      <c r="Q33789"/>
    </row>
    <row r="33790" spans="17:17">
      <c r="Q33790"/>
    </row>
    <row r="33791" spans="17:17">
      <c r="Q33791"/>
    </row>
    <row r="33792" spans="17:17">
      <c r="Q33792"/>
    </row>
    <row r="33793" spans="17:17">
      <c r="Q33793"/>
    </row>
    <row r="33794" spans="17:17">
      <c r="Q33794"/>
    </row>
    <row r="33795" spans="17:17">
      <c r="Q33795"/>
    </row>
    <row r="33796" spans="17:17">
      <c r="Q33796"/>
    </row>
    <row r="33797" spans="17:17">
      <c r="Q33797"/>
    </row>
    <row r="33798" spans="17:17">
      <c r="Q33798"/>
    </row>
    <row r="33799" spans="17:17">
      <c r="Q33799"/>
    </row>
    <row r="33800" spans="17:17">
      <c r="Q33800"/>
    </row>
    <row r="33801" spans="17:17">
      <c r="Q33801"/>
    </row>
    <row r="33802" spans="17:17">
      <c r="Q33802"/>
    </row>
    <row r="33803" spans="17:17">
      <c r="Q33803"/>
    </row>
    <row r="33804" spans="17:17">
      <c r="Q33804"/>
    </row>
    <row r="33805" spans="17:17">
      <c r="Q33805"/>
    </row>
    <row r="33806" spans="17:17">
      <c r="Q33806"/>
    </row>
    <row r="33807" spans="17:17">
      <c r="Q33807"/>
    </row>
    <row r="33808" spans="17:17">
      <c r="Q33808"/>
    </row>
    <row r="33809" spans="17:17">
      <c r="Q33809"/>
    </row>
    <row r="33810" spans="17:17">
      <c r="Q33810"/>
    </row>
    <row r="33811" spans="17:17">
      <c r="Q33811"/>
    </row>
    <row r="33812" spans="17:17">
      <c r="Q33812"/>
    </row>
    <row r="33813" spans="17:17">
      <c r="Q33813"/>
    </row>
    <row r="33814" spans="17:17">
      <c r="Q33814"/>
    </row>
    <row r="33815" spans="17:17">
      <c r="Q33815"/>
    </row>
    <row r="33816" spans="17:17">
      <c r="Q33816"/>
    </row>
    <row r="33817" spans="17:17">
      <c r="Q33817"/>
    </row>
    <row r="33818" spans="17:17">
      <c r="Q33818"/>
    </row>
    <row r="33819" spans="17:17">
      <c r="Q33819"/>
    </row>
    <row r="33820" spans="17:17">
      <c r="Q33820"/>
    </row>
    <row r="33821" spans="17:17">
      <c r="Q33821"/>
    </row>
    <row r="33822" spans="17:17">
      <c r="Q33822"/>
    </row>
    <row r="33823" spans="17:17">
      <c r="Q33823"/>
    </row>
    <row r="33824" spans="17:17">
      <c r="Q33824"/>
    </row>
    <row r="33825" spans="17:17">
      <c r="Q33825"/>
    </row>
    <row r="33826" spans="17:17">
      <c r="Q33826"/>
    </row>
    <row r="33827" spans="17:17">
      <c r="Q33827"/>
    </row>
    <row r="33828" spans="17:17">
      <c r="Q33828"/>
    </row>
    <row r="33829" spans="17:17">
      <c r="Q33829"/>
    </row>
    <row r="33830" spans="17:17">
      <c r="Q33830"/>
    </row>
    <row r="33831" spans="17:17">
      <c r="Q33831"/>
    </row>
    <row r="33832" spans="17:17">
      <c r="Q33832"/>
    </row>
    <row r="33833" spans="17:17">
      <c r="Q33833"/>
    </row>
    <row r="33834" spans="17:17">
      <c r="Q33834"/>
    </row>
    <row r="33835" spans="17:17">
      <c r="Q33835"/>
    </row>
    <row r="33836" spans="17:17">
      <c r="Q33836"/>
    </row>
    <row r="33837" spans="17:17">
      <c r="Q33837"/>
    </row>
    <row r="33838" spans="17:17">
      <c r="Q33838"/>
    </row>
    <row r="33839" spans="17:17">
      <c r="Q33839"/>
    </row>
    <row r="33840" spans="17:17">
      <c r="Q33840"/>
    </row>
    <row r="33841" spans="17:17">
      <c r="Q33841"/>
    </row>
    <row r="33842" spans="17:17">
      <c r="Q33842"/>
    </row>
    <row r="33843" spans="17:17">
      <c r="Q33843"/>
    </row>
    <row r="33844" spans="17:17">
      <c r="Q33844"/>
    </row>
    <row r="33845" spans="17:17">
      <c r="Q33845"/>
    </row>
    <row r="33846" spans="17:17">
      <c r="Q33846"/>
    </row>
    <row r="33847" spans="17:17">
      <c r="Q33847"/>
    </row>
    <row r="33848" spans="17:17">
      <c r="Q33848"/>
    </row>
    <row r="33849" spans="17:17">
      <c r="Q33849"/>
    </row>
    <row r="33850" spans="17:17">
      <c r="Q33850"/>
    </row>
    <row r="33851" spans="17:17">
      <c r="Q33851"/>
    </row>
    <row r="33852" spans="17:17">
      <c r="Q33852"/>
    </row>
    <row r="33853" spans="17:17">
      <c r="Q33853"/>
    </row>
    <row r="33854" spans="17:17">
      <c r="Q33854"/>
    </row>
    <row r="33855" spans="17:17">
      <c r="Q33855"/>
    </row>
    <row r="33856" spans="17:17">
      <c r="Q33856"/>
    </row>
    <row r="33857" spans="17:17">
      <c r="Q33857"/>
    </row>
    <row r="33858" spans="17:17">
      <c r="Q33858"/>
    </row>
    <row r="33859" spans="17:17">
      <c r="Q33859"/>
    </row>
    <row r="33860" spans="17:17">
      <c r="Q33860"/>
    </row>
    <row r="33861" spans="17:17">
      <c r="Q33861"/>
    </row>
    <row r="33862" spans="17:17">
      <c r="Q33862"/>
    </row>
    <row r="33863" spans="17:17">
      <c r="Q33863"/>
    </row>
    <row r="33864" spans="17:17">
      <c r="Q33864"/>
    </row>
    <row r="33865" spans="17:17">
      <c r="Q33865"/>
    </row>
    <row r="33866" spans="17:17">
      <c r="Q33866"/>
    </row>
    <row r="33867" spans="17:17">
      <c r="Q33867"/>
    </row>
    <row r="33868" spans="17:17">
      <c r="Q33868"/>
    </row>
    <row r="33869" spans="17:17">
      <c r="Q33869"/>
    </row>
    <row r="33870" spans="17:17">
      <c r="Q33870"/>
    </row>
    <row r="33871" spans="17:17">
      <c r="Q33871"/>
    </row>
    <row r="33872" spans="17:17">
      <c r="Q33872"/>
    </row>
    <row r="33873" spans="17:17">
      <c r="Q33873"/>
    </row>
    <row r="33874" spans="17:17">
      <c r="Q33874"/>
    </row>
    <row r="33875" spans="17:17">
      <c r="Q33875"/>
    </row>
    <row r="33876" spans="17:17">
      <c r="Q33876"/>
    </row>
    <row r="33877" spans="17:17">
      <c r="Q33877"/>
    </row>
    <row r="33878" spans="17:17">
      <c r="Q33878"/>
    </row>
    <row r="33879" spans="17:17">
      <c r="Q33879"/>
    </row>
    <row r="33880" spans="17:17">
      <c r="Q33880"/>
    </row>
    <row r="33881" spans="17:17">
      <c r="Q33881"/>
    </row>
    <row r="33882" spans="17:17">
      <c r="Q33882"/>
    </row>
    <row r="33883" spans="17:17">
      <c r="Q33883"/>
    </row>
    <row r="33884" spans="17:17">
      <c r="Q33884"/>
    </row>
    <row r="33885" spans="17:17">
      <c r="Q33885"/>
    </row>
    <row r="33886" spans="17:17">
      <c r="Q33886"/>
    </row>
    <row r="33887" spans="17:17">
      <c r="Q33887"/>
    </row>
    <row r="33888" spans="17:17">
      <c r="Q33888"/>
    </row>
    <row r="33889" spans="17:17">
      <c r="Q33889"/>
    </row>
    <row r="33890" spans="17:17">
      <c r="Q33890"/>
    </row>
    <row r="33891" spans="17:17">
      <c r="Q33891"/>
    </row>
    <row r="33892" spans="17:17">
      <c r="Q33892"/>
    </row>
    <row r="33893" spans="17:17">
      <c r="Q33893"/>
    </row>
    <row r="33894" spans="17:17">
      <c r="Q33894"/>
    </row>
    <row r="33895" spans="17:17">
      <c r="Q33895"/>
    </row>
    <row r="33896" spans="17:17">
      <c r="Q33896"/>
    </row>
    <row r="33897" spans="17:17">
      <c r="Q33897"/>
    </row>
    <row r="33898" spans="17:17">
      <c r="Q33898"/>
    </row>
    <row r="33899" spans="17:17">
      <c r="Q33899"/>
    </row>
    <row r="33900" spans="17:17">
      <c r="Q33900"/>
    </row>
    <row r="33901" spans="17:17">
      <c r="Q33901"/>
    </row>
    <row r="33902" spans="17:17">
      <c r="Q33902"/>
    </row>
    <row r="33903" spans="17:17">
      <c r="Q33903"/>
    </row>
    <row r="33904" spans="17:17">
      <c r="Q33904"/>
    </row>
    <row r="33905" spans="17:17">
      <c r="Q33905"/>
    </row>
    <row r="33906" spans="17:17">
      <c r="Q33906"/>
    </row>
    <row r="33907" spans="17:17">
      <c r="Q33907"/>
    </row>
    <row r="33908" spans="17:17">
      <c r="Q33908"/>
    </row>
    <row r="33909" spans="17:17">
      <c r="Q33909"/>
    </row>
    <row r="33910" spans="17:17">
      <c r="Q33910"/>
    </row>
    <row r="33911" spans="17:17">
      <c r="Q33911"/>
    </row>
    <row r="33912" spans="17:17">
      <c r="Q33912"/>
    </row>
    <row r="33913" spans="17:17">
      <c r="Q33913"/>
    </row>
    <row r="33914" spans="17:17">
      <c r="Q33914"/>
    </row>
    <row r="33915" spans="17:17">
      <c r="Q33915"/>
    </row>
    <row r="33916" spans="17:17">
      <c r="Q33916"/>
    </row>
    <row r="33917" spans="17:17">
      <c r="Q33917"/>
    </row>
    <row r="33918" spans="17:17">
      <c r="Q33918"/>
    </row>
    <row r="33919" spans="17:17">
      <c r="Q33919"/>
    </row>
    <row r="33920" spans="17:17">
      <c r="Q33920"/>
    </row>
    <row r="33921" spans="17:17">
      <c r="Q33921"/>
    </row>
    <row r="33922" spans="17:17">
      <c r="Q33922"/>
    </row>
    <row r="33923" spans="17:17">
      <c r="Q33923"/>
    </row>
    <row r="33924" spans="17:17">
      <c r="Q33924"/>
    </row>
    <row r="33925" spans="17:17">
      <c r="Q33925"/>
    </row>
    <row r="33926" spans="17:17">
      <c r="Q33926"/>
    </row>
    <row r="33927" spans="17:17">
      <c r="Q33927"/>
    </row>
    <row r="33928" spans="17:17">
      <c r="Q33928"/>
    </row>
    <row r="33929" spans="17:17">
      <c r="Q33929"/>
    </row>
    <row r="33930" spans="17:17">
      <c r="Q33930"/>
    </row>
    <row r="33931" spans="17:17">
      <c r="Q33931"/>
    </row>
    <row r="33932" spans="17:17">
      <c r="Q33932"/>
    </row>
    <row r="33933" spans="17:17">
      <c r="Q33933"/>
    </row>
    <row r="33934" spans="17:17">
      <c r="Q33934"/>
    </row>
    <row r="33935" spans="17:17">
      <c r="Q33935"/>
    </row>
    <row r="33936" spans="17:17">
      <c r="Q33936"/>
    </row>
    <row r="33937" spans="17:17">
      <c r="Q33937"/>
    </row>
    <row r="33938" spans="17:17">
      <c r="Q33938"/>
    </row>
    <row r="33939" spans="17:17">
      <c r="Q33939"/>
    </row>
    <row r="33940" spans="17:17">
      <c r="Q33940"/>
    </row>
    <row r="33941" spans="17:17">
      <c r="Q33941"/>
    </row>
    <row r="33942" spans="17:17">
      <c r="Q33942"/>
    </row>
    <row r="33943" spans="17:17">
      <c r="Q33943"/>
    </row>
    <row r="33944" spans="17:17">
      <c r="Q33944"/>
    </row>
    <row r="33945" spans="17:17">
      <c r="Q33945"/>
    </row>
    <row r="33946" spans="17:17">
      <c r="Q33946"/>
    </row>
    <row r="33947" spans="17:17">
      <c r="Q33947"/>
    </row>
    <row r="33948" spans="17:17">
      <c r="Q33948"/>
    </row>
    <row r="33949" spans="17:17">
      <c r="Q33949"/>
    </row>
    <row r="33950" spans="17:17">
      <c r="Q33950"/>
    </row>
    <row r="33951" spans="17:17">
      <c r="Q33951"/>
    </row>
    <row r="33952" spans="17:17">
      <c r="Q33952"/>
    </row>
    <row r="33953" spans="17:17">
      <c r="Q33953"/>
    </row>
    <row r="33954" spans="17:17">
      <c r="Q33954"/>
    </row>
    <row r="33955" spans="17:17">
      <c r="Q33955"/>
    </row>
    <row r="33956" spans="17:17">
      <c r="Q33956"/>
    </row>
    <row r="33957" spans="17:17">
      <c r="Q33957"/>
    </row>
    <row r="33958" spans="17:17">
      <c r="Q33958"/>
    </row>
    <row r="33959" spans="17:17">
      <c r="Q33959"/>
    </row>
    <row r="33960" spans="17:17">
      <c r="Q33960"/>
    </row>
    <row r="33961" spans="17:17">
      <c r="Q33961"/>
    </row>
    <row r="33962" spans="17:17">
      <c r="Q33962"/>
    </row>
    <row r="33963" spans="17:17">
      <c r="Q33963"/>
    </row>
    <row r="33964" spans="17:17">
      <c r="Q33964"/>
    </row>
    <row r="33965" spans="17:17">
      <c r="Q33965"/>
    </row>
    <row r="33966" spans="17:17">
      <c r="Q33966"/>
    </row>
    <row r="33967" spans="17:17">
      <c r="Q33967"/>
    </row>
    <row r="33968" spans="17:17">
      <c r="Q33968"/>
    </row>
    <row r="33969" spans="17:17">
      <c r="Q33969"/>
    </row>
    <row r="33970" spans="17:17">
      <c r="Q33970"/>
    </row>
    <row r="33971" spans="17:17">
      <c r="Q33971"/>
    </row>
    <row r="33972" spans="17:17">
      <c r="Q33972"/>
    </row>
    <row r="33973" spans="17:17">
      <c r="Q33973"/>
    </row>
    <row r="33974" spans="17:17">
      <c r="Q33974"/>
    </row>
    <row r="33975" spans="17:17">
      <c r="Q33975"/>
    </row>
    <row r="33976" spans="17:17">
      <c r="Q33976"/>
    </row>
    <row r="33977" spans="17:17">
      <c r="Q33977"/>
    </row>
    <row r="33978" spans="17:17">
      <c r="Q33978"/>
    </row>
    <row r="33979" spans="17:17">
      <c r="Q33979"/>
    </row>
    <row r="33980" spans="17:17">
      <c r="Q33980"/>
    </row>
    <row r="33981" spans="17:17">
      <c r="Q33981"/>
    </row>
    <row r="33982" spans="17:17">
      <c r="Q33982"/>
    </row>
    <row r="33983" spans="17:17">
      <c r="Q33983"/>
    </row>
    <row r="33984" spans="17:17">
      <c r="Q33984"/>
    </row>
    <row r="33985" spans="17:17">
      <c r="Q33985"/>
    </row>
    <row r="33986" spans="17:17">
      <c r="Q33986"/>
    </row>
    <row r="33987" spans="17:17">
      <c r="Q33987"/>
    </row>
    <row r="33988" spans="17:17">
      <c r="Q33988"/>
    </row>
    <row r="33989" spans="17:17">
      <c r="Q33989"/>
    </row>
    <row r="33990" spans="17:17">
      <c r="Q33990"/>
    </row>
    <row r="33991" spans="17:17">
      <c r="Q33991"/>
    </row>
    <row r="33992" spans="17:17">
      <c r="Q33992"/>
    </row>
    <row r="33993" spans="17:17">
      <c r="Q33993"/>
    </row>
    <row r="33994" spans="17:17">
      <c r="Q33994"/>
    </row>
    <row r="33995" spans="17:17">
      <c r="Q33995"/>
    </row>
    <row r="33996" spans="17:17">
      <c r="Q33996"/>
    </row>
    <row r="33997" spans="17:17">
      <c r="Q33997"/>
    </row>
    <row r="33998" spans="17:17">
      <c r="Q33998"/>
    </row>
    <row r="33999" spans="17:17">
      <c r="Q33999"/>
    </row>
    <row r="34000" spans="17:17">
      <c r="Q34000"/>
    </row>
    <row r="34001" spans="17:17">
      <c r="Q34001"/>
    </row>
    <row r="34002" spans="17:17">
      <c r="Q34002"/>
    </row>
    <row r="34003" spans="17:17">
      <c r="Q34003"/>
    </row>
    <row r="34004" spans="17:17">
      <c r="Q34004"/>
    </row>
    <row r="34005" spans="17:17">
      <c r="Q34005"/>
    </row>
    <row r="34006" spans="17:17">
      <c r="Q34006"/>
    </row>
    <row r="34007" spans="17:17">
      <c r="Q34007"/>
    </row>
    <row r="34008" spans="17:17">
      <c r="Q34008"/>
    </row>
    <row r="34009" spans="17:17">
      <c r="Q34009"/>
    </row>
    <row r="34010" spans="17:17">
      <c r="Q34010"/>
    </row>
    <row r="34011" spans="17:17">
      <c r="Q34011"/>
    </row>
    <row r="34012" spans="17:17">
      <c r="Q34012"/>
    </row>
    <row r="34013" spans="17:17">
      <c r="Q34013"/>
    </row>
    <row r="34014" spans="17:17">
      <c r="Q34014"/>
    </row>
    <row r="34015" spans="17:17">
      <c r="Q34015"/>
    </row>
    <row r="34016" spans="17:17">
      <c r="Q34016"/>
    </row>
    <row r="34017" spans="17:17">
      <c r="Q34017"/>
    </row>
    <row r="34018" spans="17:17">
      <c r="Q34018"/>
    </row>
    <row r="34019" spans="17:17">
      <c r="Q34019"/>
    </row>
    <row r="34020" spans="17:17">
      <c r="Q34020"/>
    </row>
    <row r="34021" spans="17:17">
      <c r="Q34021"/>
    </row>
    <row r="34022" spans="17:17">
      <c r="Q34022"/>
    </row>
    <row r="34023" spans="17:17">
      <c r="Q34023"/>
    </row>
    <row r="34024" spans="17:17">
      <c r="Q34024"/>
    </row>
    <row r="34025" spans="17:17">
      <c r="Q34025"/>
    </row>
    <row r="34026" spans="17:17">
      <c r="Q34026"/>
    </row>
    <row r="34027" spans="17:17">
      <c r="Q34027"/>
    </row>
    <row r="34028" spans="17:17">
      <c r="Q34028"/>
    </row>
    <row r="34029" spans="17:17">
      <c r="Q34029"/>
    </row>
    <row r="34030" spans="17:17">
      <c r="Q34030"/>
    </row>
    <row r="34031" spans="17:17">
      <c r="Q34031"/>
    </row>
    <row r="34032" spans="17:17">
      <c r="Q34032"/>
    </row>
    <row r="34033" spans="17:17">
      <c r="Q34033"/>
    </row>
    <row r="34034" spans="17:17">
      <c r="Q34034"/>
    </row>
    <row r="34035" spans="17:17">
      <c r="Q34035"/>
    </row>
    <row r="34036" spans="17:17">
      <c r="Q34036"/>
    </row>
    <row r="34037" spans="17:17">
      <c r="Q34037"/>
    </row>
    <row r="34038" spans="17:17">
      <c r="Q34038"/>
    </row>
    <row r="34039" spans="17:17">
      <c r="Q34039"/>
    </row>
    <row r="34040" spans="17:17">
      <c r="Q34040"/>
    </row>
    <row r="34041" spans="17:17">
      <c r="Q34041"/>
    </row>
    <row r="34042" spans="17:17">
      <c r="Q34042"/>
    </row>
    <row r="34043" spans="17:17">
      <c r="Q34043"/>
    </row>
    <row r="34044" spans="17:17">
      <c r="Q34044"/>
    </row>
    <row r="34045" spans="17:17">
      <c r="Q34045"/>
    </row>
    <row r="34046" spans="17:17">
      <c r="Q34046"/>
    </row>
    <row r="34047" spans="17:17">
      <c r="Q34047"/>
    </row>
    <row r="34048" spans="17:17">
      <c r="Q34048"/>
    </row>
    <row r="34049" spans="17:17">
      <c r="Q34049"/>
    </row>
    <row r="34050" spans="17:17">
      <c r="Q34050"/>
    </row>
    <row r="34051" spans="17:17">
      <c r="Q34051"/>
    </row>
    <row r="34052" spans="17:17">
      <c r="Q34052"/>
    </row>
    <row r="34053" spans="17:17">
      <c r="Q34053"/>
    </row>
    <row r="34054" spans="17:17">
      <c r="Q34054"/>
    </row>
    <row r="34055" spans="17:17">
      <c r="Q34055"/>
    </row>
    <row r="34056" spans="17:17">
      <c r="Q34056"/>
    </row>
    <row r="34057" spans="17:17">
      <c r="Q34057"/>
    </row>
    <row r="34058" spans="17:17">
      <c r="Q34058"/>
    </row>
    <row r="34059" spans="17:17">
      <c r="Q34059"/>
    </row>
    <row r="34060" spans="17:17">
      <c r="Q34060"/>
    </row>
    <row r="34061" spans="17:17">
      <c r="Q34061"/>
    </row>
    <row r="34062" spans="17:17">
      <c r="Q34062"/>
    </row>
    <row r="34063" spans="17:17">
      <c r="Q34063"/>
    </row>
    <row r="34064" spans="17:17">
      <c r="Q34064"/>
    </row>
    <row r="34065" spans="17:17">
      <c r="Q34065"/>
    </row>
    <row r="34066" spans="17:17">
      <c r="Q34066"/>
    </row>
    <row r="34067" spans="17:17">
      <c r="Q34067"/>
    </row>
    <row r="34068" spans="17:17">
      <c r="Q34068"/>
    </row>
    <row r="34069" spans="17:17">
      <c r="Q34069"/>
    </row>
    <row r="34070" spans="17:17">
      <c r="Q34070"/>
    </row>
    <row r="34071" spans="17:17">
      <c r="Q34071"/>
    </row>
    <row r="34072" spans="17:17">
      <c r="Q34072"/>
    </row>
    <row r="34073" spans="17:17">
      <c r="Q34073"/>
    </row>
    <row r="34074" spans="17:17">
      <c r="Q34074"/>
    </row>
    <row r="34075" spans="17:17">
      <c r="Q34075"/>
    </row>
    <row r="34076" spans="17:17">
      <c r="Q34076"/>
    </row>
    <row r="34077" spans="17:17">
      <c r="Q34077"/>
    </row>
    <row r="34078" spans="17:17">
      <c r="Q34078"/>
    </row>
    <row r="34079" spans="17:17">
      <c r="Q34079"/>
    </row>
    <row r="34080" spans="17:17">
      <c r="Q34080"/>
    </row>
    <row r="34081" spans="17:17">
      <c r="Q34081"/>
    </row>
    <row r="34082" spans="17:17">
      <c r="Q34082"/>
    </row>
    <row r="34083" spans="17:17">
      <c r="Q34083"/>
    </row>
    <row r="34084" spans="17:17">
      <c r="Q34084"/>
    </row>
    <row r="34085" spans="17:17">
      <c r="Q34085"/>
    </row>
    <row r="34086" spans="17:17">
      <c r="Q34086"/>
    </row>
    <row r="34087" spans="17:17">
      <c r="Q34087"/>
    </row>
    <row r="34088" spans="17:17">
      <c r="Q34088"/>
    </row>
    <row r="34089" spans="17:17">
      <c r="Q34089"/>
    </row>
    <row r="34090" spans="17:17">
      <c r="Q34090"/>
    </row>
    <row r="34091" spans="17:17">
      <c r="Q34091"/>
    </row>
    <row r="34092" spans="17:17">
      <c r="Q34092"/>
    </row>
    <row r="34093" spans="17:17">
      <c r="Q34093"/>
    </row>
    <row r="34094" spans="17:17">
      <c r="Q34094"/>
    </row>
    <row r="34095" spans="17:17">
      <c r="Q34095"/>
    </row>
    <row r="34096" spans="17:17">
      <c r="Q34096"/>
    </row>
    <row r="34097" spans="17:17">
      <c r="Q34097"/>
    </row>
    <row r="34098" spans="17:17">
      <c r="Q34098"/>
    </row>
    <row r="34099" spans="17:17">
      <c r="Q34099"/>
    </row>
    <row r="34100" spans="17:17">
      <c r="Q34100"/>
    </row>
    <row r="34101" spans="17:17">
      <c r="Q34101"/>
    </row>
    <row r="34102" spans="17:17">
      <c r="Q34102"/>
    </row>
    <row r="34103" spans="17:17">
      <c r="Q34103"/>
    </row>
    <row r="34104" spans="17:17">
      <c r="Q34104"/>
    </row>
    <row r="34105" spans="17:17">
      <c r="Q34105"/>
    </row>
    <row r="34106" spans="17:17">
      <c r="Q34106"/>
    </row>
    <row r="34107" spans="17:17">
      <c r="Q34107"/>
    </row>
    <row r="34108" spans="17:17">
      <c r="Q34108"/>
    </row>
    <row r="34109" spans="17:17">
      <c r="Q34109"/>
    </row>
    <row r="34110" spans="17:17">
      <c r="Q34110"/>
    </row>
    <row r="34111" spans="17:17">
      <c r="Q34111"/>
    </row>
    <row r="34112" spans="17:17">
      <c r="Q34112"/>
    </row>
    <row r="34113" spans="17:17">
      <c r="Q34113"/>
    </row>
    <row r="34114" spans="17:17">
      <c r="Q34114"/>
    </row>
    <row r="34115" spans="17:17">
      <c r="Q34115"/>
    </row>
    <row r="34116" spans="17:17">
      <c r="Q34116"/>
    </row>
    <row r="34117" spans="17:17">
      <c r="Q34117"/>
    </row>
    <row r="34118" spans="17:17">
      <c r="Q34118"/>
    </row>
    <row r="34119" spans="17:17">
      <c r="Q34119"/>
    </row>
    <row r="34120" spans="17:17">
      <c r="Q34120"/>
    </row>
    <row r="34121" spans="17:17">
      <c r="Q34121"/>
    </row>
    <row r="34122" spans="17:17">
      <c r="Q34122"/>
    </row>
    <row r="34123" spans="17:17">
      <c r="Q34123"/>
    </row>
    <row r="34124" spans="17:17">
      <c r="Q34124"/>
    </row>
    <row r="34125" spans="17:17">
      <c r="Q34125"/>
    </row>
    <row r="34126" spans="17:17">
      <c r="Q34126"/>
    </row>
    <row r="34127" spans="17:17">
      <c r="Q34127"/>
    </row>
    <row r="34128" spans="17:17">
      <c r="Q34128"/>
    </row>
    <row r="34129" spans="17:17">
      <c r="Q34129"/>
    </row>
    <row r="34130" spans="17:17">
      <c r="Q34130"/>
    </row>
    <row r="34131" spans="17:17">
      <c r="Q34131"/>
    </row>
    <row r="34132" spans="17:17">
      <c r="Q34132"/>
    </row>
    <row r="34133" spans="17:17">
      <c r="Q34133"/>
    </row>
    <row r="34134" spans="17:17">
      <c r="Q34134"/>
    </row>
    <row r="34135" spans="17:17">
      <c r="Q34135"/>
    </row>
    <row r="34136" spans="17:17">
      <c r="Q34136"/>
    </row>
    <row r="34137" spans="17:17">
      <c r="Q34137"/>
    </row>
    <row r="34138" spans="17:17">
      <c r="Q34138"/>
    </row>
    <row r="34139" spans="17:17">
      <c r="Q34139"/>
    </row>
    <row r="34140" spans="17:17">
      <c r="Q34140"/>
    </row>
    <row r="34141" spans="17:17">
      <c r="Q34141"/>
    </row>
    <row r="34142" spans="17:17">
      <c r="Q34142"/>
    </row>
    <row r="34143" spans="17:17">
      <c r="Q34143"/>
    </row>
    <row r="34144" spans="17:17">
      <c r="Q34144"/>
    </row>
    <row r="34145" spans="17:17">
      <c r="Q34145"/>
    </row>
    <row r="34146" spans="17:17">
      <c r="Q34146"/>
    </row>
    <row r="34147" spans="17:17">
      <c r="Q34147"/>
    </row>
    <row r="34148" spans="17:17">
      <c r="Q34148"/>
    </row>
    <row r="34149" spans="17:17">
      <c r="Q34149"/>
    </row>
    <row r="34150" spans="17:17">
      <c r="Q34150"/>
    </row>
    <row r="34151" spans="17:17">
      <c r="Q34151"/>
    </row>
    <row r="34152" spans="17:17">
      <c r="Q34152"/>
    </row>
    <row r="34153" spans="17:17">
      <c r="Q34153"/>
    </row>
    <row r="34154" spans="17:17">
      <c r="Q34154"/>
    </row>
    <row r="34155" spans="17:17">
      <c r="Q34155"/>
    </row>
    <row r="34156" spans="17:17">
      <c r="Q34156"/>
    </row>
    <row r="34157" spans="17:17">
      <c r="Q34157"/>
    </row>
    <row r="34158" spans="17:17">
      <c r="Q34158"/>
    </row>
    <row r="34159" spans="17:17">
      <c r="Q34159"/>
    </row>
    <row r="34160" spans="17:17">
      <c r="Q34160"/>
    </row>
    <row r="34161" spans="17:17">
      <c r="Q34161"/>
    </row>
    <row r="34162" spans="17:17">
      <c r="Q34162"/>
    </row>
    <row r="34163" spans="17:17">
      <c r="Q34163"/>
    </row>
    <row r="34164" spans="17:17">
      <c r="Q34164"/>
    </row>
    <row r="34165" spans="17:17">
      <c r="Q34165"/>
    </row>
    <row r="34166" spans="17:17">
      <c r="Q34166"/>
    </row>
    <row r="34167" spans="17:17">
      <c r="Q34167"/>
    </row>
    <row r="34168" spans="17:17">
      <c r="Q34168"/>
    </row>
    <row r="34169" spans="17:17">
      <c r="Q34169"/>
    </row>
    <row r="34170" spans="17:17">
      <c r="Q34170"/>
    </row>
    <row r="34171" spans="17:17">
      <c r="Q34171"/>
    </row>
    <row r="34172" spans="17:17">
      <c r="Q34172"/>
    </row>
    <row r="34173" spans="17:17">
      <c r="Q34173"/>
    </row>
    <row r="34174" spans="17:17">
      <c r="Q34174"/>
    </row>
    <row r="34175" spans="17:17">
      <c r="Q34175"/>
    </row>
    <row r="34176" spans="17:17">
      <c r="Q34176"/>
    </row>
    <row r="34177" spans="17:17">
      <c r="Q34177"/>
    </row>
    <row r="34178" spans="17:17">
      <c r="Q34178"/>
    </row>
    <row r="34179" spans="17:17">
      <c r="Q34179"/>
    </row>
    <row r="34180" spans="17:17">
      <c r="Q34180"/>
    </row>
    <row r="34181" spans="17:17">
      <c r="Q34181"/>
    </row>
    <row r="34182" spans="17:17">
      <c r="Q34182"/>
    </row>
    <row r="34183" spans="17:17">
      <c r="Q34183"/>
    </row>
    <row r="34184" spans="17:17">
      <c r="Q34184"/>
    </row>
    <row r="34185" spans="17:17">
      <c r="Q34185"/>
    </row>
    <row r="34186" spans="17:17">
      <c r="Q34186"/>
    </row>
    <row r="34187" spans="17:17">
      <c r="Q34187"/>
    </row>
    <row r="34188" spans="17:17">
      <c r="Q34188"/>
    </row>
    <row r="34189" spans="17:17">
      <c r="Q34189"/>
    </row>
    <row r="34190" spans="17:17">
      <c r="Q34190"/>
    </row>
    <row r="34191" spans="17:17">
      <c r="Q34191"/>
    </row>
    <row r="34192" spans="17:17">
      <c r="Q34192"/>
    </row>
    <row r="34193" spans="17:17">
      <c r="Q34193"/>
    </row>
    <row r="34194" spans="17:17">
      <c r="Q34194"/>
    </row>
    <row r="34195" spans="17:17">
      <c r="Q34195"/>
    </row>
    <row r="34196" spans="17:17">
      <c r="Q34196"/>
    </row>
    <row r="34197" spans="17:17">
      <c r="Q34197"/>
    </row>
    <row r="34198" spans="17:17">
      <c r="Q34198"/>
    </row>
    <row r="34199" spans="17:17">
      <c r="Q34199"/>
    </row>
    <row r="34200" spans="17:17">
      <c r="Q34200"/>
    </row>
    <row r="34201" spans="17:17">
      <c r="Q34201"/>
    </row>
    <row r="34202" spans="17:17">
      <c r="Q34202"/>
    </row>
    <row r="34203" spans="17:17">
      <c r="Q34203"/>
    </row>
    <row r="34204" spans="17:17">
      <c r="Q34204"/>
    </row>
    <row r="34205" spans="17:17">
      <c r="Q34205"/>
    </row>
    <row r="34206" spans="17:17">
      <c r="Q34206"/>
    </row>
    <row r="34207" spans="17:17">
      <c r="Q34207"/>
    </row>
    <row r="34208" spans="17:17">
      <c r="Q34208"/>
    </row>
    <row r="34209" spans="17:17">
      <c r="Q34209"/>
    </row>
    <row r="34210" spans="17:17">
      <c r="Q34210"/>
    </row>
    <row r="34211" spans="17:17">
      <c r="Q34211"/>
    </row>
    <row r="34212" spans="17:17">
      <c r="Q34212"/>
    </row>
    <row r="34213" spans="17:17">
      <c r="Q34213"/>
    </row>
    <row r="34214" spans="17:17">
      <c r="Q34214"/>
    </row>
    <row r="34215" spans="17:17">
      <c r="Q34215"/>
    </row>
    <row r="34216" spans="17:17">
      <c r="Q34216"/>
    </row>
    <row r="34217" spans="17:17">
      <c r="Q34217"/>
    </row>
    <row r="34218" spans="17:17">
      <c r="Q34218"/>
    </row>
    <row r="34219" spans="17:17">
      <c r="Q34219"/>
    </row>
    <row r="34220" spans="17:17">
      <c r="Q34220"/>
    </row>
    <row r="34221" spans="17:17">
      <c r="Q34221"/>
    </row>
    <row r="34222" spans="17:17">
      <c r="Q34222"/>
    </row>
    <row r="34223" spans="17:17">
      <c r="Q34223"/>
    </row>
    <row r="34224" spans="17:17">
      <c r="Q34224"/>
    </row>
    <row r="34225" spans="17:17">
      <c r="Q34225"/>
    </row>
    <row r="34226" spans="17:17">
      <c r="Q34226"/>
    </row>
    <row r="34227" spans="17:17">
      <c r="Q34227"/>
    </row>
    <row r="34228" spans="17:17">
      <c r="Q34228"/>
    </row>
    <row r="34229" spans="17:17">
      <c r="Q34229"/>
    </row>
    <row r="34230" spans="17:17">
      <c r="Q34230"/>
    </row>
    <row r="34231" spans="17:17">
      <c r="Q34231"/>
    </row>
    <row r="34232" spans="17:17">
      <c r="Q34232"/>
    </row>
    <row r="34233" spans="17:17">
      <c r="Q34233"/>
    </row>
    <row r="34234" spans="17:17">
      <c r="Q34234"/>
    </row>
    <row r="34235" spans="17:17">
      <c r="Q34235"/>
    </row>
    <row r="34236" spans="17:17">
      <c r="Q34236"/>
    </row>
    <row r="34237" spans="17:17">
      <c r="Q34237"/>
    </row>
    <row r="34238" spans="17:17">
      <c r="Q34238"/>
    </row>
    <row r="34239" spans="17:17">
      <c r="Q34239"/>
    </row>
    <row r="34240" spans="17:17">
      <c r="Q34240"/>
    </row>
    <row r="34241" spans="17:17">
      <c r="Q34241"/>
    </row>
    <row r="34242" spans="17:17">
      <c r="Q34242"/>
    </row>
    <row r="34243" spans="17:17">
      <c r="Q34243"/>
    </row>
    <row r="34244" spans="17:17">
      <c r="Q34244"/>
    </row>
    <row r="34245" spans="17:17">
      <c r="Q34245"/>
    </row>
    <row r="34246" spans="17:17">
      <c r="Q34246"/>
    </row>
    <row r="34247" spans="17:17">
      <c r="Q34247"/>
    </row>
    <row r="34248" spans="17:17">
      <c r="Q34248"/>
    </row>
    <row r="34249" spans="17:17">
      <c r="Q34249"/>
    </row>
    <row r="34250" spans="17:17">
      <c r="Q34250"/>
    </row>
    <row r="34251" spans="17:17">
      <c r="Q34251"/>
    </row>
    <row r="34252" spans="17:17">
      <c r="Q34252"/>
    </row>
    <row r="34253" spans="17:17">
      <c r="Q34253"/>
    </row>
    <row r="34254" spans="17:17">
      <c r="Q34254"/>
    </row>
    <row r="34255" spans="17:17">
      <c r="Q34255"/>
    </row>
    <row r="34256" spans="17:17">
      <c r="Q34256"/>
    </row>
    <row r="34257" spans="17:17">
      <c r="Q34257"/>
    </row>
    <row r="34258" spans="17:17">
      <c r="Q34258"/>
    </row>
    <row r="34259" spans="17:17">
      <c r="Q34259"/>
    </row>
    <row r="34260" spans="17:17">
      <c r="Q34260"/>
    </row>
    <row r="34261" spans="17:17">
      <c r="Q34261"/>
    </row>
    <row r="34262" spans="17:17">
      <c r="Q34262"/>
    </row>
    <row r="34263" spans="17:17">
      <c r="Q34263"/>
    </row>
    <row r="34264" spans="17:17">
      <c r="Q34264"/>
    </row>
    <row r="34265" spans="17:17">
      <c r="Q34265"/>
    </row>
    <row r="34266" spans="17:17">
      <c r="Q34266"/>
    </row>
    <row r="34267" spans="17:17">
      <c r="Q34267"/>
    </row>
    <row r="34268" spans="17:17">
      <c r="Q34268"/>
    </row>
    <row r="34269" spans="17:17">
      <c r="Q34269"/>
    </row>
    <row r="34270" spans="17:17">
      <c r="Q34270"/>
    </row>
    <row r="34271" spans="17:17">
      <c r="Q34271"/>
    </row>
    <row r="34272" spans="17:17">
      <c r="Q34272"/>
    </row>
    <row r="34273" spans="17:17">
      <c r="Q34273"/>
    </row>
    <row r="34274" spans="17:17">
      <c r="Q34274"/>
    </row>
    <row r="34275" spans="17:17">
      <c r="Q34275"/>
    </row>
    <row r="34276" spans="17:17">
      <c r="Q34276"/>
    </row>
    <row r="34277" spans="17:17">
      <c r="Q34277"/>
    </row>
    <row r="34278" spans="17:17">
      <c r="Q34278"/>
    </row>
    <row r="34279" spans="17:17">
      <c r="Q34279"/>
    </row>
    <row r="34280" spans="17:17">
      <c r="Q34280"/>
    </row>
    <row r="34281" spans="17:17">
      <c r="Q34281"/>
    </row>
    <row r="34282" spans="17:17">
      <c r="Q34282"/>
    </row>
    <row r="34283" spans="17:17">
      <c r="Q34283"/>
    </row>
    <row r="34284" spans="17:17">
      <c r="Q34284"/>
    </row>
    <row r="34285" spans="17:17">
      <c r="Q34285"/>
    </row>
    <row r="34286" spans="17:17">
      <c r="Q34286"/>
    </row>
    <row r="34287" spans="17:17">
      <c r="Q34287"/>
    </row>
    <row r="34288" spans="17:17">
      <c r="Q34288"/>
    </row>
    <row r="34289" spans="17:17">
      <c r="Q34289"/>
    </row>
    <row r="34290" spans="17:17">
      <c r="Q34290"/>
    </row>
    <row r="34291" spans="17:17">
      <c r="Q34291"/>
    </row>
    <row r="34292" spans="17:17">
      <c r="Q34292"/>
    </row>
    <row r="34293" spans="17:17">
      <c r="Q34293"/>
    </row>
    <row r="34294" spans="17:17">
      <c r="Q34294"/>
    </row>
    <row r="34295" spans="17:17">
      <c r="Q34295"/>
    </row>
    <row r="34296" spans="17:17">
      <c r="Q34296"/>
    </row>
    <row r="34297" spans="17:17">
      <c r="Q34297"/>
    </row>
    <row r="34298" spans="17:17">
      <c r="Q34298"/>
    </row>
    <row r="34299" spans="17:17">
      <c r="Q34299"/>
    </row>
    <row r="34300" spans="17:17">
      <c r="Q34300"/>
    </row>
    <row r="34301" spans="17:17">
      <c r="Q34301"/>
    </row>
    <row r="34302" spans="17:17">
      <c r="Q34302"/>
    </row>
    <row r="34303" spans="17:17">
      <c r="Q34303"/>
    </row>
    <row r="34304" spans="17:17">
      <c r="Q34304"/>
    </row>
    <row r="34305" spans="17:17">
      <c r="Q34305"/>
    </row>
    <row r="34306" spans="17:17">
      <c r="Q34306"/>
    </row>
    <row r="34307" spans="17:17">
      <c r="Q34307"/>
    </row>
    <row r="34308" spans="17:17">
      <c r="Q34308"/>
    </row>
    <row r="34309" spans="17:17">
      <c r="Q34309"/>
    </row>
    <row r="34310" spans="17:17">
      <c r="Q34310"/>
    </row>
    <row r="34311" spans="17:17">
      <c r="Q34311"/>
    </row>
    <row r="34312" spans="17:17">
      <c r="Q34312"/>
    </row>
    <row r="34313" spans="17:17">
      <c r="Q34313"/>
    </row>
    <row r="34314" spans="17:17">
      <c r="Q34314"/>
    </row>
    <row r="34315" spans="17:17">
      <c r="Q34315"/>
    </row>
    <row r="34316" spans="17:17">
      <c r="Q34316"/>
    </row>
    <row r="34317" spans="17:17">
      <c r="Q34317"/>
    </row>
    <row r="34318" spans="17:17">
      <c r="Q34318"/>
    </row>
    <row r="34319" spans="17:17">
      <c r="Q34319"/>
    </row>
    <row r="34320" spans="17:17">
      <c r="Q34320"/>
    </row>
    <row r="34321" spans="17:17">
      <c r="Q34321"/>
    </row>
    <row r="34322" spans="17:17">
      <c r="Q34322"/>
    </row>
    <row r="34323" spans="17:17">
      <c r="Q34323"/>
    </row>
    <row r="34324" spans="17:17">
      <c r="Q34324"/>
    </row>
    <row r="34325" spans="17:17">
      <c r="Q34325"/>
    </row>
    <row r="34326" spans="17:17">
      <c r="Q34326"/>
    </row>
    <row r="34327" spans="17:17">
      <c r="Q34327"/>
    </row>
    <row r="34328" spans="17:17">
      <c r="Q34328"/>
    </row>
    <row r="34329" spans="17:17">
      <c r="Q34329"/>
    </row>
    <row r="34330" spans="17:17">
      <c r="Q34330"/>
    </row>
    <row r="34331" spans="17:17">
      <c r="Q34331"/>
    </row>
    <row r="34332" spans="17:17">
      <c r="Q34332"/>
    </row>
    <row r="34333" spans="17:17">
      <c r="Q34333"/>
    </row>
    <row r="34334" spans="17:17">
      <c r="Q34334"/>
    </row>
    <row r="34335" spans="17:17">
      <c r="Q34335"/>
    </row>
    <row r="34336" spans="17:17">
      <c r="Q34336"/>
    </row>
    <row r="34337" spans="17:17">
      <c r="Q34337"/>
    </row>
    <row r="34338" spans="17:17">
      <c r="Q34338"/>
    </row>
    <row r="34339" spans="17:17">
      <c r="Q34339"/>
    </row>
    <row r="34340" spans="17:17">
      <c r="Q34340"/>
    </row>
    <row r="34341" spans="17:17">
      <c r="Q34341"/>
    </row>
    <row r="34342" spans="17:17">
      <c r="Q34342"/>
    </row>
    <row r="34343" spans="17:17">
      <c r="Q34343"/>
    </row>
    <row r="34344" spans="17:17">
      <c r="Q34344"/>
    </row>
    <row r="34345" spans="17:17">
      <c r="Q34345"/>
    </row>
    <row r="34346" spans="17:17">
      <c r="Q34346"/>
    </row>
    <row r="34347" spans="17:17">
      <c r="Q34347"/>
    </row>
    <row r="34348" spans="17:17">
      <c r="Q34348"/>
    </row>
    <row r="34349" spans="17:17">
      <c r="Q34349"/>
    </row>
    <row r="34350" spans="17:17">
      <c r="Q34350"/>
    </row>
    <row r="34351" spans="17:17">
      <c r="Q34351"/>
    </row>
    <row r="34352" spans="17:17">
      <c r="Q34352"/>
    </row>
    <row r="34353" spans="17:17">
      <c r="Q34353"/>
    </row>
    <row r="34354" spans="17:17">
      <c r="Q34354"/>
    </row>
    <row r="34355" spans="17:17">
      <c r="Q34355"/>
    </row>
    <row r="34356" spans="17:17">
      <c r="Q34356"/>
    </row>
    <row r="34357" spans="17:17">
      <c r="Q34357"/>
    </row>
    <row r="34358" spans="17:17">
      <c r="Q34358"/>
    </row>
    <row r="34359" spans="17:17">
      <c r="Q34359"/>
    </row>
    <row r="34360" spans="17:17">
      <c r="Q34360"/>
    </row>
    <row r="34361" spans="17:17">
      <c r="Q34361"/>
    </row>
    <row r="34362" spans="17:17">
      <c r="Q34362"/>
    </row>
    <row r="34363" spans="17:17">
      <c r="Q34363"/>
    </row>
    <row r="34364" spans="17:17">
      <c r="Q34364"/>
    </row>
    <row r="34365" spans="17:17">
      <c r="Q34365"/>
    </row>
    <row r="34366" spans="17:17">
      <c r="Q34366"/>
    </row>
    <row r="34367" spans="17:17">
      <c r="Q34367"/>
    </row>
    <row r="34368" spans="17:17">
      <c r="Q34368"/>
    </row>
    <row r="34369" spans="17:17">
      <c r="Q34369"/>
    </row>
    <row r="34370" spans="17:17">
      <c r="Q34370"/>
    </row>
    <row r="34371" spans="17:17">
      <c r="Q34371"/>
    </row>
    <row r="34372" spans="17:17">
      <c r="Q34372"/>
    </row>
    <row r="34373" spans="17:17">
      <c r="Q34373"/>
    </row>
    <row r="34374" spans="17:17">
      <c r="Q34374"/>
    </row>
    <row r="34375" spans="17:17">
      <c r="Q34375"/>
    </row>
    <row r="34376" spans="17:17">
      <c r="Q34376"/>
    </row>
    <row r="34377" spans="17:17">
      <c r="Q34377"/>
    </row>
    <row r="34378" spans="17:17">
      <c r="Q34378"/>
    </row>
    <row r="34379" spans="17:17">
      <c r="Q34379"/>
    </row>
    <row r="34380" spans="17:17">
      <c r="Q34380"/>
    </row>
    <row r="34381" spans="17:17">
      <c r="Q34381"/>
    </row>
    <row r="34382" spans="17:17">
      <c r="Q34382"/>
    </row>
    <row r="34383" spans="17:17">
      <c r="Q34383"/>
    </row>
    <row r="34384" spans="17:17">
      <c r="Q34384"/>
    </row>
    <row r="34385" spans="17:17">
      <c r="Q34385"/>
    </row>
    <row r="34386" spans="17:17">
      <c r="Q34386"/>
    </row>
    <row r="34387" spans="17:17">
      <c r="Q34387"/>
    </row>
    <row r="34388" spans="17:17">
      <c r="Q34388"/>
    </row>
    <row r="34389" spans="17:17">
      <c r="Q34389"/>
    </row>
    <row r="34390" spans="17:17">
      <c r="Q34390"/>
    </row>
    <row r="34391" spans="17:17">
      <c r="Q34391"/>
    </row>
    <row r="34392" spans="17:17">
      <c r="Q34392"/>
    </row>
    <row r="34393" spans="17:17">
      <c r="Q34393"/>
    </row>
    <row r="34394" spans="17:17">
      <c r="Q34394"/>
    </row>
    <row r="34395" spans="17:17">
      <c r="Q34395"/>
    </row>
    <row r="34396" spans="17:17">
      <c r="Q34396"/>
    </row>
    <row r="34397" spans="17:17">
      <c r="Q34397"/>
    </row>
    <row r="34398" spans="17:17">
      <c r="Q34398"/>
    </row>
    <row r="34399" spans="17:17">
      <c r="Q34399"/>
    </row>
    <row r="34400" spans="17:17">
      <c r="Q34400"/>
    </row>
    <row r="34401" spans="17:17">
      <c r="Q34401"/>
    </row>
    <row r="34402" spans="17:17">
      <c r="Q34402"/>
    </row>
    <row r="34403" spans="17:17">
      <c r="Q34403"/>
    </row>
    <row r="34404" spans="17:17">
      <c r="Q34404"/>
    </row>
    <row r="34405" spans="17:17">
      <c r="Q34405"/>
    </row>
    <row r="34406" spans="17:17">
      <c r="Q34406"/>
    </row>
    <row r="34407" spans="17:17">
      <c r="Q34407"/>
    </row>
    <row r="34408" spans="17:17">
      <c r="Q34408"/>
    </row>
    <row r="34409" spans="17:17">
      <c r="Q34409"/>
    </row>
    <row r="34410" spans="17:17">
      <c r="Q34410"/>
    </row>
    <row r="34411" spans="17:17">
      <c r="Q34411"/>
    </row>
    <row r="34412" spans="17:17">
      <c r="Q34412"/>
    </row>
    <row r="34413" spans="17:17">
      <c r="Q34413"/>
    </row>
    <row r="34414" spans="17:17">
      <c r="Q34414"/>
    </row>
    <row r="34415" spans="17:17">
      <c r="Q34415"/>
    </row>
    <row r="34416" spans="17:17">
      <c r="Q34416"/>
    </row>
    <row r="34417" spans="17:17">
      <c r="Q34417"/>
    </row>
    <row r="34418" spans="17:17">
      <c r="Q34418"/>
    </row>
    <row r="34419" spans="17:17">
      <c r="Q34419"/>
    </row>
    <row r="34420" spans="17:17">
      <c r="Q34420"/>
    </row>
    <row r="34421" spans="17:17">
      <c r="Q34421"/>
    </row>
    <row r="34422" spans="17:17">
      <c r="Q34422"/>
    </row>
    <row r="34423" spans="17:17">
      <c r="Q34423"/>
    </row>
    <row r="34424" spans="17:17">
      <c r="Q34424"/>
    </row>
    <row r="34425" spans="17:17">
      <c r="Q34425"/>
    </row>
    <row r="34426" spans="17:17">
      <c r="Q34426"/>
    </row>
    <row r="34427" spans="17:17">
      <c r="Q34427"/>
    </row>
    <row r="34428" spans="17:17">
      <c r="Q34428"/>
    </row>
    <row r="34429" spans="17:17">
      <c r="Q34429"/>
    </row>
    <row r="34430" spans="17:17">
      <c r="Q34430"/>
    </row>
    <row r="34431" spans="17:17">
      <c r="Q34431"/>
    </row>
    <row r="34432" spans="17:17">
      <c r="Q34432"/>
    </row>
    <row r="34433" spans="17:17">
      <c r="Q34433"/>
    </row>
    <row r="34434" spans="17:17">
      <c r="Q34434"/>
    </row>
    <row r="34435" spans="17:17">
      <c r="Q34435"/>
    </row>
    <row r="34436" spans="17:17">
      <c r="Q34436"/>
    </row>
    <row r="34437" spans="17:17">
      <c r="Q34437"/>
    </row>
    <row r="34438" spans="17:17">
      <c r="Q34438"/>
    </row>
    <row r="34439" spans="17:17">
      <c r="Q34439"/>
    </row>
    <row r="34440" spans="17:17">
      <c r="Q34440"/>
    </row>
    <row r="34441" spans="17:17">
      <c r="Q34441"/>
    </row>
    <row r="34442" spans="17:17">
      <c r="Q34442"/>
    </row>
    <row r="34443" spans="17:17">
      <c r="Q34443"/>
    </row>
    <row r="34444" spans="17:17">
      <c r="Q34444"/>
    </row>
    <row r="34445" spans="17:17">
      <c r="Q34445"/>
    </row>
    <row r="34446" spans="17:17">
      <c r="Q34446"/>
    </row>
    <row r="34447" spans="17:17">
      <c r="Q34447"/>
    </row>
    <row r="34448" spans="17:17">
      <c r="Q34448"/>
    </row>
    <row r="34449" spans="17:17">
      <c r="Q34449"/>
    </row>
    <row r="34450" spans="17:17">
      <c r="Q34450"/>
    </row>
    <row r="34451" spans="17:17">
      <c r="Q34451"/>
    </row>
    <row r="34452" spans="17:17">
      <c r="Q34452"/>
    </row>
    <row r="34453" spans="17:17">
      <c r="Q34453"/>
    </row>
    <row r="34454" spans="17:17">
      <c r="Q34454"/>
    </row>
    <row r="34455" spans="17:17">
      <c r="Q34455"/>
    </row>
    <row r="34456" spans="17:17">
      <c r="Q34456"/>
    </row>
    <row r="34457" spans="17:17">
      <c r="Q34457"/>
    </row>
    <row r="34458" spans="17:17">
      <c r="Q34458"/>
    </row>
    <row r="34459" spans="17:17">
      <c r="Q34459"/>
    </row>
    <row r="34460" spans="17:17">
      <c r="Q34460"/>
    </row>
    <row r="34461" spans="17:17">
      <c r="Q34461"/>
    </row>
    <row r="34462" spans="17:17">
      <c r="Q34462"/>
    </row>
    <row r="34463" spans="17:17">
      <c r="Q34463"/>
    </row>
    <row r="34464" spans="17:17">
      <c r="Q34464"/>
    </row>
    <row r="34465" spans="17:17">
      <c r="Q34465"/>
    </row>
    <row r="34466" spans="17:17">
      <c r="Q34466"/>
    </row>
    <row r="34467" spans="17:17">
      <c r="Q34467"/>
    </row>
    <row r="34468" spans="17:17">
      <c r="Q34468"/>
    </row>
    <row r="34469" spans="17:17">
      <c r="Q34469"/>
    </row>
    <row r="34470" spans="17:17">
      <c r="Q34470"/>
    </row>
    <row r="34471" spans="17:17">
      <c r="Q34471"/>
    </row>
    <row r="34472" spans="17:17">
      <c r="Q34472"/>
    </row>
    <row r="34473" spans="17:17">
      <c r="Q34473"/>
    </row>
    <row r="34474" spans="17:17">
      <c r="Q34474"/>
    </row>
    <row r="34475" spans="17:17">
      <c r="Q34475"/>
    </row>
    <row r="34476" spans="17:17">
      <c r="Q34476"/>
    </row>
    <row r="34477" spans="17:17">
      <c r="Q34477"/>
    </row>
    <row r="34478" spans="17:17">
      <c r="Q34478"/>
    </row>
    <row r="34479" spans="17:17">
      <c r="Q34479"/>
    </row>
    <row r="34480" spans="17:17">
      <c r="Q34480"/>
    </row>
    <row r="34481" spans="17:17">
      <c r="Q34481"/>
    </row>
    <row r="34482" spans="17:17">
      <c r="Q34482"/>
    </row>
    <row r="34483" spans="17:17">
      <c r="Q34483"/>
    </row>
    <row r="34484" spans="17:17">
      <c r="Q34484"/>
    </row>
    <row r="34485" spans="17:17">
      <c r="Q34485"/>
    </row>
    <row r="34486" spans="17:17">
      <c r="Q34486"/>
    </row>
    <row r="34487" spans="17:17">
      <c r="Q34487"/>
    </row>
    <row r="34488" spans="17:17">
      <c r="Q34488"/>
    </row>
    <row r="34489" spans="17:17">
      <c r="Q34489"/>
    </row>
    <row r="34490" spans="17:17">
      <c r="Q34490"/>
    </row>
    <row r="34491" spans="17:17">
      <c r="Q34491"/>
    </row>
    <row r="34492" spans="17:17">
      <c r="Q34492"/>
    </row>
    <row r="34493" spans="17:17">
      <c r="Q34493"/>
    </row>
    <row r="34494" spans="17:17">
      <c r="Q34494"/>
    </row>
    <row r="34495" spans="17:17">
      <c r="Q34495"/>
    </row>
    <row r="34496" spans="17:17">
      <c r="Q34496"/>
    </row>
    <row r="34497" spans="17:17">
      <c r="Q34497"/>
    </row>
    <row r="34498" spans="17:17">
      <c r="Q34498"/>
    </row>
    <row r="34499" spans="17:17">
      <c r="Q34499"/>
    </row>
    <row r="34500" spans="17:17">
      <c r="Q34500"/>
    </row>
    <row r="34501" spans="17:17">
      <c r="Q34501"/>
    </row>
    <row r="34502" spans="17:17">
      <c r="Q34502"/>
    </row>
    <row r="34503" spans="17:17">
      <c r="Q34503"/>
    </row>
    <row r="34504" spans="17:17">
      <c r="Q34504"/>
    </row>
    <row r="34505" spans="17:17">
      <c r="Q34505"/>
    </row>
    <row r="34506" spans="17:17">
      <c r="Q34506"/>
    </row>
    <row r="34507" spans="17:17">
      <c r="Q34507"/>
    </row>
    <row r="34508" spans="17:17">
      <c r="Q34508"/>
    </row>
    <row r="34509" spans="17:17">
      <c r="Q34509"/>
    </row>
    <row r="34510" spans="17:17">
      <c r="Q34510"/>
    </row>
    <row r="34511" spans="17:17">
      <c r="Q34511"/>
    </row>
    <row r="34512" spans="17:17">
      <c r="Q34512"/>
    </row>
    <row r="34513" spans="17:17">
      <c r="Q34513"/>
    </row>
    <row r="34514" spans="17:17">
      <c r="Q34514"/>
    </row>
    <row r="34515" spans="17:17">
      <c r="Q34515"/>
    </row>
    <row r="34516" spans="17:17">
      <c r="Q34516"/>
    </row>
    <row r="34517" spans="17:17">
      <c r="Q34517"/>
    </row>
    <row r="34518" spans="17:17">
      <c r="Q34518"/>
    </row>
    <row r="34519" spans="17:17">
      <c r="Q34519"/>
    </row>
    <row r="34520" spans="17:17">
      <c r="Q34520"/>
    </row>
    <row r="34521" spans="17:17">
      <c r="Q34521"/>
    </row>
    <row r="34522" spans="17:17">
      <c r="Q34522"/>
    </row>
    <row r="34523" spans="17:17">
      <c r="Q34523"/>
    </row>
    <row r="34524" spans="17:17">
      <c r="Q34524"/>
    </row>
    <row r="34525" spans="17:17">
      <c r="Q34525"/>
    </row>
    <row r="34526" spans="17:17">
      <c r="Q34526"/>
    </row>
    <row r="34527" spans="17:17">
      <c r="Q34527"/>
    </row>
    <row r="34528" spans="17:17">
      <c r="Q34528"/>
    </row>
    <row r="34529" spans="17:17">
      <c r="Q34529"/>
    </row>
    <row r="34530" spans="17:17">
      <c r="Q34530"/>
    </row>
    <row r="34531" spans="17:17">
      <c r="Q34531"/>
    </row>
    <row r="34532" spans="17:17">
      <c r="Q34532"/>
    </row>
    <row r="34533" spans="17:17">
      <c r="Q34533"/>
    </row>
    <row r="34534" spans="17:17">
      <c r="Q34534"/>
    </row>
    <row r="34535" spans="17:17">
      <c r="Q34535"/>
    </row>
    <row r="34536" spans="17:17">
      <c r="Q34536"/>
    </row>
    <row r="34537" spans="17:17">
      <c r="Q34537"/>
    </row>
    <row r="34538" spans="17:17">
      <c r="Q34538"/>
    </row>
    <row r="34539" spans="17:17">
      <c r="Q34539"/>
    </row>
    <row r="34540" spans="17:17">
      <c r="Q34540"/>
    </row>
    <row r="34541" spans="17:17">
      <c r="Q34541"/>
    </row>
    <row r="34542" spans="17:17">
      <c r="Q34542"/>
    </row>
    <row r="34543" spans="17:17">
      <c r="Q34543"/>
    </row>
    <row r="34544" spans="17:17">
      <c r="Q34544"/>
    </row>
    <row r="34545" spans="17:17">
      <c r="Q34545"/>
    </row>
    <row r="34546" spans="17:17">
      <c r="Q34546"/>
    </row>
    <row r="34547" spans="17:17">
      <c r="Q34547"/>
    </row>
    <row r="34548" spans="17:17">
      <c r="Q34548"/>
    </row>
    <row r="34549" spans="17:17">
      <c r="Q34549"/>
    </row>
    <row r="34550" spans="17:17">
      <c r="Q34550"/>
    </row>
    <row r="34551" spans="17:17">
      <c r="Q34551"/>
    </row>
    <row r="34552" spans="17:17">
      <c r="Q34552"/>
    </row>
    <row r="34553" spans="17:17">
      <c r="Q34553"/>
    </row>
    <row r="34554" spans="17:17">
      <c r="Q34554"/>
    </row>
    <row r="34555" spans="17:17">
      <c r="Q34555"/>
    </row>
    <row r="34556" spans="17:17">
      <c r="Q34556"/>
    </row>
    <row r="34557" spans="17:17">
      <c r="Q34557"/>
    </row>
    <row r="34558" spans="17:17">
      <c r="Q34558"/>
    </row>
    <row r="34559" spans="17:17">
      <c r="Q34559"/>
    </row>
    <row r="34560" spans="17:17">
      <c r="Q34560"/>
    </row>
    <row r="34561" spans="17:17">
      <c r="Q34561"/>
    </row>
    <row r="34562" spans="17:17">
      <c r="Q34562"/>
    </row>
    <row r="34563" spans="17:17">
      <c r="Q34563"/>
    </row>
    <row r="34564" spans="17:17">
      <c r="Q34564"/>
    </row>
    <row r="34565" spans="17:17">
      <c r="Q34565"/>
    </row>
    <row r="34566" spans="17:17">
      <c r="Q34566"/>
    </row>
    <row r="34567" spans="17:17">
      <c r="Q34567"/>
    </row>
    <row r="34568" spans="17:17">
      <c r="Q34568"/>
    </row>
    <row r="34569" spans="17:17">
      <c r="Q34569"/>
    </row>
    <row r="34570" spans="17:17">
      <c r="Q34570"/>
    </row>
    <row r="34571" spans="17:17">
      <c r="Q34571"/>
    </row>
    <row r="34572" spans="17:17">
      <c r="Q34572"/>
    </row>
    <row r="34573" spans="17:17">
      <c r="Q34573"/>
    </row>
    <row r="34574" spans="17:17">
      <c r="Q34574"/>
    </row>
    <row r="34575" spans="17:17">
      <c r="Q34575"/>
    </row>
    <row r="34576" spans="17:17">
      <c r="Q34576"/>
    </row>
    <row r="34577" spans="17:17">
      <c r="Q34577"/>
    </row>
    <row r="34578" spans="17:17">
      <c r="Q34578"/>
    </row>
    <row r="34579" spans="17:17">
      <c r="Q34579"/>
    </row>
    <row r="34580" spans="17:17">
      <c r="Q34580"/>
    </row>
    <row r="34581" spans="17:17">
      <c r="Q34581"/>
    </row>
    <row r="34582" spans="17:17">
      <c r="Q34582"/>
    </row>
    <row r="34583" spans="17:17">
      <c r="Q34583"/>
    </row>
    <row r="34584" spans="17:17">
      <c r="Q34584"/>
    </row>
    <row r="34585" spans="17:17">
      <c r="Q34585"/>
    </row>
    <row r="34586" spans="17:17">
      <c r="Q34586"/>
    </row>
    <row r="34587" spans="17:17">
      <c r="Q34587"/>
    </row>
    <row r="34588" spans="17:17">
      <c r="Q34588"/>
    </row>
    <row r="34589" spans="17:17">
      <c r="Q34589"/>
    </row>
    <row r="34590" spans="17:17">
      <c r="Q34590"/>
    </row>
    <row r="34591" spans="17:17">
      <c r="Q34591"/>
    </row>
    <row r="34592" spans="17:17">
      <c r="Q34592"/>
    </row>
    <row r="34593" spans="17:17">
      <c r="Q34593"/>
    </row>
    <row r="34594" spans="17:17">
      <c r="Q34594"/>
    </row>
    <row r="34595" spans="17:17">
      <c r="Q34595"/>
    </row>
    <row r="34596" spans="17:17">
      <c r="Q34596"/>
    </row>
    <row r="34597" spans="17:17">
      <c r="Q34597"/>
    </row>
    <row r="34598" spans="17:17">
      <c r="Q34598"/>
    </row>
    <row r="34599" spans="17:17">
      <c r="Q34599"/>
    </row>
    <row r="34600" spans="17:17">
      <c r="Q34600"/>
    </row>
    <row r="34601" spans="17:17">
      <c r="Q34601"/>
    </row>
    <row r="34602" spans="17:17">
      <c r="Q34602"/>
    </row>
    <row r="34603" spans="17:17">
      <c r="Q34603"/>
    </row>
    <row r="34604" spans="17:17">
      <c r="Q34604"/>
    </row>
    <row r="34605" spans="17:17">
      <c r="Q34605"/>
    </row>
    <row r="34606" spans="17:17">
      <c r="Q34606"/>
    </row>
    <row r="34607" spans="17:17">
      <c r="Q34607"/>
    </row>
    <row r="34608" spans="17:17">
      <c r="Q34608"/>
    </row>
    <row r="34609" spans="17:17">
      <c r="Q34609"/>
    </row>
    <row r="34610" spans="17:17">
      <c r="Q34610"/>
    </row>
    <row r="34611" spans="17:17">
      <c r="Q34611"/>
    </row>
    <row r="34612" spans="17:17">
      <c r="Q34612"/>
    </row>
    <row r="34613" spans="17:17">
      <c r="Q34613"/>
    </row>
    <row r="34614" spans="17:17">
      <c r="Q34614"/>
    </row>
    <row r="34615" spans="17:17">
      <c r="Q34615"/>
    </row>
    <row r="34616" spans="17:17">
      <c r="Q34616"/>
    </row>
    <row r="34617" spans="17:17">
      <c r="Q34617"/>
    </row>
    <row r="34618" spans="17:17">
      <c r="Q34618"/>
    </row>
    <row r="34619" spans="17:17">
      <c r="Q34619"/>
    </row>
    <row r="34620" spans="17:17">
      <c r="Q34620"/>
    </row>
    <row r="34621" spans="17:17">
      <c r="Q34621"/>
    </row>
    <row r="34622" spans="17:17">
      <c r="Q34622"/>
    </row>
    <row r="34623" spans="17:17">
      <c r="Q34623"/>
    </row>
    <row r="34624" spans="17:17">
      <c r="Q34624"/>
    </row>
    <row r="34625" spans="17:17">
      <c r="Q34625"/>
    </row>
    <row r="34626" spans="17:17">
      <c r="Q34626"/>
    </row>
    <row r="34627" spans="17:17">
      <c r="Q34627"/>
    </row>
    <row r="34628" spans="17:17">
      <c r="Q34628"/>
    </row>
    <row r="34629" spans="17:17">
      <c r="Q34629"/>
    </row>
    <row r="34630" spans="17:17">
      <c r="Q34630"/>
    </row>
    <row r="34631" spans="17:17">
      <c r="Q34631"/>
    </row>
    <row r="34632" spans="17:17">
      <c r="Q34632"/>
    </row>
    <row r="34633" spans="17:17">
      <c r="Q34633"/>
    </row>
    <row r="34634" spans="17:17">
      <c r="Q34634"/>
    </row>
    <row r="34635" spans="17:17">
      <c r="Q34635"/>
    </row>
    <row r="34636" spans="17:17">
      <c r="Q34636"/>
    </row>
    <row r="34637" spans="17:17">
      <c r="Q34637"/>
    </row>
    <row r="34638" spans="17:17">
      <c r="Q34638"/>
    </row>
    <row r="34639" spans="17:17">
      <c r="Q34639"/>
    </row>
    <row r="34640" spans="17:17">
      <c r="Q34640"/>
    </row>
    <row r="34641" spans="17:17">
      <c r="Q34641"/>
    </row>
    <row r="34642" spans="17:17">
      <c r="Q34642"/>
    </row>
    <row r="34643" spans="17:17">
      <c r="Q34643"/>
    </row>
    <row r="34644" spans="17:17">
      <c r="Q34644"/>
    </row>
    <row r="34645" spans="17:17">
      <c r="Q34645"/>
    </row>
    <row r="34646" spans="17:17">
      <c r="Q34646"/>
    </row>
    <row r="34647" spans="17:17">
      <c r="Q34647"/>
    </row>
    <row r="34648" spans="17:17">
      <c r="Q34648"/>
    </row>
    <row r="34649" spans="17:17">
      <c r="Q34649"/>
    </row>
    <row r="34650" spans="17:17">
      <c r="Q34650"/>
    </row>
    <row r="34651" spans="17:17">
      <c r="Q34651"/>
    </row>
    <row r="34652" spans="17:17">
      <c r="Q34652"/>
    </row>
    <row r="34653" spans="17:17">
      <c r="Q34653"/>
    </row>
    <row r="34654" spans="17:17">
      <c r="Q34654"/>
    </row>
    <row r="34655" spans="17:17">
      <c r="Q34655"/>
    </row>
    <row r="34656" spans="17:17">
      <c r="Q34656"/>
    </row>
    <row r="34657" spans="17:17">
      <c r="Q34657"/>
    </row>
    <row r="34658" spans="17:17">
      <c r="Q34658"/>
    </row>
    <row r="34659" spans="17:17">
      <c r="Q34659"/>
    </row>
    <row r="34660" spans="17:17">
      <c r="Q34660"/>
    </row>
    <row r="34661" spans="17:17">
      <c r="Q34661"/>
    </row>
    <row r="34662" spans="17:17">
      <c r="Q34662"/>
    </row>
    <row r="34663" spans="17:17">
      <c r="Q34663"/>
    </row>
    <row r="34664" spans="17:17">
      <c r="Q34664"/>
    </row>
    <row r="34665" spans="17:17">
      <c r="Q34665"/>
    </row>
    <row r="34666" spans="17:17">
      <c r="Q34666"/>
    </row>
    <row r="34667" spans="17:17">
      <c r="Q34667"/>
    </row>
    <row r="34668" spans="17:17">
      <c r="Q34668"/>
    </row>
    <row r="34669" spans="17:17">
      <c r="Q34669"/>
    </row>
    <row r="34670" spans="17:17">
      <c r="Q34670"/>
    </row>
    <row r="34671" spans="17:17">
      <c r="Q34671"/>
    </row>
    <row r="34672" spans="17:17">
      <c r="Q34672"/>
    </row>
    <row r="34673" spans="17:17">
      <c r="Q34673"/>
    </row>
    <row r="34674" spans="17:17">
      <c r="Q34674"/>
    </row>
    <row r="34675" spans="17:17">
      <c r="Q34675"/>
    </row>
    <row r="34676" spans="17:17">
      <c r="Q34676"/>
    </row>
    <row r="34677" spans="17:17">
      <c r="Q34677"/>
    </row>
    <row r="34678" spans="17:17">
      <c r="Q34678"/>
    </row>
    <row r="34679" spans="17:17">
      <c r="Q34679"/>
    </row>
    <row r="34680" spans="17:17">
      <c r="Q34680"/>
    </row>
    <row r="34681" spans="17:17">
      <c r="Q34681"/>
    </row>
    <row r="34682" spans="17:17">
      <c r="Q34682"/>
    </row>
    <row r="34683" spans="17:17">
      <c r="Q34683"/>
    </row>
    <row r="34684" spans="17:17">
      <c r="Q34684"/>
    </row>
    <row r="34685" spans="17:17">
      <c r="Q34685"/>
    </row>
    <row r="34686" spans="17:17">
      <c r="Q34686"/>
    </row>
    <row r="34687" spans="17:17">
      <c r="Q34687"/>
    </row>
    <row r="34688" spans="17:17">
      <c r="Q34688"/>
    </row>
    <row r="34689" spans="17:17">
      <c r="Q34689"/>
    </row>
    <row r="34690" spans="17:17">
      <c r="Q34690"/>
    </row>
    <row r="34691" spans="17:17">
      <c r="Q34691"/>
    </row>
    <row r="34692" spans="17:17">
      <c r="Q34692"/>
    </row>
    <row r="34693" spans="17:17">
      <c r="Q34693"/>
    </row>
    <row r="34694" spans="17:17">
      <c r="Q34694"/>
    </row>
    <row r="34695" spans="17:17">
      <c r="Q34695"/>
    </row>
    <row r="34696" spans="17:17">
      <c r="Q34696"/>
    </row>
    <row r="34697" spans="17:17">
      <c r="Q34697"/>
    </row>
    <row r="34698" spans="17:17">
      <c r="Q34698"/>
    </row>
    <row r="34699" spans="17:17">
      <c r="Q34699"/>
    </row>
    <row r="34700" spans="17:17">
      <c r="Q34700"/>
    </row>
    <row r="34701" spans="17:17">
      <c r="Q34701"/>
    </row>
    <row r="34702" spans="17:17">
      <c r="Q34702"/>
    </row>
    <row r="34703" spans="17:17">
      <c r="Q34703"/>
    </row>
    <row r="34704" spans="17:17">
      <c r="Q34704"/>
    </row>
    <row r="34705" spans="17:17">
      <c r="Q34705"/>
    </row>
    <row r="34706" spans="17:17">
      <c r="Q34706"/>
    </row>
    <row r="34707" spans="17:17">
      <c r="Q34707"/>
    </row>
    <row r="34708" spans="17:17">
      <c r="Q34708"/>
    </row>
    <row r="34709" spans="17:17">
      <c r="Q34709"/>
    </row>
    <row r="34710" spans="17:17">
      <c r="Q34710"/>
    </row>
    <row r="34711" spans="17:17">
      <c r="Q34711"/>
    </row>
    <row r="34712" spans="17:17">
      <c r="Q34712"/>
    </row>
    <row r="34713" spans="17:17">
      <c r="Q34713"/>
    </row>
    <row r="34714" spans="17:17">
      <c r="Q34714"/>
    </row>
    <row r="34715" spans="17:17">
      <c r="Q34715"/>
    </row>
    <row r="34716" spans="17:17">
      <c r="Q34716"/>
    </row>
    <row r="34717" spans="17:17">
      <c r="Q34717"/>
    </row>
    <row r="34718" spans="17:17">
      <c r="Q34718"/>
    </row>
    <row r="34719" spans="17:17">
      <c r="Q34719"/>
    </row>
    <row r="34720" spans="17:17">
      <c r="Q34720"/>
    </row>
    <row r="34721" spans="17:17">
      <c r="Q34721"/>
    </row>
    <row r="34722" spans="17:17">
      <c r="Q34722"/>
    </row>
    <row r="34723" spans="17:17">
      <c r="Q34723"/>
    </row>
    <row r="34724" spans="17:17">
      <c r="Q34724"/>
    </row>
    <row r="34725" spans="17:17">
      <c r="Q34725"/>
    </row>
    <row r="34726" spans="17:17">
      <c r="Q34726"/>
    </row>
    <row r="34727" spans="17:17">
      <c r="Q34727"/>
    </row>
    <row r="34728" spans="17:17">
      <c r="Q34728"/>
    </row>
    <row r="34729" spans="17:17">
      <c r="Q34729"/>
    </row>
    <row r="34730" spans="17:17">
      <c r="Q34730"/>
    </row>
    <row r="34731" spans="17:17">
      <c r="Q34731"/>
    </row>
    <row r="34732" spans="17:17">
      <c r="Q34732"/>
    </row>
    <row r="34733" spans="17:17">
      <c r="Q34733"/>
    </row>
    <row r="34734" spans="17:17">
      <c r="Q34734"/>
    </row>
    <row r="34735" spans="17:17">
      <c r="Q34735"/>
    </row>
    <row r="34736" spans="17:17">
      <c r="Q34736"/>
    </row>
    <row r="34737" spans="17:17">
      <c r="Q34737"/>
    </row>
    <row r="34738" spans="17:17">
      <c r="Q34738"/>
    </row>
    <row r="34739" spans="17:17">
      <c r="Q34739"/>
    </row>
    <row r="34740" spans="17:17">
      <c r="Q34740"/>
    </row>
    <row r="34741" spans="17:17">
      <c r="Q34741"/>
    </row>
    <row r="34742" spans="17:17">
      <c r="Q34742"/>
    </row>
    <row r="34743" spans="17:17">
      <c r="Q34743"/>
    </row>
    <row r="34744" spans="17:17">
      <c r="Q34744"/>
    </row>
    <row r="34745" spans="17:17">
      <c r="Q34745"/>
    </row>
    <row r="34746" spans="17:17">
      <c r="Q34746"/>
    </row>
    <row r="34747" spans="17:17">
      <c r="Q34747"/>
    </row>
    <row r="34748" spans="17:17">
      <c r="Q34748"/>
    </row>
    <row r="34749" spans="17:17">
      <c r="Q34749"/>
    </row>
    <row r="34750" spans="17:17">
      <c r="Q34750"/>
    </row>
    <row r="34751" spans="17:17">
      <c r="Q34751"/>
    </row>
    <row r="34752" spans="17:17">
      <c r="Q34752"/>
    </row>
    <row r="34753" spans="17:17">
      <c r="Q34753"/>
    </row>
    <row r="34754" spans="17:17">
      <c r="Q34754"/>
    </row>
    <row r="34755" spans="17:17">
      <c r="Q34755"/>
    </row>
    <row r="34756" spans="17:17">
      <c r="Q34756"/>
    </row>
    <row r="34757" spans="17:17">
      <c r="Q34757"/>
    </row>
    <row r="34758" spans="17:17">
      <c r="Q34758"/>
    </row>
    <row r="34759" spans="17:17">
      <c r="Q34759"/>
    </row>
    <row r="34760" spans="17:17">
      <c r="Q34760"/>
    </row>
    <row r="34761" spans="17:17">
      <c r="Q34761"/>
    </row>
    <row r="34762" spans="17:17">
      <c r="Q34762"/>
    </row>
    <row r="34763" spans="17:17">
      <c r="Q34763"/>
    </row>
    <row r="34764" spans="17:17">
      <c r="Q34764"/>
    </row>
    <row r="34765" spans="17:17">
      <c r="Q34765"/>
    </row>
    <row r="34766" spans="17:17">
      <c r="Q34766"/>
    </row>
    <row r="34767" spans="17:17">
      <c r="Q34767"/>
    </row>
    <row r="34768" spans="17:17">
      <c r="Q34768"/>
    </row>
    <row r="34769" spans="17:17">
      <c r="Q34769"/>
    </row>
    <row r="34770" spans="17:17">
      <c r="Q34770"/>
    </row>
    <row r="34771" spans="17:17">
      <c r="Q34771"/>
    </row>
    <row r="34772" spans="17:17">
      <c r="Q34772"/>
    </row>
    <row r="34773" spans="17:17">
      <c r="Q34773"/>
    </row>
    <row r="34774" spans="17:17">
      <c r="Q34774"/>
    </row>
    <row r="34775" spans="17:17">
      <c r="Q34775"/>
    </row>
    <row r="34776" spans="17:17">
      <c r="Q34776"/>
    </row>
    <row r="34777" spans="17:17">
      <c r="Q34777"/>
    </row>
    <row r="34778" spans="17:17">
      <c r="Q34778"/>
    </row>
    <row r="34779" spans="17:17">
      <c r="Q34779"/>
    </row>
    <row r="34780" spans="17:17">
      <c r="Q34780"/>
    </row>
    <row r="34781" spans="17:17">
      <c r="Q34781"/>
    </row>
    <row r="34782" spans="17:17">
      <c r="Q34782"/>
    </row>
    <row r="34783" spans="17:17">
      <c r="Q34783"/>
    </row>
    <row r="34784" spans="17:17">
      <c r="Q34784"/>
    </row>
    <row r="34785" spans="17:17">
      <c r="Q34785"/>
    </row>
    <row r="34786" spans="17:17">
      <c r="Q34786"/>
    </row>
    <row r="34787" spans="17:17">
      <c r="Q34787"/>
    </row>
    <row r="34788" spans="17:17">
      <c r="Q34788"/>
    </row>
    <row r="34789" spans="17:17">
      <c r="Q34789"/>
    </row>
    <row r="34790" spans="17:17">
      <c r="Q34790"/>
    </row>
    <row r="34791" spans="17:17">
      <c r="Q34791"/>
    </row>
    <row r="34792" spans="17:17">
      <c r="Q34792"/>
    </row>
    <row r="34793" spans="17:17">
      <c r="Q34793"/>
    </row>
    <row r="34794" spans="17:17">
      <c r="Q34794"/>
    </row>
    <row r="34795" spans="17:17">
      <c r="Q34795"/>
    </row>
    <row r="34796" spans="17:17">
      <c r="Q34796"/>
    </row>
    <row r="34797" spans="17:17">
      <c r="Q34797"/>
    </row>
    <row r="34798" spans="17:17">
      <c r="Q34798"/>
    </row>
    <row r="34799" spans="17:17">
      <c r="Q34799"/>
    </row>
    <row r="34800" spans="17:17">
      <c r="Q34800"/>
    </row>
    <row r="34801" spans="17:17">
      <c r="Q34801"/>
    </row>
    <row r="34802" spans="17:17">
      <c r="Q34802"/>
    </row>
    <row r="34803" spans="17:17">
      <c r="Q34803"/>
    </row>
    <row r="34804" spans="17:17">
      <c r="Q34804"/>
    </row>
    <row r="34805" spans="17:17">
      <c r="Q34805"/>
    </row>
    <row r="34806" spans="17:17">
      <c r="Q34806"/>
    </row>
    <row r="34807" spans="17:17">
      <c r="Q34807"/>
    </row>
    <row r="34808" spans="17:17">
      <c r="Q34808"/>
    </row>
    <row r="34809" spans="17:17">
      <c r="Q34809"/>
    </row>
    <row r="34810" spans="17:17">
      <c r="Q34810"/>
    </row>
    <row r="34811" spans="17:17">
      <c r="Q34811"/>
    </row>
    <row r="34812" spans="17:17">
      <c r="Q34812"/>
    </row>
    <row r="34813" spans="17:17">
      <c r="Q34813"/>
    </row>
    <row r="34814" spans="17:17">
      <c r="Q34814"/>
    </row>
    <row r="34815" spans="17:17">
      <c r="Q34815"/>
    </row>
    <row r="34816" spans="17:17">
      <c r="Q34816"/>
    </row>
    <row r="34817" spans="17:17">
      <c r="Q34817"/>
    </row>
    <row r="34818" spans="17:17">
      <c r="Q34818"/>
    </row>
    <row r="34819" spans="17:17">
      <c r="Q34819"/>
    </row>
    <row r="34820" spans="17:17">
      <c r="Q34820"/>
    </row>
    <row r="34821" spans="17:17">
      <c r="Q34821"/>
    </row>
    <row r="34822" spans="17:17">
      <c r="Q34822"/>
    </row>
    <row r="34823" spans="17:17">
      <c r="Q34823"/>
    </row>
    <row r="34824" spans="17:17">
      <c r="Q34824"/>
    </row>
    <row r="34825" spans="17:17">
      <c r="Q34825"/>
    </row>
    <row r="34826" spans="17:17">
      <c r="Q34826"/>
    </row>
    <row r="34827" spans="17:17">
      <c r="Q34827"/>
    </row>
    <row r="34828" spans="17:17">
      <c r="Q34828"/>
    </row>
    <row r="34829" spans="17:17">
      <c r="Q34829"/>
    </row>
    <row r="34830" spans="17:17">
      <c r="Q34830"/>
    </row>
    <row r="34831" spans="17:17">
      <c r="Q34831"/>
    </row>
    <row r="34832" spans="17:17">
      <c r="Q34832"/>
    </row>
    <row r="34833" spans="17:17">
      <c r="Q34833"/>
    </row>
    <row r="34834" spans="17:17">
      <c r="Q34834"/>
    </row>
    <row r="34835" spans="17:17">
      <c r="Q34835"/>
    </row>
    <row r="34836" spans="17:17">
      <c r="Q34836"/>
    </row>
    <row r="34837" spans="17:17">
      <c r="Q34837"/>
    </row>
    <row r="34838" spans="17:17">
      <c r="Q34838"/>
    </row>
    <row r="34839" spans="17:17">
      <c r="Q34839"/>
    </row>
    <row r="34840" spans="17:17">
      <c r="Q34840"/>
    </row>
    <row r="34841" spans="17:17">
      <c r="Q34841"/>
    </row>
    <row r="34842" spans="17:17">
      <c r="Q34842"/>
    </row>
    <row r="34843" spans="17:17">
      <c r="Q34843"/>
    </row>
    <row r="34844" spans="17:17">
      <c r="Q34844"/>
    </row>
    <row r="34845" spans="17:17">
      <c r="Q34845"/>
    </row>
    <row r="34846" spans="17:17">
      <c r="Q34846"/>
    </row>
    <row r="34847" spans="17:17">
      <c r="Q34847"/>
    </row>
    <row r="34848" spans="17:17">
      <c r="Q34848"/>
    </row>
    <row r="34849" spans="17:17">
      <c r="Q34849"/>
    </row>
    <row r="34850" spans="17:17">
      <c r="Q34850"/>
    </row>
    <row r="34851" spans="17:17">
      <c r="Q34851"/>
    </row>
    <row r="34852" spans="17:17">
      <c r="Q34852"/>
    </row>
    <row r="34853" spans="17:17">
      <c r="Q34853"/>
    </row>
    <row r="34854" spans="17:17">
      <c r="Q34854"/>
    </row>
    <row r="34855" spans="17:17">
      <c r="Q34855"/>
    </row>
    <row r="34856" spans="17:17">
      <c r="Q34856"/>
    </row>
    <row r="34857" spans="17:17">
      <c r="Q34857"/>
    </row>
    <row r="34858" spans="17:17">
      <c r="Q34858"/>
    </row>
    <row r="34859" spans="17:17">
      <c r="Q34859"/>
    </row>
    <row r="34860" spans="17:17">
      <c r="Q34860"/>
    </row>
    <row r="34861" spans="17:17">
      <c r="Q34861"/>
    </row>
    <row r="34862" spans="17:17">
      <c r="Q34862"/>
    </row>
    <row r="34863" spans="17:17">
      <c r="Q34863"/>
    </row>
    <row r="34864" spans="17:17">
      <c r="Q34864"/>
    </row>
    <row r="34865" spans="17:17">
      <c r="Q34865"/>
    </row>
    <row r="34866" spans="17:17">
      <c r="Q34866"/>
    </row>
    <row r="34867" spans="17:17">
      <c r="Q34867"/>
    </row>
    <row r="34868" spans="17:17">
      <c r="Q34868"/>
    </row>
    <row r="34869" spans="17:17">
      <c r="Q34869"/>
    </row>
    <row r="34870" spans="17:17">
      <c r="Q34870"/>
    </row>
    <row r="34871" spans="17:17">
      <c r="Q34871"/>
    </row>
    <row r="34872" spans="17:17">
      <c r="Q34872"/>
    </row>
    <row r="34873" spans="17:17">
      <c r="Q34873"/>
    </row>
    <row r="34874" spans="17:17">
      <c r="Q34874"/>
    </row>
    <row r="34875" spans="17:17">
      <c r="Q34875"/>
    </row>
    <row r="34876" spans="17:17">
      <c r="Q34876"/>
    </row>
    <row r="34877" spans="17:17">
      <c r="Q34877"/>
    </row>
    <row r="34878" spans="17:17">
      <c r="Q34878"/>
    </row>
    <row r="34879" spans="17:17">
      <c r="Q34879"/>
    </row>
    <row r="34880" spans="17:17">
      <c r="Q34880"/>
    </row>
    <row r="34881" spans="17:17">
      <c r="Q34881"/>
    </row>
    <row r="34882" spans="17:17">
      <c r="Q34882"/>
    </row>
    <row r="34883" spans="17:17">
      <c r="Q34883"/>
    </row>
    <row r="34884" spans="17:17">
      <c r="Q34884"/>
    </row>
    <row r="34885" spans="17:17">
      <c r="Q34885"/>
    </row>
    <row r="34886" spans="17:17">
      <c r="Q34886"/>
    </row>
    <row r="34887" spans="17:17">
      <c r="Q34887"/>
    </row>
    <row r="34888" spans="17:17">
      <c r="Q34888"/>
    </row>
    <row r="34889" spans="17:17">
      <c r="Q34889"/>
    </row>
    <row r="34890" spans="17:17">
      <c r="Q34890"/>
    </row>
    <row r="34891" spans="17:17">
      <c r="Q34891"/>
    </row>
    <row r="34892" spans="17:17">
      <c r="Q34892"/>
    </row>
    <row r="34893" spans="17:17">
      <c r="Q34893"/>
    </row>
    <row r="34894" spans="17:17">
      <c r="Q34894"/>
    </row>
    <row r="34895" spans="17:17">
      <c r="Q34895"/>
    </row>
    <row r="34896" spans="17:17">
      <c r="Q34896"/>
    </row>
    <row r="34897" spans="17:17">
      <c r="Q34897"/>
    </row>
    <row r="34898" spans="17:17">
      <c r="Q34898"/>
    </row>
    <row r="34899" spans="17:17">
      <c r="Q34899"/>
    </row>
    <row r="34900" spans="17:17">
      <c r="Q34900"/>
    </row>
    <row r="34901" spans="17:17">
      <c r="Q34901"/>
    </row>
    <row r="34902" spans="17:17">
      <c r="Q34902"/>
    </row>
    <row r="34903" spans="17:17">
      <c r="Q34903"/>
    </row>
    <row r="34904" spans="17:17">
      <c r="Q34904"/>
    </row>
    <row r="34905" spans="17:17">
      <c r="Q34905"/>
    </row>
    <row r="34906" spans="17:17">
      <c r="Q34906"/>
    </row>
    <row r="34907" spans="17:17">
      <c r="Q34907"/>
    </row>
    <row r="34908" spans="17:17">
      <c r="Q34908"/>
    </row>
    <row r="34909" spans="17:17">
      <c r="Q34909"/>
    </row>
    <row r="34910" spans="17:17">
      <c r="Q34910"/>
    </row>
    <row r="34911" spans="17:17">
      <c r="Q34911"/>
    </row>
    <row r="34912" spans="17:17">
      <c r="Q34912"/>
    </row>
    <row r="34913" spans="17:17">
      <c r="Q34913"/>
    </row>
    <row r="34914" spans="17:17">
      <c r="Q34914"/>
    </row>
    <row r="34915" spans="17:17">
      <c r="Q34915"/>
    </row>
    <row r="34916" spans="17:17">
      <c r="Q34916"/>
    </row>
    <row r="34917" spans="17:17">
      <c r="Q34917"/>
    </row>
    <row r="34918" spans="17:17">
      <c r="Q34918"/>
    </row>
    <row r="34919" spans="17:17">
      <c r="Q34919"/>
    </row>
    <row r="34920" spans="17:17">
      <c r="Q34920"/>
    </row>
    <row r="34921" spans="17:17">
      <c r="Q34921"/>
    </row>
    <row r="34922" spans="17:17">
      <c r="Q34922"/>
    </row>
    <row r="34923" spans="17:17">
      <c r="Q34923"/>
    </row>
    <row r="34924" spans="17:17">
      <c r="Q34924"/>
    </row>
    <row r="34925" spans="17:17">
      <c r="Q34925"/>
    </row>
    <row r="34926" spans="17:17">
      <c r="Q34926"/>
    </row>
    <row r="34927" spans="17:17">
      <c r="Q34927"/>
    </row>
    <row r="34928" spans="17:17">
      <c r="Q34928"/>
    </row>
    <row r="34929" spans="17:17">
      <c r="Q34929"/>
    </row>
    <row r="34930" spans="17:17">
      <c r="Q34930"/>
    </row>
    <row r="34931" spans="17:17">
      <c r="Q34931"/>
    </row>
    <row r="34932" spans="17:17">
      <c r="Q34932"/>
    </row>
    <row r="34933" spans="17:17">
      <c r="Q34933"/>
    </row>
    <row r="34934" spans="17:17">
      <c r="Q34934"/>
    </row>
    <row r="34935" spans="17:17">
      <c r="Q34935"/>
    </row>
    <row r="34936" spans="17:17">
      <c r="Q34936"/>
    </row>
    <row r="34937" spans="17:17">
      <c r="Q34937"/>
    </row>
    <row r="34938" spans="17:17">
      <c r="Q34938"/>
    </row>
    <row r="34939" spans="17:17">
      <c r="Q34939"/>
    </row>
    <row r="34940" spans="17:17">
      <c r="Q34940"/>
    </row>
    <row r="34941" spans="17:17">
      <c r="Q34941"/>
    </row>
    <row r="34942" spans="17:17">
      <c r="Q34942"/>
    </row>
    <row r="34943" spans="17:17">
      <c r="Q34943"/>
    </row>
    <row r="34944" spans="17:17">
      <c r="Q34944"/>
    </row>
    <row r="34945" spans="17:17">
      <c r="Q34945"/>
    </row>
    <row r="34946" spans="17:17">
      <c r="Q34946"/>
    </row>
    <row r="34947" spans="17:17">
      <c r="Q34947"/>
    </row>
    <row r="34948" spans="17:17">
      <c r="Q34948"/>
    </row>
    <row r="34949" spans="17:17">
      <c r="Q34949"/>
    </row>
    <row r="34950" spans="17:17">
      <c r="Q34950"/>
    </row>
    <row r="34951" spans="17:17">
      <c r="Q34951"/>
    </row>
    <row r="34952" spans="17:17">
      <c r="Q34952"/>
    </row>
    <row r="34953" spans="17:17">
      <c r="Q34953"/>
    </row>
    <row r="34954" spans="17:17">
      <c r="Q34954"/>
    </row>
    <row r="34955" spans="17:17">
      <c r="Q34955"/>
    </row>
    <row r="34956" spans="17:17">
      <c r="Q34956"/>
    </row>
    <row r="34957" spans="17:17">
      <c r="Q34957"/>
    </row>
    <row r="34958" spans="17:17">
      <c r="Q34958"/>
    </row>
    <row r="34959" spans="17:17">
      <c r="Q34959"/>
    </row>
    <row r="34960" spans="17:17">
      <c r="Q34960"/>
    </row>
    <row r="34961" spans="17:17">
      <c r="Q34961"/>
    </row>
    <row r="34962" spans="17:17">
      <c r="Q34962"/>
    </row>
    <row r="34963" spans="17:17">
      <c r="Q34963"/>
    </row>
    <row r="34964" spans="17:17">
      <c r="Q34964"/>
    </row>
    <row r="34965" spans="17:17">
      <c r="Q34965"/>
    </row>
    <row r="34966" spans="17:17">
      <c r="Q34966"/>
    </row>
    <row r="34967" spans="17:17">
      <c r="Q34967"/>
    </row>
    <row r="34968" spans="17:17">
      <c r="Q34968"/>
    </row>
    <row r="34969" spans="17:17">
      <c r="Q34969"/>
    </row>
    <row r="34970" spans="17:17">
      <c r="Q34970"/>
    </row>
    <row r="34971" spans="17:17">
      <c r="Q34971"/>
    </row>
    <row r="34972" spans="17:17">
      <c r="Q34972"/>
    </row>
    <row r="34973" spans="17:17">
      <c r="Q34973"/>
    </row>
    <row r="34974" spans="17:17">
      <c r="Q34974"/>
    </row>
    <row r="34975" spans="17:17">
      <c r="Q34975"/>
    </row>
    <row r="34976" spans="17:17">
      <c r="Q34976"/>
    </row>
    <row r="34977" spans="17:17">
      <c r="Q34977"/>
    </row>
    <row r="34978" spans="17:17">
      <c r="Q34978"/>
    </row>
    <row r="34979" spans="17:17">
      <c r="Q34979"/>
    </row>
    <row r="34980" spans="17:17">
      <c r="Q34980"/>
    </row>
    <row r="34981" spans="17:17">
      <c r="Q34981"/>
    </row>
    <row r="34982" spans="17:17">
      <c r="Q34982"/>
    </row>
    <row r="34983" spans="17:17">
      <c r="Q34983"/>
    </row>
    <row r="34984" spans="17:17">
      <c r="Q34984"/>
    </row>
    <row r="34985" spans="17:17">
      <c r="Q34985"/>
    </row>
    <row r="34986" spans="17:17">
      <c r="Q34986"/>
    </row>
    <row r="34987" spans="17:17">
      <c r="Q34987"/>
    </row>
    <row r="34988" spans="17:17">
      <c r="Q34988"/>
    </row>
    <row r="34989" spans="17:17">
      <c r="Q34989"/>
    </row>
    <row r="34990" spans="17:17">
      <c r="Q34990"/>
    </row>
    <row r="34991" spans="17:17">
      <c r="Q34991"/>
    </row>
    <row r="34992" spans="17:17">
      <c r="Q34992"/>
    </row>
    <row r="34993" spans="17:17">
      <c r="Q34993"/>
    </row>
    <row r="34994" spans="17:17">
      <c r="Q34994"/>
    </row>
    <row r="34995" spans="17:17">
      <c r="Q34995"/>
    </row>
    <row r="34996" spans="17:17">
      <c r="Q34996"/>
    </row>
    <row r="34997" spans="17:17">
      <c r="Q34997"/>
    </row>
    <row r="34998" spans="17:17">
      <c r="Q34998"/>
    </row>
    <row r="34999" spans="17:17">
      <c r="Q34999"/>
    </row>
    <row r="35000" spans="17:17">
      <c r="Q35000"/>
    </row>
    <row r="35001" spans="17:17">
      <c r="Q35001"/>
    </row>
    <row r="35002" spans="17:17">
      <c r="Q35002"/>
    </row>
    <row r="35003" spans="17:17">
      <c r="Q35003"/>
    </row>
    <row r="35004" spans="17:17">
      <c r="Q35004"/>
    </row>
    <row r="35005" spans="17:17">
      <c r="Q35005"/>
    </row>
    <row r="35006" spans="17:17">
      <c r="Q35006"/>
    </row>
    <row r="35007" spans="17:17">
      <c r="Q35007"/>
    </row>
    <row r="35008" spans="17:17">
      <c r="Q35008"/>
    </row>
    <row r="35009" spans="17:17">
      <c r="Q35009"/>
    </row>
    <row r="35010" spans="17:17">
      <c r="Q35010"/>
    </row>
    <row r="35011" spans="17:17">
      <c r="Q35011"/>
    </row>
    <row r="35012" spans="17:17">
      <c r="Q35012"/>
    </row>
    <row r="35013" spans="17:17">
      <c r="Q35013"/>
    </row>
    <row r="35014" spans="17:17">
      <c r="Q35014"/>
    </row>
    <row r="35015" spans="17:17">
      <c r="Q35015"/>
    </row>
    <row r="35016" spans="17:17">
      <c r="Q35016"/>
    </row>
    <row r="35017" spans="17:17">
      <c r="Q35017"/>
    </row>
    <row r="35018" spans="17:17">
      <c r="Q35018"/>
    </row>
    <row r="35019" spans="17:17">
      <c r="Q35019"/>
    </row>
    <row r="35020" spans="17:17">
      <c r="Q35020"/>
    </row>
    <row r="35021" spans="17:17">
      <c r="Q35021"/>
    </row>
    <row r="35022" spans="17:17">
      <c r="Q35022"/>
    </row>
    <row r="35023" spans="17:17">
      <c r="Q35023"/>
    </row>
    <row r="35024" spans="17:17">
      <c r="Q35024"/>
    </row>
    <row r="35025" spans="17:17">
      <c r="Q35025"/>
    </row>
    <row r="35026" spans="17:17">
      <c r="Q35026"/>
    </row>
    <row r="35027" spans="17:17">
      <c r="Q35027"/>
    </row>
    <row r="35028" spans="17:17">
      <c r="Q35028"/>
    </row>
    <row r="35029" spans="17:17">
      <c r="Q35029"/>
    </row>
    <row r="35030" spans="17:17">
      <c r="Q35030"/>
    </row>
    <row r="35031" spans="17:17">
      <c r="Q35031"/>
    </row>
    <row r="35032" spans="17:17">
      <c r="Q35032"/>
    </row>
    <row r="35033" spans="17:17">
      <c r="Q35033"/>
    </row>
    <row r="35034" spans="17:17">
      <c r="Q35034"/>
    </row>
    <row r="35035" spans="17:17">
      <c r="Q35035"/>
    </row>
    <row r="35036" spans="17:17">
      <c r="Q35036"/>
    </row>
    <row r="35037" spans="17:17">
      <c r="Q35037"/>
    </row>
    <row r="35038" spans="17:17">
      <c r="Q35038"/>
    </row>
    <row r="35039" spans="17:17">
      <c r="Q35039"/>
    </row>
    <row r="35040" spans="17:17">
      <c r="Q35040"/>
    </row>
    <row r="35041" spans="17:17">
      <c r="Q35041"/>
    </row>
    <row r="35042" spans="17:17">
      <c r="Q35042"/>
    </row>
    <row r="35043" spans="17:17">
      <c r="Q35043"/>
    </row>
    <row r="35044" spans="17:17">
      <c r="Q35044"/>
    </row>
    <row r="35045" spans="17:17">
      <c r="Q35045"/>
    </row>
    <row r="35046" spans="17:17">
      <c r="Q35046"/>
    </row>
    <row r="35047" spans="17:17">
      <c r="Q35047"/>
    </row>
    <row r="35048" spans="17:17">
      <c r="Q35048"/>
    </row>
    <row r="35049" spans="17:17">
      <c r="Q35049"/>
    </row>
    <row r="35050" spans="17:17">
      <c r="Q35050"/>
    </row>
    <row r="35051" spans="17:17">
      <c r="Q35051"/>
    </row>
    <row r="35052" spans="17:17">
      <c r="Q35052"/>
    </row>
    <row r="35053" spans="17:17">
      <c r="Q35053"/>
    </row>
    <row r="35054" spans="17:17">
      <c r="Q35054"/>
    </row>
    <row r="35055" spans="17:17">
      <c r="Q35055"/>
    </row>
    <row r="35056" spans="17:17">
      <c r="Q35056"/>
    </row>
    <row r="35057" spans="17:17">
      <c r="Q35057"/>
    </row>
    <row r="35058" spans="17:17">
      <c r="Q35058"/>
    </row>
    <row r="35059" spans="17:17">
      <c r="Q35059"/>
    </row>
    <row r="35060" spans="17:17">
      <c r="Q35060"/>
    </row>
    <row r="35061" spans="17:17">
      <c r="Q35061"/>
    </row>
    <row r="35062" spans="17:17">
      <c r="Q35062"/>
    </row>
    <row r="35063" spans="17:17">
      <c r="Q35063"/>
    </row>
    <row r="35064" spans="17:17">
      <c r="Q35064"/>
    </row>
    <row r="35065" spans="17:17">
      <c r="Q35065"/>
    </row>
    <row r="35066" spans="17:17">
      <c r="Q35066"/>
    </row>
    <row r="35067" spans="17:17">
      <c r="Q35067"/>
    </row>
    <row r="35068" spans="17:17">
      <c r="Q35068"/>
    </row>
    <row r="35069" spans="17:17">
      <c r="Q35069"/>
    </row>
    <row r="35070" spans="17:17">
      <c r="Q35070"/>
    </row>
    <row r="35071" spans="17:17">
      <c r="Q35071"/>
    </row>
    <row r="35072" spans="17:17">
      <c r="Q35072"/>
    </row>
    <row r="35073" spans="17:17">
      <c r="Q35073"/>
    </row>
    <row r="35074" spans="17:17">
      <c r="Q35074"/>
    </row>
    <row r="35075" spans="17:17">
      <c r="Q35075"/>
    </row>
    <row r="35076" spans="17:17">
      <c r="Q35076"/>
    </row>
    <row r="35077" spans="17:17">
      <c r="Q35077"/>
    </row>
    <row r="35078" spans="17:17">
      <c r="Q35078"/>
    </row>
    <row r="35079" spans="17:17">
      <c r="Q35079"/>
    </row>
    <row r="35080" spans="17:17">
      <c r="Q35080"/>
    </row>
    <row r="35081" spans="17:17">
      <c r="Q35081"/>
    </row>
    <row r="35082" spans="17:17">
      <c r="Q35082"/>
    </row>
    <row r="35083" spans="17:17">
      <c r="Q35083"/>
    </row>
    <row r="35084" spans="17:17">
      <c r="Q35084"/>
    </row>
    <row r="35085" spans="17:17">
      <c r="Q35085"/>
    </row>
    <row r="35086" spans="17:17">
      <c r="Q35086"/>
    </row>
    <row r="35087" spans="17:17">
      <c r="Q35087"/>
    </row>
    <row r="35088" spans="17:17">
      <c r="Q35088"/>
    </row>
    <row r="35089" spans="17:17">
      <c r="Q35089"/>
    </row>
    <row r="35090" spans="17:17">
      <c r="Q35090"/>
    </row>
    <row r="35091" spans="17:17">
      <c r="Q35091"/>
    </row>
    <row r="35092" spans="17:17">
      <c r="Q35092"/>
    </row>
    <row r="35093" spans="17:17">
      <c r="Q35093"/>
    </row>
    <row r="35094" spans="17:17">
      <c r="Q35094"/>
    </row>
    <row r="35095" spans="17:17">
      <c r="Q35095"/>
    </row>
    <row r="35096" spans="17:17">
      <c r="Q35096"/>
    </row>
    <row r="35097" spans="17:17">
      <c r="Q35097"/>
    </row>
    <row r="35098" spans="17:17">
      <c r="Q35098"/>
    </row>
    <row r="35099" spans="17:17">
      <c r="Q35099"/>
    </row>
    <row r="35100" spans="17:17">
      <c r="Q35100"/>
    </row>
    <row r="35101" spans="17:17">
      <c r="Q35101"/>
    </row>
    <row r="35102" spans="17:17">
      <c r="Q35102"/>
    </row>
    <row r="35103" spans="17:17">
      <c r="Q35103"/>
    </row>
    <row r="35104" spans="17:17">
      <c r="Q35104"/>
    </row>
    <row r="35105" spans="17:17">
      <c r="Q35105"/>
    </row>
    <row r="35106" spans="17:17">
      <c r="Q35106"/>
    </row>
    <row r="35107" spans="17:17">
      <c r="Q35107"/>
    </row>
    <row r="35108" spans="17:17">
      <c r="Q35108"/>
    </row>
    <row r="35109" spans="17:17">
      <c r="Q35109"/>
    </row>
    <row r="35110" spans="17:17">
      <c r="Q35110"/>
    </row>
    <row r="35111" spans="17:17">
      <c r="Q35111"/>
    </row>
    <row r="35112" spans="17:17">
      <c r="Q35112"/>
    </row>
    <row r="35113" spans="17:17">
      <c r="Q35113"/>
    </row>
    <row r="35114" spans="17:17">
      <c r="Q35114"/>
    </row>
    <row r="35115" spans="17:17">
      <c r="Q35115"/>
    </row>
    <row r="35116" spans="17:17">
      <c r="Q35116"/>
    </row>
    <row r="35117" spans="17:17">
      <c r="Q35117"/>
    </row>
    <row r="35118" spans="17:17">
      <c r="Q35118"/>
    </row>
    <row r="35119" spans="17:17">
      <c r="Q35119"/>
    </row>
    <row r="35120" spans="17:17">
      <c r="Q35120"/>
    </row>
    <row r="35121" spans="17:17">
      <c r="Q35121"/>
    </row>
    <row r="35122" spans="17:17">
      <c r="Q35122"/>
    </row>
    <row r="35123" spans="17:17">
      <c r="Q35123"/>
    </row>
    <row r="35124" spans="17:17">
      <c r="Q35124"/>
    </row>
    <row r="35125" spans="17:17">
      <c r="Q35125"/>
    </row>
    <row r="35126" spans="17:17">
      <c r="Q35126"/>
    </row>
    <row r="35127" spans="17:17">
      <c r="Q35127"/>
    </row>
    <row r="35128" spans="17:17">
      <c r="Q35128"/>
    </row>
    <row r="35129" spans="17:17">
      <c r="Q35129"/>
    </row>
    <row r="35130" spans="17:17">
      <c r="Q35130"/>
    </row>
    <row r="35131" spans="17:17">
      <c r="Q35131"/>
    </row>
    <row r="35132" spans="17:17">
      <c r="Q35132"/>
    </row>
    <row r="35133" spans="17:17">
      <c r="Q35133"/>
    </row>
    <row r="35134" spans="17:17">
      <c r="Q35134"/>
    </row>
    <row r="35135" spans="17:17">
      <c r="Q35135"/>
    </row>
    <row r="35136" spans="17:17">
      <c r="Q35136"/>
    </row>
    <row r="35137" spans="17:17">
      <c r="Q35137"/>
    </row>
    <row r="35138" spans="17:17">
      <c r="Q35138"/>
    </row>
    <row r="35139" spans="17:17">
      <c r="Q35139"/>
    </row>
    <row r="35140" spans="17:17">
      <c r="Q35140"/>
    </row>
    <row r="35141" spans="17:17">
      <c r="Q35141"/>
    </row>
    <row r="35142" spans="17:17">
      <c r="Q35142"/>
    </row>
    <row r="35143" spans="17:17">
      <c r="Q35143"/>
    </row>
    <row r="35144" spans="17:17">
      <c r="Q35144"/>
    </row>
    <row r="35145" spans="17:17">
      <c r="Q35145"/>
    </row>
    <row r="35146" spans="17:17">
      <c r="Q35146"/>
    </row>
    <row r="35147" spans="17:17">
      <c r="Q35147"/>
    </row>
    <row r="35148" spans="17:17">
      <c r="Q35148"/>
    </row>
    <row r="35149" spans="17:17">
      <c r="Q35149"/>
    </row>
    <row r="35150" spans="17:17">
      <c r="Q35150"/>
    </row>
    <row r="35151" spans="17:17">
      <c r="Q35151"/>
    </row>
    <row r="35152" spans="17:17">
      <c r="Q35152"/>
    </row>
    <row r="35153" spans="17:17">
      <c r="Q35153"/>
    </row>
    <row r="35154" spans="17:17">
      <c r="Q35154"/>
    </row>
    <row r="35155" spans="17:17">
      <c r="Q35155"/>
    </row>
    <row r="35156" spans="17:17">
      <c r="Q35156"/>
    </row>
    <row r="35157" spans="17:17">
      <c r="Q35157"/>
    </row>
    <row r="35158" spans="17:17">
      <c r="Q35158"/>
    </row>
    <row r="35159" spans="17:17">
      <c r="Q35159"/>
    </row>
    <row r="35160" spans="17:17">
      <c r="Q35160"/>
    </row>
    <row r="35161" spans="17:17">
      <c r="Q35161"/>
    </row>
    <row r="35162" spans="17:17">
      <c r="Q35162"/>
    </row>
    <row r="35163" spans="17:17">
      <c r="Q35163"/>
    </row>
    <row r="35164" spans="17:17">
      <c r="Q35164"/>
    </row>
    <row r="35165" spans="17:17">
      <c r="Q35165"/>
    </row>
    <row r="35166" spans="17:17">
      <c r="Q35166"/>
    </row>
    <row r="35167" spans="17:17">
      <c r="Q35167"/>
    </row>
    <row r="35168" spans="17:17">
      <c r="Q35168"/>
    </row>
    <row r="35169" spans="17:17">
      <c r="Q35169"/>
    </row>
    <row r="35170" spans="17:17">
      <c r="Q35170"/>
    </row>
    <row r="35171" spans="17:17">
      <c r="Q35171"/>
    </row>
    <row r="35172" spans="17:17">
      <c r="Q35172"/>
    </row>
    <row r="35173" spans="17:17">
      <c r="Q35173"/>
    </row>
    <row r="35174" spans="17:17">
      <c r="Q35174"/>
    </row>
    <row r="35175" spans="17:17">
      <c r="Q35175"/>
    </row>
    <row r="35176" spans="17:17">
      <c r="Q35176"/>
    </row>
    <row r="35177" spans="17:17">
      <c r="Q35177"/>
    </row>
    <row r="35178" spans="17:17">
      <c r="Q35178"/>
    </row>
    <row r="35179" spans="17:17">
      <c r="Q35179"/>
    </row>
    <row r="35180" spans="17:17">
      <c r="Q35180"/>
    </row>
    <row r="35181" spans="17:17">
      <c r="Q35181"/>
    </row>
    <row r="35182" spans="17:17">
      <c r="Q35182"/>
    </row>
    <row r="35183" spans="17:17">
      <c r="Q35183"/>
    </row>
    <row r="35184" spans="17:17">
      <c r="Q35184"/>
    </row>
    <row r="35185" spans="17:17">
      <c r="Q35185"/>
    </row>
    <row r="35186" spans="17:17">
      <c r="Q35186"/>
    </row>
    <row r="35187" spans="17:17">
      <c r="Q35187"/>
    </row>
    <row r="35188" spans="17:17">
      <c r="Q35188"/>
    </row>
    <row r="35189" spans="17:17">
      <c r="Q35189"/>
    </row>
    <row r="35190" spans="17:17">
      <c r="Q35190"/>
    </row>
    <row r="35191" spans="17:17">
      <c r="Q35191"/>
    </row>
    <row r="35192" spans="17:17">
      <c r="Q35192"/>
    </row>
    <row r="35193" spans="17:17">
      <c r="Q35193"/>
    </row>
    <row r="35194" spans="17:17">
      <c r="Q35194"/>
    </row>
    <row r="35195" spans="17:17">
      <c r="Q35195"/>
    </row>
    <row r="35196" spans="17:17">
      <c r="Q35196"/>
    </row>
    <row r="35197" spans="17:17">
      <c r="Q35197"/>
    </row>
    <row r="35198" spans="17:17">
      <c r="Q35198"/>
    </row>
    <row r="35199" spans="17:17">
      <c r="Q35199"/>
    </row>
    <row r="35200" spans="17:17">
      <c r="Q35200"/>
    </row>
    <row r="35201" spans="17:17">
      <c r="Q35201"/>
    </row>
    <row r="35202" spans="17:17">
      <c r="Q35202"/>
    </row>
    <row r="35203" spans="17:17">
      <c r="Q35203"/>
    </row>
    <row r="35204" spans="17:17">
      <c r="Q35204"/>
    </row>
    <row r="35205" spans="17:17">
      <c r="Q35205"/>
    </row>
    <row r="35206" spans="17:17">
      <c r="Q35206"/>
    </row>
    <row r="35207" spans="17:17">
      <c r="Q35207"/>
    </row>
    <row r="35208" spans="17:17">
      <c r="Q35208"/>
    </row>
    <row r="35209" spans="17:17">
      <c r="Q35209"/>
    </row>
    <row r="35210" spans="17:17">
      <c r="Q35210"/>
    </row>
    <row r="35211" spans="17:17">
      <c r="Q35211"/>
    </row>
    <row r="35212" spans="17:17">
      <c r="Q35212"/>
    </row>
    <row r="35213" spans="17:17">
      <c r="Q35213"/>
    </row>
    <row r="35214" spans="17:17">
      <c r="Q35214"/>
    </row>
    <row r="35215" spans="17:17">
      <c r="Q35215"/>
    </row>
    <row r="35216" spans="17:17">
      <c r="Q35216"/>
    </row>
    <row r="35217" spans="17:17">
      <c r="Q35217"/>
    </row>
    <row r="35218" spans="17:17">
      <c r="Q35218"/>
    </row>
    <row r="35219" spans="17:17">
      <c r="Q35219"/>
    </row>
    <row r="35220" spans="17:17">
      <c r="Q35220"/>
    </row>
    <row r="35221" spans="17:17">
      <c r="Q35221"/>
    </row>
    <row r="35222" spans="17:17">
      <c r="Q35222"/>
    </row>
    <row r="35223" spans="17:17">
      <c r="Q35223"/>
    </row>
    <row r="35224" spans="17:17">
      <c r="Q35224"/>
    </row>
    <row r="35225" spans="17:17">
      <c r="Q35225"/>
    </row>
    <row r="35226" spans="17:17">
      <c r="Q35226"/>
    </row>
    <row r="35227" spans="17:17">
      <c r="Q35227"/>
    </row>
    <row r="35228" spans="17:17">
      <c r="Q35228"/>
    </row>
    <row r="35229" spans="17:17">
      <c r="Q35229"/>
    </row>
    <row r="35230" spans="17:17">
      <c r="Q35230"/>
    </row>
    <row r="35231" spans="17:17">
      <c r="Q35231"/>
    </row>
    <row r="35232" spans="17:17">
      <c r="Q35232"/>
    </row>
    <row r="35233" spans="17:17">
      <c r="Q35233"/>
    </row>
    <row r="35234" spans="17:17">
      <c r="Q35234"/>
    </row>
    <row r="35235" spans="17:17">
      <c r="Q35235"/>
    </row>
    <row r="35236" spans="17:17">
      <c r="Q35236"/>
    </row>
    <row r="35237" spans="17:17">
      <c r="Q35237"/>
    </row>
    <row r="35238" spans="17:17">
      <c r="Q35238"/>
    </row>
    <row r="35239" spans="17:17">
      <c r="Q35239"/>
    </row>
    <row r="35240" spans="17:17">
      <c r="Q35240"/>
    </row>
    <row r="35241" spans="17:17">
      <c r="Q35241"/>
    </row>
    <row r="35242" spans="17:17">
      <c r="Q35242"/>
    </row>
    <row r="35243" spans="17:17">
      <c r="Q35243"/>
    </row>
    <row r="35244" spans="17:17">
      <c r="Q35244"/>
    </row>
    <row r="35245" spans="17:17">
      <c r="Q35245"/>
    </row>
    <row r="35246" spans="17:17">
      <c r="Q35246"/>
    </row>
    <row r="35247" spans="17:17">
      <c r="Q35247"/>
    </row>
    <row r="35248" spans="17:17">
      <c r="Q35248"/>
    </row>
    <row r="35249" spans="17:17">
      <c r="Q35249"/>
    </row>
    <row r="35250" spans="17:17">
      <c r="Q35250"/>
    </row>
    <row r="35251" spans="17:17">
      <c r="Q35251"/>
    </row>
    <row r="35252" spans="17:17">
      <c r="Q35252"/>
    </row>
    <row r="35253" spans="17:17">
      <c r="Q35253"/>
    </row>
    <row r="35254" spans="17:17">
      <c r="Q35254"/>
    </row>
    <row r="35255" spans="17:17">
      <c r="Q35255"/>
    </row>
    <row r="35256" spans="17:17">
      <c r="Q35256"/>
    </row>
    <row r="35257" spans="17:17">
      <c r="Q35257"/>
    </row>
    <row r="35258" spans="17:17">
      <c r="Q35258"/>
    </row>
    <row r="35259" spans="17:17">
      <c r="Q35259"/>
    </row>
    <row r="35260" spans="17:17">
      <c r="Q35260"/>
    </row>
    <row r="35261" spans="17:17">
      <c r="Q35261"/>
    </row>
    <row r="35262" spans="17:17">
      <c r="Q35262"/>
    </row>
    <row r="35263" spans="17:17">
      <c r="Q35263"/>
    </row>
    <row r="35264" spans="17:17">
      <c r="Q35264"/>
    </row>
    <row r="35265" spans="17:17">
      <c r="Q35265"/>
    </row>
    <row r="35266" spans="17:17">
      <c r="Q35266"/>
    </row>
    <row r="35267" spans="17:17">
      <c r="Q35267"/>
    </row>
    <row r="35268" spans="17:17">
      <c r="Q35268"/>
    </row>
    <row r="35269" spans="17:17">
      <c r="Q35269"/>
    </row>
    <row r="35270" spans="17:17">
      <c r="Q35270"/>
    </row>
    <row r="35271" spans="17:17">
      <c r="Q35271"/>
    </row>
    <row r="35272" spans="17:17">
      <c r="Q35272"/>
    </row>
    <row r="35273" spans="17:17">
      <c r="Q35273"/>
    </row>
    <row r="35274" spans="17:17">
      <c r="Q35274"/>
    </row>
    <row r="35275" spans="17:17">
      <c r="Q35275"/>
    </row>
    <row r="35276" spans="17:17">
      <c r="Q35276"/>
    </row>
    <row r="35277" spans="17:17">
      <c r="Q35277"/>
    </row>
    <row r="35278" spans="17:17">
      <c r="Q35278"/>
    </row>
    <row r="35279" spans="17:17">
      <c r="Q35279"/>
    </row>
    <row r="35280" spans="17:17">
      <c r="Q35280"/>
    </row>
    <row r="35281" spans="17:17">
      <c r="Q35281"/>
    </row>
    <row r="35282" spans="17:17">
      <c r="Q35282"/>
    </row>
    <row r="35283" spans="17:17">
      <c r="Q35283"/>
    </row>
    <row r="35284" spans="17:17">
      <c r="Q35284"/>
    </row>
    <row r="35285" spans="17:17">
      <c r="Q35285"/>
    </row>
    <row r="35286" spans="17:17">
      <c r="Q35286"/>
    </row>
    <row r="35287" spans="17:17">
      <c r="Q35287"/>
    </row>
    <row r="35288" spans="17:17">
      <c r="Q35288"/>
    </row>
    <row r="35289" spans="17:17">
      <c r="Q35289"/>
    </row>
    <row r="35290" spans="17:17">
      <c r="Q35290"/>
    </row>
    <row r="35291" spans="17:17">
      <c r="Q35291"/>
    </row>
    <row r="35292" spans="17:17">
      <c r="Q35292"/>
    </row>
    <row r="35293" spans="17:17">
      <c r="Q35293"/>
    </row>
    <row r="35294" spans="17:17">
      <c r="Q35294"/>
    </row>
    <row r="35295" spans="17:17">
      <c r="Q35295"/>
    </row>
    <row r="35296" spans="17:17">
      <c r="Q35296"/>
    </row>
    <row r="35297" spans="17:17">
      <c r="Q35297"/>
    </row>
    <row r="35298" spans="17:17">
      <c r="Q35298"/>
    </row>
    <row r="35299" spans="17:17">
      <c r="Q35299"/>
    </row>
    <row r="35300" spans="17:17">
      <c r="Q35300"/>
    </row>
    <row r="35301" spans="17:17">
      <c r="Q35301"/>
    </row>
    <row r="35302" spans="17:17">
      <c r="Q35302"/>
    </row>
    <row r="35303" spans="17:17">
      <c r="Q35303"/>
    </row>
    <row r="35304" spans="17:17">
      <c r="Q35304"/>
    </row>
    <row r="35305" spans="17:17">
      <c r="Q35305"/>
    </row>
    <row r="35306" spans="17:17">
      <c r="Q35306"/>
    </row>
    <row r="35307" spans="17:17">
      <c r="Q35307"/>
    </row>
    <row r="35308" spans="17:17">
      <c r="Q35308"/>
    </row>
    <row r="35309" spans="17:17">
      <c r="Q35309"/>
    </row>
    <row r="35310" spans="17:17">
      <c r="Q35310"/>
    </row>
    <row r="35311" spans="17:17">
      <c r="Q35311"/>
    </row>
    <row r="35312" spans="17:17">
      <c r="Q35312"/>
    </row>
    <row r="35313" spans="17:17">
      <c r="Q35313"/>
    </row>
    <row r="35314" spans="17:17">
      <c r="Q35314"/>
    </row>
    <row r="35315" spans="17:17">
      <c r="Q35315"/>
    </row>
    <row r="35316" spans="17:17">
      <c r="Q35316"/>
    </row>
    <row r="35317" spans="17:17">
      <c r="Q35317"/>
    </row>
    <row r="35318" spans="17:17">
      <c r="Q35318"/>
    </row>
    <row r="35319" spans="17:17">
      <c r="Q35319"/>
    </row>
    <row r="35320" spans="17:17">
      <c r="Q35320"/>
    </row>
    <row r="35321" spans="17:17">
      <c r="Q35321"/>
    </row>
    <row r="35322" spans="17:17">
      <c r="Q35322"/>
    </row>
    <row r="35323" spans="17:17">
      <c r="Q35323"/>
    </row>
    <row r="35324" spans="17:17">
      <c r="Q35324"/>
    </row>
    <row r="35325" spans="17:17">
      <c r="Q35325"/>
    </row>
    <row r="35326" spans="17:17">
      <c r="Q35326"/>
    </row>
    <row r="35327" spans="17:17">
      <c r="Q35327"/>
    </row>
    <row r="35328" spans="17:17">
      <c r="Q35328"/>
    </row>
    <row r="35329" spans="17:17">
      <c r="Q35329"/>
    </row>
    <row r="35330" spans="17:17">
      <c r="Q35330"/>
    </row>
    <row r="35331" spans="17:17">
      <c r="Q35331"/>
    </row>
    <row r="35332" spans="17:17">
      <c r="Q35332"/>
    </row>
    <row r="35333" spans="17:17">
      <c r="Q35333"/>
    </row>
    <row r="35334" spans="17:17">
      <c r="Q35334"/>
    </row>
    <row r="35335" spans="17:17">
      <c r="Q35335"/>
    </row>
    <row r="35336" spans="17:17">
      <c r="Q35336"/>
    </row>
    <row r="35337" spans="17:17">
      <c r="Q35337"/>
    </row>
    <row r="35338" spans="17:17">
      <c r="Q35338"/>
    </row>
    <row r="35339" spans="17:17">
      <c r="Q35339"/>
    </row>
    <row r="35340" spans="17:17">
      <c r="Q35340"/>
    </row>
    <row r="35341" spans="17:17">
      <c r="Q35341"/>
    </row>
    <row r="35342" spans="17:17">
      <c r="Q35342"/>
    </row>
    <row r="35343" spans="17:17">
      <c r="Q35343"/>
    </row>
    <row r="35344" spans="17:17">
      <c r="Q35344"/>
    </row>
    <row r="35345" spans="17:17">
      <c r="Q35345"/>
    </row>
    <row r="35346" spans="17:17">
      <c r="Q35346"/>
    </row>
    <row r="35347" spans="17:17">
      <c r="Q35347"/>
    </row>
    <row r="35348" spans="17:17">
      <c r="Q35348"/>
    </row>
    <row r="35349" spans="17:17">
      <c r="Q35349"/>
    </row>
    <row r="35350" spans="17:17">
      <c r="Q35350"/>
    </row>
    <row r="35351" spans="17:17">
      <c r="Q35351"/>
    </row>
    <row r="35352" spans="17:17">
      <c r="Q35352"/>
    </row>
    <row r="35353" spans="17:17">
      <c r="Q35353"/>
    </row>
    <row r="35354" spans="17:17">
      <c r="Q35354"/>
    </row>
    <row r="35355" spans="17:17">
      <c r="Q35355"/>
    </row>
    <row r="35356" spans="17:17">
      <c r="Q35356"/>
    </row>
    <row r="35357" spans="17:17">
      <c r="Q35357"/>
    </row>
    <row r="35358" spans="17:17">
      <c r="Q35358"/>
    </row>
    <row r="35359" spans="17:17">
      <c r="Q35359"/>
    </row>
    <row r="35360" spans="17:17">
      <c r="Q35360"/>
    </row>
    <row r="35361" spans="17:17">
      <c r="Q35361"/>
    </row>
    <row r="35362" spans="17:17">
      <c r="Q35362"/>
    </row>
    <row r="35363" spans="17:17">
      <c r="Q35363"/>
    </row>
    <row r="35364" spans="17:17">
      <c r="Q35364"/>
    </row>
    <row r="35365" spans="17:17">
      <c r="Q35365"/>
    </row>
    <row r="35366" spans="17:17">
      <c r="Q35366"/>
    </row>
    <row r="35367" spans="17:17">
      <c r="Q35367"/>
    </row>
    <row r="35368" spans="17:17">
      <c r="Q35368"/>
    </row>
    <row r="35369" spans="17:17">
      <c r="Q35369"/>
    </row>
    <row r="35370" spans="17:17">
      <c r="Q35370"/>
    </row>
    <row r="35371" spans="17:17">
      <c r="Q35371"/>
    </row>
    <row r="35372" spans="17:17">
      <c r="Q35372"/>
    </row>
    <row r="35373" spans="17:17">
      <c r="Q35373"/>
    </row>
    <row r="35374" spans="17:17">
      <c r="Q35374"/>
    </row>
    <row r="35375" spans="17:17">
      <c r="Q35375"/>
    </row>
    <row r="35376" spans="17:17">
      <c r="Q35376"/>
    </row>
    <row r="35377" spans="17:17">
      <c r="Q35377"/>
    </row>
    <row r="35378" spans="17:17">
      <c r="Q35378"/>
    </row>
    <row r="35379" spans="17:17">
      <c r="Q35379"/>
    </row>
    <row r="35380" spans="17:17">
      <c r="Q35380"/>
    </row>
    <row r="35381" spans="17:17">
      <c r="Q35381"/>
    </row>
    <row r="35382" spans="17:17">
      <c r="Q35382"/>
    </row>
    <row r="35383" spans="17:17">
      <c r="Q35383"/>
    </row>
    <row r="35384" spans="17:17">
      <c r="Q35384"/>
    </row>
    <row r="35385" spans="17:17">
      <c r="Q35385"/>
    </row>
    <row r="35386" spans="17:17">
      <c r="Q35386"/>
    </row>
    <row r="35387" spans="17:17">
      <c r="Q35387"/>
    </row>
    <row r="35388" spans="17:17">
      <c r="Q35388"/>
    </row>
    <row r="35389" spans="17:17">
      <c r="Q35389"/>
    </row>
    <row r="35390" spans="17:17">
      <c r="Q35390"/>
    </row>
    <row r="35391" spans="17:17">
      <c r="Q35391"/>
    </row>
    <row r="35392" spans="17:17">
      <c r="Q35392"/>
    </row>
    <row r="35393" spans="17:17">
      <c r="Q35393"/>
    </row>
    <row r="35394" spans="17:17">
      <c r="Q35394"/>
    </row>
    <row r="35395" spans="17:17">
      <c r="Q35395"/>
    </row>
    <row r="35396" spans="17:17">
      <c r="Q35396"/>
    </row>
    <row r="35397" spans="17:17">
      <c r="Q35397"/>
    </row>
    <row r="35398" spans="17:17">
      <c r="Q35398"/>
    </row>
    <row r="35399" spans="17:17">
      <c r="Q35399"/>
    </row>
    <row r="35400" spans="17:17">
      <c r="Q35400"/>
    </row>
    <row r="35401" spans="17:17">
      <c r="Q35401"/>
    </row>
    <row r="35402" spans="17:17">
      <c r="Q35402"/>
    </row>
    <row r="35403" spans="17:17">
      <c r="Q35403"/>
    </row>
    <row r="35404" spans="17:17">
      <c r="Q35404"/>
    </row>
    <row r="35405" spans="17:17">
      <c r="Q35405"/>
    </row>
    <row r="35406" spans="17:17">
      <c r="Q35406"/>
    </row>
    <row r="35407" spans="17:17">
      <c r="Q35407"/>
    </row>
    <row r="35408" spans="17:17">
      <c r="Q35408"/>
    </row>
    <row r="35409" spans="17:17">
      <c r="Q35409"/>
    </row>
    <row r="35410" spans="17:17">
      <c r="Q35410"/>
    </row>
    <row r="35411" spans="17:17">
      <c r="Q35411"/>
    </row>
    <row r="35412" spans="17:17">
      <c r="Q35412"/>
    </row>
    <row r="35413" spans="17:17">
      <c r="Q35413"/>
    </row>
    <row r="35414" spans="17:17">
      <c r="Q35414"/>
    </row>
    <row r="35415" spans="17:17">
      <c r="Q35415"/>
    </row>
    <row r="35416" spans="17:17">
      <c r="Q35416"/>
    </row>
    <row r="35417" spans="17:17">
      <c r="Q35417"/>
    </row>
    <row r="35418" spans="17:17">
      <c r="Q35418"/>
    </row>
    <row r="35419" spans="17:17">
      <c r="Q35419"/>
    </row>
    <row r="35420" spans="17:17">
      <c r="Q35420"/>
    </row>
    <row r="35421" spans="17:17">
      <c r="Q35421"/>
    </row>
    <row r="35422" spans="17:17">
      <c r="Q35422"/>
    </row>
    <row r="35423" spans="17:17">
      <c r="Q35423"/>
    </row>
    <row r="35424" spans="17:17">
      <c r="Q35424"/>
    </row>
    <row r="35425" spans="17:17">
      <c r="Q35425"/>
    </row>
    <row r="35426" spans="17:17">
      <c r="Q35426"/>
    </row>
    <row r="35427" spans="17:17">
      <c r="Q35427"/>
    </row>
    <row r="35428" spans="17:17">
      <c r="Q35428"/>
    </row>
    <row r="35429" spans="17:17">
      <c r="Q35429"/>
    </row>
    <row r="35430" spans="17:17">
      <c r="Q35430"/>
    </row>
    <row r="35431" spans="17:17">
      <c r="Q35431"/>
    </row>
    <row r="35432" spans="17:17">
      <c r="Q35432"/>
    </row>
    <row r="35433" spans="17:17">
      <c r="Q35433"/>
    </row>
    <row r="35434" spans="17:17">
      <c r="Q35434"/>
    </row>
    <row r="35435" spans="17:17">
      <c r="Q35435"/>
    </row>
    <row r="35436" spans="17:17">
      <c r="Q35436"/>
    </row>
    <row r="35437" spans="17:17">
      <c r="Q35437"/>
    </row>
    <row r="35438" spans="17:17">
      <c r="Q35438"/>
    </row>
    <row r="35439" spans="17:17">
      <c r="Q35439"/>
    </row>
    <row r="35440" spans="17:17">
      <c r="Q35440"/>
    </row>
    <row r="35441" spans="17:17">
      <c r="Q35441"/>
    </row>
    <row r="35442" spans="17:17">
      <c r="Q35442"/>
    </row>
    <row r="35443" spans="17:17">
      <c r="Q35443"/>
    </row>
    <row r="35444" spans="17:17">
      <c r="Q35444"/>
    </row>
    <row r="35445" spans="17:17">
      <c r="Q35445"/>
    </row>
    <row r="35446" spans="17:17">
      <c r="Q35446"/>
    </row>
    <row r="35447" spans="17:17">
      <c r="Q35447"/>
    </row>
    <row r="35448" spans="17:17">
      <c r="Q35448"/>
    </row>
    <row r="35449" spans="17:17">
      <c r="Q35449"/>
    </row>
    <row r="35450" spans="17:17">
      <c r="Q35450"/>
    </row>
    <row r="35451" spans="17:17">
      <c r="Q35451"/>
    </row>
    <row r="35452" spans="17:17">
      <c r="Q35452"/>
    </row>
    <row r="35453" spans="17:17">
      <c r="Q35453"/>
    </row>
    <row r="35454" spans="17:17">
      <c r="Q35454"/>
    </row>
    <row r="35455" spans="17:17">
      <c r="Q35455"/>
    </row>
    <row r="35456" spans="17:17">
      <c r="Q35456"/>
    </row>
    <row r="35457" spans="17:17">
      <c r="Q35457"/>
    </row>
    <row r="35458" spans="17:17">
      <c r="Q35458"/>
    </row>
    <row r="35459" spans="17:17">
      <c r="Q35459"/>
    </row>
    <row r="35460" spans="17:17">
      <c r="Q35460"/>
    </row>
    <row r="35461" spans="17:17">
      <c r="Q35461"/>
    </row>
    <row r="35462" spans="17:17">
      <c r="Q35462"/>
    </row>
    <row r="35463" spans="17:17">
      <c r="Q35463"/>
    </row>
    <row r="35464" spans="17:17">
      <c r="Q35464"/>
    </row>
    <row r="35465" spans="17:17">
      <c r="Q35465"/>
    </row>
    <row r="35466" spans="17:17">
      <c r="Q35466"/>
    </row>
    <row r="35467" spans="17:17">
      <c r="Q35467"/>
    </row>
    <row r="35468" spans="17:17">
      <c r="Q35468"/>
    </row>
    <row r="35469" spans="17:17">
      <c r="Q35469"/>
    </row>
    <row r="35470" spans="17:17">
      <c r="Q35470"/>
    </row>
    <row r="35471" spans="17:17">
      <c r="Q35471"/>
    </row>
    <row r="35472" spans="17:17">
      <c r="Q35472"/>
    </row>
    <row r="35473" spans="17:17">
      <c r="Q35473"/>
    </row>
    <row r="35474" spans="17:17">
      <c r="Q35474"/>
    </row>
    <row r="35475" spans="17:17">
      <c r="Q35475"/>
    </row>
    <row r="35476" spans="17:17">
      <c r="Q35476"/>
    </row>
    <row r="35477" spans="17:17">
      <c r="Q35477"/>
    </row>
    <row r="35478" spans="17:17">
      <c r="Q35478"/>
    </row>
    <row r="35479" spans="17:17">
      <c r="Q35479"/>
    </row>
    <row r="35480" spans="17:17">
      <c r="Q35480"/>
    </row>
    <row r="35481" spans="17:17">
      <c r="Q35481"/>
    </row>
    <row r="35482" spans="17:17">
      <c r="Q35482"/>
    </row>
    <row r="35483" spans="17:17">
      <c r="Q35483"/>
    </row>
    <row r="35484" spans="17:17">
      <c r="Q35484"/>
    </row>
    <row r="35485" spans="17:17">
      <c r="Q35485"/>
    </row>
    <row r="35486" spans="17:17">
      <c r="Q35486"/>
    </row>
    <row r="35487" spans="17:17">
      <c r="Q35487"/>
    </row>
    <row r="35488" spans="17:17">
      <c r="Q35488"/>
    </row>
    <row r="35489" spans="17:17">
      <c r="Q35489"/>
    </row>
    <row r="35490" spans="17:17">
      <c r="Q35490"/>
    </row>
    <row r="35491" spans="17:17">
      <c r="Q35491"/>
    </row>
    <row r="35492" spans="17:17">
      <c r="Q35492"/>
    </row>
    <row r="35493" spans="17:17">
      <c r="Q35493"/>
    </row>
    <row r="35494" spans="17:17">
      <c r="Q35494"/>
    </row>
    <row r="35495" spans="17:17">
      <c r="Q35495"/>
    </row>
    <row r="35496" spans="17:17">
      <c r="Q35496"/>
    </row>
    <row r="35497" spans="17:17">
      <c r="Q35497"/>
    </row>
    <row r="35498" spans="17:17">
      <c r="Q35498"/>
    </row>
    <row r="35499" spans="17:17">
      <c r="Q35499"/>
    </row>
    <row r="35500" spans="17:17">
      <c r="Q35500"/>
    </row>
    <row r="35501" spans="17:17">
      <c r="Q35501"/>
    </row>
    <row r="35502" spans="17:17">
      <c r="Q35502"/>
    </row>
    <row r="35503" spans="17:17">
      <c r="Q35503"/>
    </row>
    <row r="35504" spans="17:17">
      <c r="Q35504"/>
    </row>
    <row r="35505" spans="17:17">
      <c r="Q35505"/>
    </row>
    <row r="35506" spans="17:17">
      <c r="Q35506"/>
    </row>
    <row r="35507" spans="17:17">
      <c r="Q35507"/>
    </row>
    <row r="35508" spans="17:17">
      <c r="Q35508"/>
    </row>
    <row r="35509" spans="17:17">
      <c r="Q35509"/>
    </row>
    <row r="35510" spans="17:17">
      <c r="Q35510"/>
    </row>
    <row r="35511" spans="17:17">
      <c r="Q35511"/>
    </row>
    <row r="35512" spans="17:17">
      <c r="Q35512"/>
    </row>
    <row r="35513" spans="17:17">
      <c r="Q35513"/>
    </row>
    <row r="35514" spans="17:17">
      <c r="Q35514"/>
    </row>
    <row r="35515" spans="17:17">
      <c r="Q35515"/>
    </row>
    <row r="35516" spans="17:17">
      <c r="Q35516"/>
    </row>
    <row r="35517" spans="17:17">
      <c r="Q35517"/>
    </row>
    <row r="35518" spans="17:17">
      <c r="Q35518"/>
    </row>
    <row r="35519" spans="17:17">
      <c r="Q35519"/>
    </row>
    <row r="35520" spans="17:17">
      <c r="Q35520"/>
    </row>
    <row r="35521" spans="17:17">
      <c r="Q35521"/>
    </row>
    <row r="35522" spans="17:17">
      <c r="Q35522"/>
    </row>
    <row r="35523" spans="17:17">
      <c r="Q35523"/>
    </row>
    <row r="35524" spans="17:17">
      <c r="Q35524"/>
    </row>
    <row r="35525" spans="17:17">
      <c r="Q35525"/>
    </row>
    <row r="35526" spans="17:17">
      <c r="Q35526"/>
    </row>
    <row r="35527" spans="17:17">
      <c r="Q35527"/>
    </row>
    <row r="35528" spans="17:17">
      <c r="Q35528"/>
    </row>
    <row r="35529" spans="17:17">
      <c r="Q35529"/>
    </row>
    <row r="35530" spans="17:17">
      <c r="Q35530"/>
    </row>
    <row r="35531" spans="17:17">
      <c r="Q35531"/>
    </row>
    <row r="35532" spans="17:17">
      <c r="Q35532"/>
    </row>
    <row r="35533" spans="17:17">
      <c r="Q35533"/>
    </row>
    <row r="35534" spans="17:17">
      <c r="Q35534"/>
    </row>
    <row r="35535" spans="17:17">
      <c r="Q35535"/>
    </row>
    <row r="35536" spans="17:17">
      <c r="Q35536"/>
    </row>
    <row r="35537" spans="17:17">
      <c r="Q35537"/>
    </row>
    <row r="35538" spans="17:17">
      <c r="Q35538"/>
    </row>
    <row r="35539" spans="17:17">
      <c r="Q35539"/>
    </row>
    <row r="35540" spans="17:17">
      <c r="Q35540"/>
    </row>
    <row r="35541" spans="17:17">
      <c r="Q35541"/>
    </row>
    <row r="35542" spans="17:17">
      <c r="Q35542"/>
    </row>
    <row r="35543" spans="17:17">
      <c r="Q35543"/>
    </row>
    <row r="35544" spans="17:17">
      <c r="Q35544"/>
    </row>
    <row r="35545" spans="17:17">
      <c r="Q35545"/>
    </row>
    <row r="35546" spans="17:17">
      <c r="Q35546"/>
    </row>
    <row r="35547" spans="17:17">
      <c r="Q35547"/>
    </row>
    <row r="35548" spans="17:17">
      <c r="Q35548"/>
    </row>
    <row r="35549" spans="17:17">
      <c r="Q35549"/>
    </row>
    <row r="35550" spans="17:17">
      <c r="Q35550"/>
    </row>
    <row r="35551" spans="17:17">
      <c r="Q35551"/>
    </row>
    <row r="35552" spans="17:17">
      <c r="Q35552"/>
    </row>
    <row r="35553" spans="17:17">
      <c r="Q35553"/>
    </row>
    <row r="35554" spans="17:17">
      <c r="Q35554"/>
    </row>
    <row r="35555" spans="17:17">
      <c r="Q35555"/>
    </row>
    <row r="35556" spans="17:17">
      <c r="Q35556"/>
    </row>
    <row r="35557" spans="17:17">
      <c r="Q35557"/>
    </row>
    <row r="35558" spans="17:17">
      <c r="Q35558"/>
    </row>
    <row r="35559" spans="17:17">
      <c r="Q35559"/>
    </row>
    <row r="35560" spans="17:17">
      <c r="Q35560"/>
    </row>
    <row r="35561" spans="17:17">
      <c r="Q35561"/>
    </row>
    <row r="35562" spans="17:17">
      <c r="Q35562"/>
    </row>
    <row r="35563" spans="17:17">
      <c r="Q35563"/>
    </row>
    <row r="35564" spans="17:17">
      <c r="Q35564"/>
    </row>
    <row r="35565" spans="17:17">
      <c r="Q35565"/>
    </row>
    <row r="35566" spans="17:17">
      <c r="Q35566"/>
    </row>
    <row r="35567" spans="17:17">
      <c r="Q35567"/>
    </row>
    <row r="35568" spans="17:17">
      <c r="Q35568"/>
    </row>
    <row r="35569" spans="17:17">
      <c r="Q35569"/>
    </row>
    <row r="35570" spans="17:17">
      <c r="Q35570"/>
    </row>
    <row r="35571" spans="17:17">
      <c r="Q35571"/>
    </row>
    <row r="35572" spans="17:17">
      <c r="Q35572"/>
    </row>
    <row r="35573" spans="17:17">
      <c r="Q35573"/>
    </row>
    <row r="35574" spans="17:17">
      <c r="Q35574"/>
    </row>
    <row r="35575" spans="17:17">
      <c r="Q35575"/>
    </row>
    <row r="35576" spans="17:17">
      <c r="Q35576"/>
    </row>
    <row r="35577" spans="17:17">
      <c r="Q35577"/>
    </row>
    <row r="35578" spans="17:17">
      <c r="Q35578"/>
    </row>
    <row r="35579" spans="17:17">
      <c r="Q35579"/>
    </row>
    <row r="35580" spans="17:17">
      <c r="Q35580"/>
    </row>
    <row r="35581" spans="17:17">
      <c r="Q35581"/>
    </row>
    <row r="35582" spans="17:17">
      <c r="Q35582"/>
    </row>
    <row r="35583" spans="17:17">
      <c r="Q35583"/>
    </row>
    <row r="35584" spans="17:17">
      <c r="Q35584"/>
    </row>
    <row r="35585" spans="17:17">
      <c r="Q35585"/>
    </row>
    <row r="35586" spans="17:17">
      <c r="Q35586"/>
    </row>
    <row r="35587" spans="17:17">
      <c r="Q35587"/>
    </row>
    <row r="35588" spans="17:17">
      <c r="Q35588"/>
    </row>
    <row r="35589" spans="17:17">
      <c r="Q35589"/>
    </row>
    <row r="35590" spans="17:17">
      <c r="Q35590"/>
    </row>
    <row r="35591" spans="17:17">
      <c r="Q35591"/>
    </row>
    <row r="35592" spans="17:17">
      <c r="Q35592"/>
    </row>
    <row r="35593" spans="17:17">
      <c r="Q35593"/>
    </row>
    <row r="35594" spans="17:17">
      <c r="Q35594"/>
    </row>
    <row r="35595" spans="17:17">
      <c r="Q35595"/>
    </row>
    <row r="35596" spans="17:17">
      <c r="Q35596"/>
    </row>
    <row r="35597" spans="17:17">
      <c r="Q35597"/>
    </row>
    <row r="35598" spans="17:17">
      <c r="Q35598"/>
    </row>
    <row r="35599" spans="17:17">
      <c r="Q35599"/>
    </row>
    <row r="35600" spans="17:17">
      <c r="Q35600"/>
    </row>
    <row r="35601" spans="17:17">
      <c r="Q35601"/>
    </row>
    <row r="35602" spans="17:17">
      <c r="Q35602"/>
    </row>
    <row r="35603" spans="17:17">
      <c r="Q35603"/>
    </row>
    <row r="35604" spans="17:17">
      <c r="Q35604"/>
    </row>
    <row r="35605" spans="17:17">
      <c r="Q35605"/>
    </row>
    <row r="35606" spans="17:17">
      <c r="Q35606"/>
    </row>
    <row r="35607" spans="17:17">
      <c r="Q35607"/>
    </row>
    <row r="35608" spans="17:17">
      <c r="Q35608"/>
    </row>
    <row r="35609" spans="17:17">
      <c r="Q35609"/>
    </row>
    <row r="35610" spans="17:17">
      <c r="Q35610"/>
    </row>
    <row r="35611" spans="17:17">
      <c r="Q35611"/>
    </row>
    <row r="35612" spans="17:17">
      <c r="Q35612"/>
    </row>
    <row r="35613" spans="17:17">
      <c r="Q35613"/>
    </row>
    <row r="35614" spans="17:17">
      <c r="Q35614"/>
    </row>
    <row r="35615" spans="17:17">
      <c r="Q35615"/>
    </row>
    <row r="35616" spans="17:17">
      <c r="Q35616"/>
    </row>
    <row r="35617" spans="17:17">
      <c r="Q35617"/>
    </row>
    <row r="35618" spans="17:17">
      <c r="Q35618"/>
    </row>
    <row r="35619" spans="17:17">
      <c r="Q35619"/>
    </row>
    <row r="35620" spans="17:17">
      <c r="Q35620"/>
    </row>
    <row r="35621" spans="17:17">
      <c r="Q35621"/>
    </row>
    <row r="35622" spans="17:17">
      <c r="Q35622"/>
    </row>
    <row r="35623" spans="17:17">
      <c r="Q35623"/>
    </row>
    <row r="35624" spans="17:17">
      <c r="Q35624"/>
    </row>
    <row r="35625" spans="17:17">
      <c r="Q35625"/>
    </row>
    <row r="35626" spans="17:17">
      <c r="Q35626"/>
    </row>
    <row r="35627" spans="17:17">
      <c r="Q35627"/>
    </row>
    <row r="35628" spans="17:17">
      <c r="Q35628"/>
    </row>
    <row r="35629" spans="17:17">
      <c r="Q35629"/>
    </row>
    <row r="35630" spans="17:17">
      <c r="Q35630"/>
    </row>
    <row r="35631" spans="17:17">
      <c r="Q35631"/>
    </row>
    <row r="35632" spans="17:17">
      <c r="Q35632"/>
    </row>
    <row r="35633" spans="17:17">
      <c r="Q35633"/>
    </row>
    <row r="35634" spans="17:17">
      <c r="Q35634"/>
    </row>
    <row r="35635" spans="17:17">
      <c r="Q35635"/>
    </row>
    <row r="35636" spans="17:17">
      <c r="Q35636"/>
    </row>
    <row r="35637" spans="17:17">
      <c r="Q35637"/>
    </row>
    <row r="35638" spans="17:17">
      <c r="Q35638"/>
    </row>
    <row r="35639" spans="17:17">
      <c r="Q35639"/>
    </row>
    <row r="35640" spans="17:17">
      <c r="Q35640"/>
    </row>
    <row r="35641" spans="17:17">
      <c r="Q35641"/>
    </row>
    <row r="35642" spans="17:17">
      <c r="Q35642"/>
    </row>
    <row r="35643" spans="17:17">
      <c r="Q35643"/>
    </row>
    <row r="35644" spans="17:17">
      <c r="Q35644"/>
    </row>
    <row r="35645" spans="17:17">
      <c r="Q35645"/>
    </row>
    <row r="35646" spans="17:17">
      <c r="Q35646"/>
    </row>
    <row r="35647" spans="17:17">
      <c r="Q35647"/>
    </row>
    <row r="35648" spans="17:17">
      <c r="Q35648"/>
    </row>
    <row r="35649" spans="17:17">
      <c r="Q35649"/>
    </row>
    <row r="35650" spans="17:17">
      <c r="Q35650"/>
    </row>
    <row r="35651" spans="17:17">
      <c r="Q35651"/>
    </row>
    <row r="35652" spans="17:17">
      <c r="Q35652"/>
    </row>
    <row r="35653" spans="17:17">
      <c r="Q35653"/>
    </row>
    <row r="35654" spans="17:17">
      <c r="Q35654"/>
    </row>
    <row r="35655" spans="17:17">
      <c r="Q35655"/>
    </row>
    <row r="35656" spans="17:17">
      <c r="Q35656"/>
    </row>
    <row r="35657" spans="17:17">
      <c r="Q35657"/>
    </row>
    <row r="35658" spans="17:17">
      <c r="Q35658"/>
    </row>
    <row r="35659" spans="17:17">
      <c r="Q35659"/>
    </row>
    <row r="35660" spans="17:17">
      <c r="Q35660"/>
    </row>
    <row r="35661" spans="17:17">
      <c r="Q35661"/>
    </row>
    <row r="35662" spans="17:17">
      <c r="Q35662"/>
    </row>
    <row r="35663" spans="17:17">
      <c r="Q35663"/>
    </row>
    <row r="35664" spans="17:17">
      <c r="Q35664"/>
    </row>
    <row r="35665" spans="17:17">
      <c r="Q35665"/>
    </row>
    <row r="35666" spans="17:17">
      <c r="Q35666"/>
    </row>
    <row r="35667" spans="17:17">
      <c r="Q35667"/>
    </row>
    <row r="35668" spans="17:17">
      <c r="Q35668"/>
    </row>
    <row r="35669" spans="17:17">
      <c r="Q35669"/>
    </row>
    <row r="35670" spans="17:17">
      <c r="Q35670"/>
    </row>
    <row r="35671" spans="17:17">
      <c r="Q35671"/>
    </row>
    <row r="35672" spans="17:17">
      <c r="Q35672"/>
    </row>
    <row r="35673" spans="17:17">
      <c r="Q35673"/>
    </row>
    <row r="35674" spans="17:17">
      <c r="Q35674"/>
    </row>
    <row r="35675" spans="17:17">
      <c r="Q35675"/>
    </row>
    <row r="35676" spans="17:17">
      <c r="Q35676"/>
    </row>
    <row r="35677" spans="17:17">
      <c r="Q35677"/>
    </row>
    <row r="35678" spans="17:17">
      <c r="Q35678"/>
    </row>
    <row r="35679" spans="17:17">
      <c r="Q35679"/>
    </row>
    <row r="35680" spans="17:17">
      <c r="Q35680"/>
    </row>
    <row r="35681" spans="17:17">
      <c r="Q35681"/>
    </row>
    <row r="35682" spans="17:17">
      <c r="Q35682"/>
    </row>
    <row r="35683" spans="17:17">
      <c r="Q35683"/>
    </row>
    <row r="35684" spans="17:17">
      <c r="Q35684"/>
    </row>
    <row r="35685" spans="17:17">
      <c r="Q35685"/>
    </row>
    <row r="35686" spans="17:17">
      <c r="Q35686"/>
    </row>
    <row r="35687" spans="17:17">
      <c r="Q35687"/>
    </row>
    <row r="35688" spans="17:17">
      <c r="Q35688"/>
    </row>
    <row r="35689" spans="17:17">
      <c r="Q35689"/>
    </row>
    <row r="35690" spans="17:17">
      <c r="Q35690"/>
    </row>
    <row r="35691" spans="17:17">
      <c r="Q35691"/>
    </row>
    <row r="35692" spans="17:17">
      <c r="Q35692"/>
    </row>
    <row r="35693" spans="17:17">
      <c r="Q35693"/>
    </row>
    <row r="35694" spans="17:17">
      <c r="Q35694"/>
    </row>
    <row r="35695" spans="17:17">
      <c r="Q35695"/>
    </row>
    <row r="35696" spans="17:17">
      <c r="Q35696"/>
    </row>
    <row r="35697" spans="17:17">
      <c r="Q35697"/>
    </row>
    <row r="35698" spans="17:17">
      <c r="Q35698"/>
    </row>
    <row r="35699" spans="17:17">
      <c r="Q35699"/>
    </row>
    <row r="35700" spans="17:17">
      <c r="Q35700"/>
    </row>
    <row r="35701" spans="17:17">
      <c r="Q35701"/>
    </row>
    <row r="35702" spans="17:17">
      <c r="Q35702"/>
    </row>
    <row r="35703" spans="17:17">
      <c r="Q35703"/>
    </row>
    <row r="35704" spans="17:17">
      <c r="Q35704"/>
    </row>
    <row r="35705" spans="17:17">
      <c r="Q35705"/>
    </row>
    <row r="35706" spans="17:17">
      <c r="Q35706"/>
    </row>
    <row r="35707" spans="17:17">
      <c r="Q35707"/>
    </row>
    <row r="35708" spans="17:17">
      <c r="Q35708"/>
    </row>
    <row r="35709" spans="17:17">
      <c r="Q35709"/>
    </row>
    <row r="35710" spans="17:17">
      <c r="Q35710"/>
    </row>
    <row r="35711" spans="17:17">
      <c r="Q35711"/>
    </row>
    <row r="35712" spans="17:17">
      <c r="Q35712"/>
    </row>
    <row r="35713" spans="17:17">
      <c r="Q35713"/>
    </row>
    <row r="35714" spans="17:17">
      <c r="Q35714"/>
    </row>
    <row r="35715" spans="17:17">
      <c r="Q35715"/>
    </row>
    <row r="35716" spans="17:17">
      <c r="Q35716"/>
    </row>
    <row r="35717" spans="17:17">
      <c r="Q35717"/>
    </row>
    <row r="35718" spans="17:17">
      <c r="Q35718"/>
    </row>
    <row r="35719" spans="17:17">
      <c r="Q35719"/>
    </row>
    <row r="35720" spans="17:17">
      <c r="Q35720"/>
    </row>
    <row r="35721" spans="17:17">
      <c r="Q35721"/>
    </row>
    <row r="35722" spans="17:17">
      <c r="Q35722"/>
    </row>
    <row r="35723" spans="17:17">
      <c r="Q35723"/>
    </row>
    <row r="35724" spans="17:17">
      <c r="Q35724"/>
    </row>
    <row r="35725" spans="17:17">
      <c r="Q35725"/>
    </row>
    <row r="35726" spans="17:17">
      <c r="Q35726"/>
    </row>
    <row r="35727" spans="17:17">
      <c r="Q35727"/>
    </row>
    <row r="35728" spans="17:17">
      <c r="Q35728"/>
    </row>
    <row r="35729" spans="17:17">
      <c r="Q35729"/>
    </row>
    <row r="35730" spans="17:17">
      <c r="Q35730"/>
    </row>
    <row r="35731" spans="17:17">
      <c r="Q35731"/>
    </row>
    <row r="35732" spans="17:17">
      <c r="Q35732"/>
    </row>
    <row r="35733" spans="17:17">
      <c r="Q35733"/>
    </row>
    <row r="35734" spans="17:17">
      <c r="Q35734"/>
    </row>
    <row r="35735" spans="17:17">
      <c r="Q35735"/>
    </row>
    <row r="35736" spans="17:17">
      <c r="Q35736"/>
    </row>
    <row r="35737" spans="17:17">
      <c r="Q35737"/>
    </row>
    <row r="35738" spans="17:17">
      <c r="Q35738"/>
    </row>
    <row r="35739" spans="17:17">
      <c r="Q35739"/>
    </row>
    <row r="35740" spans="17:17">
      <c r="Q35740"/>
    </row>
    <row r="35741" spans="17:17">
      <c r="Q35741"/>
    </row>
    <row r="35742" spans="17:17">
      <c r="Q35742"/>
    </row>
    <row r="35743" spans="17:17">
      <c r="Q35743"/>
    </row>
    <row r="35744" spans="17:17">
      <c r="Q35744"/>
    </row>
    <row r="35745" spans="17:17">
      <c r="Q35745"/>
    </row>
    <row r="35746" spans="17:17">
      <c r="Q35746"/>
    </row>
    <row r="35747" spans="17:17">
      <c r="Q35747"/>
    </row>
    <row r="35748" spans="17:17">
      <c r="Q35748"/>
    </row>
    <row r="35749" spans="17:17">
      <c r="Q35749"/>
    </row>
    <row r="35750" spans="17:17">
      <c r="Q35750"/>
    </row>
    <row r="35751" spans="17:17">
      <c r="Q35751"/>
    </row>
    <row r="35752" spans="17:17">
      <c r="Q35752"/>
    </row>
    <row r="35753" spans="17:17">
      <c r="Q35753"/>
    </row>
    <row r="35754" spans="17:17">
      <c r="Q35754"/>
    </row>
    <row r="35755" spans="17:17">
      <c r="Q35755"/>
    </row>
    <row r="35756" spans="17:17">
      <c r="Q35756"/>
    </row>
    <row r="35757" spans="17:17">
      <c r="Q35757"/>
    </row>
    <row r="35758" spans="17:17">
      <c r="Q35758"/>
    </row>
    <row r="35759" spans="17:17">
      <c r="Q35759"/>
    </row>
    <row r="35760" spans="17:17">
      <c r="Q35760"/>
    </row>
    <row r="35761" spans="17:17">
      <c r="Q35761"/>
    </row>
    <row r="35762" spans="17:17">
      <c r="Q35762"/>
    </row>
    <row r="35763" spans="17:17">
      <c r="Q35763"/>
    </row>
    <row r="35764" spans="17:17">
      <c r="Q35764"/>
    </row>
    <row r="35765" spans="17:17">
      <c r="Q35765"/>
    </row>
    <row r="35766" spans="17:17">
      <c r="Q35766"/>
    </row>
    <row r="35767" spans="17:17">
      <c r="Q35767"/>
    </row>
    <row r="35768" spans="17:17">
      <c r="Q35768"/>
    </row>
    <row r="35769" spans="17:17">
      <c r="Q35769"/>
    </row>
    <row r="35770" spans="17:17">
      <c r="Q35770"/>
    </row>
    <row r="35771" spans="17:17">
      <c r="Q35771"/>
    </row>
    <row r="35772" spans="17:17">
      <c r="Q35772"/>
    </row>
    <row r="35773" spans="17:17">
      <c r="Q35773"/>
    </row>
    <row r="35774" spans="17:17">
      <c r="Q35774"/>
    </row>
    <row r="35775" spans="17:17">
      <c r="Q35775"/>
    </row>
    <row r="35776" spans="17:17">
      <c r="Q35776"/>
    </row>
    <row r="35777" spans="17:17">
      <c r="Q35777"/>
    </row>
    <row r="35778" spans="17:17">
      <c r="Q35778"/>
    </row>
    <row r="35779" spans="17:17">
      <c r="Q35779"/>
    </row>
    <row r="35780" spans="17:17">
      <c r="Q35780"/>
    </row>
    <row r="35781" spans="17:17">
      <c r="Q35781"/>
    </row>
    <row r="35782" spans="17:17">
      <c r="Q35782"/>
    </row>
    <row r="35783" spans="17:17">
      <c r="Q35783"/>
    </row>
    <row r="35784" spans="17:17">
      <c r="Q35784"/>
    </row>
    <row r="35785" spans="17:17">
      <c r="Q35785"/>
    </row>
    <row r="35786" spans="17:17">
      <c r="Q35786"/>
    </row>
    <row r="35787" spans="17:17">
      <c r="Q35787"/>
    </row>
    <row r="35788" spans="17:17">
      <c r="Q35788"/>
    </row>
    <row r="35789" spans="17:17">
      <c r="Q35789"/>
    </row>
    <row r="35790" spans="17:17">
      <c r="Q35790"/>
    </row>
    <row r="35791" spans="17:17">
      <c r="Q35791"/>
    </row>
    <row r="35792" spans="17:17">
      <c r="Q35792"/>
    </row>
    <row r="35793" spans="17:17">
      <c r="Q35793"/>
    </row>
    <row r="35794" spans="17:17">
      <c r="Q35794"/>
    </row>
    <row r="35795" spans="17:17">
      <c r="Q35795"/>
    </row>
    <row r="35796" spans="17:17">
      <c r="Q35796"/>
    </row>
    <row r="35797" spans="17:17">
      <c r="Q35797"/>
    </row>
    <row r="35798" spans="17:17">
      <c r="Q35798"/>
    </row>
    <row r="35799" spans="17:17">
      <c r="Q35799"/>
    </row>
    <row r="35800" spans="17:17">
      <c r="Q35800"/>
    </row>
    <row r="35801" spans="17:17">
      <c r="Q35801"/>
    </row>
    <row r="35802" spans="17:17">
      <c r="Q35802"/>
    </row>
    <row r="35803" spans="17:17">
      <c r="Q35803"/>
    </row>
    <row r="35804" spans="17:17">
      <c r="Q35804"/>
    </row>
    <row r="35805" spans="17:17">
      <c r="Q35805"/>
    </row>
    <row r="35806" spans="17:17">
      <c r="Q35806"/>
    </row>
    <row r="35807" spans="17:17">
      <c r="Q35807"/>
    </row>
    <row r="35808" spans="17:17">
      <c r="Q35808"/>
    </row>
    <row r="35809" spans="17:17">
      <c r="Q35809"/>
    </row>
    <row r="35810" spans="17:17">
      <c r="Q35810"/>
    </row>
    <row r="35811" spans="17:17">
      <c r="Q35811"/>
    </row>
    <row r="35812" spans="17:17">
      <c r="Q35812"/>
    </row>
    <row r="35813" spans="17:17">
      <c r="Q35813"/>
    </row>
    <row r="35814" spans="17:17">
      <c r="Q35814"/>
    </row>
    <row r="35815" spans="17:17">
      <c r="Q35815"/>
    </row>
    <row r="35816" spans="17:17">
      <c r="Q35816"/>
    </row>
    <row r="35817" spans="17:17">
      <c r="Q35817"/>
    </row>
    <row r="35818" spans="17:17">
      <c r="Q35818"/>
    </row>
    <row r="35819" spans="17:17">
      <c r="Q35819"/>
    </row>
    <row r="35820" spans="17:17">
      <c r="Q35820"/>
    </row>
    <row r="35821" spans="17:17">
      <c r="Q35821"/>
    </row>
    <row r="35822" spans="17:17">
      <c r="Q35822"/>
    </row>
    <row r="35823" spans="17:17">
      <c r="Q35823"/>
    </row>
    <row r="35824" spans="17:17">
      <c r="Q35824"/>
    </row>
    <row r="35825" spans="17:17">
      <c r="Q35825"/>
    </row>
    <row r="35826" spans="17:17">
      <c r="Q35826"/>
    </row>
    <row r="35827" spans="17:17">
      <c r="Q35827"/>
    </row>
    <row r="35828" spans="17:17">
      <c r="Q35828"/>
    </row>
    <row r="35829" spans="17:17">
      <c r="Q35829"/>
    </row>
    <row r="35830" spans="17:17">
      <c r="Q35830"/>
    </row>
    <row r="35831" spans="17:17">
      <c r="Q35831"/>
    </row>
    <row r="35832" spans="17:17">
      <c r="Q35832"/>
    </row>
    <row r="35833" spans="17:17">
      <c r="Q35833"/>
    </row>
    <row r="35834" spans="17:17">
      <c r="Q35834"/>
    </row>
    <row r="35835" spans="17:17">
      <c r="Q35835"/>
    </row>
    <row r="35836" spans="17:17">
      <c r="Q35836"/>
    </row>
    <row r="35837" spans="17:17">
      <c r="Q35837"/>
    </row>
    <row r="35838" spans="17:17">
      <c r="Q35838"/>
    </row>
    <row r="35839" spans="17:17">
      <c r="Q35839"/>
    </row>
    <row r="35840" spans="17:17">
      <c r="Q35840"/>
    </row>
    <row r="35841" spans="17:17">
      <c r="Q35841"/>
    </row>
    <row r="35842" spans="17:17">
      <c r="Q35842"/>
    </row>
    <row r="35843" spans="17:17">
      <c r="Q35843"/>
    </row>
    <row r="35844" spans="17:17">
      <c r="Q35844"/>
    </row>
    <row r="35845" spans="17:17">
      <c r="Q35845"/>
    </row>
    <row r="35846" spans="17:17">
      <c r="Q35846"/>
    </row>
    <row r="35847" spans="17:17">
      <c r="Q35847"/>
    </row>
    <row r="35848" spans="17:17">
      <c r="Q35848"/>
    </row>
    <row r="35849" spans="17:17">
      <c r="Q35849"/>
    </row>
    <row r="35850" spans="17:17">
      <c r="Q35850"/>
    </row>
    <row r="35851" spans="17:17">
      <c r="Q35851"/>
    </row>
    <row r="35852" spans="17:17">
      <c r="Q35852"/>
    </row>
    <row r="35853" spans="17:17">
      <c r="Q35853"/>
    </row>
    <row r="35854" spans="17:17">
      <c r="Q35854"/>
    </row>
    <row r="35855" spans="17:17">
      <c r="Q35855"/>
    </row>
    <row r="35856" spans="17:17">
      <c r="Q35856"/>
    </row>
    <row r="35857" spans="17:17">
      <c r="Q35857"/>
    </row>
    <row r="35858" spans="17:17">
      <c r="Q35858"/>
    </row>
    <row r="35859" spans="17:17">
      <c r="Q35859"/>
    </row>
    <row r="35860" spans="17:17">
      <c r="Q35860"/>
    </row>
    <row r="35861" spans="17:17">
      <c r="Q35861"/>
    </row>
    <row r="35862" spans="17:17">
      <c r="Q35862"/>
    </row>
    <row r="35863" spans="17:17">
      <c r="Q35863"/>
    </row>
    <row r="35864" spans="17:17">
      <c r="Q35864"/>
    </row>
    <row r="35865" spans="17:17">
      <c r="Q35865"/>
    </row>
    <row r="35866" spans="17:17">
      <c r="Q35866"/>
    </row>
    <row r="35867" spans="17:17">
      <c r="Q35867"/>
    </row>
    <row r="35868" spans="17:17">
      <c r="Q35868"/>
    </row>
    <row r="35869" spans="17:17">
      <c r="Q35869"/>
    </row>
    <row r="35870" spans="17:17">
      <c r="Q35870"/>
    </row>
    <row r="35871" spans="17:17">
      <c r="Q35871"/>
    </row>
    <row r="35872" spans="17:17">
      <c r="Q35872"/>
    </row>
    <row r="35873" spans="17:17">
      <c r="Q35873"/>
    </row>
    <row r="35874" spans="17:17">
      <c r="Q35874"/>
    </row>
    <row r="35875" spans="17:17">
      <c r="Q35875"/>
    </row>
    <row r="35876" spans="17:17">
      <c r="Q35876"/>
    </row>
    <row r="35877" spans="17:17">
      <c r="Q35877"/>
    </row>
    <row r="35878" spans="17:17">
      <c r="Q35878"/>
    </row>
    <row r="35879" spans="17:17">
      <c r="Q35879"/>
    </row>
    <row r="35880" spans="17:17">
      <c r="Q35880"/>
    </row>
    <row r="35881" spans="17:17">
      <c r="Q35881"/>
    </row>
    <row r="35882" spans="17:17">
      <c r="Q35882"/>
    </row>
    <row r="35883" spans="17:17">
      <c r="Q35883"/>
    </row>
    <row r="35884" spans="17:17">
      <c r="Q35884"/>
    </row>
    <row r="35885" spans="17:17">
      <c r="Q35885"/>
    </row>
    <row r="35886" spans="17:17">
      <c r="Q35886"/>
    </row>
    <row r="35887" spans="17:17">
      <c r="Q35887"/>
    </row>
    <row r="35888" spans="17:17">
      <c r="Q35888"/>
    </row>
    <row r="35889" spans="17:17">
      <c r="Q35889"/>
    </row>
    <row r="35890" spans="17:17">
      <c r="Q35890"/>
    </row>
    <row r="35891" spans="17:17">
      <c r="Q35891"/>
    </row>
    <row r="35892" spans="17:17">
      <c r="Q35892"/>
    </row>
    <row r="35893" spans="17:17">
      <c r="Q35893"/>
    </row>
    <row r="35894" spans="17:17">
      <c r="Q35894"/>
    </row>
    <row r="35895" spans="17:17">
      <c r="Q35895"/>
    </row>
    <row r="35896" spans="17:17">
      <c r="Q35896"/>
    </row>
    <row r="35897" spans="17:17">
      <c r="Q35897"/>
    </row>
    <row r="35898" spans="17:17">
      <c r="Q35898"/>
    </row>
    <row r="35899" spans="17:17">
      <c r="Q35899"/>
    </row>
    <row r="35900" spans="17:17">
      <c r="Q35900"/>
    </row>
    <row r="35901" spans="17:17">
      <c r="Q35901"/>
    </row>
    <row r="35902" spans="17:17">
      <c r="Q35902"/>
    </row>
    <row r="35903" spans="17:17">
      <c r="Q35903"/>
    </row>
    <row r="35904" spans="17:17">
      <c r="Q35904"/>
    </row>
    <row r="35905" spans="17:17">
      <c r="Q35905"/>
    </row>
    <row r="35906" spans="17:17">
      <c r="Q35906"/>
    </row>
    <row r="35907" spans="17:17">
      <c r="Q35907"/>
    </row>
    <row r="35908" spans="17:17">
      <c r="Q35908"/>
    </row>
    <row r="35909" spans="17:17">
      <c r="Q35909"/>
    </row>
    <row r="35910" spans="17:17">
      <c r="Q35910"/>
    </row>
    <row r="35911" spans="17:17">
      <c r="Q35911"/>
    </row>
    <row r="35912" spans="17:17">
      <c r="Q35912"/>
    </row>
    <row r="35913" spans="17:17">
      <c r="Q35913"/>
    </row>
    <row r="35914" spans="17:17">
      <c r="Q35914"/>
    </row>
    <row r="35915" spans="17:17">
      <c r="Q35915"/>
    </row>
    <row r="35916" spans="17:17">
      <c r="Q35916"/>
    </row>
    <row r="35917" spans="17:17">
      <c r="Q35917"/>
    </row>
    <row r="35918" spans="17:17">
      <c r="Q35918"/>
    </row>
    <row r="35919" spans="17:17">
      <c r="Q35919"/>
    </row>
    <row r="35920" spans="17:17">
      <c r="Q35920"/>
    </row>
    <row r="35921" spans="17:17">
      <c r="Q35921"/>
    </row>
    <row r="35922" spans="17:17">
      <c r="Q35922"/>
    </row>
    <row r="35923" spans="17:17">
      <c r="Q35923"/>
    </row>
    <row r="35924" spans="17:17">
      <c r="Q35924"/>
    </row>
    <row r="35925" spans="17:17">
      <c r="Q35925"/>
    </row>
    <row r="35926" spans="17:17">
      <c r="Q35926"/>
    </row>
    <row r="35927" spans="17:17">
      <c r="Q35927"/>
    </row>
    <row r="35928" spans="17:17">
      <c r="Q35928"/>
    </row>
    <row r="35929" spans="17:17">
      <c r="Q35929"/>
    </row>
    <row r="35930" spans="17:17">
      <c r="Q35930"/>
    </row>
    <row r="35931" spans="17:17">
      <c r="Q35931"/>
    </row>
    <row r="35932" spans="17:17">
      <c r="Q35932"/>
    </row>
    <row r="35933" spans="17:17">
      <c r="Q35933"/>
    </row>
    <row r="35934" spans="17:17">
      <c r="Q35934"/>
    </row>
    <row r="35935" spans="17:17">
      <c r="Q35935"/>
    </row>
    <row r="35936" spans="17:17">
      <c r="Q35936"/>
    </row>
    <row r="35937" spans="17:17">
      <c r="Q35937"/>
    </row>
    <row r="35938" spans="17:17">
      <c r="Q35938"/>
    </row>
    <row r="35939" spans="17:17">
      <c r="Q35939"/>
    </row>
    <row r="35940" spans="17:17">
      <c r="Q35940"/>
    </row>
    <row r="35941" spans="17:17">
      <c r="Q35941"/>
    </row>
    <row r="35942" spans="17:17">
      <c r="Q35942"/>
    </row>
    <row r="35943" spans="17:17">
      <c r="Q35943"/>
    </row>
    <row r="35944" spans="17:17">
      <c r="Q35944"/>
    </row>
    <row r="35945" spans="17:17">
      <c r="Q35945"/>
    </row>
    <row r="35946" spans="17:17">
      <c r="Q35946"/>
    </row>
    <row r="35947" spans="17:17">
      <c r="Q35947"/>
    </row>
    <row r="35948" spans="17:17">
      <c r="Q35948"/>
    </row>
    <row r="35949" spans="17:17">
      <c r="Q35949"/>
    </row>
    <row r="35950" spans="17:17">
      <c r="Q35950"/>
    </row>
    <row r="35951" spans="17:17">
      <c r="Q35951"/>
    </row>
    <row r="35952" spans="17:17">
      <c r="Q35952"/>
    </row>
    <row r="35953" spans="17:17">
      <c r="Q35953"/>
    </row>
    <row r="35954" spans="17:17">
      <c r="Q35954"/>
    </row>
    <row r="35955" spans="17:17">
      <c r="Q35955"/>
    </row>
    <row r="35956" spans="17:17">
      <c r="Q35956"/>
    </row>
    <row r="35957" spans="17:17">
      <c r="Q35957"/>
    </row>
    <row r="35958" spans="17:17">
      <c r="Q35958"/>
    </row>
    <row r="35959" spans="17:17">
      <c r="Q35959"/>
    </row>
    <row r="35960" spans="17:17">
      <c r="Q35960"/>
    </row>
    <row r="35961" spans="17:17">
      <c r="Q35961"/>
    </row>
    <row r="35962" spans="17:17">
      <c r="Q35962"/>
    </row>
    <row r="35963" spans="17:17">
      <c r="Q35963"/>
    </row>
    <row r="35964" spans="17:17">
      <c r="Q35964"/>
    </row>
    <row r="35965" spans="17:17">
      <c r="Q35965"/>
    </row>
    <row r="35966" spans="17:17">
      <c r="Q35966"/>
    </row>
    <row r="35967" spans="17:17">
      <c r="Q35967"/>
    </row>
    <row r="35968" spans="17:17">
      <c r="Q35968"/>
    </row>
    <row r="35969" spans="17:17">
      <c r="Q35969"/>
    </row>
    <row r="35970" spans="17:17">
      <c r="Q35970"/>
    </row>
    <row r="35971" spans="17:17">
      <c r="Q35971"/>
    </row>
    <row r="35972" spans="17:17">
      <c r="Q35972"/>
    </row>
    <row r="35973" spans="17:17">
      <c r="Q35973"/>
    </row>
    <row r="35974" spans="17:17">
      <c r="Q35974"/>
    </row>
    <row r="35975" spans="17:17">
      <c r="Q35975"/>
    </row>
    <row r="35976" spans="17:17">
      <c r="Q35976"/>
    </row>
    <row r="35977" spans="17:17">
      <c r="Q35977"/>
    </row>
    <row r="35978" spans="17:17">
      <c r="Q35978"/>
    </row>
    <row r="35979" spans="17:17">
      <c r="Q35979"/>
    </row>
    <row r="35980" spans="17:17">
      <c r="Q35980"/>
    </row>
    <row r="35981" spans="17:17">
      <c r="Q35981"/>
    </row>
    <row r="35982" spans="17:17">
      <c r="Q35982"/>
    </row>
    <row r="35983" spans="17:17">
      <c r="Q35983"/>
    </row>
    <row r="35984" spans="17:17">
      <c r="Q35984"/>
    </row>
    <row r="35985" spans="17:17">
      <c r="Q35985"/>
    </row>
    <row r="35986" spans="17:17">
      <c r="Q35986"/>
    </row>
    <row r="35987" spans="17:17">
      <c r="Q35987"/>
    </row>
    <row r="35988" spans="17:17">
      <c r="Q35988"/>
    </row>
    <row r="35989" spans="17:17">
      <c r="Q35989"/>
    </row>
    <row r="35990" spans="17:17">
      <c r="Q35990"/>
    </row>
    <row r="35991" spans="17:17">
      <c r="Q35991"/>
    </row>
    <row r="35992" spans="17:17">
      <c r="Q35992"/>
    </row>
    <row r="35993" spans="17:17">
      <c r="Q35993"/>
    </row>
    <row r="35994" spans="17:17">
      <c r="Q35994"/>
    </row>
    <row r="35995" spans="17:17">
      <c r="Q35995"/>
    </row>
    <row r="35996" spans="17:17">
      <c r="Q35996"/>
    </row>
    <row r="35997" spans="17:17">
      <c r="Q35997"/>
    </row>
    <row r="35998" spans="17:17">
      <c r="Q35998"/>
    </row>
    <row r="35999" spans="17:17">
      <c r="Q35999"/>
    </row>
    <row r="36000" spans="17:17">
      <c r="Q36000"/>
    </row>
    <row r="36001" spans="17:17">
      <c r="Q36001"/>
    </row>
    <row r="36002" spans="17:17">
      <c r="Q36002"/>
    </row>
    <row r="36003" spans="17:17">
      <c r="Q36003"/>
    </row>
    <row r="36004" spans="17:17">
      <c r="Q36004"/>
    </row>
    <row r="36005" spans="17:17">
      <c r="Q36005"/>
    </row>
    <row r="36006" spans="17:17">
      <c r="Q36006"/>
    </row>
    <row r="36007" spans="17:17">
      <c r="Q36007"/>
    </row>
    <row r="36008" spans="17:17">
      <c r="Q36008"/>
    </row>
    <row r="36009" spans="17:17">
      <c r="Q36009"/>
    </row>
    <row r="36010" spans="17:17">
      <c r="Q36010"/>
    </row>
    <row r="36011" spans="17:17">
      <c r="Q36011"/>
    </row>
    <row r="36012" spans="17:17">
      <c r="Q36012"/>
    </row>
    <row r="36013" spans="17:17">
      <c r="Q36013"/>
    </row>
    <row r="36014" spans="17:17">
      <c r="Q36014"/>
    </row>
    <row r="36015" spans="17:17">
      <c r="Q36015"/>
    </row>
    <row r="36016" spans="17:17">
      <c r="Q36016"/>
    </row>
    <row r="36017" spans="17:17">
      <c r="Q36017"/>
    </row>
    <row r="36018" spans="17:17">
      <c r="Q36018"/>
    </row>
    <row r="36019" spans="17:17">
      <c r="Q36019"/>
    </row>
    <row r="36020" spans="17:17">
      <c r="Q36020"/>
    </row>
    <row r="36021" spans="17:17">
      <c r="Q36021"/>
    </row>
    <row r="36022" spans="17:17">
      <c r="Q36022"/>
    </row>
    <row r="36023" spans="17:17">
      <c r="Q36023"/>
    </row>
    <row r="36024" spans="17:17">
      <c r="Q36024"/>
    </row>
    <row r="36025" spans="17:17">
      <c r="Q36025"/>
    </row>
    <row r="36026" spans="17:17">
      <c r="Q36026"/>
    </row>
    <row r="36027" spans="17:17">
      <c r="Q36027"/>
    </row>
    <row r="36028" spans="17:17">
      <c r="Q36028"/>
    </row>
    <row r="36029" spans="17:17">
      <c r="Q36029"/>
    </row>
    <row r="36030" spans="17:17">
      <c r="Q36030"/>
    </row>
    <row r="36031" spans="17:17">
      <c r="Q36031"/>
    </row>
    <row r="36032" spans="17:17">
      <c r="Q36032"/>
    </row>
    <row r="36033" spans="17:17">
      <c r="Q36033"/>
    </row>
    <row r="36034" spans="17:17">
      <c r="Q36034"/>
    </row>
    <row r="36035" spans="17:17">
      <c r="Q36035"/>
    </row>
    <row r="36036" spans="17:17">
      <c r="Q36036"/>
    </row>
    <row r="36037" spans="17:17">
      <c r="Q36037"/>
    </row>
    <row r="36038" spans="17:17">
      <c r="Q36038"/>
    </row>
    <row r="36039" spans="17:17">
      <c r="Q36039"/>
    </row>
    <row r="36040" spans="17:17">
      <c r="Q36040"/>
    </row>
    <row r="36041" spans="17:17">
      <c r="Q36041"/>
    </row>
    <row r="36042" spans="17:17">
      <c r="Q36042"/>
    </row>
    <row r="36043" spans="17:17">
      <c r="Q36043"/>
    </row>
    <row r="36044" spans="17:17">
      <c r="Q36044"/>
    </row>
    <row r="36045" spans="17:17">
      <c r="Q36045"/>
    </row>
    <row r="36046" spans="17:17">
      <c r="Q36046"/>
    </row>
    <row r="36047" spans="17:17">
      <c r="Q36047"/>
    </row>
    <row r="36048" spans="17:17">
      <c r="Q36048"/>
    </row>
    <row r="36049" spans="17:17">
      <c r="Q36049"/>
    </row>
    <row r="36050" spans="17:17">
      <c r="Q36050"/>
    </row>
    <row r="36051" spans="17:17">
      <c r="Q36051"/>
    </row>
    <row r="36052" spans="17:17">
      <c r="Q36052"/>
    </row>
    <row r="36053" spans="17:17">
      <c r="Q36053"/>
    </row>
    <row r="36054" spans="17:17">
      <c r="Q36054"/>
    </row>
    <row r="36055" spans="17:17">
      <c r="Q36055"/>
    </row>
    <row r="36056" spans="17:17">
      <c r="Q36056"/>
    </row>
    <row r="36057" spans="17:17">
      <c r="Q36057"/>
    </row>
    <row r="36058" spans="17:17">
      <c r="Q36058"/>
    </row>
    <row r="36059" spans="17:17">
      <c r="Q36059"/>
    </row>
    <row r="36060" spans="17:17">
      <c r="Q36060"/>
    </row>
    <row r="36061" spans="17:17">
      <c r="Q36061"/>
    </row>
    <row r="36062" spans="17:17">
      <c r="Q36062"/>
    </row>
    <row r="36063" spans="17:17">
      <c r="Q36063"/>
    </row>
    <row r="36064" spans="17:17">
      <c r="Q36064"/>
    </row>
    <row r="36065" spans="17:17">
      <c r="Q36065"/>
    </row>
    <row r="36066" spans="17:17">
      <c r="Q36066"/>
    </row>
    <row r="36067" spans="17:17">
      <c r="Q36067"/>
    </row>
    <row r="36068" spans="17:17">
      <c r="Q36068"/>
    </row>
    <row r="36069" spans="17:17">
      <c r="Q36069"/>
    </row>
    <row r="36070" spans="17:17">
      <c r="Q36070"/>
    </row>
    <row r="36071" spans="17:17">
      <c r="Q36071"/>
    </row>
    <row r="36072" spans="17:17">
      <c r="Q36072"/>
    </row>
    <row r="36073" spans="17:17">
      <c r="Q36073"/>
    </row>
    <row r="36074" spans="17:17">
      <c r="Q36074"/>
    </row>
    <row r="36075" spans="17:17">
      <c r="Q36075"/>
    </row>
    <row r="36076" spans="17:17">
      <c r="Q36076"/>
    </row>
    <row r="36077" spans="17:17">
      <c r="Q36077"/>
    </row>
    <row r="36078" spans="17:17">
      <c r="Q36078"/>
    </row>
    <row r="36079" spans="17:17">
      <c r="Q36079"/>
    </row>
    <row r="36080" spans="17:17">
      <c r="Q36080"/>
    </row>
    <row r="36081" spans="17:17">
      <c r="Q36081"/>
    </row>
    <row r="36082" spans="17:17">
      <c r="Q36082"/>
    </row>
    <row r="36083" spans="17:17">
      <c r="Q36083"/>
    </row>
    <row r="36084" spans="17:17">
      <c r="Q36084"/>
    </row>
    <row r="36085" spans="17:17">
      <c r="Q36085"/>
    </row>
    <row r="36086" spans="17:17">
      <c r="Q36086"/>
    </row>
    <row r="36087" spans="17:17">
      <c r="Q36087"/>
    </row>
    <row r="36088" spans="17:17">
      <c r="Q36088"/>
    </row>
    <row r="36089" spans="17:17">
      <c r="Q36089"/>
    </row>
    <row r="36090" spans="17:17">
      <c r="Q36090"/>
    </row>
    <row r="36091" spans="17:17">
      <c r="Q36091"/>
    </row>
    <row r="36092" spans="17:17">
      <c r="Q36092"/>
    </row>
    <row r="36093" spans="17:17">
      <c r="Q36093"/>
    </row>
    <row r="36094" spans="17:17">
      <c r="Q36094"/>
    </row>
    <row r="36095" spans="17:17">
      <c r="Q36095"/>
    </row>
    <row r="36096" spans="17:17">
      <c r="Q36096"/>
    </row>
    <row r="36097" spans="17:17">
      <c r="Q36097"/>
    </row>
    <row r="36098" spans="17:17">
      <c r="Q36098"/>
    </row>
    <row r="36099" spans="17:17">
      <c r="Q36099"/>
    </row>
    <row r="36100" spans="17:17">
      <c r="Q36100"/>
    </row>
    <row r="36101" spans="17:17">
      <c r="Q36101"/>
    </row>
    <row r="36102" spans="17:17">
      <c r="Q36102"/>
    </row>
    <row r="36103" spans="17:17">
      <c r="Q36103"/>
    </row>
    <row r="36104" spans="17:17">
      <c r="Q36104"/>
    </row>
    <row r="36105" spans="17:17">
      <c r="Q36105"/>
    </row>
    <row r="36106" spans="17:17">
      <c r="Q36106"/>
    </row>
    <row r="36107" spans="17:17">
      <c r="Q36107"/>
    </row>
    <row r="36108" spans="17:17">
      <c r="Q36108"/>
    </row>
    <row r="36109" spans="17:17">
      <c r="Q36109"/>
    </row>
    <row r="36110" spans="17:17">
      <c r="Q36110"/>
    </row>
    <row r="36111" spans="17:17">
      <c r="Q36111"/>
    </row>
    <row r="36112" spans="17:17">
      <c r="Q36112"/>
    </row>
    <row r="36113" spans="17:17">
      <c r="Q36113"/>
    </row>
    <row r="36114" spans="17:17">
      <c r="Q36114"/>
    </row>
    <row r="36115" spans="17:17">
      <c r="Q36115"/>
    </row>
    <row r="36116" spans="17:17">
      <c r="Q36116"/>
    </row>
    <row r="36117" spans="17:17">
      <c r="Q36117"/>
    </row>
    <row r="36118" spans="17:17">
      <c r="Q36118"/>
    </row>
    <row r="36119" spans="17:17">
      <c r="Q36119"/>
    </row>
    <row r="36120" spans="17:17">
      <c r="Q36120"/>
    </row>
    <row r="36121" spans="17:17">
      <c r="Q36121"/>
    </row>
    <row r="36122" spans="17:17">
      <c r="Q36122"/>
    </row>
    <row r="36123" spans="17:17">
      <c r="Q36123"/>
    </row>
    <row r="36124" spans="17:17">
      <c r="Q36124"/>
    </row>
    <row r="36125" spans="17:17">
      <c r="Q36125"/>
    </row>
    <row r="36126" spans="17:17">
      <c r="Q36126"/>
    </row>
    <row r="36127" spans="17:17">
      <c r="Q36127"/>
    </row>
    <row r="36128" spans="17:17">
      <c r="Q36128"/>
    </row>
    <row r="36129" spans="17:17">
      <c r="Q36129"/>
    </row>
    <row r="36130" spans="17:17">
      <c r="Q36130"/>
    </row>
    <row r="36131" spans="17:17">
      <c r="Q36131"/>
    </row>
    <row r="36132" spans="17:17">
      <c r="Q36132"/>
    </row>
    <row r="36133" spans="17:17">
      <c r="Q36133"/>
    </row>
    <row r="36134" spans="17:17">
      <c r="Q36134"/>
    </row>
    <row r="36135" spans="17:17">
      <c r="Q36135"/>
    </row>
    <row r="36136" spans="17:17">
      <c r="Q36136"/>
    </row>
    <row r="36137" spans="17:17">
      <c r="Q36137"/>
    </row>
    <row r="36138" spans="17:17">
      <c r="Q36138"/>
    </row>
    <row r="36139" spans="17:17">
      <c r="Q36139"/>
    </row>
    <row r="36140" spans="17:17">
      <c r="Q36140"/>
    </row>
    <row r="36141" spans="17:17">
      <c r="Q36141"/>
    </row>
    <row r="36142" spans="17:17">
      <c r="Q36142"/>
    </row>
    <row r="36143" spans="17:17">
      <c r="Q36143"/>
    </row>
    <row r="36144" spans="17:17">
      <c r="Q36144"/>
    </row>
    <row r="36145" spans="17:17">
      <c r="Q36145"/>
    </row>
    <row r="36146" spans="17:17">
      <c r="Q36146"/>
    </row>
    <row r="36147" spans="17:17">
      <c r="Q36147"/>
    </row>
    <row r="36148" spans="17:17">
      <c r="Q36148"/>
    </row>
    <row r="36149" spans="17:17">
      <c r="Q36149"/>
    </row>
    <row r="36150" spans="17:17">
      <c r="Q36150"/>
    </row>
    <row r="36151" spans="17:17">
      <c r="Q36151"/>
    </row>
    <row r="36152" spans="17:17">
      <c r="Q36152"/>
    </row>
    <row r="36153" spans="17:17">
      <c r="Q36153"/>
    </row>
    <row r="36154" spans="17:17">
      <c r="Q36154"/>
    </row>
    <row r="36155" spans="17:17">
      <c r="Q36155"/>
    </row>
    <row r="36156" spans="17:17">
      <c r="Q36156"/>
    </row>
    <row r="36157" spans="17:17">
      <c r="Q36157"/>
    </row>
    <row r="36158" spans="17:17">
      <c r="Q36158"/>
    </row>
    <row r="36159" spans="17:17">
      <c r="Q36159"/>
    </row>
    <row r="36160" spans="17:17">
      <c r="Q36160"/>
    </row>
    <row r="36161" spans="17:17">
      <c r="Q36161"/>
    </row>
    <row r="36162" spans="17:17">
      <c r="Q36162"/>
    </row>
    <row r="36163" spans="17:17">
      <c r="Q36163"/>
    </row>
    <row r="36164" spans="17:17">
      <c r="Q36164"/>
    </row>
    <row r="36165" spans="17:17">
      <c r="Q36165"/>
    </row>
    <row r="36166" spans="17:17">
      <c r="Q36166"/>
    </row>
    <row r="36167" spans="17:17">
      <c r="Q36167"/>
    </row>
    <row r="36168" spans="17:17">
      <c r="Q36168"/>
    </row>
    <row r="36169" spans="17:17">
      <c r="Q36169"/>
    </row>
    <row r="36170" spans="17:17">
      <c r="Q36170"/>
    </row>
    <row r="36171" spans="17:17">
      <c r="Q36171"/>
    </row>
    <row r="36172" spans="17:17">
      <c r="Q36172"/>
    </row>
    <row r="36173" spans="17:17">
      <c r="Q36173"/>
    </row>
    <row r="36174" spans="17:17">
      <c r="Q36174"/>
    </row>
    <row r="36175" spans="17:17">
      <c r="Q36175"/>
    </row>
    <row r="36176" spans="17:17">
      <c r="Q36176"/>
    </row>
    <row r="36177" spans="17:17">
      <c r="Q36177"/>
    </row>
    <row r="36178" spans="17:17">
      <c r="Q36178"/>
    </row>
    <row r="36179" spans="17:17">
      <c r="Q36179"/>
    </row>
    <row r="36180" spans="17:17">
      <c r="Q36180"/>
    </row>
    <row r="36181" spans="17:17">
      <c r="Q36181"/>
    </row>
    <row r="36182" spans="17:17">
      <c r="Q36182"/>
    </row>
    <row r="36183" spans="17:17">
      <c r="Q36183"/>
    </row>
    <row r="36184" spans="17:17">
      <c r="Q36184"/>
    </row>
    <row r="36185" spans="17:17">
      <c r="Q36185"/>
    </row>
    <row r="36186" spans="17:17">
      <c r="Q36186"/>
    </row>
    <row r="36187" spans="17:17">
      <c r="Q36187"/>
    </row>
    <row r="36188" spans="17:17">
      <c r="Q36188"/>
    </row>
    <row r="36189" spans="17:17">
      <c r="Q36189"/>
    </row>
    <row r="36190" spans="17:17">
      <c r="Q36190"/>
    </row>
    <row r="36191" spans="17:17">
      <c r="Q36191"/>
    </row>
    <row r="36192" spans="17:17">
      <c r="Q36192"/>
    </row>
    <row r="36193" spans="17:17">
      <c r="Q36193"/>
    </row>
    <row r="36194" spans="17:17">
      <c r="Q36194"/>
    </row>
    <row r="36195" spans="17:17">
      <c r="Q36195"/>
    </row>
    <row r="36196" spans="17:17">
      <c r="Q36196"/>
    </row>
    <row r="36197" spans="17:17">
      <c r="Q36197"/>
    </row>
    <row r="36198" spans="17:17">
      <c r="Q36198"/>
    </row>
    <row r="36199" spans="17:17">
      <c r="Q36199"/>
    </row>
    <row r="36200" spans="17:17">
      <c r="Q36200"/>
    </row>
    <row r="36201" spans="17:17">
      <c r="Q36201"/>
    </row>
    <row r="36202" spans="17:17">
      <c r="Q36202"/>
    </row>
    <row r="36203" spans="17:17">
      <c r="Q36203"/>
    </row>
    <row r="36204" spans="17:17">
      <c r="Q36204"/>
    </row>
    <row r="36205" spans="17:17">
      <c r="Q36205"/>
    </row>
    <row r="36206" spans="17:17">
      <c r="Q36206"/>
    </row>
    <row r="36207" spans="17:17">
      <c r="Q36207"/>
    </row>
    <row r="36208" spans="17:17">
      <c r="Q36208"/>
    </row>
    <row r="36209" spans="17:17">
      <c r="Q36209"/>
    </row>
    <row r="36210" spans="17:17">
      <c r="Q36210"/>
    </row>
    <row r="36211" spans="17:17">
      <c r="Q36211"/>
    </row>
    <row r="36212" spans="17:17">
      <c r="Q36212"/>
    </row>
    <row r="36213" spans="17:17">
      <c r="Q36213"/>
    </row>
    <row r="36214" spans="17:17">
      <c r="Q36214"/>
    </row>
    <row r="36215" spans="17:17">
      <c r="Q36215"/>
    </row>
    <row r="36216" spans="17:17">
      <c r="Q36216"/>
    </row>
    <row r="36217" spans="17:17">
      <c r="Q36217"/>
    </row>
    <row r="36218" spans="17:17">
      <c r="Q36218"/>
    </row>
    <row r="36219" spans="17:17">
      <c r="Q36219"/>
    </row>
    <row r="36220" spans="17:17">
      <c r="Q36220"/>
    </row>
    <row r="36221" spans="17:17">
      <c r="Q36221"/>
    </row>
    <row r="36222" spans="17:17">
      <c r="Q36222"/>
    </row>
    <row r="36223" spans="17:17">
      <c r="Q36223"/>
    </row>
    <row r="36224" spans="17:17">
      <c r="Q36224"/>
    </row>
    <row r="36225" spans="17:17">
      <c r="Q36225"/>
    </row>
    <row r="36226" spans="17:17">
      <c r="Q36226"/>
    </row>
    <row r="36227" spans="17:17">
      <c r="Q36227"/>
    </row>
    <row r="36228" spans="17:17">
      <c r="Q36228"/>
    </row>
    <row r="36229" spans="17:17">
      <c r="Q36229"/>
    </row>
    <row r="36230" spans="17:17">
      <c r="Q36230"/>
    </row>
    <row r="36231" spans="17:17">
      <c r="Q36231"/>
    </row>
    <row r="36232" spans="17:17">
      <c r="Q36232"/>
    </row>
    <row r="36233" spans="17:17">
      <c r="Q36233"/>
    </row>
    <row r="36234" spans="17:17">
      <c r="Q36234"/>
    </row>
    <row r="36235" spans="17:17">
      <c r="Q36235"/>
    </row>
    <row r="36236" spans="17:17">
      <c r="Q36236"/>
    </row>
    <row r="36237" spans="17:17">
      <c r="Q36237"/>
    </row>
    <row r="36238" spans="17:17">
      <c r="Q36238"/>
    </row>
    <row r="36239" spans="17:17">
      <c r="Q36239"/>
    </row>
    <row r="36240" spans="17:17">
      <c r="Q36240"/>
    </row>
    <row r="36241" spans="17:17">
      <c r="Q36241"/>
    </row>
    <row r="36242" spans="17:17">
      <c r="Q36242"/>
    </row>
    <row r="36243" spans="17:17">
      <c r="Q36243"/>
    </row>
    <row r="36244" spans="17:17">
      <c r="Q36244"/>
    </row>
    <row r="36245" spans="17:17">
      <c r="Q36245"/>
    </row>
    <row r="36246" spans="17:17">
      <c r="Q36246"/>
    </row>
    <row r="36247" spans="17:17">
      <c r="Q36247"/>
    </row>
    <row r="36248" spans="17:17">
      <c r="Q36248"/>
    </row>
    <row r="36249" spans="17:17">
      <c r="Q36249"/>
    </row>
    <row r="36250" spans="17:17">
      <c r="Q36250"/>
    </row>
    <row r="36251" spans="17:17">
      <c r="Q36251"/>
    </row>
    <row r="36252" spans="17:17">
      <c r="Q36252"/>
    </row>
    <row r="36253" spans="17:17">
      <c r="Q36253"/>
    </row>
    <row r="36254" spans="17:17">
      <c r="Q36254"/>
    </row>
    <row r="36255" spans="17:17">
      <c r="Q36255"/>
    </row>
    <row r="36256" spans="17:17">
      <c r="Q36256"/>
    </row>
    <row r="36257" spans="17:17">
      <c r="Q36257"/>
    </row>
    <row r="36258" spans="17:17">
      <c r="Q36258"/>
    </row>
    <row r="36259" spans="17:17">
      <c r="Q36259"/>
    </row>
    <row r="36260" spans="17:17">
      <c r="Q36260"/>
    </row>
    <row r="36261" spans="17:17">
      <c r="Q36261"/>
    </row>
    <row r="36262" spans="17:17">
      <c r="Q36262"/>
    </row>
    <row r="36263" spans="17:17">
      <c r="Q36263"/>
    </row>
    <row r="36264" spans="17:17">
      <c r="Q36264"/>
    </row>
    <row r="36265" spans="17:17">
      <c r="Q36265"/>
    </row>
    <row r="36266" spans="17:17">
      <c r="Q36266"/>
    </row>
    <row r="36267" spans="17:17">
      <c r="Q36267"/>
    </row>
    <row r="36268" spans="17:17">
      <c r="Q36268"/>
    </row>
    <row r="36269" spans="17:17">
      <c r="Q36269"/>
    </row>
    <row r="36270" spans="17:17">
      <c r="Q36270"/>
    </row>
    <row r="36271" spans="17:17">
      <c r="Q36271"/>
    </row>
    <row r="36272" spans="17:17">
      <c r="Q36272"/>
    </row>
    <row r="36273" spans="17:17">
      <c r="Q36273"/>
    </row>
    <row r="36274" spans="17:17">
      <c r="Q36274"/>
    </row>
    <row r="36275" spans="17:17">
      <c r="Q36275"/>
    </row>
    <row r="36276" spans="17:17">
      <c r="Q36276"/>
    </row>
    <row r="36277" spans="17:17">
      <c r="Q36277"/>
    </row>
    <row r="36278" spans="17:17">
      <c r="Q36278"/>
    </row>
    <row r="36279" spans="17:17">
      <c r="Q36279"/>
    </row>
    <row r="36280" spans="17:17">
      <c r="Q36280"/>
    </row>
    <row r="36281" spans="17:17">
      <c r="Q36281"/>
    </row>
    <row r="36282" spans="17:17">
      <c r="Q36282"/>
    </row>
    <row r="36283" spans="17:17">
      <c r="Q36283"/>
    </row>
    <row r="36284" spans="17:17">
      <c r="Q36284"/>
    </row>
    <row r="36285" spans="17:17">
      <c r="Q36285"/>
    </row>
    <row r="36286" spans="17:17">
      <c r="Q36286"/>
    </row>
    <row r="36287" spans="17:17">
      <c r="Q36287"/>
    </row>
    <row r="36288" spans="17:17">
      <c r="Q36288"/>
    </row>
    <row r="36289" spans="17:17">
      <c r="Q36289"/>
    </row>
    <row r="36290" spans="17:17">
      <c r="Q36290"/>
    </row>
    <row r="36291" spans="17:17">
      <c r="Q36291"/>
    </row>
    <row r="36292" spans="17:17">
      <c r="Q36292"/>
    </row>
    <row r="36293" spans="17:17">
      <c r="Q36293"/>
    </row>
    <row r="36294" spans="17:17">
      <c r="Q36294"/>
    </row>
    <row r="36295" spans="17:17">
      <c r="Q36295"/>
    </row>
    <row r="36296" spans="17:17">
      <c r="Q36296"/>
    </row>
    <row r="36297" spans="17:17">
      <c r="Q36297"/>
    </row>
    <row r="36298" spans="17:17">
      <c r="Q36298"/>
    </row>
    <row r="36299" spans="17:17">
      <c r="Q36299"/>
    </row>
    <row r="36300" spans="17:17">
      <c r="Q36300"/>
    </row>
    <row r="36301" spans="17:17">
      <c r="Q36301"/>
    </row>
    <row r="36302" spans="17:17">
      <c r="Q36302"/>
    </row>
    <row r="36303" spans="17:17">
      <c r="Q36303"/>
    </row>
    <row r="36304" spans="17:17">
      <c r="Q36304"/>
    </row>
    <row r="36305" spans="17:17">
      <c r="Q36305"/>
    </row>
    <row r="36306" spans="17:17">
      <c r="Q36306"/>
    </row>
    <row r="36307" spans="17:17">
      <c r="Q36307"/>
    </row>
    <row r="36308" spans="17:17">
      <c r="Q36308"/>
    </row>
    <row r="36309" spans="17:17">
      <c r="Q36309"/>
    </row>
    <row r="36310" spans="17:17">
      <c r="Q36310"/>
    </row>
    <row r="36311" spans="17:17">
      <c r="Q36311"/>
    </row>
    <row r="36312" spans="17:17">
      <c r="Q36312"/>
    </row>
    <row r="36313" spans="17:17">
      <c r="Q36313"/>
    </row>
    <row r="36314" spans="17:17">
      <c r="Q36314"/>
    </row>
    <row r="36315" spans="17:17">
      <c r="Q36315"/>
    </row>
    <row r="36316" spans="17:17">
      <c r="Q36316"/>
    </row>
    <row r="36317" spans="17:17">
      <c r="Q36317"/>
    </row>
    <row r="36318" spans="17:17">
      <c r="Q36318"/>
    </row>
    <row r="36319" spans="17:17">
      <c r="Q36319"/>
    </row>
    <row r="36320" spans="17:17">
      <c r="Q36320"/>
    </row>
    <row r="36321" spans="17:17">
      <c r="Q36321"/>
    </row>
    <row r="36322" spans="17:17">
      <c r="Q36322"/>
    </row>
    <row r="36323" spans="17:17">
      <c r="Q36323"/>
    </row>
    <row r="36324" spans="17:17">
      <c r="Q36324"/>
    </row>
    <row r="36325" spans="17:17">
      <c r="Q36325"/>
    </row>
    <row r="36326" spans="17:17">
      <c r="Q36326"/>
    </row>
    <row r="36327" spans="17:17">
      <c r="Q36327"/>
    </row>
    <row r="36328" spans="17:17">
      <c r="Q36328"/>
    </row>
    <row r="36329" spans="17:17">
      <c r="Q36329"/>
    </row>
    <row r="36330" spans="17:17">
      <c r="Q36330"/>
    </row>
    <row r="36331" spans="17:17">
      <c r="Q36331"/>
    </row>
    <row r="36332" spans="17:17">
      <c r="Q36332"/>
    </row>
    <row r="36333" spans="17:17">
      <c r="Q36333"/>
    </row>
    <row r="36334" spans="17:17">
      <c r="Q36334"/>
    </row>
    <row r="36335" spans="17:17">
      <c r="Q36335"/>
    </row>
    <row r="36336" spans="17:17">
      <c r="Q36336"/>
    </row>
    <row r="36337" spans="17:17">
      <c r="Q36337"/>
    </row>
    <row r="36338" spans="17:17">
      <c r="Q36338"/>
    </row>
    <row r="36339" spans="17:17">
      <c r="Q36339"/>
    </row>
    <row r="36340" spans="17:17">
      <c r="Q36340"/>
    </row>
    <row r="36341" spans="17:17">
      <c r="Q36341"/>
    </row>
    <row r="36342" spans="17:17">
      <c r="Q36342"/>
    </row>
    <row r="36343" spans="17:17">
      <c r="Q36343"/>
    </row>
    <row r="36344" spans="17:17">
      <c r="Q36344"/>
    </row>
    <row r="36345" spans="17:17">
      <c r="Q36345"/>
    </row>
    <row r="36346" spans="17:17">
      <c r="Q36346"/>
    </row>
    <row r="36347" spans="17:17">
      <c r="Q36347"/>
    </row>
    <row r="36348" spans="17:17">
      <c r="Q36348"/>
    </row>
    <row r="36349" spans="17:17">
      <c r="Q36349"/>
    </row>
    <row r="36350" spans="17:17">
      <c r="Q36350"/>
    </row>
    <row r="36351" spans="17:17">
      <c r="Q36351"/>
    </row>
    <row r="36352" spans="17:17">
      <c r="Q36352"/>
    </row>
    <row r="36353" spans="17:17">
      <c r="Q36353"/>
    </row>
    <row r="36354" spans="17:17">
      <c r="Q36354"/>
    </row>
    <row r="36355" spans="17:17">
      <c r="Q36355"/>
    </row>
    <row r="36356" spans="17:17">
      <c r="Q36356"/>
    </row>
    <row r="36357" spans="17:17">
      <c r="Q36357"/>
    </row>
    <row r="36358" spans="17:17">
      <c r="Q36358"/>
    </row>
    <row r="36359" spans="17:17">
      <c r="Q36359"/>
    </row>
    <row r="36360" spans="17:17">
      <c r="Q36360"/>
    </row>
    <row r="36361" spans="17:17">
      <c r="Q36361"/>
    </row>
    <row r="36362" spans="17:17">
      <c r="Q36362"/>
    </row>
    <row r="36363" spans="17:17">
      <c r="Q36363"/>
    </row>
    <row r="36364" spans="17:17">
      <c r="Q36364"/>
    </row>
    <row r="36365" spans="17:17">
      <c r="Q36365"/>
    </row>
    <row r="36366" spans="17:17">
      <c r="Q36366"/>
    </row>
    <row r="36367" spans="17:17">
      <c r="Q36367"/>
    </row>
    <row r="36368" spans="17:17">
      <c r="Q36368"/>
    </row>
    <row r="36369" spans="17:17">
      <c r="Q36369"/>
    </row>
    <row r="36370" spans="17:17">
      <c r="Q36370"/>
    </row>
    <row r="36371" spans="17:17">
      <c r="Q36371"/>
    </row>
    <row r="36372" spans="17:17">
      <c r="Q36372"/>
    </row>
    <row r="36373" spans="17:17">
      <c r="Q36373"/>
    </row>
    <row r="36374" spans="17:17">
      <c r="Q36374"/>
    </row>
    <row r="36375" spans="17:17">
      <c r="Q36375"/>
    </row>
    <row r="36376" spans="17:17">
      <c r="Q36376"/>
    </row>
    <row r="36377" spans="17:17">
      <c r="Q36377"/>
    </row>
    <row r="36378" spans="17:17">
      <c r="Q36378"/>
    </row>
    <row r="36379" spans="17:17">
      <c r="Q36379"/>
    </row>
    <row r="36380" spans="17:17">
      <c r="Q36380"/>
    </row>
    <row r="36381" spans="17:17">
      <c r="Q36381"/>
    </row>
    <row r="36382" spans="17:17">
      <c r="Q36382"/>
    </row>
    <row r="36383" spans="17:17">
      <c r="Q36383"/>
    </row>
    <row r="36384" spans="17:17">
      <c r="Q36384"/>
    </row>
    <row r="36385" spans="17:17">
      <c r="Q36385"/>
    </row>
    <row r="36386" spans="17:17">
      <c r="Q36386"/>
    </row>
    <row r="36387" spans="17:17">
      <c r="Q36387"/>
    </row>
    <row r="36388" spans="17:17">
      <c r="Q36388"/>
    </row>
    <row r="36389" spans="17:17">
      <c r="Q36389"/>
    </row>
    <row r="36390" spans="17:17">
      <c r="Q36390"/>
    </row>
    <row r="36391" spans="17:17">
      <c r="Q36391"/>
    </row>
    <row r="36392" spans="17:17">
      <c r="Q36392"/>
    </row>
    <row r="36393" spans="17:17">
      <c r="Q36393"/>
    </row>
    <row r="36394" spans="17:17">
      <c r="Q36394"/>
    </row>
    <row r="36395" spans="17:17">
      <c r="Q36395"/>
    </row>
    <row r="36396" spans="17:17">
      <c r="Q36396"/>
    </row>
    <row r="36397" spans="17:17">
      <c r="Q36397"/>
    </row>
    <row r="36398" spans="17:17">
      <c r="Q36398"/>
    </row>
    <row r="36399" spans="17:17">
      <c r="Q36399"/>
    </row>
    <row r="36400" spans="17:17">
      <c r="Q36400"/>
    </row>
    <row r="36401" spans="17:17">
      <c r="Q36401"/>
    </row>
    <row r="36402" spans="17:17">
      <c r="Q36402"/>
    </row>
    <row r="36403" spans="17:17">
      <c r="Q36403"/>
    </row>
    <row r="36404" spans="17:17">
      <c r="Q36404"/>
    </row>
    <row r="36405" spans="17:17">
      <c r="Q36405"/>
    </row>
    <row r="36406" spans="17:17">
      <c r="Q36406"/>
    </row>
    <row r="36407" spans="17:17">
      <c r="Q36407"/>
    </row>
    <row r="36408" spans="17:17">
      <c r="Q36408"/>
    </row>
    <row r="36409" spans="17:17">
      <c r="Q36409"/>
    </row>
    <row r="36410" spans="17:17">
      <c r="Q36410"/>
    </row>
    <row r="36411" spans="17:17">
      <c r="Q36411"/>
    </row>
    <row r="36412" spans="17:17">
      <c r="Q36412"/>
    </row>
    <row r="36413" spans="17:17">
      <c r="Q36413"/>
    </row>
    <row r="36414" spans="17:17">
      <c r="Q36414"/>
    </row>
    <row r="36415" spans="17:17">
      <c r="Q36415"/>
    </row>
    <row r="36416" spans="17:17">
      <c r="Q36416"/>
    </row>
    <row r="36417" spans="17:17">
      <c r="Q36417"/>
    </row>
    <row r="36418" spans="17:17">
      <c r="Q36418"/>
    </row>
    <row r="36419" spans="17:17">
      <c r="Q36419"/>
    </row>
    <row r="36420" spans="17:17">
      <c r="Q36420"/>
    </row>
    <row r="36421" spans="17:17">
      <c r="Q36421"/>
    </row>
    <row r="36422" spans="17:17">
      <c r="Q36422"/>
    </row>
    <row r="36423" spans="17:17">
      <c r="Q36423"/>
    </row>
    <row r="36424" spans="17:17">
      <c r="Q36424"/>
    </row>
    <row r="36425" spans="17:17">
      <c r="Q36425"/>
    </row>
    <row r="36426" spans="17:17">
      <c r="Q36426"/>
    </row>
    <row r="36427" spans="17:17">
      <c r="Q36427"/>
    </row>
    <row r="36428" spans="17:17">
      <c r="Q36428"/>
    </row>
    <row r="36429" spans="17:17">
      <c r="Q36429"/>
    </row>
    <row r="36430" spans="17:17">
      <c r="Q36430"/>
    </row>
    <row r="36431" spans="17:17">
      <c r="Q36431"/>
    </row>
    <row r="36432" spans="17:17">
      <c r="Q36432"/>
    </row>
    <row r="36433" spans="17:17">
      <c r="Q36433"/>
    </row>
    <row r="36434" spans="17:17">
      <c r="Q36434"/>
    </row>
    <row r="36435" spans="17:17">
      <c r="Q36435"/>
    </row>
    <row r="36436" spans="17:17">
      <c r="Q36436"/>
    </row>
    <row r="36437" spans="17:17">
      <c r="Q36437"/>
    </row>
    <row r="36438" spans="17:17">
      <c r="Q36438"/>
    </row>
    <row r="36439" spans="17:17">
      <c r="Q36439"/>
    </row>
    <row r="36440" spans="17:17">
      <c r="Q36440"/>
    </row>
    <row r="36441" spans="17:17">
      <c r="Q36441"/>
    </row>
    <row r="36442" spans="17:17">
      <c r="Q36442"/>
    </row>
    <row r="36443" spans="17:17">
      <c r="Q36443"/>
    </row>
    <row r="36444" spans="17:17">
      <c r="Q36444"/>
    </row>
    <row r="36445" spans="17:17">
      <c r="Q36445"/>
    </row>
    <row r="36446" spans="17:17">
      <c r="Q36446"/>
    </row>
    <row r="36447" spans="17:17">
      <c r="Q36447"/>
    </row>
    <row r="36448" spans="17:17">
      <c r="Q36448"/>
    </row>
    <row r="36449" spans="17:17">
      <c r="Q36449"/>
    </row>
    <row r="36450" spans="17:17">
      <c r="Q36450"/>
    </row>
    <row r="36451" spans="17:17">
      <c r="Q36451"/>
    </row>
    <row r="36452" spans="17:17">
      <c r="Q36452"/>
    </row>
    <row r="36453" spans="17:17">
      <c r="Q36453"/>
    </row>
    <row r="36454" spans="17:17">
      <c r="Q36454"/>
    </row>
    <row r="36455" spans="17:17">
      <c r="Q36455"/>
    </row>
    <row r="36456" spans="17:17">
      <c r="Q36456"/>
    </row>
    <row r="36457" spans="17:17">
      <c r="Q36457"/>
    </row>
    <row r="36458" spans="17:17">
      <c r="Q36458"/>
    </row>
    <row r="36459" spans="17:17">
      <c r="Q36459"/>
    </row>
    <row r="36460" spans="17:17">
      <c r="Q36460"/>
    </row>
    <row r="36461" spans="17:17">
      <c r="Q36461"/>
    </row>
    <row r="36462" spans="17:17">
      <c r="Q36462"/>
    </row>
    <row r="36463" spans="17:17">
      <c r="Q36463"/>
    </row>
    <row r="36464" spans="17:17">
      <c r="Q36464"/>
    </row>
    <row r="36465" spans="17:17">
      <c r="Q36465"/>
    </row>
    <row r="36466" spans="17:17">
      <c r="Q36466"/>
    </row>
    <row r="36467" spans="17:17">
      <c r="Q36467"/>
    </row>
    <row r="36468" spans="17:17">
      <c r="Q36468"/>
    </row>
    <row r="36469" spans="17:17">
      <c r="Q36469"/>
    </row>
    <row r="36470" spans="17:17">
      <c r="Q36470"/>
    </row>
    <row r="36471" spans="17:17">
      <c r="Q36471"/>
    </row>
    <row r="36472" spans="17:17">
      <c r="Q36472"/>
    </row>
    <row r="36473" spans="17:17">
      <c r="Q36473"/>
    </row>
    <row r="36474" spans="17:17">
      <c r="Q36474"/>
    </row>
    <row r="36475" spans="17:17">
      <c r="Q36475"/>
    </row>
    <row r="36476" spans="17:17">
      <c r="Q36476"/>
    </row>
    <row r="36477" spans="17:17">
      <c r="Q36477"/>
    </row>
    <row r="36478" spans="17:17">
      <c r="Q36478"/>
    </row>
    <row r="36479" spans="17:17">
      <c r="Q36479"/>
    </row>
    <row r="36480" spans="17:17">
      <c r="Q36480"/>
    </row>
    <row r="36481" spans="17:17">
      <c r="Q36481"/>
    </row>
    <row r="36482" spans="17:17">
      <c r="Q36482"/>
    </row>
    <row r="36483" spans="17:17">
      <c r="Q36483"/>
    </row>
    <row r="36484" spans="17:17">
      <c r="Q36484"/>
    </row>
    <row r="36485" spans="17:17">
      <c r="Q36485"/>
    </row>
    <row r="36486" spans="17:17">
      <c r="Q36486"/>
    </row>
    <row r="36487" spans="17:17">
      <c r="Q36487"/>
    </row>
    <row r="36488" spans="17:17">
      <c r="Q36488"/>
    </row>
    <row r="36489" spans="17:17">
      <c r="Q36489"/>
    </row>
    <row r="36490" spans="17:17">
      <c r="Q36490"/>
    </row>
    <row r="36491" spans="17:17">
      <c r="Q36491"/>
    </row>
    <row r="36492" spans="17:17">
      <c r="Q36492"/>
    </row>
    <row r="36493" spans="17:17">
      <c r="Q36493"/>
    </row>
    <row r="36494" spans="17:17">
      <c r="Q36494"/>
    </row>
    <row r="36495" spans="17:17">
      <c r="Q36495"/>
    </row>
    <row r="36496" spans="17:17">
      <c r="Q36496"/>
    </row>
    <row r="36497" spans="17:17">
      <c r="Q36497"/>
    </row>
    <row r="36498" spans="17:17">
      <c r="Q36498"/>
    </row>
    <row r="36499" spans="17:17">
      <c r="Q36499"/>
    </row>
    <row r="36500" spans="17:17">
      <c r="Q36500"/>
    </row>
    <row r="36501" spans="17:17">
      <c r="Q36501"/>
    </row>
    <row r="36502" spans="17:17">
      <c r="Q36502"/>
    </row>
    <row r="36503" spans="17:17">
      <c r="Q36503"/>
    </row>
    <row r="36504" spans="17:17">
      <c r="Q36504"/>
    </row>
    <row r="36505" spans="17:17">
      <c r="Q36505"/>
    </row>
    <row r="36506" spans="17:17">
      <c r="Q36506"/>
    </row>
    <row r="36507" spans="17:17">
      <c r="Q36507"/>
    </row>
    <row r="36508" spans="17:17">
      <c r="Q36508"/>
    </row>
    <row r="36509" spans="17:17">
      <c r="Q36509"/>
    </row>
    <row r="36510" spans="17:17">
      <c r="Q36510"/>
    </row>
    <row r="36511" spans="17:17">
      <c r="Q36511"/>
    </row>
    <row r="36512" spans="17:17">
      <c r="Q36512"/>
    </row>
    <row r="36513" spans="17:17">
      <c r="Q36513"/>
    </row>
    <row r="36514" spans="17:17">
      <c r="Q36514"/>
    </row>
    <row r="36515" spans="17:17">
      <c r="Q36515"/>
    </row>
    <row r="36516" spans="17:17">
      <c r="Q36516"/>
    </row>
    <row r="36517" spans="17:17">
      <c r="Q36517"/>
    </row>
    <row r="36518" spans="17:17">
      <c r="Q36518"/>
    </row>
    <row r="36519" spans="17:17">
      <c r="Q36519"/>
    </row>
    <row r="36520" spans="17:17">
      <c r="Q36520"/>
    </row>
    <row r="36521" spans="17:17">
      <c r="Q36521"/>
    </row>
    <row r="36522" spans="17:17">
      <c r="Q36522"/>
    </row>
    <row r="36523" spans="17:17">
      <c r="Q36523"/>
    </row>
    <row r="36524" spans="17:17">
      <c r="Q36524"/>
    </row>
    <row r="36525" spans="17:17">
      <c r="Q36525"/>
    </row>
    <row r="36526" spans="17:17">
      <c r="Q36526"/>
    </row>
    <row r="36527" spans="17:17">
      <c r="Q36527"/>
    </row>
    <row r="36528" spans="17:17">
      <c r="Q36528"/>
    </row>
    <row r="36529" spans="17:17">
      <c r="Q36529"/>
    </row>
    <row r="36530" spans="17:17">
      <c r="Q36530"/>
    </row>
    <row r="36531" spans="17:17">
      <c r="Q36531"/>
    </row>
    <row r="36532" spans="17:17">
      <c r="Q36532"/>
    </row>
    <row r="36533" spans="17:17">
      <c r="Q36533"/>
    </row>
    <row r="36534" spans="17:17">
      <c r="Q36534"/>
    </row>
    <row r="36535" spans="17:17">
      <c r="Q36535"/>
    </row>
    <row r="36536" spans="17:17">
      <c r="Q36536"/>
    </row>
    <row r="36537" spans="17:17">
      <c r="Q36537"/>
    </row>
    <row r="36538" spans="17:17">
      <c r="Q36538"/>
    </row>
    <row r="36539" spans="17:17">
      <c r="Q36539"/>
    </row>
    <row r="36540" spans="17:17">
      <c r="Q36540"/>
    </row>
    <row r="36541" spans="17:17">
      <c r="Q36541"/>
    </row>
    <row r="36542" spans="17:17">
      <c r="Q36542"/>
    </row>
    <row r="36543" spans="17:17">
      <c r="Q36543"/>
    </row>
    <row r="36544" spans="17:17">
      <c r="Q36544"/>
    </row>
    <row r="36545" spans="17:17">
      <c r="Q36545"/>
    </row>
    <row r="36546" spans="17:17">
      <c r="Q36546"/>
    </row>
    <row r="36547" spans="17:17">
      <c r="Q36547"/>
    </row>
    <row r="36548" spans="17:17">
      <c r="Q36548"/>
    </row>
    <row r="36549" spans="17:17">
      <c r="Q36549"/>
    </row>
    <row r="36550" spans="17:17">
      <c r="Q36550"/>
    </row>
    <row r="36551" spans="17:17">
      <c r="Q36551"/>
    </row>
    <row r="36552" spans="17:17">
      <c r="Q36552"/>
    </row>
    <row r="36553" spans="17:17">
      <c r="Q36553"/>
    </row>
    <row r="36554" spans="17:17">
      <c r="Q36554"/>
    </row>
    <row r="36555" spans="17:17">
      <c r="Q36555"/>
    </row>
    <row r="36556" spans="17:17">
      <c r="Q36556"/>
    </row>
    <row r="36557" spans="17:17">
      <c r="Q36557"/>
    </row>
    <row r="36558" spans="17:17">
      <c r="Q36558"/>
    </row>
    <row r="36559" spans="17:17">
      <c r="Q36559"/>
    </row>
    <row r="36560" spans="17:17">
      <c r="Q36560"/>
    </row>
    <row r="36561" spans="17:17">
      <c r="Q36561"/>
    </row>
    <row r="36562" spans="17:17">
      <c r="Q36562"/>
    </row>
    <row r="36563" spans="17:17">
      <c r="Q36563"/>
    </row>
    <row r="36564" spans="17:17">
      <c r="Q36564"/>
    </row>
    <row r="36565" spans="17:17">
      <c r="Q36565"/>
    </row>
    <row r="36566" spans="17:17">
      <c r="Q36566"/>
    </row>
    <row r="36567" spans="17:17">
      <c r="Q36567"/>
    </row>
    <row r="36568" spans="17:17">
      <c r="Q36568"/>
    </row>
    <row r="36569" spans="17:17">
      <c r="Q36569"/>
    </row>
    <row r="36570" spans="17:17">
      <c r="Q36570"/>
    </row>
    <row r="36571" spans="17:17">
      <c r="Q36571"/>
    </row>
    <row r="36572" spans="17:17">
      <c r="Q36572"/>
    </row>
    <row r="36573" spans="17:17">
      <c r="Q36573"/>
    </row>
    <row r="36574" spans="17:17">
      <c r="Q36574"/>
    </row>
    <row r="36575" spans="17:17">
      <c r="Q36575"/>
    </row>
    <row r="36576" spans="17:17">
      <c r="Q36576"/>
    </row>
    <row r="36577" spans="17:17">
      <c r="Q36577"/>
    </row>
    <row r="36578" spans="17:17">
      <c r="Q36578"/>
    </row>
    <row r="36579" spans="17:17">
      <c r="Q36579"/>
    </row>
    <row r="36580" spans="17:17">
      <c r="Q36580"/>
    </row>
    <row r="36581" spans="17:17">
      <c r="Q36581"/>
    </row>
    <row r="36582" spans="17:17">
      <c r="Q36582"/>
    </row>
    <row r="36583" spans="17:17">
      <c r="Q36583"/>
    </row>
    <row r="36584" spans="17:17">
      <c r="Q36584"/>
    </row>
    <row r="36585" spans="17:17">
      <c r="Q36585"/>
    </row>
    <row r="36586" spans="17:17">
      <c r="Q36586"/>
    </row>
    <row r="36587" spans="17:17">
      <c r="Q36587"/>
    </row>
    <row r="36588" spans="17:17">
      <c r="Q36588"/>
    </row>
    <row r="36589" spans="17:17">
      <c r="Q36589"/>
    </row>
    <row r="36590" spans="17:17">
      <c r="Q36590"/>
    </row>
    <row r="36591" spans="17:17">
      <c r="Q36591"/>
    </row>
    <row r="36592" spans="17:17">
      <c r="Q36592"/>
    </row>
    <row r="36593" spans="17:17">
      <c r="Q36593"/>
    </row>
    <row r="36594" spans="17:17">
      <c r="Q36594"/>
    </row>
    <row r="36595" spans="17:17">
      <c r="Q36595"/>
    </row>
    <row r="36596" spans="17:17">
      <c r="Q36596"/>
    </row>
    <row r="36597" spans="17:17">
      <c r="Q36597"/>
    </row>
    <row r="36598" spans="17:17">
      <c r="Q36598"/>
    </row>
    <row r="36599" spans="17:17">
      <c r="Q36599"/>
    </row>
    <row r="36600" spans="17:17">
      <c r="Q36600"/>
    </row>
    <row r="36601" spans="17:17">
      <c r="Q36601"/>
    </row>
    <row r="36602" spans="17:17">
      <c r="Q36602"/>
    </row>
    <row r="36603" spans="17:17">
      <c r="Q36603"/>
    </row>
    <row r="36604" spans="17:17">
      <c r="Q36604"/>
    </row>
    <row r="36605" spans="17:17">
      <c r="Q36605"/>
    </row>
    <row r="36606" spans="17:17">
      <c r="Q36606"/>
    </row>
    <row r="36607" spans="17:17">
      <c r="Q36607"/>
    </row>
    <row r="36608" spans="17:17">
      <c r="Q36608"/>
    </row>
    <row r="36609" spans="17:17">
      <c r="Q36609"/>
    </row>
    <row r="36610" spans="17:17">
      <c r="Q36610"/>
    </row>
    <row r="36611" spans="17:17">
      <c r="Q36611"/>
    </row>
    <row r="36612" spans="17:17">
      <c r="Q36612"/>
    </row>
    <row r="36613" spans="17:17">
      <c r="Q36613"/>
    </row>
    <row r="36614" spans="17:17">
      <c r="Q36614"/>
    </row>
    <row r="36615" spans="17:17">
      <c r="Q36615"/>
    </row>
    <row r="36616" spans="17:17">
      <c r="Q36616"/>
    </row>
    <row r="36617" spans="17:17">
      <c r="Q36617"/>
    </row>
    <row r="36618" spans="17:17">
      <c r="Q36618"/>
    </row>
    <row r="36619" spans="17:17">
      <c r="Q36619"/>
    </row>
    <row r="36620" spans="17:17">
      <c r="Q36620"/>
    </row>
    <row r="36621" spans="17:17">
      <c r="Q36621"/>
    </row>
    <row r="36622" spans="17:17">
      <c r="Q36622"/>
    </row>
    <row r="36623" spans="17:17">
      <c r="Q36623"/>
    </row>
    <row r="36624" spans="17:17">
      <c r="Q36624"/>
    </row>
    <row r="36625" spans="17:17">
      <c r="Q36625"/>
    </row>
    <row r="36626" spans="17:17">
      <c r="Q36626"/>
    </row>
    <row r="36627" spans="17:17">
      <c r="Q36627"/>
    </row>
    <row r="36628" spans="17:17">
      <c r="Q36628"/>
    </row>
    <row r="36629" spans="17:17">
      <c r="Q36629"/>
    </row>
    <row r="36630" spans="17:17">
      <c r="Q36630"/>
    </row>
    <row r="36631" spans="17:17">
      <c r="Q36631"/>
    </row>
    <row r="36632" spans="17:17">
      <c r="Q36632"/>
    </row>
    <row r="36633" spans="17:17">
      <c r="Q36633"/>
    </row>
    <row r="36634" spans="17:17">
      <c r="Q36634"/>
    </row>
    <row r="36635" spans="17:17">
      <c r="Q36635"/>
    </row>
    <row r="36636" spans="17:17">
      <c r="Q36636"/>
    </row>
    <row r="36637" spans="17:17">
      <c r="Q36637"/>
    </row>
    <row r="36638" spans="17:17">
      <c r="Q36638"/>
    </row>
    <row r="36639" spans="17:17">
      <c r="Q36639"/>
    </row>
    <row r="36640" spans="17:17">
      <c r="Q36640"/>
    </row>
    <row r="36641" spans="17:17">
      <c r="Q36641"/>
    </row>
    <row r="36642" spans="17:17">
      <c r="Q36642"/>
    </row>
    <row r="36643" spans="17:17">
      <c r="Q36643"/>
    </row>
    <row r="36644" spans="17:17">
      <c r="Q36644"/>
    </row>
    <row r="36645" spans="17:17">
      <c r="Q36645"/>
    </row>
    <row r="36646" spans="17:17">
      <c r="Q36646"/>
    </row>
    <row r="36647" spans="17:17">
      <c r="Q36647"/>
    </row>
    <row r="36648" spans="17:17">
      <c r="Q36648"/>
    </row>
    <row r="36649" spans="17:17">
      <c r="Q36649"/>
    </row>
    <row r="36650" spans="17:17">
      <c r="Q36650"/>
    </row>
    <row r="36651" spans="17:17">
      <c r="Q36651"/>
    </row>
    <row r="36652" spans="17:17">
      <c r="Q36652"/>
    </row>
    <row r="36653" spans="17:17">
      <c r="Q36653"/>
    </row>
    <row r="36654" spans="17:17">
      <c r="Q36654"/>
    </row>
    <row r="36655" spans="17:17">
      <c r="Q36655"/>
    </row>
    <row r="36656" spans="17:17">
      <c r="Q36656"/>
    </row>
    <row r="36657" spans="17:17">
      <c r="Q36657"/>
    </row>
    <row r="36658" spans="17:17">
      <c r="Q36658"/>
    </row>
    <row r="36659" spans="17:17">
      <c r="Q36659"/>
    </row>
    <row r="36660" spans="17:17">
      <c r="Q36660"/>
    </row>
    <row r="36661" spans="17:17">
      <c r="Q36661"/>
    </row>
    <row r="36662" spans="17:17">
      <c r="Q36662"/>
    </row>
    <row r="36663" spans="17:17">
      <c r="Q36663"/>
    </row>
    <row r="36664" spans="17:17">
      <c r="Q36664"/>
    </row>
    <row r="36665" spans="17:17">
      <c r="Q36665"/>
    </row>
    <row r="36666" spans="17:17">
      <c r="Q36666"/>
    </row>
    <row r="36667" spans="17:17">
      <c r="Q36667"/>
    </row>
    <row r="36668" spans="17:17">
      <c r="Q36668"/>
    </row>
    <row r="36669" spans="17:17">
      <c r="Q36669"/>
    </row>
    <row r="36670" spans="17:17">
      <c r="Q36670"/>
    </row>
    <row r="36671" spans="17:17">
      <c r="Q36671"/>
    </row>
    <row r="36672" spans="17:17">
      <c r="Q36672"/>
    </row>
    <row r="36673" spans="17:17">
      <c r="Q36673"/>
    </row>
    <row r="36674" spans="17:17">
      <c r="Q36674"/>
    </row>
    <row r="36675" spans="17:17">
      <c r="Q36675"/>
    </row>
    <row r="36676" spans="17:17">
      <c r="Q36676"/>
    </row>
    <row r="36677" spans="17:17">
      <c r="Q36677"/>
    </row>
    <row r="36678" spans="17:17">
      <c r="Q36678"/>
    </row>
    <row r="36679" spans="17:17">
      <c r="Q36679"/>
    </row>
    <row r="36680" spans="17:17">
      <c r="Q36680"/>
    </row>
    <row r="36681" spans="17:17">
      <c r="Q36681"/>
    </row>
    <row r="36682" spans="17:17">
      <c r="Q36682"/>
    </row>
    <row r="36683" spans="17:17">
      <c r="Q36683"/>
    </row>
    <row r="36684" spans="17:17">
      <c r="Q36684"/>
    </row>
    <row r="36685" spans="17:17">
      <c r="Q36685"/>
    </row>
    <row r="36686" spans="17:17">
      <c r="Q36686"/>
    </row>
    <row r="36687" spans="17:17">
      <c r="Q36687"/>
    </row>
    <row r="36688" spans="17:17">
      <c r="Q36688"/>
    </row>
    <row r="36689" spans="17:17">
      <c r="Q36689"/>
    </row>
    <row r="36690" spans="17:17">
      <c r="Q36690"/>
    </row>
    <row r="36691" spans="17:17">
      <c r="Q36691"/>
    </row>
    <row r="36692" spans="17:17">
      <c r="Q36692"/>
    </row>
    <row r="36693" spans="17:17">
      <c r="Q36693"/>
    </row>
    <row r="36694" spans="17:17">
      <c r="Q36694"/>
    </row>
    <row r="36695" spans="17:17">
      <c r="Q36695"/>
    </row>
    <row r="36696" spans="17:17">
      <c r="Q36696"/>
    </row>
    <row r="36697" spans="17:17">
      <c r="Q36697"/>
    </row>
    <row r="36698" spans="17:17">
      <c r="Q36698"/>
    </row>
    <row r="36699" spans="17:17">
      <c r="Q36699"/>
    </row>
    <row r="36700" spans="17:17">
      <c r="Q36700"/>
    </row>
    <row r="36701" spans="17:17">
      <c r="Q36701"/>
    </row>
    <row r="36702" spans="17:17">
      <c r="Q36702"/>
    </row>
    <row r="36703" spans="17:17">
      <c r="Q36703"/>
    </row>
    <row r="36704" spans="17:17">
      <c r="Q36704"/>
    </row>
    <row r="36705" spans="17:17">
      <c r="Q36705"/>
    </row>
    <row r="36706" spans="17:17">
      <c r="Q36706"/>
    </row>
    <row r="36707" spans="17:17">
      <c r="Q36707"/>
    </row>
    <row r="36708" spans="17:17">
      <c r="Q36708"/>
    </row>
    <row r="36709" spans="17:17">
      <c r="Q36709"/>
    </row>
    <row r="36710" spans="17:17">
      <c r="Q36710"/>
    </row>
    <row r="36711" spans="17:17">
      <c r="Q36711"/>
    </row>
    <row r="36712" spans="17:17">
      <c r="Q36712"/>
    </row>
    <row r="36713" spans="17:17">
      <c r="Q36713"/>
    </row>
    <row r="36714" spans="17:17">
      <c r="Q36714"/>
    </row>
    <row r="36715" spans="17:17">
      <c r="Q36715"/>
    </row>
    <row r="36716" spans="17:17">
      <c r="Q36716"/>
    </row>
    <row r="36717" spans="17:17">
      <c r="Q36717"/>
    </row>
    <row r="36718" spans="17:17">
      <c r="Q36718"/>
    </row>
    <row r="36719" spans="17:17">
      <c r="Q36719"/>
    </row>
    <row r="36720" spans="17:17">
      <c r="Q36720"/>
    </row>
    <row r="36721" spans="17:17">
      <c r="Q36721"/>
    </row>
    <row r="36722" spans="17:17">
      <c r="Q36722"/>
    </row>
    <row r="36723" spans="17:17">
      <c r="Q36723"/>
    </row>
    <row r="36724" spans="17:17">
      <c r="Q36724"/>
    </row>
    <row r="36725" spans="17:17">
      <c r="Q36725"/>
    </row>
    <row r="36726" spans="17:17">
      <c r="Q36726"/>
    </row>
    <row r="36727" spans="17:17">
      <c r="Q36727"/>
    </row>
    <row r="36728" spans="17:17">
      <c r="Q36728"/>
    </row>
    <row r="36729" spans="17:17">
      <c r="Q36729"/>
    </row>
    <row r="36730" spans="17:17">
      <c r="Q36730"/>
    </row>
    <row r="36731" spans="17:17">
      <c r="Q36731"/>
    </row>
    <row r="36732" spans="17:17">
      <c r="Q36732"/>
    </row>
    <row r="36733" spans="17:17">
      <c r="Q36733"/>
    </row>
    <row r="36734" spans="17:17">
      <c r="Q36734"/>
    </row>
    <row r="36735" spans="17:17">
      <c r="Q36735"/>
    </row>
    <row r="36736" spans="17:17">
      <c r="Q36736"/>
    </row>
    <row r="36737" spans="17:17">
      <c r="Q36737"/>
    </row>
    <row r="36738" spans="17:17">
      <c r="Q36738"/>
    </row>
    <row r="36739" spans="17:17">
      <c r="Q36739"/>
    </row>
    <row r="36740" spans="17:17">
      <c r="Q36740"/>
    </row>
    <row r="36741" spans="17:17">
      <c r="Q36741"/>
    </row>
    <row r="36742" spans="17:17">
      <c r="Q36742"/>
    </row>
    <row r="36743" spans="17:17">
      <c r="Q36743"/>
    </row>
    <row r="36744" spans="17:17">
      <c r="Q36744"/>
    </row>
    <row r="36745" spans="17:17">
      <c r="Q36745"/>
    </row>
    <row r="36746" spans="17:17">
      <c r="Q36746"/>
    </row>
    <row r="36747" spans="17:17">
      <c r="Q36747"/>
    </row>
    <row r="36748" spans="17:17">
      <c r="Q36748"/>
    </row>
    <row r="36749" spans="17:17">
      <c r="Q36749"/>
    </row>
    <row r="36750" spans="17:17">
      <c r="Q36750"/>
    </row>
    <row r="36751" spans="17:17">
      <c r="Q36751"/>
    </row>
    <row r="36752" spans="17:17">
      <c r="Q36752"/>
    </row>
    <row r="36753" spans="17:17">
      <c r="Q36753"/>
    </row>
    <row r="36754" spans="17:17">
      <c r="Q36754"/>
    </row>
    <row r="36755" spans="17:17">
      <c r="Q36755"/>
    </row>
    <row r="36756" spans="17:17">
      <c r="Q36756"/>
    </row>
    <row r="36757" spans="17:17">
      <c r="Q36757"/>
    </row>
    <row r="36758" spans="17:17">
      <c r="Q36758"/>
    </row>
    <row r="36759" spans="17:17">
      <c r="Q36759"/>
    </row>
    <row r="36760" spans="17:17">
      <c r="Q36760"/>
    </row>
    <row r="36761" spans="17:17">
      <c r="Q36761"/>
    </row>
    <row r="36762" spans="17:17">
      <c r="Q36762"/>
    </row>
    <row r="36763" spans="17:17">
      <c r="Q36763"/>
    </row>
    <row r="36764" spans="17:17">
      <c r="Q36764"/>
    </row>
    <row r="36765" spans="17:17">
      <c r="Q36765"/>
    </row>
    <row r="36766" spans="17:17">
      <c r="Q36766"/>
    </row>
    <row r="36767" spans="17:17">
      <c r="Q36767"/>
    </row>
    <row r="36768" spans="17:17">
      <c r="Q36768"/>
    </row>
    <row r="36769" spans="17:17">
      <c r="Q36769"/>
    </row>
    <row r="36770" spans="17:17">
      <c r="Q36770"/>
    </row>
    <row r="36771" spans="17:17">
      <c r="Q36771"/>
    </row>
    <row r="36772" spans="17:17">
      <c r="Q36772"/>
    </row>
    <row r="36773" spans="17:17">
      <c r="Q36773"/>
    </row>
    <row r="36774" spans="17:17">
      <c r="Q36774"/>
    </row>
    <row r="36775" spans="17:17">
      <c r="Q36775"/>
    </row>
    <row r="36776" spans="17:17">
      <c r="Q36776"/>
    </row>
    <row r="36777" spans="17:17">
      <c r="Q36777"/>
    </row>
    <row r="36778" spans="17:17">
      <c r="Q36778"/>
    </row>
    <row r="36779" spans="17:17">
      <c r="Q36779"/>
    </row>
    <row r="36780" spans="17:17">
      <c r="Q36780"/>
    </row>
    <row r="36781" spans="17:17">
      <c r="Q36781"/>
    </row>
    <row r="36782" spans="17:17">
      <c r="Q36782"/>
    </row>
    <row r="36783" spans="17:17">
      <c r="Q36783"/>
    </row>
    <row r="36784" spans="17:17">
      <c r="Q36784"/>
    </row>
    <row r="36785" spans="17:17">
      <c r="Q36785"/>
    </row>
    <row r="36786" spans="17:17">
      <c r="Q36786"/>
    </row>
    <row r="36787" spans="17:17">
      <c r="Q36787"/>
    </row>
    <row r="36788" spans="17:17">
      <c r="Q36788"/>
    </row>
    <row r="36789" spans="17:17">
      <c r="Q36789"/>
    </row>
    <row r="36790" spans="17:17">
      <c r="Q36790"/>
    </row>
    <row r="36791" spans="17:17">
      <c r="Q36791"/>
    </row>
    <row r="36792" spans="17:17">
      <c r="Q36792"/>
    </row>
    <row r="36793" spans="17:17">
      <c r="Q36793"/>
    </row>
    <row r="36794" spans="17:17">
      <c r="Q36794"/>
    </row>
    <row r="36795" spans="17:17">
      <c r="Q36795"/>
    </row>
    <row r="36796" spans="17:17">
      <c r="Q36796"/>
    </row>
    <row r="36797" spans="17:17">
      <c r="Q36797"/>
    </row>
    <row r="36798" spans="17:17">
      <c r="Q36798"/>
    </row>
    <row r="36799" spans="17:17">
      <c r="Q36799"/>
    </row>
    <row r="36800" spans="17:17">
      <c r="Q36800"/>
    </row>
    <row r="36801" spans="17:17">
      <c r="Q36801"/>
    </row>
    <row r="36802" spans="17:17">
      <c r="Q36802"/>
    </row>
    <row r="36803" spans="17:17">
      <c r="Q36803"/>
    </row>
    <row r="36804" spans="17:17">
      <c r="Q36804"/>
    </row>
    <row r="36805" spans="17:17">
      <c r="Q36805"/>
    </row>
    <row r="36806" spans="17:17">
      <c r="Q36806"/>
    </row>
    <row r="36807" spans="17:17">
      <c r="Q36807"/>
    </row>
    <row r="36808" spans="17:17">
      <c r="Q36808"/>
    </row>
    <row r="36809" spans="17:17">
      <c r="Q36809"/>
    </row>
    <row r="36810" spans="17:17">
      <c r="Q36810"/>
    </row>
    <row r="36811" spans="17:17">
      <c r="Q36811"/>
    </row>
    <row r="36812" spans="17:17">
      <c r="Q36812"/>
    </row>
    <row r="36813" spans="17:17">
      <c r="Q36813"/>
    </row>
    <row r="36814" spans="17:17">
      <c r="Q36814"/>
    </row>
    <row r="36815" spans="17:17">
      <c r="Q36815"/>
    </row>
    <row r="36816" spans="17:17">
      <c r="Q36816"/>
    </row>
    <row r="36817" spans="17:17">
      <c r="Q36817"/>
    </row>
    <row r="36818" spans="17:17">
      <c r="Q36818"/>
    </row>
    <row r="36819" spans="17:17">
      <c r="Q36819"/>
    </row>
    <row r="36820" spans="17:17">
      <c r="Q36820"/>
    </row>
    <row r="36821" spans="17:17">
      <c r="Q36821"/>
    </row>
    <row r="36822" spans="17:17">
      <c r="Q36822"/>
    </row>
    <row r="36823" spans="17:17">
      <c r="Q36823"/>
    </row>
    <row r="36824" spans="17:17">
      <c r="Q36824"/>
    </row>
    <row r="36825" spans="17:17">
      <c r="Q36825"/>
    </row>
    <row r="36826" spans="17:17">
      <c r="Q36826"/>
    </row>
    <row r="36827" spans="17:17">
      <c r="Q36827"/>
    </row>
    <row r="36828" spans="17:17">
      <c r="Q36828"/>
    </row>
    <row r="36829" spans="17:17">
      <c r="Q36829"/>
    </row>
    <row r="36830" spans="17:17">
      <c r="Q36830"/>
    </row>
    <row r="36831" spans="17:17">
      <c r="Q36831"/>
    </row>
    <row r="36832" spans="17:17">
      <c r="Q36832"/>
    </row>
    <row r="36833" spans="17:17">
      <c r="Q36833"/>
    </row>
    <row r="36834" spans="17:17">
      <c r="Q36834"/>
    </row>
    <row r="36835" spans="17:17">
      <c r="Q36835"/>
    </row>
    <row r="36836" spans="17:17">
      <c r="Q36836"/>
    </row>
    <row r="36837" spans="17:17">
      <c r="Q36837"/>
    </row>
    <row r="36838" spans="17:17">
      <c r="Q36838"/>
    </row>
    <row r="36839" spans="17:17">
      <c r="Q36839"/>
    </row>
    <row r="36840" spans="17:17">
      <c r="Q36840"/>
    </row>
    <row r="36841" spans="17:17">
      <c r="Q36841"/>
    </row>
    <row r="36842" spans="17:17">
      <c r="Q36842"/>
    </row>
    <row r="36843" spans="17:17">
      <c r="Q36843"/>
    </row>
    <row r="36844" spans="17:17">
      <c r="Q36844"/>
    </row>
    <row r="36845" spans="17:17">
      <c r="Q36845"/>
    </row>
    <row r="36846" spans="17:17">
      <c r="Q36846"/>
    </row>
    <row r="36847" spans="17:17">
      <c r="Q36847"/>
    </row>
    <row r="36848" spans="17:17">
      <c r="Q36848"/>
    </row>
    <row r="36849" spans="17:17">
      <c r="Q36849"/>
    </row>
    <row r="36850" spans="17:17">
      <c r="Q36850"/>
    </row>
    <row r="36851" spans="17:17">
      <c r="Q36851"/>
    </row>
    <row r="36852" spans="17:17">
      <c r="Q36852"/>
    </row>
    <row r="36853" spans="17:17">
      <c r="Q36853"/>
    </row>
    <row r="36854" spans="17:17">
      <c r="Q36854"/>
    </row>
    <row r="36855" spans="17:17">
      <c r="Q36855"/>
    </row>
    <row r="36856" spans="17:17">
      <c r="Q36856"/>
    </row>
    <row r="36857" spans="17:17">
      <c r="Q36857"/>
    </row>
    <row r="36858" spans="17:17">
      <c r="Q36858"/>
    </row>
    <row r="36859" spans="17:17">
      <c r="Q36859"/>
    </row>
    <row r="36860" spans="17:17">
      <c r="Q36860"/>
    </row>
    <row r="36861" spans="17:17">
      <c r="Q36861"/>
    </row>
    <row r="36862" spans="17:17">
      <c r="Q36862"/>
    </row>
    <row r="36863" spans="17:17">
      <c r="Q36863"/>
    </row>
    <row r="36864" spans="17:17">
      <c r="Q36864"/>
    </row>
    <row r="36865" spans="17:17">
      <c r="Q36865"/>
    </row>
    <row r="36866" spans="17:17">
      <c r="Q36866"/>
    </row>
    <row r="36867" spans="17:17">
      <c r="Q36867"/>
    </row>
    <row r="36868" spans="17:17">
      <c r="Q36868"/>
    </row>
    <row r="36869" spans="17:17">
      <c r="Q36869"/>
    </row>
    <row r="36870" spans="17:17">
      <c r="Q36870"/>
    </row>
    <row r="36871" spans="17:17">
      <c r="Q36871"/>
    </row>
    <row r="36872" spans="17:17">
      <c r="Q36872"/>
    </row>
    <row r="36873" spans="17:17">
      <c r="Q36873"/>
    </row>
    <row r="36874" spans="17:17">
      <c r="Q36874"/>
    </row>
    <row r="36875" spans="17:17">
      <c r="Q36875"/>
    </row>
    <row r="36876" spans="17:17">
      <c r="Q36876"/>
    </row>
    <row r="36877" spans="17:17">
      <c r="Q36877"/>
    </row>
    <row r="36878" spans="17:17">
      <c r="Q36878"/>
    </row>
    <row r="36879" spans="17:17">
      <c r="Q36879"/>
    </row>
    <row r="36880" spans="17:17">
      <c r="Q36880"/>
    </row>
    <row r="36881" spans="17:17">
      <c r="Q36881"/>
    </row>
    <row r="36882" spans="17:17">
      <c r="Q36882"/>
    </row>
    <row r="36883" spans="17:17">
      <c r="Q36883"/>
    </row>
    <row r="36884" spans="17:17">
      <c r="Q36884"/>
    </row>
    <row r="36885" spans="17:17">
      <c r="Q36885"/>
    </row>
    <row r="36886" spans="17:17">
      <c r="Q36886"/>
    </row>
    <row r="36887" spans="17:17">
      <c r="Q36887"/>
    </row>
    <row r="36888" spans="17:17">
      <c r="Q36888"/>
    </row>
    <row r="36889" spans="17:17">
      <c r="Q36889"/>
    </row>
    <row r="36890" spans="17:17">
      <c r="Q36890"/>
    </row>
    <row r="36891" spans="17:17">
      <c r="Q36891"/>
    </row>
    <row r="36892" spans="17:17">
      <c r="Q36892"/>
    </row>
    <row r="36893" spans="17:17">
      <c r="Q36893"/>
    </row>
    <row r="36894" spans="17:17">
      <c r="Q36894"/>
    </row>
    <row r="36895" spans="17:17">
      <c r="Q36895"/>
    </row>
    <row r="36896" spans="17:17">
      <c r="Q36896"/>
    </row>
    <row r="36897" spans="17:17">
      <c r="Q36897"/>
    </row>
    <row r="36898" spans="17:17">
      <c r="Q36898"/>
    </row>
    <row r="36899" spans="17:17">
      <c r="Q36899"/>
    </row>
    <row r="36900" spans="17:17">
      <c r="Q36900"/>
    </row>
    <row r="36901" spans="17:17">
      <c r="Q36901"/>
    </row>
    <row r="36902" spans="17:17">
      <c r="Q36902"/>
    </row>
    <row r="36903" spans="17:17">
      <c r="Q36903"/>
    </row>
    <row r="36904" spans="17:17">
      <c r="Q36904"/>
    </row>
    <row r="36905" spans="17:17">
      <c r="Q36905"/>
    </row>
    <row r="36906" spans="17:17">
      <c r="Q36906"/>
    </row>
    <row r="36907" spans="17:17">
      <c r="Q36907"/>
    </row>
    <row r="36908" spans="17:17">
      <c r="Q36908"/>
    </row>
    <row r="36909" spans="17:17">
      <c r="Q36909"/>
    </row>
    <row r="36910" spans="17:17">
      <c r="Q36910"/>
    </row>
    <row r="36911" spans="17:17">
      <c r="Q36911"/>
    </row>
    <row r="36912" spans="17:17">
      <c r="Q36912"/>
    </row>
    <row r="36913" spans="17:17">
      <c r="Q36913"/>
    </row>
    <row r="36914" spans="17:17">
      <c r="Q36914"/>
    </row>
    <row r="36915" spans="17:17">
      <c r="Q36915"/>
    </row>
    <row r="36916" spans="17:17">
      <c r="Q36916"/>
    </row>
    <row r="36917" spans="17:17">
      <c r="Q36917"/>
    </row>
    <row r="36918" spans="17:17">
      <c r="Q36918"/>
    </row>
    <row r="36919" spans="17:17">
      <c r="Q36919"/>
    </row>
    <row r="36920" spans="17:17">
      <c r="Q36920"/>
    </row>
    <row r="36921" spans="17:17">
      <c r="Q36921"/>
    </row>
    <row r="36922" spans="17:17">
      <c r="Q36922"/>
    </row>
    <row r="36923" spans="17:17">
      <c r="Q36923"/>
    </row>
    <row r="36924" spans="17:17">
      <c r="Q36924"/>
    </row>
    <row r="36925" spans="17:17">
      <c r="Q36925"/>
    </row>
    <row r="36926" spans="17:17">
      <c r="Q36926"/>
    </row>
    <row r="36927" spans="17:17">
      <c r="Q36927"/>
    </row>
    <row r="36928" spans="17:17">
      <c r="Q36928"/>
    </row>
    <row r="36929" spans="17:17">
      <c r="Q36929"/>
    </row>
    <row r="36930" spans="17:17">
      <c r="Q36930"/>
    </row>
    <row r="36931" spans="17:17">
      <c r="Q36931"/>
    </row>
    <row r="36932" spans="17:17">
      <c r="Q36932"/>
    </row>
    <row r="36933" spans="17:17">
      <c r="Q36933"/>
    </row>
    <row r="36934" spans="17:17">
      <c r="Q36934"/>
    </row>
    <row r="36935" spans="17:17">
      <c r="Q36935"/>
    </row>
    <row r="36936" spans="17:17">
      <c r="Q36936"/>
    </row>
    <row r="36937" spans="17:17">
      <c r="Q36937"/>
    </row>
    <row r="36938" spans="17:17">
      <c r="Q36938"/>
    </row>
    <row r="36939" spans="17:17">
      <c r="Q36939"/>
    </row>
    <row r="36940" spans="17:17">
      <c r="Q36940"/>
    </row>
    <row r="36941" spans="17:17">
      <c r="Q36941"/>
    </row>
    <row r="36942" spans="17:17">
      <c r="Q36942"/>
    </row>
    <row r="36943" spans="17:17">
      <c r="Q36943"/>
    </row>
    <row r="36944" spans="17:17">
      <c r="Q36944"/>
    </row>
    <row r="36945" spans="17:17">
      <c r="Q36945"/>
    </row>
    <row r="36946" spans="17:17">
      <c r="Q36946"/>
    </row>
    <row r="36947" spans="17:17">
      <c r="Q36947"/>
    </row>
    <row r="36948" spans="17:17">
      <c r="Q36948"/>
    </row>
    <row r="36949" spans="17:17">
      <c r="Q36949"/>
    </row>
    <row r="36950" spans="17:17">
      <c r="Q36950"/>
    </row>
    <row r="36951" spans="17:17">
      <c r="Q36951"/>
    </row>
    <row r="36952" spans="17:17">
      <c r="Q36952"/>
    </row>
    <row r="36953" spans="17:17">
      <c r="Q36953"/>
    </row>
    <row r="36954" spans="17:17">
      <c r="Q36954"/>
    </row>
    <row r="36955" spans="17:17">
      <c r="Q36955"/>
    </row>
    <row r="36956" spans="17:17">
      <c r="Q36956"/>
    </row>
    <row r="36957" spans="17:17">
      <c r="Q36957"/>
    </row>
    <row r="36958" spans="17:17">
      <c r="Q36958"/>
    </row>
    <row r="36959" spans="17:17">
      <c r="Q36959"/>
    </row>
    <row r="36960" spans="17:17">
      <c r="Q36960"/>
    </row>
    <row r="36961" spans="17:17">
      <c r="Q36961"/>
    </row>
    <row r="36962" spans="17:17">
      <c r="Q36962"/>
    </row>
    <row r="36963" spans="17:17">
      <c r="Q36963"/>
    </row>
    <row r="36964" spans="17:17">
      <c r="Q36964"/>
    </row>
    <row r="36965" spans="17:17">
      <c r="Q36965"/>
    </row>
    <row r="36966" spans="17:17">
      <c r="Q36966"/>
    </row>
    <row r="36967" spans="17:17">
      <c r="Q36967"/>
    </row>
    <row r="36968" spans="17:17">
      <c r="Q36968"/>
    </row>
    <row r="36969" spans="17:17">
      <c r="Q36969"/>
    </row>
    <row r="36970" spans="17:17">
      <c r="Q36970"/>
    </row>
    <row r="36971" spans="17:17">
      <c r="Q36971"/>
    </row>
    <row r="36972" spans="17:17">
      <c r="Q36972"/>
    </row>
    <row r="36973" spans="17:17">
      <c r="Q36973"/>
    </row>
    <row r="36974" spans="17:17">
      <c r="Q36974"/>
    </row>
    <row r="36975" spans="17:17">
      <c r="Q36975"/>
    </row>
    <row r="36976" spans="17:17">
      <c r="Q36976"/>
    </row>
    <row r="36977" spans="17:17">
      <c r="Q36977"/>
    </row>
    <row r="36978" spans="17:17">
      <c r="Q36978"/>
    </row>
    <row r="36979" spans="17:17">
      <c r="Q36979"/>
    </row>
    <row r="36980" spans="17:17">
      <c r="Q36980"/>
    </row>
    <row r="36981" spans="17:17">
      <c r="Q36981"/>
    </row>
    <row r="36982" spans="17:17">
      <c r="Q36982"/>
    </row>
    <row r="36983" spans="17:17">
      <c r="Q36983"/>
    </row>
    <row r="36984" spans="17:17">
      <c r="Q36984"/>
    </row>
    <row r="36985" spans="17:17">
      <c r="Q36985"/>
    </row>
    <row r="36986" spans="17:17">
      <c r="Q36986"/>
    </row>
    <row r="36987" spans="17:17">
      <c r="Q36987"/>
    </row>
    <row r="36988" spans="17:17">
      <c r="Q36988"/>
    </row>
    <row r="36989" spans="17:17">
      <c r="Q36989"/>
    </row>
    <row r="36990" spans="17:17">
      <c r="Q36990"/>
    </row>
    <row r="36991" spans="17:17">
      <c r="Q36991"/>
    </row>
    <row r="36992" spans="17:17">
      <c r="Q36992"/>
    </row>
    <row r="36993" spans="17:17">
      <c r="Q36993"/>
    </row>
    <row r="36994" spans="17:17">
      <c r="Q36994"/>
    </row>
    <row r="36995" spans="17:17">
      <c r="Q36995"/>
    </row>
    <row r="36996" spans="17:17">
      <c r="Q36996"/>
    </row>
    <row r="36997" spans="17:17">
      <c r="Q36997"/>
    </row>
    <row r="36998" spans="17:17">
      <c r="Q36998"/>
    </row>
    <row r="36999" spans="17:17">
      <c r="Q36999"/>
    </row>
    <row r="37000" spans="17:17">
      <c r="Q37000"/>
    </row>
    <row r="37001" spans="17:17">
      <c r="Q37001"/>
    </row>
    <row r="37002" spans="17:17">
      <c r="Q37002"/>
    </row>
    <row r="37003" spans="17:17">
      <c r="Q37003"/>
    </row>
    <row r="37004" spans="17:17">
      <c r="Q37004"/>
    </row>
    <row r="37005" spans="17:17">
      <c r="Q37005"/>
    </row>
    <row r="37006" spans="17:17">
      <c r="Q37006"/>
    </row>
    <row r="37007" spans="17:17">
      <c r="Q37007"/>
    </row>
    <row r="37008" spans="17:17">
      <c r="Q37008"/>
    </row>
    <row r="37009" spans="17:17">
      <c r="Q37009"/>
    </row>
    <row r="37010" spans="17:17">
      <c r="Q37010"/>
    </row>
    <row r="37011" spans="17:17">
      <c r="Q37011"/>
    </row>
    <row r="37012" spans="17:17">
      <c r="Q37012"/>
    </row>
    <row r="37013" spans="17:17">
      <c r="Q37013"/>
    </row>
    <row r="37014" spans="17:17">
      <c r="Q37014"/>
    </row>
    <row r="37015" spans="17:17">
      <c r="Q37015"/>
    </row>
    <row r="37016" spans="17:17">
      <c r="Q37016"/>
    </row>
    <row r="37017" spans="17:17">
      <c r="Q37017"/>
    </row>
    <row r="37018" spans="17:17">
      <c r="Q37018"/>
    </row>
    <row r="37019" spans="17:17">
      <c r="Q37019"/>
    </row>
    <row r="37020" spans="17:17">
      <c r="Q37020"/>
    </row>
    <row r="37021" spans="17:17">
      <c r="Q37021"/>
    </row>
    <row r="37022" spans="17:17">
      <c r="Q37022"/>
    </row>
    <row r="37023" spans="17:17">
      <c r="Q37023"/>
    </row>
    <row r="37024" spans="17:17">
      <c r="Q37024"/>
    </row>
    <row r="37025" spans="17:17">
      <c r="Q37025"/>
    </row>
    <row r="37026" spans="17:17">
      <c r="Q37026"/>
    </row>
    <row r="37027" spans="17:17">
      <c r="Q37027"/>
    </row>
    <row r="37028" spans="17:17">
      <c r="Q37028"/>
    </row>
    <row r="37029" spans="17:17">
      <c r="Q37029"/>
    </row>
    <row r="37030" spans="17:17">
      <c r="Q37030"/>
    </row>
    <row r="37031" spans="17:17">
      <c r="Q37031"/>
    </row>
    <row r="37032" spans="17:17">
      <c r="Q37032"/>
    </row>
    <row r="37033" spans="17:17">
      <c r="Q37033"/>
    </row>
    <row r="37034" spans="17:17">
      <c r="Q37034"/>
    </row>
    <row r="37035" spans="17:17">
      <c r="Q37035"/>
    </row>
    <row r="37036" spans="17:17">
      <c r="Q37036"/>
    </row>
    <row r="37037" spans="17:17">
      <c r="Q37037"/>
    </row>
    <row r="37038" spans="17:17">
      <c r="Q37038"/>
    </row>
    <row r="37039" spans="17:17">
      <c r="Q37039"/>
    </row>
    <row r="37040" spans="17:17">
      <c r="Q37040"/>
    </row>
    <row r="37041" spans="17:17">
      <c r="Q37041"/>
    </row>
    <row r="37042" spans="17:17">
      <c r="Q37042"/>
    </row>
    <row r="37043" spans="17:17">
      <c r="Q37043"/>
    </row>
    <row r="37044" spans="17:17">
      <c r="Q37044"/>
    </row>
    <row r="37045" spans="17:17">
      <c r="Q37045"/>
    </row>
    <row r="37046" spans="17:17">
      <c r="Q37046"/>
    </row>
    <row r="37047" spans="17:17">
      <c r="Q37047"/>
    </row>
    <row r="37048" spans="17:17">
      <c r="Q37048"/>
    </row>
    <row r="37049" spans="17:17">
      <c r="Q37049"/>
    </row>
    <row r="37050" spans="17:17">
      <c r="Q37050"/>
    </row>
    <row r="37051" spans="17:17">
      <c r="Q37051"/>
    </row>
    <row r="37052" spans="17:17">
      <c r="Q37052"/>
    </row>
    <row r="37053" spans="17:17">
      <c r="Q37053"/>
    </row>
    <row r="37054" spans="17:17">
      <c r="Q37054"/>
    </row>
    <row r="37055" spans="17:17">
      <c r="Q37055"/>
    </row>
    <row r="37056" spans="17:17">
      <c r="Q37056"/>
    </row>
    <row r="37057" spans="17:17">
      <c r="Q37057"/>
    </row>
    <row r="37058" spans="17:17">
      <c r="Q37058"/>
    </row>
    <row r="37059" spans="17:17">
      <c r="Q37059"/>
    </row>
    <row r="37060" spans="17:17">
      <c r="Q37060"/>
    </row>
    <row r="37061" spans="17:17">
      <c r="Q37061"/>
    </row>
    <row r="37062" spans="17:17">
      <c r="Q37062"/>
    </row>
    <row r="37063" spans="17:17">
      <c r="Q37063"/>
    </row>
    <row r="37064" spans="17:17">
      <c r="Q37064"/>
    </row>
    <row r="37065" spans="17:17">
      <c r="Q37065"/>
    </row>
    <row r="37066" spans="17:17">
      <c r="Q37066"/>
    </row>
    <row r="37067" spans="17:17">
      <c r="Q37067"/>
    </row>
    <row r="37068" spans="17:17">
      <c r="Q37068"/>
    </row>
    <row r="37069" spans="17:17">
      <c r="Q37069"/>
    </row>
    <row r="37070" spans="17:17">
      <c r="Q37070"/>
    </row>
    <row r="37071" spans="17:17">
      <c r="Q37071"/>
    </row>
    <row r="37072" spans="17:17">
      <c r="Q37072"/>
    </row>
    <row r="37073" spans="17:17">
      <c r="Q37073"/>
    </row>
    <row r="37074" spans="17:17">
      <c r="Q37074"/>
    </row>
    <row r="37075" spans="17:17">
      <c r="Q37075"/>
    </row>
    <row r="37076" spans="17:17">
      <c r="Q37076"/>
    </row>
    <row r="37077" spans="17:17">
      <c r="Q37077"/>
    </row>
    <row r="37078" spans="17:17">
      <c r="Q37078"/>
    </row>
    <row r="37079" spans="17:17">
      <c r="Q37079"/>
    </row>
    <row r="37080" spans="17:17">
      <c r="Q37080"/>
    </row>
    <row r="37081" spans="17:17">
      <c r="Q37081"/>
    </row>
    <row r="37082" spans="17:17">
      <c r="Q37082"/>
    </row>
    <row r="37083" spans="17:17">
      <c r="Q37083"/>
    </row>
    <row r="37084" spans="17:17">
      <c r="Q37084"/>
    </row>
    <row r="37085" spans="17:17">
      <c r="Q37085"/>
    </row>
    <row r="37086" spans="17:17">
      <c r="Q37086"/>
    </row>
    <row r="37087" spans="17:17">
      <c r="Q37087"/>
    </row>
    <row r="37088" spans="17:17">
      <c r="Q37088"/>
    </row>
    <row r="37089" spans="17:17">
      <c r="Q37089"/>
    </row>
    <row r="37090" spans="17:17">
      <c r="Q37090"/>
    </row>
    <row r="37091" spans="17:17">
      <c r="Q37091"/>
    </row>
    <row r="37092" spans="17:17">
      <c r="Q37092"/>
    </row>
    <row r="37093" spans="17:17">
      <c r="Q37093"/>
    </row>
    <row r="37094" spans="17:17">
      <c r="Q37094"/>
    </row>
    <row r="37095" spans="17:17">
      <c r="Q37095"/>
    </row>
    <row r="37096" spans="17:17">
      <c r="Q37096"/>
    </row>
    <row r="37097" spans="17:17">
      <c r="Q37097"/>
    </row>
    <row r="37098" spans="17:17">
      <c r="Q37098"/>
    </row>
    <row r="37099" spans="17:17">
      <c r="Q37099"/>
    </row>
    <row r="37100" spans="17:17">
      <c r="Q37100"/>
    </row>
    <row r="37101" spans="17:17">
      <c r="Q37101"/>
    </row>
    <row r="37102" spans="17:17">
      <c r="Q37102"/>
    </row>
    <row r="37103" spans="17:17">
      <c r="Q37103"/>
    </row>
    <row r="37104" spans="17:17">
      <c r="Q37104"/>
    </row>
    <row r="37105" spans="17:17">
      <c r="Q37105"/>
    </row>
    <row r="37106" spans="17:17">
      <c r="Q37106"/>
    </row>
    <row r="37107" spans="17:17">
      <c r="Q37107"/>
    </row>
    <row r="37108" spans="17:17">
      <c r="Q37108"/>
    </row>
    <row r="37109" spans="17:17">
      <c r="Q37109"/>
    </row>
    <row r="37110" spans="17:17">
      <c r="Q37110"/>
    </row>
    <row r="37111" spans="17:17">
      <c r="Q37111"/>
    </row>
    <row r="37112" spans="17:17">
      <c r="Q37112"/>
    </row>
    <row r="37113" spans="17:17">
      <c r="Q37113"/>
    </row>
    <row r="37114" spans="17:17">
      <c r="Q37114"/>
    </row>
    <row r="37115" spans="17:17">
      <c r="Q37115"/>
    </row>
    <row r="37116" spans="17:17">
      <c r="Q37116"/>
    </row>
    <row r="37117" spans="17:17">
      <c r="Q37117"/>
    </row>
    <row r="37118" spans="17:17">
      <c r="Q37118"/>
    </row>
    <row r="37119" spans="17:17">
      <c r="Q37119"/>
    </row>
    <row r="37120" spans="17:17">
      <c r="Q37120"/>
    </row>
    <row r="37121" spans="17:17">
      <c r="Q37121"/>
    </row>
    <row r="37122" spans="17:17">
      <c r="Q37122"/>
    </row>
    <row r="37123" spans="17:17">
      <c r="Q37123"/>
    </row>
    <row r="37124" spans="17:17">
      <c r="Q37124"/>
    </row>
    <row r="37125" spans="17:17">
      <c r="Q37125"/>
    </row>
    <row r="37126" spans="17:17">
      <c r="Q37126"/>
    </row>
    <row r="37127" spans="17:17">
      <c r="Q37127"/>
    </row>
    <row r="37128" spans="17:17">
      <c r="Q37128"/>
    </row>
    <row r="37129" spans="17:17">
      <c r="Q37129"/>
    </row>
    <row r="37130" spans="17:17">
      <c r="Q37130"/>
    </row>
    <row r="37131" spans="17:17">
      <c r="Q37131"/>
    </row>
    <row r="37132" spans="17:17">
      <c r="Q37132"/>
    </row>
    <row r="37133" spans="17:17">
      <c r="Q37133"/>
    </row>
    <row r="37134" spans="17:17">
      <c r="Q37134"/>
    </row>
    <row r="37135" spans="17:17">
      <c r="Q37135"/>
    </row>
    <row r="37136" spans="17:17">
      <c r="Q37136"/>
    </row>
    <row r="37137" spans="17:17">
      <c r="Q37137"/>
    </row>
    <row r="37138" spans="17:17">
      <c r="Q37138"/>
    </row>
    <row r="37139" spans="17:17">
      <c r="Q37139"/>
    </row>
    <row r="37140" spans="17:17">
      <c r="Q37140"/>
    </row>
    <row r="37141" spans="17:17">
      <c r="Q37141"/>
    </row>
    <row r="37142" spans="17:17">
      <c r="Q37142"/>
    </row>
    <row r="37143" spans="17:17">
      <c r="Q37143"/>
    </row>
    <row r="37144" spans="17:17">
      <c r="Q37144"/>
    </row>
    <row r="37145" spans="17:17">
      <c r="Q37145"/>
    </row>
    <row r="37146" spans="17:17">
      <c r="Q37146"/>
    </row>
    <row r="37147" spans="17:17">
      <c r="Q37147"/>
    </row>
    <row r="37148" spans="17:17">
      <c r="Q37148"/>
    </row>
    <row r="37149" spans="17:17">
      <c r="Q37149"/>
    </row>
    <row r="37150" spans="17:17">
      <c r="Q37150"/>
    </row>
    <row r="37151" spans="17:17">
      <c r="Q37151"/>
    </row>
    <row r="37152" spans="17:17">
      <c r="Q37152"/>
    </row>
    <row r="37153" spans="17:17">
      <c r="Q37153"/>
    </row>
    <row r="37154" spans="17:17">
      <c r="Q37154"/>
    </row>
    <row r="37155" spans="17:17">
      <c r="Q37155"/>
    </row>
    <row r="37156" spans="17:17">
      <c r="Q37156"/>
    </row>
    <row r="37157" spans="17:17">
      <c r="Q37157"/>
    </row>
    <row r="37158" spans="17:17">
      <c r="Q37158"/>
    </row>
    <row r="37159" spans="17:17">
      <c r="Q37159"/>
    </row>
    <row r="37160" spans="17:17">
      <c r="Q37160"/>
    </row>
    <row r="37161" spans="17:17">
      <c r="Q37161"/>
    </row>
    <row r="37162" spans="17:17">
      <c r="Q37162"/>
    </row>
    <row r="37163" spans="17:17">
      <c r="Q37163"/>
    </row>
    <row r="37164" spans="17:17">
      <c r="Q37164"/>
    </row>
    <row r="37165" spans="17:17">
      <c r="Q37165"/>
    </row>
    <row r="37166" spans="17:17">
      <c r="Q37166"/>
    </row>
    <row r="37167" spans="17:17">
      <c r="Q37167"/>
    </row>
    <row r="37168" spans="17:17">
      <c r="Q37168"/>
    </row>
    <row r="37169" spans="17:17">
      <c r="Q37169"/>
    </row>
    <row r="37170" spans="17:17">
      <c r="Q37170"/>
    </row>
    <row r="37171" spans="17:17">
      <c r="Q37171"/>
    </row>
    <row r="37172" spans="17:17">
      <c r="Q37172"/>
    </row>
    <row r="37173" spans="17:17">
      <c r="Q37173"/>
    </row>
    <row r="37174" spans="17:17">
      <c r="Q37174"/>
    </row>
    <row r="37175" spans="17:17">
      <c r="Q37175"/>
    </row>
    <row r="37176" spans="17:17">
      <c r="Q37176"/>
    </row>
    <row r="37177" spans="17:17">
      <c r="Q37177"/>
    </row>
    <row r="37178" spans="17:17">
      <c r="Q37178"/>
    </row>
    <row r="37179" spans="17:17">
      <c r="Q37179"/>
    </row>
    <row r="37180" spans="17:17">
      <c r="Q37180"/>
    </row>
    <row r="37181" spans="17:17">
      <c r="Q37181"/>
    </row>
    <row r="37182" spans="17:17">
      <c r="Q37182"/>
    </row>
    <row r="37183" spans="17:17">
      <c r="Q37183"/>
    </row>
    <row r="37184" spans="17:17">
      <c r="Q37184"/>
    </row>
    <row r="37185" spans="17:17">
      <c r="Q37185"/>
    </row>
    <row r="37186" spans="17:17">
      <c r="Q37186"/>
    </row>
    <row r="37187" spans="17:17">
      <c r="Q37187"/>
    </row>
    <row r="37188" spans="17:17">
      <c r="Q37188"/>
    </row>
    <row r="37189" spans="17:17">
      <c r="Q37189"/>
    </row>
    <row r="37190" spans="17:17">
      <c r="Q37190"/>
    </row>
    <row r="37191" spans="17:17">
      <c r="Q37191"/>
    </row>
    <row r="37192" spans="17:17">
      <c r="Q37192"/>
    </row>
    <row r="37193" spans="17:17">
      <c r="Q37193"/>
    </row>
    <row r="37194" spans="17:17">
      <c r="Q37194"/>
    </row>
    <row r="37195" spans="17:17">
      <c r="Q37195"/>
    </row>
    <row r="37196" spans="17:17">
      <c r="Q37196"/>
    </row>
    <row r="37197" spans="17:17">
      <c r="Q37197"/>
    </row>
    <row r="37198" spans="17:17">
      <c r="Q37198"/>
    </row>
    <row r="37199" spans="17:17">
      <c r="Q37199"/>
    </row>
    <row r="37200" spans="17:17">
      <c r="Q37200"/>
    </row>
    <row r="37201" spans="17:17">
      <c r="Q37201"/>
    </row>
    <row r="37202" spans="17:17">
      <c r="Q37202"/>
    </row>
    <row r="37203" spans="17:17">
      <c r="Q37203"/>
    </row>
    <row r="37204" spans="17:17">
      <c r="Q37204"/>
    </row>
    <row r="37205" spans="17:17">
      <c r="Q37205"/>
    </row>
    <row r="37206" spans="17:17">
      <c r="Q37206"/>
    </row>
    <row r="37207" spans="17:17">
      <c r="Q37207"/>
    </row>
    <row r="37208" spans="17:17">
      <c r="Q37208"/>
    </row>
    <row r="37209" spans="17:17">
      <c r="Q37209"/>
    </row>
    <row r="37210" spans="17:17">
      <c r="Q37210"/>
    </row>
    <row r="37211" spans="17:17">
      <c r="Q37211"/>
    </row>
    <row r="37212" spans="17:17">
      <c r="Q37212"/>
    </row>
    <row r="37213" spans="17:17">
      <c r="Q37213"/>
    </row>
    <row r="37214" spans="17:17">
      <c r="Q37214"/>
    </row>
    <row r="37215" spans="17:17">
      <c r="Q37215"/>
    </row>
    <row r="37216" spans="17:17">
      <c r="Q37216"/>
    </row>
    <row r="37217" spans="17:17">
      <c r="Q37217"/>
    </row>
    <row r="37218" spans="17:17">
      <c r="Q37218"/>
    </row>
    <row r="37219" spans="17:17">
      <c r="Q37219"/>
    </row>
    <row r="37220" spans="17:17">
      <c r="Q37220"/>
    </row>
    <row r="37221" spans="17:17">
      <c r="Q37221"/>
    </row>
    <row r="37222" spans="17:17">
      <c r="Q37222"/>
    </row>
    <row r="37223" spans="17:17">
      <c r="Q37223"/>
    </row>
    <row r="37224" spans="17:17">
      <c r="Q37224"/>
    </row>
    <row r="37225" spans="17:17">
      <c r="Q37225"/>
    </row>
    <row r="37226" spans="17:17">
      <c r="Q37226"/>
    </row>
    <row r="37227" spans="17:17">
      <c r="Q37227"/>
    </row>
    <row r="37228" spans="17:17">
      <c r="Q37228"/>
    </row>
    <row r="37229" spans="17:17">
      <c r="Q37229"/>
    </row>
    <row r="37230" spans="17:17">
      <c r="Q37230"/>
    </row>
    <row r="37231" spans="17:17">
      <c r="Q37231"/>
    </row>
    <row r="37232" spans="17:17">
      <c r="Q37232"/>
    </row>
    <row r="37233" spans="17:17">
      <c r="Q37233"/>
    </row>
    <row r="37234" spans="17:17">
      <c r="Q37234"/>
    </row>
    <row r="37235" spans="17:17">
      <c r="Q37235"/>
    </row>
    <row r="37236" spans="17:17">
      <c r="Q37236"/>
    </row>
    <row r="37237" spans="17:17">
      <c r="Q37237"/>
    </row>
    <row r="37238" spans="17:17">
      <c r="Q37238"/>
    </row>
    <row r="37239" spans="17:17">
      <c r="Q37239"/>
    </row>
    <row r="37240" spans="17:17">
      <c r="Q37240"/>
    </row>
    <row r="37241" spans="17:17">
      <c r="Q37241"/>
    </row>
    <row r="37242" spans="17:17">
      <c r="Q37242"/>
    </row>
    <row r="37243" spans="17:17">
      <c r="Q37243"/>
    </row>
    <row r="37244" spans="17:17">
      <c r="Q37244"/>
    </row>
    <row r="37245" spans="17:17">
      <c r="Q37245"/>
    </row>
    <row r="37246" spans="17:17">
      <c r="Q37246"/>
    </row>
    <row r="37247" spans="17:17">
      <c r="Q37247"/>
    </row>
    <row r="37248" spans="17:17">
      <c r="Q37248"/>
    </row>
    <row r="37249" spans="17:17">
      <c r="Q37249"/>
    </row>
    <row r="37250" spans="17:17">
      <c r="Q37250"/>
    </row>
    <row r="37251" spans="17:17">
      <c r="Q37251"/>
    </row>
    <row r="37252" spans="17:17">
      <c r="Q37252"/>
    </row>
    <row r="37253" spans="17:17">
      <c r="Q37253"/>
    </row>
    <row r="37254" spans="17:17">
      <c r="Q37254"/>
    </row>
    <row r="37255" spans="17:17">
      <c r="Q37255"/>
    </row>
    <row r="37256" spans="17:17">
      <c r="Q37256"/>
    </row>
    <row r="37257" spans="17:17">
      <c r="Q37257"/>
    </row>
    <row r="37258" spans="17:17">
      <c r="Q37258"/>
    </row>
    <row r="37259" spans="17:17">
      <c r="Q37259"/>
    </row>
    <row r="37260" spans="17:17">
      <c r="Q37260"/>
    </row>
    <row r="37261" spans="17:17">
      <c r="Q37261"/>
    </row>
    <row r="37262" spans="17:17">
      <c r="Q37262"/>
    </row>
    <row r="37263" spans="17:17">
      <c r="Q37263"/>
    </row>
    <row r="37264" spans="17:17">
      <c r="Q37264"/>
    </row>
    <row r="37265" spans="17:17">
      <c r="Q37265"/>
    </row>
    <row r="37266" spans="17:17">
      <c r="Q37266"/>
    </row>
    <row r="37267" spans="17:17">
      <c r="Q37267"/>
    </row>
    <row r="37268" spans="17:17">
      <c r="Q37268"/>
    </row>
    <row r="37269" spans="17:17">
      <c r="Q37269"/>
    </row>
    <row r="37270" spans="17:17">
      <c r="Q37270"/>
    </row>
    <row r="37271" spans="17:17">
      <c r="Q37271"/>
    </row>
    <row r="37272" spans="17:17">
      <c r="Q37272"/>
    </row>
    <row r="37273" spans="17:17">
      <c r="Q37273"/>
    </row>
    <row r="37274" spans="17:17">
      <c r="Q37274"/>
    </row>
    <row r="37275" spans="17:17">
      <c r="Q37275"/>
    </row>
    <row r="37276" spans="17:17">
      <c r="Q37276"/>
    </row>
    <row r="37277" spans="17:17">
      <c r="Q37277"/>
    </row>
    <row r="37278" spans="17:17">
      <c r="Q37278"/>
    </row>
    <row r="37279" spans="17:17">
      <c r="Q37279"/>
    </row>
    <row r="37280" spans="17:17">
      <c r="Q37280"/>
    </row>
    <row r="37281" spans="17:17">
      <c r="Q37281"/>
    </row>
    <row r="37282" spans="17:17">
      <c r="Q37282"/>
    </row>
    <row r="37283" spans="17:17">
      <c r="Q37283"/>
    </row>
    <row r="37284" spans="17:17">
      <c r="Q37284"/>
    </row>
    <row r="37285" spans="17:17">
      <c r="Q37285"/>
    </row>
    <row r="37286" spans="17:17">
      <c r="Q37286"/>
    </row>
    <row r="37287" spans="17:17">
      <c r="Q37287"/>
    </row>
    <row r="37288" spans="17:17">
      <c r="Q37288"/>
    </row>
    <row r="37289" spans="17:17">
      <c r="Q37289"/>
    </row>
    <row r="37290" spans="17:17">
      <c r="Q37290"/>
    </row>
    <row r="37291" spans="17:17">
      <c r="Q37291"/>
    </row>
    <row r="37292" spans="17:17">
      <c r="Q37292"/>
    </row>
    <row r="37293" spans="17:17">
      <c r="Q37293"/>
    </row>
    <row r="37294" spans="17:17">
      <c r="Q37294"/>
    </row>
    <row r="37295" spans="17:17">
      <c r="Q37295"/>
    </row>
    <row r="37296" spans="17:17">
      <c r="Q37296"/>
    </row>
    <row r="37297" spans="17:17">
      <c r="Q37297"/>
    </row>
    <row r="37298" spans="17:17">
      <c r="Q37298"/>
    </row>
    <row r="37299" spans="17:17">
      <c r="Q37299"/>
    </row>
    <row r="37300" spans="17:17">
      <c r="Q37300"/>
    </row>
    <row r="37301" spans="17:17">
      <c r="Q37301"/>
    </row>
    <row r="37302" spans="17:17">
      <c r="Q37302"/>
    </row>
    <row r="37303" spans="17:17">
      <c r="Q37303"/>
    </row>
    <row r="37304" spans="17:17">
      <c r="Q37304"/>
    </row>
    <row r="37305" spans="17:17">
      <c r="Q37305"/>
    </row>
    <row r="37306" spans="17:17">
      <c r="Q37306"/>
    </row>
    <row r="37307" spans="17:17">
      <c r="Q37307"/>
    </row>
    <row r="37308" spans="17:17">
      <c r="Q37308"/>
    </row>
    <row r="37309" spans="17:17">
      <c r="Q37309"/>
    </row>
    <row r="37310" spans="17:17">
      <c r="Q37310"/>
    </row>
    <row r="37311" spans="17:17">
      <c r="Q37311"/>
    </row>
    <row r="37312" spans="17:17">
      <c r="Q37312"/>
    </row>
    <row r="37313" spans="17:17">
      <c r="Q37313"/>
    </row>
    <row r="37314" spans="17:17">
      <c r="Q37314"/>
    </row>
    <row r="37315" spans="17:17">
      <c r="Q37315"/>
    </row>
    <row r="37316" spans="17:17">
      <c r="Q37316"/>
    </row>
    <row r="37317" spans="17:17">
      <c r="Q37317"/>
    </row>
    <row r="37318" spans="17:17">
      <c r="Q37318"/>
    </row>
    <row r="37319" spans="17:17">
      <c r="Q37319"/>
    </row>
    <row r="37320" spans="17:17">
      <c r="Q37320"/>
    </row>
    <row r="37321" spans="17:17">
      <c r="Q37321"/>
    </row>
    <row r="37322" spans="17:17">
      <c r="Q37322"/>
    </row>
    <row r="37323" spans="17:17">
      <c r="Q37323"/>
    </row>
    <row r="37324" spans="17:17">
      <c r="Q37324"/>
    </row>
    <row r="37325" spans="17:17">
      <c r="Q37325"/>
    </row>
    <row r="37326" spans="17:17">
      <c r="Q37326"/>
    </row>
    <row r="37327" spans="17:17">
      <c r="Q37327"/>
    </row>
    <row r="37328" spans="17:17">
      <c r="Q37328"/>
    </row>
    <row r="37329" spans="17:17">
      <c r="Q37329"/>
    </row>
    <row r="37330" spans="17:17">
      <c r="Q37330"/>
    </row>
    <row r="37331" spans="17:17">
      <c r="Q37331"/>
    </row>
    <row r="37332" spans="17:17">
      <c r="Q37332"/>
    </row>
    <row r="37333" spans="17:17">
      <c r="Q37333"/>
    </row>
    <row r="37334" spans="17:17">
      <c r="Q37334"/>
    </row>
    <row r="37335" spans="17:17">
      <c r="Q37335"/>
    </row>
    <row r="37336" spans="17:17">
      <c r="Q37336"/>
    </row>
    <row r="37337" spans="17:17">
      <c r="Q37337"/>
    </row>
    <row r="37338" spans="17:17">
      <c r="Q37338"/>
    </row>
    <row r="37339" spans="17:17">
      <c r="Q37339"/>
    </row>
    <row r="37340" spans="17:17">
      <c r="Q37340"/>
    </row>
    <row r="37341" spans="17:17">
      <c r="Q37341"/>
    </row>
    <row r="37342" spans="17:17">
      <c r="Q37342"/>
    </row>
    <row r="37343" spans="17:17">
      <c r="Q37343"/>
    </row>
    <row r="37344" spans="17:17">
      <c r="Q37344"/>
    </row>
    <row r="37345" spans="17:17">
      <c r="Q37345"/>
    </row>
    <row r="37346" spans="17:17">
      <c r="Q37346"/>
    </row>
    <row r="37347" spans="17:17">
      <c r="Q37347"/>
    </row>
    <row r="37348" spans="17:17">
      <c r="Q37348"/>
    </row>
    <row r="37349" spans="17:17">
      <c r="Q37349"/>
    </row>
    <row r="37350" spans="17:17">
      <c r="Q37350"/>
    </row>
    <row r="37351" spans="17:17">
      <c r="Q37351"/>
    </row>
    <row r="37352" spans="17:17">
      <c r="Q37352"/>
    </row>
    <row r="37353" spans="17:17">
      <c r="Q37353"/>
    </row>
    <row r="37354" spans="17:17">
      <c r="Q37354"/>
    </row>
    <row r="37355" spans="17:17">
      <c r="Q37355"/>
    </row>
    <row r="37356" spans="17:17">
      <c r="Q37356"/>
    </row>
    <row r="37357" spans="17:17">
      <c r="Q37357"/>
    </row>
    <row r="37358" spans="17:17">
      <c r="Q37358"/>
    </row>
    <row r="37359" spans="17:17">
      <c r="Q37359"/>
    </row>
    <row r="37360" spans="17:17">
      <c r="Q37360"/>
    </row>
    <row r="37361" spans="17:17">
      <c r="Q37361"/>
    </row>
    <row r="37362" spans="17:17">
      <c r="Q37362"/>
    </row>
    <row r="37363" spans="17:17">
      <c r="Q37363"/>
    </row>
    <row r="37364" spans="17:17">
      <c r="Q37364"/>
    </row>
    <row r="37365" spans="17:17">
      <c r="Q37365"/>
    </row>
    <row r="37366" spans="17:17">
      <c r="Q37366"/>
    </row>
    <row r="37367" spans="17:17">
      <c r="Q37367"/>
    </row>
    <row r="37368" spans="17:17">
      <c r="Q37368"/>
    </row>
    <row r="37369" spans="17:17">
      <c r="Q37369"/>
    </row>
    <row r="37370" spans="17:17">
      <c r="Q37370"/>
    </row>
    <row r="37371" spans="17:17">
      <c r="Q37371"/>
    </row>
    <row r="37372" spans="17:17">
      <c r="Q37372"/>
    </row>
    <row r="37373" spans="17:17">
      <c r="Q37373"/>
    </row>
    <row r="37374" spans="17:17">
      <c r="Q37374"/>
    </row>
    <row r="37375" spans="17:17">
      <c r="Q37375"/>
    </row>
    <row r="37376" spans="17:17">
      <c r="Q37376"/>
    </row>
    <row r="37377" spans="17:17">
      <c r="Q37377"/>
    </row>
    <row r="37378" spans="17:17">
      <c r="Q37378"/>
    </row>
    <row r="37379" spans="17:17">
      <c r="Q37379"/>
    </row>
    <row r="37380" spans="17:17">
      <c r="Q37380"/>
    </row>
    <row r="37381" spans="17:17">
      <c r="Q37381"/>
    </row>
    <row r="37382" spans="17:17">
      <c r="Q37382"/>
    </row>
    <row r="37383" spans="17:17">
      <c r="Q37383"/>
    </row>
    <row r="37384" spans="17:17">
      <c r="Q37384"/>
    </row>
    <row r="37385" spans="17:17">
      <c r="Q37385"/>
    </row>
    <row r="37386" spans="17:17">
      <c r="Q37386"/>
    </row>
    <row r="37387" spans="17:17">
      <c r="Q37387"/>
    </row>
    <row r="37388" spans="17:17">
      <c r="Q37388"/>
    </row>
    <row r="37389" spans="17:17">
      <c r="Q37389"/>
    </row>
    <row r="37390" spans="17:17">
      <c r="Q37390"/>
    </row>
    <row r="37391" spans="17:17">
      <c r="Q37391"/>
    </row>
    <row r="37392" spans="17:17">
      <c r="Q37392"/>
    </row>
    <row r="37393" spans="17:17">
      <c r="Q37393"/>
    </row>
    <row r="37394" spans="17:17">
      <c r="Q37394"/>
    </row>
    <row r="37395" spans="17:17">
      <c r="Q37395"/>
    </row>
    <row r="37396" spans="17:17">
      <c r="Q37396"/>
    </row>
    <row r="37397" spans="17:17">
      <c r="Q37397"/>
    </row>
    <row r="37398" spans="17:17">
      <c r="Q37398"/>
    </row>
    <row r="37399" spans="17:17">
      <c r="Q37399"/>
    </row>
    <row r="37400" spans="17:17">
      <c r="Q37400"/>
    </row>
    <row r="37401" spans="17:17">
      <c r="Q37401"/>
    </row>
    <row r="37402" spans="17:17">
      <c r="Q37402"/>
    </row>
    <row r="37403" spans="17:17">
      <c r="Q37403"/>
    </row>
    <row r="37404" spans="17:17">
      <c r="Q37404"/>
    </row>
    <row r="37405" spans="17:17">
      <c r="Q37405"/>
    </row>
    <row r="37406" spans="17:17">
      <c r="Q37406"/>
    </row>
    <row r="37407" spans="17:17">
      <c r="Q37407"/>
    </row>
    <row r="37408" spans="17:17">
      <c r="Q37408"/>
    </row>
    <row r="37409" spans="17:17">
      <c r="Q37409"/>
    </row>
    <row r="37410" spans="17:17">
      <c r="Q37410"/>
    </row>
    <row r="37411" spans="17:17">
      <c r="Q37411"/>
    </row>
    <row r="37412" spans="17:17">
      <c r="Q37412"/>
    </row>
    <row r="37413" spans="17:17">
      <c r="Q37413"/>
    </row>
    <row r="37414" spans="17:17">
      <c r="Q37414"/>
    </row>
    <row r="37415" spans="17:17">
      <c r="Q37415"/>
    </row>
    <row r="37416" spans="17:17">
      <c r="Q37416"/>
    </row>
    <row r="37417" spans="17:17">
      <c r="Q37417"/>
    </row>
    <row r="37418" spans="17:17">
      <c r="Q37418"/>
    </row>
    <row r="37419" spans="17:17">
      <c r="Q37419"/>
    </row>
    <row r="37420" spans="17:17">
      <c r="Q37420"/>
    </row>
    <row r="37421" spans="17:17">
      <c r="Q37421"/>
    </row>
    <row r="37422" spans="17:17">
      <c r="Q37422"/>
    </row>
    <row r="37423" spans="17:17">
      <c r="Q37423"/>
    </row>
    <row r="37424" spans="17:17">
      <c r="Q37424"/>
    </row>
    <row r="37425" spans="17:17">
      <c r="Q37425"/>
    </row>
    <row r="37426" spans="17:17">
      <c r="Q37426"/>
    </row>
    <row r="37427" spans="17:17">
      <c r="Q37427"/>
    </row>
    <row r="37428" spans="17:17">
      <c r="Q37428"/>
    </row>
    <row r="37429" spans="17:17">
      <c r="Q37429"/>
    </row>
    <row r="37430" spans="17:17">
      <c r="Q37430"/>
    </row>
    <row r="37431" spans="17:17">
      <c r="Q37431"/>
    </row>
    <row r="37432" spans="17:17">
      <c r="Q37432"/>
    </row>
    <row r="37433" spans="17:17">
      <c r="Q37433"/>
    </row>
    <row r="37434" spans="17:17">
      <c r="Q37434"/>
    </row>
    <row r="37435" spans="17:17">
      <c r="Q37435"/>
    </row>
    <row r="37436" spans="17:17">
      <c r="Q37436"/>
    </row>
    <row r="37437" spans="17:17">
      <c r="Q37437"/>
    </row>
    <row r="37438" spans="17:17">
      <c r="Q37438"/>
    </row>
    <row r="37439" spans="17:17">
      <c r="Q37439"/>
    </row>
    <row r="37440" spans="17:17">
      <c r="Q37440"/>
    </row>
    <row r="37441" spans="17:17">
      <c r="Q37441"/>
    </row>
    <row r="37442" spans="17:17">
      <c r="Q37442"/>
    </row>
    <row r="37443" spans="17:17">
      <c r="Q37443"/>
    </row>
    <row r="37444" spans="17:17">
      <c r="Q37444"/>
    </row>
    <row r="37445" spans="17:17">
      <c r="Q37445"/>
    </row>
    <row r="37446" spans="17:17">
      <c r="Q37446"/>
    </row>
    <row r="37447" spans="17:17">
      <c r="Q37447"/>
    </row>
    <row r="37448" spans="17:17">
      <c r="Q37448"/>
    </row>
    <row r="37449" spans="17:17">
      <c r="Q37449"/>
    </row>
    <row r="37450" spans="17:17">
      <c r="Q37450"/>
    </row>
    <row r="37451" spans="17:17">
      <c r="Q37451"/>
    </row>
    <row r="37452" spans="17:17">
      <c r="Q37452"/>
    </row>
    <row r="37453" spans="17:17">
      <c r="Q37453"/>
    </row>
    <row r="37454" spans="17:17">
      <c r="Q37454"/>
    </row>
    <row r="37455" spans="17:17">
      <c r="Q37455"/>
    </row>
    <row r="37456" spans="17:17">
      <c r="Q37456"/>
    </row>
    <row r="37457" spans="17:17">
      <c r="Q37457"/>
    </row>
    <row r="37458" spans="17:17">
      <c r="Q37458"/>
    </row>
    <row r="37459" spans="17:17">
      <c r="Q37459"/>
    </row>
    <row r="37460" spans="17:17">
      <c r="Q37460"/>
    </row>
    <row r="37461" spans="17:17">
      <c r="Q37461"/>
    </row>
    <row r="37462" spans="17:17">
      <c r="Q37462"/>
    </row>
    <row r="37463" spans="17:17">
      <c r="Q37463"/>
    </row>
    <row r="37464" spans="17:17">
      <c r="Q37464"/>
    </row>
    <row r="37465" spans="17:17">
      <c r="Q37465"/>
    </row>
    <row r="37466" spans="17:17">
      <c r="Q37466"/>
    </row>
    <row r="37467" spans="17:17">
      <c r="Q37467"/>
    </row>
    <row r="37468" spans="17:17">
      <c r="Q37468"/>
    </row>
    <row r="37469" spans="17:17">
      <c r="Q37469"/>
    </row>
    <row r="37470" spans="17:17">
      <c r="Q37470"/>
    </row>
    <row r="37471" spans="17:17">
      <c r="Q37471"/>
    </row>
    <row r="37472" spans="17:17">
      <c r="Q37472"/>
    </row>
    <row r="37473" spans="17:17">
      <c r="Q37473"/>
    </row>
    <row r="37474" spans="17:17">
      <c r="Q37474"/>
    </row>
    <row r="37475" spans="17:17">
      <c r="Q37475"/>
    </row>
    <row r="37476" spans="17:17">
      <c r="Q37476"/>
    </row>
    <row r="37477" spans="17:17">
      <c r="Q37477"/>
    </row>
    <row r="37478" spans="17:17">
      <c r="Q37478"/>
    </row>
    <row r="37479" spans="17:17">
      <c r="Q37479"/>
    </row>
    <row r="37480" spans="17:17">
      <c r="Q37480"/>
    </row>
    <row r="37481" spans="17:17">
      <c r="Q37481"/>
    </row>
    <row r="37482" spans="17:17">
      <c r="Q37482"/>
    </row>
    <row r="37483" spans="17:17">
      <c r="Q37483"/>
    </row>
    <row r="37484" spans="17:17">
      <c r="Q37484"/>
    </row>
    <row r="37485" spans="17:17">
      <c r="Q37485"/>
    </row>
    <row r="37486" spans="17:17">
      <c r="Q37486"/>
    </row>
    <row r="37487" spans="17:17">
      <c r="Q37487"/>
    </row>
    <row r="37488" spans="17:17">
      <c r="Q37488"/>
    </row>
    <row r="37489" spans="17:17">
      <c r="Q37489"/>
    </row>
    <row r="37490" spans="17:17">
      <c r="Q37490"/>
    </row>
    <row r="37491" spans="17:17">
      <c r="Q37491"/>
    </row>
    <row r="37492" spans="17:17">
      <c r="Q37492"/>
    </row>
    <row r="37493" spans="17:17">
      <c r="Q37493"/>
    </row>
    <row r="37494" spans="17:17">
      <c r="Q37494"/>
    </row>
    <row r="37495" spans="17:17">
      <c r="Q37495"/>
    </row>
    <row r="37496" spans="17:17">
      <c r="Q37496"/>
    </row>
    <row r="37497" spans="17:17">
      <c r="Q37497"/>
    </row>
    <row r="37498" spans="17:17">
      <c r="Q37498"/>
    </row>
    <row r="37499" spans="17:17">
      <c r="Q37499"/>
    </row>
    <row r="37500" spans="17:17">
      <c r="Q37500"/>
    </row>
    <row r="37501" spans="17:17">
      <c r="Q37501"/>
    </row>
    <row r="37502" spans="17:17">
      <c r="Q37502"/>
    </row>
    <row r="37503" spans="17:17">
      <c r="Q37503"/>
    </row>
    <row r="37504" spans="17:17">
      <c r="Q37504"/>
    </row>
    <row r="37505" spans="17:17">
      <c r="Q37505"/>
    </row>
    <row r="37506" spans="17:17">
      <c r="Q37506"/>
    </row>
    <row r="37507" spans="17:17">
      <c r="Q37507"/>
    </row>
    <row r="37508" spans="17:17">
      <c r="Q37508"/>
    </row>
    <row r="37509" spans="17:17">
      <c r="Q37509"/>
    </row>
    <row r="37510" spans="17:17">
      <c r="Q37510"/>
    </row>
    <row r="37511" spans="17:17">
      <c r="Q37511"/>
    </row>
    <row r="37512" spans="17:17">
      <c r="Q37512"/>
    </row>
    <row r="37513" spans="17:17">
      <c r="Q37513"/>
    </row>
    <row r="37514" spans="17:17">
      <c r="Q37514"/>
    </row>
    <row r="37515" spans="17:17">
      <c r="Q37515"/>
    </row>
    <row r="37516" spans="17:17">
      <c r="Q37516"/>
    </row>
    <row r="37517" spans="17:17">
      <c r="Q37517"/>
    </row>
    <row r="37518" spans="17:17">
      <c r="Q37518"/>
    </row>
    <row r="37519" spans="17:17">
      <c r="Q37519"/>
    </row>
    <row r="37520" spans="17:17">
      <c r="Q37520"/>
    </row>
    <row r="37521" spans="17:17">
      <c r="Q37521"/>
    </row>
    <row r="37522" spans="17:17">
      <c r="Q37522"/>
    </row>
    <row r="37523" spans="17:17">
      <c r="Q37523"/>
    </row>
    <row r="37524" spans="17:17">
      <c r="Q37524"/>
    </row>
    <row r="37525" spans="17:17">
      <c r="Q37525"/>
    </row>
    <row r="37526" spans="17:17">
      <c r="Q37526"/>
    </row>
    <row r="37527" spans="17:17">
      <c r="Q37527"/>
    </row>
    <row r="37528" spans="17:17">
      <c r="Q37528"/>
    </row>
    <row r="37529" spans="17:17">
      <c r="Q37529"/>
    </row>
    <row r="37530" spans="17:17">
      <c r="Q37530"/>
    </row>
    <row r="37531" spans="17:17">
      <c r="Q37531"/>
    </row>
    <row r="37532" spans="17:17">
      <c r="Q37532"/>
    </row>
    <row r="37533" spans="17:17">
      <c r="Q37533"/>
    </row>
    <row r="37534" spans="17:17">
      <c r="Q37534"/>
    </row>
    <row r="37535" spans="17:17">
      <c r="Q37535"/>
    </row>
    <row r="37536" spans="17:17">
      <c r="Q37536"/>
    </row>
    <row r="37537" spans="17:17">
      <c r="Q37537"/>
    </row>
    <row r="37538" spans="17:17">
      <c r="Q37538"/>
    </row>
    <row r="37539" spans="17:17">
      <c r="Q37539"/>
    </row>
    <row r="37540" spans="17:17">
      <c r="Q37540"/>
    </row>
    <row r="37541" spans="17:17">
      <c r="Q37541"/>
    </row>
    <row r="37542" spans="17:17">
      <c r="Q37542"/>
    </row>
    <row r="37543" spans="17:17">
      <c r="Q37543"/>
    </row>
    <row r="37544" spans="17:17">
      <c r="Q37544"/>
    </row>
    <row r="37545" spans="17:17">
      <c r="Q37545"/>
    </row>
    <row r="37546" spans="17:17">
      <c r="Q37546"/>
    </row>
    <row r="37547" spans="17:17">
      <c r="Q37547"/>
    </row>
    <row r="37548" spans="17:17">
      <c r="Q37548"/>
    </row>
    <row r="37549" spans="17:17">
      <c r="Q37549"/>
    </row>
    <row r="37550" spans="17:17">
      <c r="Q37550"/>
    </row>
    <row r="37551" spans="17:17">
      <c r="Q37551"/>
    </row>
    <row r="37552" spans="17:17">
      <c r="Q37552"/>
    </row>
    <row r="37553" spans="17:17">
      <c r="Q37553"/>
    </row>
    <row r="37554" spans="17:17">
      <c r="Q37554"/>
    </row>
    <row r="37555" spans="17:17">
      <c r="Q37555"/>
    </row>
    <row r="37556" spans="17:17">
      <c r="Q37556"/>
    </row>
    <row r="37557" spans="17:17">
      <c r="Q37557"/>
    </row>
    <row r="37558" spans="17:17">
      <c r="Q37558"/>
    </row>
    <row r="37559" spans="17:17">
      <c r="Q37559"/>
    </row>
    <row r="37560" spans="17:17">
      <c r="Q37560"/>
    </row>
    <row r="37561" spans="17:17">
      <c r="Q37561"/>
    </row>
    <row r="37562" spans="17:17">
      <c r="Q37562"/>
    </row>
    <row r="37563" spans="17:17">
      <c r="Q37563"/>
    </row>
    <row r="37564" spans="17:17">
      <c r="Q37564"/>
    </row>
    <row r="37565" spans="17:17">
      <c r="Q37565"/>
    </row>
    <row r="37566" spans="17:17">
      <c r="Q37566"/>
    </row>
    <row r="37567" spans="17:17">
      <c r="Q37567"/>
    </row>
    <row r="37568" spans="17:17">
      <c r="Q37568"/>
    </row>
    <row r="37569" spans="17:17">
      <c r="Q37569"/>
    </row>
    <row r="37570" spans="17:17">
      <c r="Q37570"/>
    </row>
    <row r="37571" spans="17:17">
      <c r="Q37571"/>
    </row>
    <row r="37572" spans="17:17">
      <c r="Q37572"/>
    </row>
    <row r="37573" spans="17:17">
      <c r="Q37573"/>
    </row>
    <row r="37574" spans="17:17">
      <c r="Q37574"/>
    </row>
    <row r="37575" spans="17:17">
      <c r="Q37575"/>
    </row>
    <row r="37576" spans="17:17">
      <c r="Q37576"/>
    </row>
    <row r="37577" spans="17:17">
      <c r="Q37577"/>
    </row>
    <row r="37578" spans="17:17">
      <c r="Q37578"/>
    </row>
    <row r="37579" spans="17:17">
      <c r="Q37579"/>
    </row>
    <row r="37580" spans="17:17">
      <c r="Q37580"/>
    </row>
    <row r="37581" spans="17:17">
      <c r="Q37581"/>
    </row>
    <row r="37582" spans="17:17">
      <c r="Q37582"/>
    </row>
    <row r="37583" spans="17:17">
      <c r="Q37583"/>
    </row>
    <row r="37584" spans="17:17">
      <c r="Q37584"/>
    </row>
    <row r="37585" spans="17:17">
      <c r="Q37585"/>
    </row>
    <row r="37586" spans="17:17">
      <c r="Q37586"/>
    </row>
    <row r="37587" spans="17:17">
      <c r="Q37587"/>
    </row>
    <row r="37588" spans="17:17">
      <c r="Q37588"/>
    </row>
    <row r="37589" spans="17:17">
      <c r="Q37589"/>
    </row>
    <row r="37590" spans="17:17">
      <c r="Q37590"/>
    </row>
    <row r="37591" spans="17:17">
      <c r="Q37591"/>
    </row>
    <row r="37592" spans="17:17">
      <c r="Q37592"/>
    </row>
    <row r="37593" spans="17:17">
      <c r="Q37593"/>
    </row>
    <row r="37594" spans="17:17">
      <c r="Q37594"/>
    </row>
    <row r="37595" spans="17:17">
      <c r="Q37595"/>
    </row>
    <row r="37596" spans="17:17">
      <c r="Q37596"/>
    </row>
    <row r="37597" spans="17:17">
      <c r="Q37597"/>
    </row>
    <row r="37598" spans="17:17">
      <c r="Q37598"/>
    </row>
    <row r="37599" spans="17:17">
      <c r="Q37599"/>
    </row>
    <row r="37600" spans="17:17">
      <c r="Q37600"/>
    </row>
    <row r="37601" spans="17:17">
      <c r="Q37601"/>
    </row>
    <row r="37602" spans="17:17">
      <c r="Q37602"/>
    </row>
    <row r="37603" spans="17:17">
      <c r="Q37603"/>
    </row>
    <row r="37604" spans="17:17">
      <c r="Q37604"/>
    </row>
    <row r="37605" spans="17:17">
      <c r="Q37605"/>
    </row>
    <row r="37606" spans="17:17">
      <c r="Q37606"/>
    </row>
    <row r="37607" spans="17:17">
      <c r="Q37607"/>
    </row>
    <row r="37608" spans="17:17">
      <c r="Q37608"/>
    </row>
    <row r="37609" spans="17:17">
      <c r="Q37609"/>
    </row>
    <row r="37610" spans="17:17">
      <c r="Q37610"/>
    </row>
    <row r="37611" spans="17:17">
      <c r="Q37611"/>
    </row>
    <row r="37612" spans="17:17">
      <c r="Q37612"/>
    </row>
    <row r="37613" spans="17:17">
      <c r="Q37613"/>
    </row>
    <row r="37614" spans="17:17">
      <c r="Q37614"/>
    </row>
    <row r="37615" spans="17:17">
      <c r="Q37615"/>
    </row>
    <row r="37616" spans="17:17">
      <c r="Q37616"/>
    </row>
    <row r="37617" spans="17:17">
      <c r="Q37617"/>
    </row>
    <row r="37618" spans="17:17">
      <c r="Q37618"/>
    </row>
    <row r="37619" spans="17:17">
      <c r="Q37619"/>
    </row>
    <row r="37620" spans="17:17">
      <c r="Q37620"/>
    </row>
    <row r="37621" spans="17:17">
      <c r="Q37621"/>
    </row>
    <row r="37622" spans="17:17">
      <c r="Q37622"/>
    </row>
    <row r="37623" spans="17:17">
      <c r="Q37623"/>
    </row>
    <row r="37624" spans="17:17">
      <c r="Q37624"/>
    </row>
    <row r="37625" spans="17:17">
      <c r="Q37625"/>
    </row>
    <row r="37626" spans="17:17">
      <c r="Q37626"/>
    </row>
    <row r="37627" spans="17:17">
      <c r="Q37627"/>
    </row>
    <row r="37628" spans="17:17">
      <c r="Q37628"/>
    </row>
    <row r="37629" spans="17:17">
      <c r="Q37629"/>
    </row>
    <row r="37630" spans="17:17">
      <c r="Q37630"/>
    </row>
    <row r="37631" spans="17:17">
      <c r="Q37631"/>
    </row>
    <row r="37632" spans="17:17">
      <c r="Q37632"/>
    </row>
    <row r="37633" spans="17:17">
      <c r="Q37633"/>
    </row>
    <row r="37634" spans="17:17">
      <c r="Q37634"/>
    </row>
    <row r="37635" spans="17:17">
      <c r="Q37635"/>
    </row>
    <row r="37636" spans="17:17">
      <c r="Q37636"/>
    </row>
    <row r="37637" spans="17:17">
      <c r="Q37637"/>
    </row>
    <row r="37638" spans="17:17">
      <c r="Q37638"/>
    </row>
    <row r="37639" spans="17:17">
      <c r="Q37639"/>
    </row>
    <row r="37640" spans="17:17">
      <c r="Q37640"/>
    </row>
    <row r="37641" spans="17:17">
      <c r="Q37641"/>
    </row>
    <row r="37642" spans="17:17">
      <c r="Q37642"/>
    </row>
    <row r="37643" spans="17:17">
      <c r="Q37643"/>
    </row>
    <row r="37644" spans="17:17">
      <c r="Q37644"/>
    </row>
    <row r="37645" spans="17:17">
      <c r="Q37645"/>
    </row>
    <row r="37646" spans="17:17">
      <c r="Q37646"/>
    </row>
    <row r="37647" spans="17:17">
      <c r="Q37647"/>
    </row>
    <row r="37648" spans="17:17">
      <c r="Q37648"/>
    </row>
    <row r="37649" spans="17:17">
      <c r="Q37649"/>
    </row>
    <row r="37650" spans="17:17">
      <c r="Q37650"/>
    </row>
    <row r="37651" spans="17:17">
      <c r="Q37651"/>
    </row>
    <row r="37652" spans="17:17">
      <c r="Q37652"/>
    </row>
    <row r="37653" spans="17:17">
      <c r="Q37653"/>
    </row>
    <row r="37654" spans="17:17">
      <c r="Q37654"/>
    </row>
    <row r="37655" spans="17:17">
      <c r="Q37655"/>
    </row>
    <row r="37656" spans="17:17">
      <c r="Q37656"/>
    </row>
    <row r="37657" spans="17:17">
      <c r="Q37657"/>
    </row>
    <row r="37658" spans="17:17">
      <c r="Q37658"/>
    </row>
    <row r="37659" spans="17:17">
      <c r="Q37659"/>
    </row>
    <row r="37660" spans="17:17">
      <c r="Q37660"/>
    </row>
    <row r="37661" spans="17:17">
      <c r="Q37661"/>
    </row>
    <row r="37662" spans="17:17">
      <c r="Q37662"/>
    </row>
    <row r="37663" spans="17:17">
      <c r="Q37663"/>
    </row>
    <row r="37664" spans="17:17">
      <c r="Q37664"/>
    </row>
    <row r="37665" spans="17:17">
      <c r="Q37665"/>
    </row>
    <row r="37666" spans="17:17">
      <c r="Q37666"/>
    </row>
    <row r="37667" spans="17:17">
      <c r="Q37667"/>
    </row>
    <row r="37668" spans="17:17">
      <c r="Q37668"/>
    </row>
    <row r="37669" spans="17:17">
      <c r="Q37669"/>
    </row>
    <row r="37670" spans="17:17">
      <c r="Q37670"/>
    </row>
    <row r="37671" spans="17:17">
      <c r="Q37671"/>
    </row>
    <row r="37672" spans="17:17">
      <c r="Q37672"/>
    </row>
    <row r="37673" spans="17:17">
      <c r="Q37673"/>
    </row>
    <row r="37674" spans="17:17">
      <c r="Q37674"/>
    </row>
    <row r="37675" spans="17:17">
      <c r="Q37675"/>
    </row>
    <row r="37676" spans="17:17">
      <c r="Q37676"/>
    </row>
    <row r="37677" spans="17:17">
      <c r="Q37677"/>
    </row>
    <row r="37678" spans="17:17">
      <c r="Q37678"/>
    </row>
    <row r="37679" spans="17:17">
      <c r="Q37679"/>
    </row>
    <row r="37680" spans="17:17">
      <c r="Q37680"/>
    </row>
    <row r="37681" spans="17:17">
      <c r="Q37681"/>
    </row>
    <row r="37682" spans="17:17">
      <c r="Q37682"/>
    </row>
    <row r="37683" spans="17:17">
      <c r="Q37683"/>
    </row>
    <row r="37684" spans="17:17">
      <c r="Q37684"/>
    </row>
    <row r="37685" spans="17:17">
      <c r="Q37685"/>
    </row>
    <row r="37686" spans="17:17">
      <c r="Q37686"/>
    </row>
    <row r="37687" spans="17:17">
      <c r="Q37687"/>
    </row>
    <row r="37688" spans="17:17">
      <c r="Q37688"/>
    </row>
    <row r="37689" spans="17:17">
      <c r="Q37689"/>
    </row>
    <row r="37690" spans="17:17">
      <c r="Q37690"/>
    </row>
    <row r="37691" spans="17:17">
      <c r="Q37691"/>
    </row>
    <row r="37692" spans="17:17">
      <c r="Q37692"/>
    </row>
    <row r="37693" spans="17:17">
      <c r="Q37693"/>
    </row>
    <row r="37694" spans="17:17">
      <c r="Q37694"/>
    </row>
    <row r="37695" spans="17:17">
      <c r="Q37695"/>
    </row>
    <row r="37696" spans="17:17">
      <c r="Q37696"/>
    </row>
    <row r="37697" spans="17:17">
      <c r="Q37697"/>
    </row>
    <row r="37698" spans="17:17">
      <c r="Q37698"/>
    </row>
    <row r="37699" spans="17:17">
      <c r="Q37699"/>
    </row>
    <row r="37700" spans="17:17">
      <c r="Q37700"/>
    </row>
    <row r="37701" spans="17:17">
      <c r="Q37701"/>
    </row>
    <row r="37702" spans="17:17">
      <c r="Q37702"/>
    </row>
    <row r="37703" spans="17:17">
      <c r="Q37703"/>
    </row>
    <row r="37704" spans="17:17">
      <c r="Q37704"/>
    </row>
    <row r="37705" spans="17:17">
      <c r="Q37705"/>
    </row>
    <row r="37706" spans="17:17">
      <c r="Q37706"/>
    </row>
    <row r="37707" spans="17:17">
      <c r="Q37707"/>
    </row>
    <row r="37708" spans="17:17">
      <c r="Q37708"/>
    </row>
    <row r="37709" spans="17:17">
      <c r="Q37709"/>
    </row>
    <row r="37710" spans="17:17">
      <c r="Q37710"/>
    </row>
    <row r="37711" spans="17:17">
      <c r="Q37711"/>
    </row>
    <row r="37712" spans="17:17">
      <c r="Q37712"/>
    </row>
    <row r="37713" spans="17:17">
      <c r="Q37713"/>
    </row>
    <row r="37714" spans="17:17">
      <c r="Q37714"/>
    </row>
    <row r="37715" spans="17:17">
      <c r="Q37715"/>
    </row>
    <row r="37716" spans="17:17">
      <c r="Q37716"/>
    </row>
    <row r="37717" spans="17:17">
      <c r="Q37717"/>
    </row>
    <row r="37718" spans="17:17">
      <c r="Q37718"/>
    </row>
    <row r="37719" spans="17:17">
      <c r="Q37719"/>
    </row>
    <row r="37720" spans="17:17">
      <c r="Q37720"/>
    </row>
    <row r="37721" spans="17:17">
      <c r="Q37721"/>
    </row>
    <row r="37722" spans="17:17">
      <c r="Q37722"/>
    </row>
    <row r="37723" spans="17:17">
      <c r="Q37723"/>
    </row>
    <row r="37724" spans="17:17">
      <c r="Q37724"/>
    </row>
    <row r="37725" spans="17:17">
      <c r="Q37725"/>
    </row>
    <row r="37726" spans="17:17">
      <c r="Q37726"/>
    </row>
    <row r="37727" spans="17:17">
      <c r="Q37727"/>
    </row>
    <row r="37728" spans="17:17">
      <c r="Q37728"/>
    </row>
    <row r="37729" spans="17:17">
      <c r="Q37729"/>
    </row>
    <row r="37730" spans="17:17">
      <c r="Q37730"/>
    </row>
    <row r="37731" spans="17:17">
      <c r="Q37731"/>
    </row>
    <row r="37732" spans="17:17">
      <c r="Q37732"/>
    </row>
    <row r="37733" spans="17:17">
      <c r="Q37733"/>
    </row>
    <row r="37734" spans="17:17">
      <c r="Q37734"/>
    </row>
    <row r="37735" spans="17:17">
      <c r="Q37735"/>
    </row>
    <row r="37736" spans="17:17">
      <c r="Q37736"/>
    </row>
    <row r="37737" spans="17:17">
      <c r="Q37737"/>
    </row>
    <row r="37738" spans="17:17">
      <c r="Q37738"/>
    </row>
    <row r="37739" spans="17:17">
      <c r="Q37739"/>
    </row>
    <row r="37740" spans="17:17">
      <c r="Q37740"/>
    </row>
    <row r="37741" spans="17:17">
      <c r="Q37741"/>
    </row>
    <row r="37742" spans="17:17">
      <c r="Q37742"/>
    </row>
    <row r="37743" spans="17:17">
      <c r="Q37743"/>
    </row>
    <row r="37744" spans="17:17">
      <c r="Q37744"/>
    </row>
    <row r="37745" spans="17:17">
      <c r="Q37745"/>
    </row>
    <row r="37746" spans="17:17">
      <c r="Q37746"/>
    </row>
    <row r="37747" spans="17:17">
      <c r="Q37747"/>
    </row>
    <row r="37748" spans="17:17">
      <c r="Q37748"/>
    </row>
    <row r="37749" spans="17:17">
      <c r="Q37749"/>
    </row>
    <row r="37750" spans="17:17">
      <c r="Q37750"/>
    </row>
    <row r="37751" spans="17:17">
      <c r="Q37751"/>
    </row>
    <row r="37752" spans="17:17">
      <c r="Q37752"/>
    </row>
    <row r="37753" spans="17:17">
      <c r="Q37753"/>
    </row>
    <row r="37754" spans="17:17">
      <c r="Q37754"/>
    </row>
    <row r="37755" spans="17:17">
      <c r="Q37755"/>
    </row>
    <row r="37756" spans="17:17">
      <c r="Q37756"/>
    </row>
    <row r="37757" spans="17:17">
      <c r="Q37757"/>
    </row>
    <row r="37758" spans="17:17">
      <c r="Q37758"/>
    </row>
    <row r="37759" spans="17:17">
      <c r="Q37759"/>
    </row>
    <row r="37760" spans="17:17">
      <c r="Q37760"/>
    </row>
    <row r="37761" spans="17:17">
      <c r="Q37761"/>
    </row>
    <row r="37762" spans="17:17">
      <c r="Q37762"/>
    </row>
    <row r="37763" spans="17:17">
      <c r="Q37763"/>
    </row>
    <row r="37764" spans="17:17">
      <c r="Q37764"/>
    </row>
    <row r="37765" spans="17:17">
      <c r="Q37765"/>
    </row>
    <row r="37766" spans="17:17">
      <c r="Q37766"/>
    </row>
    <row r="37767" spans="17:17">
      <c r="Q37767"/>
    </row>
    <row r="37768" spans="17:17">
      <c r="Q37768"/>
    </row>
    <row r="37769" spans="17:17">
      <c r="Q37769"/>
    </row>
    <row r="37770" spans="17:17">
      <c r="Q37770"/>
    </row>
    <row r="37771" spans="17:17">
      <c r="Q37771"/>
    </row>
    <row r="37772" spans="17:17">
      <c r="Q37772"/>
    </row>
    <row r="37773" spans="17:17">
      <c r="Q37773"/>
    </row>
    <row r="37774" spans="17:17">
      <c r="Q37774"/>
    </row>
    <row r="37775" spans="17:17">
      <c r="Q37775"/>
    </row>
    <row r="37776" spans="17:17">
      <c r="Q37776"/>
    </row>
    <row r="37777" spans="17:17">
      <c r="Q37777"/>
    </row>
    <row r="37778" spans="17:17">
      <c r="Q37778"/>
    </row>
    <row r="37779" spans="17:17">
      <c r="Q37779"/>
    </row>
    <row r="37780" spans="17:17">
      <c r="Q37780"/>
    </row>
    <row r="37781" spans="17:17">
      <c r="Q37781"/>
    </row>
    <row r="37782" spans="17:17">
      <c r="Q37782"/>
    </row>
    <row r="37783" spans="17:17">
      <c r="Q37783"/>
    </row>
    <row r="37784" spans="17:17">
      <c r="Q37784"/>
    </row>
    <row r="37785" spans="17:17">
      <c r="Q37785"/>
    </row>
    <row r="37786" spans="17:17">
      <c r="Q37786"/>
    </row>
    <row r="37787" spans="17:17">
      <c r="Q37787"/>
    </row>
    <row r="37788" spans="17:17">
      <c r="Q37788"/>
    </row>
    <row r="37789" spans="17:17">
      <c r="Q37789"/>
    </row>
    <row r="37790" spans="17:17">
      <c r="Q37790"/>
    </row>
    <row r="37791" spans="17:17">
      <c r="Q37791"/>
    </row>
    <row r="37792" spans="17:17">
      <c r="Q37792"/>
    </row>
    <row r="37793" spans="17:17">
      <c r="Q37793"/>
    </row>
    <row r="37794" spans="17:17">
      <c r="Q37794"/>
    </row>
    <row r="37795" spans="17:17">
      <c r="Q37795"/>
    </row>
    <row r="37796" spans="17:17">
      <c r="Q37796"/>
    </row>
    <row r="37797" spans="17:17">
      <c r="Q37797"/>
    </row>
    <row r="37798" spans="17:17">
      <c r="Q37798"/>
    </row>
    <row r="37799" spans="17:17">
      <c r="Q37799"/>
    </row>
    <row r="37800" spans="17:17">
      <c r="Q37800"/>
    </row>
    <row r="37801" spans="17:17">
      <c r="Q37801"/>
    </row>
    <row r="37802" spans="17:17">
      <c r="Q37802"/>
    </row>
    <row r="37803" spans="17:17">
      <c r="Q37803"/>
    </row>
    <row r="37804" spans="17:17">
      <c r="Q37804"/>
    </row>
    <row r="37805" spans="17:17">
      <c r="Q37805"/>
    </row>
    <row r="37806" spans="17:17">
      <c r="Q37806"/>
    </row>
    <row r="37807" spans="17:17">
      <c r="Q37807"/>
    </row>
    <row r="37808" spans="17:17">
      <c r="Q37808"/>
    </row>
    <row r="37809" spans="17:17">
      <c r="Q37809"/>
    </row>
    <row r="37810" spans="17:17">
      <c r="Q37810"/>
    </row>
    <row r="37811" spans="17:17">
      <c r="Q37811"/>
    </row>
    <row r="37812" spans="17:17">
      <c r="Q37812"/>
    </row>
    <row r="37813" spans="17:17">
      <c r="Q37813"/>
    </row>
    <row r="37814" spans="17:17">
      <c r="Q37814"/>
    </row>
    <row r="37815" spans="17:17">
      <c r="Q37815"/>
    </row>
    <row r="37816" spans="17:17">
      <c r="Q37816"/>
    </row>
    <row r="37817" spans="17:17">
      <c r="Q37817"/>
    </row>
    <row r="37818" spans="17:17">
      <c r="Q37818"/>
    </row>
    <row r="37819" spans="17:17">
      <c r="Q37819"/>
    </row>
    <row r="37820" spans="17:17">
      <c r="Q37820"/>
    </row>
    <row r="37821" spans="17:17">
      <c r="Q37821"/>
    </row>
    <row r="37822" spans="17:17">
      <c r="Q37822"/>
    </row>
    <row r="37823" spans="17:17">
      <c r="Q37823"/>
    </row>
    <row r="37824" spans="17:17">
      <c r="Q37824"/>
    </row>
    <row r="37825" spans="17:17">
      <c r="Q37825"/>
    </row>
    <row r="37826" spans="17:17">
      <c r="Q37826"/>
    </row>
    <row r="37827" spans="17:17">
      <c r="Q37827"/>
    </row>
    <row r="37828" spans="17:17">
      <c r="Q37828"/>
    </row>
    <row r="37829" spans="17:17">
      <c r="Q37829"/>
    </row>
    <row r="37830" spans="17:17">
      <c r="Q37830"/>
    </row>
    <row r="37831" spans="17:17">
      <c r="Q37831"/>
    </row>
    <row r="37832" spans="17:17">
      <c r="Q37832"/>
    </row>
    <row r="37833" spans="17:17">
      <c r="Q37833"/>
    </row>
    <row r="37834" spans="17:17">
      <c r="Q37834"/>
    </row>
    <row r="37835" spans="17:17">
      <c r="Q37835"/>
    </row>
    <row r="37836" spans="17:17">
      <c r="Q37836"/>
    </row>
    <row r="37837" spans="17:17">
      <c r="Q37837"/>
    </row>
    <row r="37838" spans="17:17">
      <c r="Q37838"/>
    </row>
    <row r="37839" spans="17:17">
      <c r="Q37839"/>
    </row>
    <row r="37840" spans="17:17">
      <c r="Q37840"/>
    </row>
    <row r="37841" spans="17:17">
      <c r="Q37841"/>
    </row>
    <row r="37842" spans="17:17">
      <c r="Q37842"/>
    </row>
    <row r="37843" spans="17:17">
      <c r="Q37843"/>
    </row>
    <row r="37844" spans="17:17">
      <c r="Q37844"/>
    </row>
    <row r="37845" spans="17:17">
      <c r="Q37845"/>
    </row>
    <row r="37846" spans="17:17">
      <c r="Q37846"/>
    </row>
    <row r="37847" spans="17:17">
      <c r="Q37847"/>
    </row>
    <row r="37848" spans="17:17">
      <c r="Q37848"/>
    </row>
    <row r="37849" spans="17:17">
      <c r="Q37849"/>
    </row>
    <row r="37850" spans="17:17">
      <c r="Q37850"/>
    </row>
    <row r="37851" spans="17:17">
      <c r="Q37851"/>
    </row>
    <row r="37852" spans="17:17">
      <c r="Q37852"/>
    </row>
    <row r="37853" spans="17:17">
      <c r="Q37853"/>
    </row>
    <row r="37854" spans="17:17">
      <c r="Q37854"/>
    </row>
    <row r="37855" spans="17:17">
      <c r="Q37855"/>
    </row>
    <row r="37856" spans="17:17">
      <c r="Q37856"/>
    </row>
    <row r="37857" spans="17:17">
      <c r="Q37857"/>
    </row>
    <row r="37858" spans="17:17">
      <c r="Q37858"/>
    </row>
    <row r="37859" spans="17:17">
      <c r="Q37859"/>
    </row>
    <row r="37860" spans="17:17">
      <c r="Q37860"/>
    </row>
    <row r="37861" spans="17:17">
      <c r="Q37861"/>
    </row>
    <row r="37862" spans="17:17">
      <c r="Q37862"/>
    </row>
    <row r="37863" spans="17:17">
      <c r="Q37863"/>
    </row>
    <row r="37864" spans="17:17">
      <c r="Q37864"/>
    </row>
    <row r="37865" spans="17:17">
      <c r="Q37865"/>
    </row>
    <row r="37866" spans="17:17">
      <c r="Q37866"/>
    </row>
    <row r="37867" spans="17:17">
      <c r="Q37867"/>
    </row>
    <row r="37868" spans="17:17">
      <c r="Q37868"/>
    </row>
    <row r="37869" spans="17:17">
      <c r="Q37869"/>
    </row>
    <row r="37870" spans="17:17">
      <c r="Q37870"/>
    </row>
    <row r="37871" spans="17:17">
      <c r="Q37871"/>
    </row>
    <row r="37872" spans="17:17">
      <c r="Q37872"/>
    </row>
    <row r="37873" spans="17:17">
      <c r="Q37873"/>
    </row>
    <row r="37874" spans="17:17">
      <c r="Q37874"/>
    </row>
    <row r="37875" spans="17:17">
      <c r="Q37875"/>
    </row>
    <row r="37876" spans="17:17">
      <c r="Q37876"/>
    </row>
    <row r="37877" spans="17:17">
      <c r="Q37877"/>
    </row>
    <row r="37878" spans="17:17">
      <c r="Q37878"/>
    </row>
    <row r="37879" spans="17:17">
      <c r="Q37879"/>
    </row>
    <row r="37880" spans="17:17">
      <c r="Q37880"/>
    </row>
    <row r="37881" spans="17:17">
      <c r="Q37881"/>
    </row>
    <row r="37882" spans="17:17">
      <c r="Q37882"/>
    </row>
    <row r="37883" spans="17:17">
      <c r="Q37883"/>
    </row>
    <row r="37884" spans="17:17">
      <c r="Q37884"/>
    </row>
    <row r="37885" spans="17:17">
      <c r="Q37885"/>
    </row>
    <row r="37886" spans="17:17">
      <c r="Q37886"/>
    </row>
    <row r="37887" spans="17:17">
      <c r="Q37887"/>
    </row>
    <row r="37888" spans="17:17">
      <c r="Q37888"/>
    </row>
    <row r="37889" spans="17:17">
      <c r="Q37889"/>
    </row>
    <row r="37890" spans="17:17">
      <c r="Q37890"/>
    </row>
    <row r="37891" spans="17:17">
      <c r="Q37891"/>
    </row>
    <row r="37892" spans="17:17">
      <c r="Q37892"/>
    </row>
    <row r="37893" spans="17:17">
      <c r="Q37893"/>
    </row>
    <row r="37894" spans="17:17">
      <c r="Q37894"/>
    </row>
    <row r="37895" spans="17:17">
      <c r="Q37895"/>
    </row>
    <row r="37896" spans="17:17">
      <c r="Q37896"/>
    </row>
    <row r="37897" spans="17:17">
      <c r="Q37897"/>
    </row>
    <row r="37898" spans="17:17">
      <c r="Q37898"/>
    </row>
    <row r="37899" spans="17:17">
      <c r="Q37899"/>
    </row>
    <row r="37900" spans="17:17">
      <c r="Q37900"/>
    </row>
    <row r="37901" spans="17:17">
      <c r="Q37901"/>
    </row>
    <row r="37902" spans="17:17">
      <c r="Q37902"/>
    </row>
    <row r="37903" spans="17:17">
      <c r="Q37903"/>
    </row>
    <row r="37904" spans="17:17">
      <c r="Q37904"/>
    </row>
    <row r="37905" spans="17:17">
      <c r="Q37905"/>
    </row>
    <row r="37906" spans="17:17">
      <c r="Q37906"/>
    </row>
    <row r="37907" spans="17:17">
      <c r="Q37907"/>
    </row>
    <row r="37908" spans="17:17">
      <c r="Q37908"/>
    </row>
    <row r="37909" spans="17:17">
      <c r="Q37909"/>
    </row>
    <row r="37910" spans="17:17">
      <c r="Q37910"/>
    </row>
    <row r="37911" spans="17:17">
      <c r="Q37911"/>
    </row>
    <row r="37912" spans="17:17">
      <c r="Q37912"/>
    </row>
    <row r="37913" spans="17:17">
      <c r="Q37913"/>
    </row>
    <row r="37914" spans="17:17">
      <c r="Q37914"/>
    </row>
    <row r="37915" spans="17:17">
      <c r="Q37915"/>
    </row>
    <row r="37916" spans="17:17">
      <c r="Q37916"/>
    </row>
    <row r="37917" spans="17:17">
      <c r="Q37917"/>
    </row>
    <row r="37918" spans="17:17">
      <c r="Q37918"/>
    </row>
    <row r="37919" spans="17:17">
      <c r="Q37919"/>
    </row>
    <row r="37920" spans="17:17">
      <c r="Q37920"/>
    </row>
    <row r="37921" spans="17:17">
      <c r="Q37921"/>
    </row>
    <row r="37922" spans="17:17">
      <c r="Q37922"/>
    </row>
    <row r="37923" spans="17:17">
      <c r="Q37923"/>
    </row>
    <row r="37924" spans="17:17">
      <c r="Q37924"/>
    </row>
    <row r="37925" spans="17:17">
      <c r="Q37925"/>
    </row>
    <row r="37926" spans="17:17">
      <c r="Q37926"/>
    </row>
    <row r="37927" spans="17:17">
      <c r="Q37927"/>
    </row>
    <row r="37928" spans="17:17">
      <c r="Q37928"/>
    </row>
    <row r="37929" spans="17:17">
      <c r="Q37929"/>
    </row>
    <row r="37930" spans="17:17">
      <c r="Q37930"/>
    </row>
    <row r="37931" spans="17:17">
      <c r="Q37931"/>
    </row>
    <row r="37932" spans="17:17">
      <c r="Q37932"/>
    </row>
    <row r="37933" spans="17:17">
      <c r="Q37933"/>
    </row>
    <row r="37934" spans="17:17">
      <c r="Q37934"/>
    </row>
    <row r="37935" spans="17:17">
      <c r="Q37935"/>
    </row>
    <row r="37936" spans="17:17">
      <c r="Q37936"/>
    </row>
    <row r="37937" spans="17:17">
      <c r="Q37937"/>
    </row>
    <row r="37938" spans="17:17">
      <c r="Q37938"/>
    </row>
    <row r="37939" spans="17:17">
      <c r="Q37939"/>
    </row>
    <row r="37940" spans="17:17">
      <c r="Q37940"/>
    </row>
    <row r="37941" spans="17:17">
      <c r="Q37941"/>
    </row>
    <row r="37942" spans="17:17">
      <c r="Q37942"/>
    </row>
    <row r="37943" spans="17:17">
      <c r="Q37943"/>
    </row>
    <row r="37944" spans="17:17">
      <c r="Q37944"/>
    </row>
    <row r="37945" spans="17:17">
      <c r="Q37945"/>
    </row>
    <row r="37946" spans="17:17">
      <c r="Q37946"/>
    </row>
    <row r="37947" spans="17:17">
      <c r="Q37947"/>
    </row>
    <row r="37948" spans="17:17">
      <c r="Q37948"/>
    </row>
    <row r="37949" spans="17:17">
      <c r="Q37949"/>
    </row>
    <row r="37950" spans="17:17">
      <c r="Q37950"/>
    </row>
    <row r="37951" spans="17:17">
      <c r="Q37951"/>
    </row>
    <row r="37952" spans="17:17">
      <c r="Q37952"/>
    </row>
    <row r="37953" spans="17:17">
      <c r="Q37953"/>
    </row>
    <row r="37954" spans="17:17">
      <c r="Q37954"/>
    </row>
    <row r="37955" spans="17:17">
      <c r="Q37955"/>
    </row>
    <row r="37956" spans="17:17">
      <c r="Q37956"/>
    </row>
    <row r="37957" spans="17:17">
      <c r="Q37957"/>
    </row>
    <row r="37958" spans="17:17">
      <c r="Q37958"/>
    </row>
    <row r="37959" spans="17:17">
      <c r="Q37959"/>
    </row>
    <row r="37960" spans="17:17">
      <c r="Q37960"/>
    </row>
    <row r="37961" spans="17:17">
      <c r="Q37961"/>
    </row>
    <row r="37962" spans="17:17">
      <c r="Q37962"/>
    </row>
    <row r="37963" spans="17:17">
      <c r="Q37963"/>
    </row>
    <row r="37964" spans="17:17">
      <c r="Q37964"/>
    </row>
    <row r="37965" spans="17:17">
      <c r="Q37965"/>
    </row>
    <row r="37966" spans="17:17">
      <c r="Q37966"/>
    </row>
    <row r="37967" spans="17:17">
      <c r="Q37967"/>
    </row>
    <row r="37968" spans="17:17">
      <c r="Q37968"/>
    </row>
    <row r="37969" spans="17:17">
      <c r="Q37969"/>
    </row>
    <row r="37970" spans="17:17">
      <c r="Q37970"/>
    </row>
    <row r="37971" spans="17:17">
      <c r="Q37971"/>
    </row>
    <row r="37972" spans="17:17">
      <c r="Q37972"/>
    </row>
    <row r="37973" spans="17:17">
      <c r="Q37973"/>
    </row>
    <row r="37974" spans="17:17">
      <c r="Q37974"/>
    </row>
    <row r="37975" spans="17:17">
      <c r="Q37975"/>
    </row>
    <row r="37976" spans="17:17">
      <c r="Q37976"/>
    </row>
    <row r="37977" spans="17:17">
      <c r="Q37977"/>
    </row>
    <row r="37978" spans="17:17">
      <c r="Q37978"/>
    </row>
    <row r="37979" spans="17:17">
      <c r="Q37979"/>
    </row>
    <row r="37980" spans="17:17">
      <c r="Q37980"/>
    </row>
    <row r="37981" spans="17:17">
      <c r="Q37981"/>
    </row>
    <row r="37982" spans="17:17">
      <c r="Q37982"/>
    </row>
    <row r="37983" spans="17:17">
      <c r="Q37983"/>
    </row>
    <row r="37984" spans="17:17">
      <c r="Q37984"/>
    </row>
    <row r="37985" spans="17:17">
      <c r="Q37985"/>
    </row>
    <row r="37986" spans="17:17">
      <c r="Q37986"/>
    </row>
    <row r="37987" spans="17:17">
      <c r="Q37987"/>
    </row>
    <row r="37988" spans="17:17">
      <c r="Q37988"/>
    </row>
    <row r="37989" spans="17:17">
      <c r="Q37989"/>
    </row>
    <row r="37990" spans="17:17">
      <c r="Q37990"/>
    </row>
    <row r="37991" spans="17:17">
      <c r="Q37991"/>
    </row>
    <row r="37992" spans="17:17">
      <c r="Q37992"/>
    </row>
    <row r="37993" spans="17:17">
      <c r="Q37993"/>
    </row>
    <row r="37994" spans="17:17">
      <c r="Q37994"/>
    </row>
    <row r="37995" spans="17:17">
      <c r="Q37995"/>
    </row>
    <row r="37996" spans="17:17">
      <c r="Q37996"/>
    </row>
    <row r="37997" spans="17:17">
      <c r="Q37997"/>
    </row>
    <row r="37998" spans="17:17">
      <c r="Q37998"/>
    </row>
    <row r="37999" spans="17:17">
      <c r="Q37999"/>
    </row>
    <row r="38000" spans="17:17">
      <c r="Q38000"/>
    </row>
    <row r="38001" spans="17:17">
      <c r="Q38001"/>
    </row>
    <row r="38002" spans="17:17">
      <c r="Q38002"/>
    </row>
    <row r="38003" spans="17:17">
      <c r="Q38003"/>
    </row>
    <row r="38004" spans="17:17">
      <c r="Q38004"/>
    </row>
    <row r="38005" spans="17:17">
      <c r="Q38005"/>
    </row>
    <row r="38006" spans="17:17">
      <c r="Q38006"/>
    </row>
    <row r="38007" spans="17:17">
      <c r="Q38007"/>
    </row>
    <row r="38008" spans="17:17">
      <c r="Q38008"/>
    </row>
    <row r="38009" spans="17:17">
      <c r="Q38009"/>
    </row>
    <row r="38010" spans="17:17">
      <c r="Q38010"/>
    </row>
    <row r="38011" spans="17:17">
      <c r="Q38011"/>
    </row>
    <row r="38012" spans="17:17">
      <c r="Q38012"/>
    </row>
    <row r="38013" spans="17:17">
      <c r="Q38013"/>
    </row>
    <row r="38014" spans="17:17">
      <c r="Q38014"/>
    </row>
    <row r="38015" spans="17:17">
      <c r="Q38015"/>
    </row>
    <row r="38016" spans="17:17">
      <c r="Q38016"/>
    </row>
    <row r="38017" spans="17:17">
      <c r="Q38017"/>
    </row>
    <row r="38018" spans="17:17">
      <c r="Q38018"/>
    </row>
    <row r="38019" spans="17:17">
      <c r="Q38019"/>
    </row>
    <row r="38020" spans="17:17">
      <c r="Q38020"/>
    </row>
    <row r="38021" spans="17:17">
      <c r="Q38021"/>
    </row>
    <row r="38022" spans="17:17">
      <c r="Q38022"/>
    </row>
    <row r="38023" spans="17:17">
      <c r="Q38023"/>
    </row>
    <row r="38024" spans="17:17">
      <c r="Q38024"/>
    </row>
    <row r="38025" spans="17:17">
      <c r="Q38025"/>
    </row>
    <row r="38026" spans="17:17">
      <c r="Q38026"/>
    </row>
    <row r="38027" spans="17:17">
      <c r="Q38027"/>
    </row>
    <row r="38028" spans="17:17">
      <c r="Q38028"/>
    </row>
    <row r="38029" spans="17:17">
      <c r="Q38029"/>
    </row>
    <row r="38030" spans="17:17">
      <c r="Q38030"/>
    </row>
    <row r="38031" spans="17:17">
      <c r="Q38031"/>
    </row>
    <row r="38032" spans="17:17">
      <c r="Q38032"/>
    </row>
    <row r="38033" spans="17:17">
      <c r="Q38033"/>
    </row>
    <row r="38034" spans="17:17">
      <c r="Q38034"/>
    </row>
    <row r="38035" spans="17:17">
      <c r="Q38035"/>
    </row>
    <row r="38036" spans="17:17">
      <c r="Q38036"/>
    </row>
    <row r="38037" spans="17:17">
      <c r="Q38037"/>
    </row>
    <row r="38038" spans="17:17">
      <c r="Q38038"/>
    </row>
    <row r="38039" spans="17:17">
      <c r="Q38039"/>
    </row>
    <row r="38040" spans="17:17">
      <c r="Q38040"/>
    </row>
    <row r="38041" spans="17:17">
      <c r="Q38041"/>
    </row>
    <row r="38042" spans="17:17">
      <c r="Q38042"/>
    </row>
    <row r="38043" spans="17:17">
      <c r="Q38043"/>
    </row>
    <row r="38044" spans="17:17">
      <c r="Q38044"/>
    </row>
    <row r="38045" spans="17:17">
      <c r="Q38045"/>
    </row>
    <row r="38046" spans="17:17">
      <c r="Q38046"/>
    </row>
    <row r="38047" spans="17:17">
      <c r="Q38047"/>
    </row>
    <row r="38048" spans="17:17">
      <c r="Q38048"/>
    </row>
    <row r="38049" spans="17:17">
      <c r="Q38049"/>
    </row>
    <row r="38050" spans="17:17">
      <c r="Q38050"/>
    </row>
    <row r="38051" spans="17:17">
      <c r="Q38051"/>
    </row>
    <row r="38052" spans="17:17">
      <c r="Q38052"/>
    </row>
    <row r="38053" spans="17:17">
      <c r="Q38053"/>
    </row>
    <row r="38054" spans="17:17">
      <c r="Q38054"/>
    </row>
    <row r="38055" spans="17:17">
      <c r="Q38055"/>
    </row>
    <row r="38056" spans="17:17">
      <c r="Q38056"/>
    </row>
    <row r="38057" spans="17:17">
      <c r="Q38057"/>
    </row>
    <row r="38058" spans="17:17">
      <c r="Q38058"/>
    </row>
    <row r="38059" spans="17:17">
      <c r="Q38059"/>
    </row>
    <row r="38060" spans="17:17">
      <c r="Q38060"/>
    </row>
    <row r="38061" spans="17:17">
      <c r="Q38061"/>
    </row>
    <row r="38062" spans="17:17">
      <c r="Q38062"/>
    </row>
    <row r="38063" spans="17:17">
      <c r="Q38063"/>
    </row>
    <row r="38064" spans="17:17">
      <c r="Q38064"/>
    </row>
    <row r="38065" spans="17:17">
      <c r="Q38065"/>
    </row>
    <row r="38066" spans="17:17">
      <c r="Q38066"/>
    </row>
    <row r="38067" spans="17:17">
      <c r="Q38067"/>
    </row>
    <row r="38068" spans="17:17">
      <c r="Q38068"/>
    </row>
    <row r="38069" spans="17:17">
      <c r="Q38069"/>
    </row>
    <row r="38070" spans="17:17">
      <c r="Q38070"/>
    </row>
    <row r="38071" spans="17:17">
      <c r="Q38071"/>
    </row>
    <row r="38072" spans="17:17">
      <c r="Q38072"/>
    </row>
    <row r="38073" spans="17:17">
      <c r="Q38073"/>
    </row>
    <row r="38074" spans="17:17">
      <c r="Q38074"/>
    </row>
    <row r="38075" spans="17:17">
      <c r="Q38075"/>
    </row>
    <row r="38076" spans="17:17">
      <c r="Q38076"/>
    </row>
    <row r="38077" spans="17:17">
      <c r="Q38077"/>
    </row>
    <row r="38078" spans="17:17">
      <c r="Q38078"/>
    </row>
    <row r="38079" spans="17:17">
      <c r="Q38079"/>
    </row>
    <row r="38080" spans="17:17">
      <c r="Q38080"/>
    </row>
    <row r="38081" spans="17:17">
      <c r="Q38081"/>
    </row>
    <row r="38082" spans="17:17">
      <c r="Q38082"/>
    </row>
    <row r="38083" spans="17:17">
      <c r="Q38083"/>
    </row>
    <row r="38084" spans="17:17">
      <c r="Q38084"/>
    </row>
    <row r="38085" spans="17:17">
      <c r="Q38085"/>
    </row>
    <row r="38086" spans="17:17">
      <c r="Q38086"/>
    </row>
    <row r="38087" spans="17:17">
      <c r="Q38087"/>
    </row>
    <row r="38088" spans="17:17">
      <c r="Q38088"/>
    </row>
    <row r="38089" spans="17:17">
      <c r="Q38089"/>
    </row>
    <row r="38090" spans="17:17">
      <c r="Q38090"/>
    </row>
    <row r="38091" spans="17:17">
      <c r="Q38091"/>
    </row>
    <row r="38092" spans="17:17">
      <c r="Q38092"/>
    </row>
    <row r="38093" spans="17:17">
      <c r="Q38093"/>
    </row>
    <row r="38094" spans="17:17">
      <c r="Q38094"/>
    </row>
    <row r="38095" spans="17:17">
      <c r="Q38095"/>
    </row>
    <row r="38096" spans="17:17">
      <c r="Q38096"/>
    </row>
    <row r="38097" spans="17:17">
      <c r="Q38097"/>
    </row>
    <row r="38098" spans="17:17">
      <c r="Q38098"/>
    </row>
    <row r="38099" spans="17:17">
      <c r="Q38099"/>
    </row>
    <row r="38100" spans="17:17">
      <c r="Q38100"/>
    </row>
    <row r="38101" spans="17:17">
      <c r="Q38101"/>
    </row>
    <row r="38102" spans="17:17">
      <c r="Q38102"/>
    </row>
    <row r="38103" spans="17:17">
      <c r="Q38103"/>
    </row>
    <row r="38104" spans="17:17">
      <c r="Q38104"/>
    </row>
    <row r="38105" spans="17:17">
      <c r="Q38105"/>
    </row>
    <row r="38106" spans="17:17">
      <c r="Q38106"/>
    </row>
    <row r="38107" spans="17:17">
      <c r="Q38107"/>
    </row>
    <row r="38108" spans="17:17">
      <c r="Q38108"/>
    </row>
    <row r="38109" spans="17:17">
      <c r="Q38109"/>
    </row>
    <row r="38110" spans="17:17">
      <c r="Q38110"/>
    </row>
    <row r="38111" spans="17:17">
      <c r="Q38111"/>
    </row>
    <row r="38112" spans="17:17">
      <c r="Q38112"/>
    </row>
    <row r="38113" spans="17:17">
      <c r="Q38113"/>
    </row>
    <row r="38114" spans="17:17">
      <c r="Q38114"/>
    </row>
    <row r="38115" spans="17:17">
      <c r="Q38115"/>
    </row>
    <row r="38116" spans="17:17">
      <c r="Q38116"/>
    </row>
    <row r="38117" spans="17:17">
      <c r="Q38117"/>
    </row>
    <row r="38118" spans="17:17">
      <c r="Q38118"/>
    </row>
    <row r="38119" spans="17:17">
      <c r="Q38119"/>
    </row>
    <row r="38120" spans="17:17">
      <c r="Q38120"/>
    </row>
    <row r="38121" spans="17:17">
      <c r="Q38121"/>
    </row>
    <row r="38122" spans="17:17">
      <c r="Q38122"/>
    </row>
    <row r="38123" spans="17:17">
      <c r="Q38123"/>
    </row>
    <row r="38124" spans="17:17">
      <c r="Q38124"/>
    </row>
    <row r="38125" spans="17:17">
      <c r="Q38125"/>
    </row>
    <row r="38126" spans="17:17">
      <c r="Q38126"/>
    </row>
    <row r="38127" spans="17:17">
      <c r="Q38127"/>
    </row>
    <row r="38128" spans="17:17">
      <c r="Q38128"/>
    </row>
    <row r="38129" spans="17:17">
      <c r="Q38129"/>
    </row>
    <row r="38130" spans="17:17">
      <c r="Q38130"/>
    </row>
    <row r="38131" spans="17:17">
      <c r="Q38131"/>
    </row>
    <row r="38132" spans="17:17">
      <c r="Q38132"/>
    </row>
    <row r="38133" spans="17:17">
      <c r="Q38133"/>
    </row>
    <row r="38134" spans="17:17">
      <c r="Q38134"/>
    </row>
    <row r="38135" spans="17:17">
      <c r="Q38135"/>
    </row>
    <row r="38136" spans="17:17">
      <c r="Q38136"/>
    </row>
    <row r="38137" spans="17:17">
      <c r="Q38137"/>
    </row>
    <row r="38138" spans="17:17">
      <c r="Q38138"/>
    </row>
    <row r="38139" spans="17:17">
      <c r="Q38139"/>
    </row>
    <row r="38140" spans="17:17">
      <c r="Q38140"/>
    </row>
    <row r="38141" spans="17:17">
      <c r="Q38141"/>
    </row>
    <row r="38142" spans="17:17">
      <c r="Q38142"/>
    </row>
    <row r="38143" spans="17:17">
      <c r="Q38143"/>
    </row>
    <row r="38144" spans="17:17">
      <c r="Q38144"/>
    </row>
    <row r="38145" spans="17:17">
      <c r="Q38145"/>
    </row>
    <row r="38146" spans="17:17">
      <c r="Q38146"/>
    </row>
    <row r="38147" spans="17:17">
      <c r="Q38147"/>
    </row>
    <row r="38148" spans="17:17">
      <c r="Q38148"/>
    </row>
    <row r="38149" spans="17:17">
      <c r="Q38149"/>
    </row>
    <row r="38150" spans="17:17">
      <c r="Q38150"/>
    </row>
    <row r="38151" spans="17:17">
      <c r="Q38151"/>
    </row>
    <row r="38152" spans="17:17">
      <c r="Q38152"/>
    </row>
    <row r="38153" spans="17:17">
      <c r="Q38153"/>
    </row>
    <row r="38154" spans="17:17">
      <c r="Q38154"/>
    </row>
    <row r="38155" spans="17:17">
      <c r="Q38155"/>
    </row>
    <row r="38156" spans="17:17">
      <c r="Q38156"/>
    </row>
    <row r="38157" spans="17:17">
      <c r="Q38157"/>
    </row>
    <row r="38158" spans="17:17">
      <c r="Q38158"/>
    </row>
    <row r="38159" spans="17:17">
      <c r="Q38159"/>
    </row>
    <row r="38160" spans="17:17">
      <c r="Q38160"/>
    </row>
    <row r="38161" spans="17:17">
      <c r="Q38161"/>
    </row>
    <row r="38162" spans="17:17">
      <c r="Q38162"/>
    </row>
    <row r="38163" spans="17:17">
      <c r="Q38163"/>
    </row>
    <row r="38164" spans="17:17">
      <c r="Q38164"/>
    </row>
    <row r="38165" spans="17:17">
      <c r="Q38165"/>
    </row>
    <row r="38166" spans="17:17">
      <c r="Q38166"/>
    </row>
    <row r="38167" spans="17:17">
      <c r="Q38167"/>
    </row>
    <row r="38168" spans="17:17">
      <c r="Q38168"/>
    </row>
    <row r="38169" spans="17:17">
      <c r="Q38169"/>
    </row>
    <row r="38170" spans="17:17">
      <c r="Q38170"/>
    </row>
    <row r="38171" spans="17:17">
      <c r="Q38171"/>
    </row>
    <row r="38172" spans="17:17">
      <c r="Q38172"/>
    </row>
    <row r="38173" spans="17:17">
      <c r="Q38173"/>
    </row>
    <row r="38174" spans="17:17">
      <c r="Q38174"/>
    </row>
    <row r="38175" spans="17:17">
      <c r="Q38175"/>
    </row>
    <row r="38176" spans="17:17">
      <c r="Q38176"/>
    </row>
    <row r="38177" spans="17:17">
      <c r="Q38177"/>
    </row>
    <row r="38178" spans="17:17">
      <c r="Q38178"/>
    </row>
    <row r="38179" spans="17:17">
      <c r="Q38179"/>
    </row>
    <row r="38180" spans="17:17">
      <c r="Q38180"/>
    </row>
    <row r="38181" spans="17:17">
      <c r="Q38181"/>
    </row>
    <row r="38182" spans="17:17">
      <c r="Q38182"/>
    </row>
    <row r="38183" spans="17:17">
      <c r="Q38183"/>
    </row>
    <row r="38184" spans="17:17">
      <c r="Q38184"/>
    </row>
    <row r="38185" spans="17:17">
      <c r="Q38185"/>
    </row>
    <row r="38186" spans="17:17">
      <c r="Q38186"/>
    </row>
    <row r="38187" spans="17:17">
      <c r="Q38187"/>
    </row>
    <row r="38188" spans="17:17">
      <c r="Q38188"/>
    </row>
    <row r="38189" spans="17:17">
      <c r="Q38189"/>
    </row>
    <row r="38190" spans="17:17">
      <c r="Q38190"/>
    </row>
    <row r="38191" spans="17:17">
      <c r="Q38191"/>
    </row>
    <row r="38192" spans="17:17">
      <c r="Q38192"/>
    </row>
    <row r="38193" spans="17:17">
      <c r="Q38193"/>
    </row>
    <row r="38194" spans="17:17">
      <c r="Q38194"/>
    </row>
    <row r="38195" spans="17:17">
      <c r="Q38195"/>
    </row>
    <row r="38196" spans="17:17">
      <c r="Q38196"/>
    </row>
    <row r="38197" spans="17:17">
      <c r="Q38197"/>
    </row>
    <row r="38198" spans="17:17">
      <c r="Q38198"/>
    </row>
    <row r="38199" spans="17:17">
      <c r="Q38199"/>
    </row>
    <row r="38200" spans="17:17">
      <c r="Q38200"/>
    </row>
    <row r="38201" spans="17:17">
      <c r="Q38201"/>
    </row>
    <row r="38202" spans="17:17">
      <c r="Q38202"/>
    </row>
    <row r="38203" spans="17:17">
      <c r="Q38203"/>
    </row>
    <row r="38204" spans="17:17">
      <c r="Q38204"/>
    </row>
    <row r="38205" spans="17:17">
      <c r="Q38205"/>
    </row>
    <row r="38206" spans="17:17">
      <c r="Q38206"/>
    </row>
    <row r="38207" spans="17:17">
      <c r="Q38207"/>
    </row>
    <row r="38208" spans="17:17">
      <c r="Q38208"/>
    </row>
    <row r="38209" spans="17:17">
      <c r="Q38209"/>
    </row>
    <row r="38210" spans="17:17">
      <c r="Q38210"/>
    </row>
    <row r="38211" spans="17:17">
      <c r="Q38211"/>
    </row>
    <row r="38212" spans="17:17">
      <c r="Q38212"/>
    </row>
    <row r="38213" spans="17:17">
      <c r="Q38213"/>
    </row>
    <row r="38214" spans="17:17">
      <c r="Q38214"/>
    </row>
    <row r="38215" spans="17:17">
      <c r="Q38215"/>
    </row>
    <row r="38216" spans="17:17">
      <c r="Q38216"/>
    </row>
    <row r="38217" spans="17:17">
      <c r="Q38217"/>
    </row>
    <row r="38218" spans="17:17">
      <c r="Q38218"/>
    </row>
    <row r="38219" spans="17:17">
      <c r="Q38219"/>
    </row>
    <row r="38220" spans="17:17">
      <c r="Q38220"/>
    </row>
    <row r="38221" spans="17:17">
      <c r="Q38221"/>
    </row>
    <row r="38222" spans="17:17">
      <c r="Q38222"/>
    </row>
    <row r="38223" spans="17:17">
      <c r="Q38223"/>
    </row>
    <row r="38224" spans="17:17">
      <c r="Q38224"/>
    </row>
    <row r="38225" spans="17:17">
      <c r="Q38225"/>
    </row>
    <row r="38226" spans="17:17">
      <c r="Q38226"/>
    </row>
    <row r="38227" spans="17:17">
      <c r="Q38227"/>
    </row>
    <row r="38228" spans="17:17">
      <c r="Q38228"/>
    </row>
    <row r="38229" spans="17:17">
      <c r="Q38229"/>
    </row>
    <row r="38230" spans="17:17">
      <c r="Q38230"/>
    </row>
    <row r="38231" spans="17:17">
      <c r="Q38231"/>
    </row>
    <row r="38232" spans="17:17">
      <c r="Q38232"/>
    </row>
    <row r="38233" spans="17:17">
      <c r="Q38233"/>
    </row>
    <row r="38234" spans="17:17">
      <c r="Q38234"/>
    </row>
    <row r="38235" spans="17:17">
      <c r="Q38235"/>
    </row>
    <row r="38236" spans="17:17">
      <c r="Q38236"/>
    </row>
    <row r="38237" spans="17:17">
      <c r="Q38237"/>
    </row>
    <row r="38238" spans="17:17">
      <c r="Q38238"/>
    </row>
    <row r="38239" spans="17:17">
      <c r="Q38239"/>
    </row>
    <row r="38240" spans="17:17">
      <c r="Q38240"/>
    </row>
    <row r="38241" spans="17:17">
      <c r="Q38241"/>
    </row>
    <row r="38242" spans="17:17">
      <c r="Q38242"/>
    </row>
    <row r="38243" spans="17:17">
      <c r="Q38243"/>
    </row>
    <row r="38244" spans="17:17">
      <c r="Q38244"/>
    </row>
    <row r="38245" spans="17:17">
      <c r="Q38245"/>
    </row>
    <row r="38246" spans="17:17">
      <c r="Q38246"/>
    </row>
    <row r="38247" spans="17:17">
      <c r="Q38247"/>
    </row>
    <row r="38248" spans="17:17">
      <c r="Q38248"/>
    </row>
    <row r="38249" spans="17:17">
      <c r="Q38249"/>
    </row>
    <row r="38250" spans="17:17">
      <c r="Q38250"/>
    </row>
    <row r="38251" spans="17:17">
      <c r="Q38251"/>
    </row>
    <row r="38252" spans="17:17">
      <c r="Q38252"/>
    </row>
    <row r="38253" spans="17:17">
      <c r="Q38253"/>
    </row>
    <row r="38254" spans="17:17">
      <c r="Q38254"/>
    </row>
    <row r="38255" spans="17:17">
      <c r="Q38255"/>
    </row>
    <row r="38256" spans="17:17">
      <c r="Q38256"/>
    </row>
    <row r="38257" spans="17:17">
      <c r="Q38257"/>
    </row>
    <row r="38258" spans="17:17">
      <c r="Q38258"/>
    </row>
    <row r="38259" spans="17:17">
      <c r="Q38259"/>
    </row>
    <row r="38260" spans="17:17">
      <c r="Q38260"/>
    </row>
    <row r="38261" spans="17:17">
      <c r="Q38261"/>
    </row>
    <row r="38262" spans="17:17">
      <c r="Q38262"/>
    </row>
    <row r="38263" spans="17:17">
      <c r="Q38263"/>
    </row>
    <row r="38264" spans="17:17">
      <c r="Q38264"/>
    </row>
    <row r="38265" spans="17:17">
      <c r="Q38265"/>
    </row>
    <row r="38266" spans="17:17">
      <c r="Q38266"/>
    </row>
    <row r="38267" spans="17:17">
      <c r="Q38267"/>
    </row>
    <row r="38268" spans="17:17">
      <c r="Q38268"/>
    </row>
    <row r="38269" spans="17:17">
      <c r="Q38269"/>
    </row>
    <row r="38270" spans="17:17">
      <c r="Q38270"/>
    </row>
    <row r="38271" spans="17:17">
      <c r="Q38271"/>
    </row>
    <row r="38272" spans="17:17">
      <c r="Q38272"/>
    </row>
    <row r="38273" spans="17:17">
      <c r="Q38273"/>
    </row>
    <row r="38274" spans="17:17">
      <c r="Q38274"/>
    </row>
    <row r="38275" spans="17:17">
      <c r="Q38275"/>
    </row>
    <row r="38276" spans="17:17">
      <c r="Q38276"/>
    </row>
    <row r="38277" spans="17:17">
      <c r="Q38277"/>
    </row>
    <row r="38278" spans="17:17">
      <c r="Q38278"/>
    </row>
    <row r="38279" spans="17:17">
      <c r="Q38279"/>
    </row>
    <row r="38280" spans="17:17">
      <c r="Q38280"/>
    </row>
    <row r="38281" spans="17:17">
      <c r="Q38281"/>
    </row>
    <row r="38282" spans="17:17">
      <c r="Q38282"/>
    </row>
    <row r="38283" spans="17:17">
      <c r="Q38283"/>
    </row>
    <row r="38284" spans="17:17">
      <c r="Q38284"/>
    </row>
    <row r="38285" spans="17:17">
      <c r="Q38285"/>
    </row>
    <row r="38286" spans="17:17">
      <c r="Q38286"/>
    </row>
    <row r="38287" spans="17:17">
      <c r="Q38287"/>
    </row>
    <row r="38288" spans="17:17">
      <c r="Q38288"/>
    </row>
    <row r="38289" spans="17:17">
      <c r="Q38289"/>
    </row>
    <row r="38290" spans="17:17">
      <c r="Q38290"/>
    </row>
    <row r="38291" spans="17:17">
      <c r="Q38291"/>
    </row>
    <row r="38292" spans="17:17">
      <c r="Q38292"/>
    </row>
    <row r="38293" spans="17:17">
      <c r="Q38293"/>
    </row>
    <row r="38294" spans="17:17">
      <c r="Q38294"/>
    </row>
    <row r="38295" spans="17:17">
      <c r="Q38295"/>
    </row>
    <row r="38296" spans="17:17">
      <c r="Q38296"/>
    </row>
    <row r="38297" spans="17:17">
      <c r="Q38297"/>
    </row>
    <row r="38298" spans="17:17">
      <c r="Q38298"/>
    </row>
    <row r="38299" spans="17:17">
      <c r="Q38299"/>
    </row>
    <row r="38300" spans="17:17">
      <c r="Q38300"/>
    </row>
    <row r="38301" spans="17:17">
      <c r="Q38301"/>
    </row>
    <row r="38302" spans="17:17">
      <c r="Q38302"/>
    </row>
    <row r="38303" spans="17:17">
      <c r="Q38303"/>
    </row>
    <row r="38304" spans="17:17">
      <c r="Q38304"/>
    </row>
    <row r="38305" spans="17:17">
      <c r="Q38305"/>
    </row>
    <row r="38306" spans="17:17">
      <c r="Q38306"/>
    </row>
    <row r="38307" spans="17:17">
      <c r="Q38307"/>
    </row>
    <row r="38308" spans="17:17">
      <c r="Q38308"/>
    </row>
    <row r="38309" spans="17:17">
      <c r="Q38309"/>
    </row>
    <row r="38310" spans="17:17">
      <c r="Q38310"/>
    </row>
    <row r="38311" spans="17:17">
      <c r="Q38311"/>
    </row>
    <row r="38312" spans="17:17">
      <c r="Q38312"/>
    </row>
    <row r="38313" spans="17:17">
      <c r="Q38313"/>
    </row>
    <row r="38314" spans="17:17">
      <c r="Q38314"/>
    </row>
    <row r="38315" spans="17:17">
      <c r="Q38315"/>
    </row>
    <row r="38316" spans="17:17">
      <c r="Q38316"/>
    </row>
    <row r="38317" spans="17:17">
      <c r="Q38317"/>
    </row>
    <row r="38318" spans="17:17">
      <c r="Q38318"/>
    </row>
    <row r="38319" spans="17:17">
      <c r="Q38319"/>
    </row>
    <row r="38320" spans="17:17">
      <c r="Q38320"/>
    </row>
    <row r="38321" spans="17:17">
      <c r="Q38321"/>
    </row>
    <row r="38322" spans="17:17">
      <c r="Q38322"/>
    </row>
    <row r="38323" spans="17:17">
      <c r="Q38323"/>
    </row>
    <row r="38324" spans="17:17">
      <c r="Q38324"/>
    </row>
    <row r="38325" spans="17:17">
      <c r="Q38325"/>
    </row>
    <row r="38326" spans="17:17">
      <c r="Q38326"/>
    </row>
    <row r="38327" spans="17:17">
      <c r="Q38327"/>
    </row>
    <row r="38328" spans="17:17">
      <c r="Q38328"/>
    </row>
    <row r="38329" spans="17:17">
      <c r="Q38329"/>
    </row>
    <row r="38330" spans="17:17">
      <c r="Q38330"/>
    </row>
    <row r="38331" spans="17:17">
      <c r="Q38331"/>
    </row>
    <row r="38332" spans="17:17">
      <c r="Q38332"/>
    </row>
    <row r="38333" spans="17:17">
      <c r="Q38333"/>
    </row>
    <row r="38334" spans="17:17">
      <c r="Q38334"/>
    </row>
    <row r="38335" spans="17:17">
      <c r="Q38335"/>
    </row>
    <row r="38336" spans="17:17">
      <c r="Q38336"/>
    </row>
    <row r="38337" spans="17:17">
      <c r="Q38337"/>
    </row>
    <row r="38338" spans="17:17">
      <c r="Q38338"/>
    </row>
    <row r="38339" spans="17:17">
      <c r="Q38339"/>
    </row>
    <row r="38340" spans="17:17">
      <c r="Q38340"/>
    </row>
    <row r="38341" spans="17:17">
      <c r="Q38341"/>
    </row>
    <row r="38342" spans="17:17">
      <c r="Q38342"/>
    </row>
    <row r="38343" spans="17:17">
      <c r="Q38343"/>
    </row>
    <row r="38344" spans="17:17">
      <c r="Q38344"/>
    </row>
    <row r="38345" spans="17:17">
      <c r="Q38345"/>
    </row>
    <row r="38346" spans="17:17">
      <c r="Q38346"/>
    </row>
    <row r="38347" spans="17:17">
      <c r="Q38347"/>
    </row>
    <row r="38348" spans="17:17">
      <c r="Q38348"/>
    </row>
    <row r="38349" spans="17:17">
      <c r="Q38349"/>
    </row>
    <row r="38350" spans="17:17">
      <c r="Q38350"/>
    </row>
    <row r="38351" spans="17:17">
      <c r="Q38351"/>
    </row>
    <row r="38352" spans="17:17">
      <c r="Q38352"/>
    </row>
    <row r="38353" spans="17:17">
      <c r="Q38353"/>
    </row>
    <row r="38354" spans="17:17">
      <c r="Q38354"/>
    </row>
    <row r="38355" spans="17:17">
      <c r="Q38355"/>
    </row>
    <row r="38356" spans="17:17">
      <c r="Q38356"/>
    </row>
    <row r="38357" spans="17:17">
      <c r="Q38357"/>
    </row>
    <row r="38358" spans="17:17">
      <c r="Q38358"/>
    </row>
    <row r="38359" spans="17:17">
      <c r="Q38359"/>
    </row>
    <row r="38360" spans="17:17">
      <c r="Q38360"/>
    </row>
    <row r="38361" spans="17:17">
      <c r="Q38361"/>
    </row>
    <row r="38362" spans="17:17">
      <c r="Q38362"/>
    </row>
    <row r="38363" spans="17:17">
      <c r="Q38363"/>
    </row>
    <row r="38364" spans="17:17">
      <c r="Q38364"/>
    </row>
    <row r="38365" spans="17:17">
      <c r="Q38365"/>
    </row>
    <row r="38366" spans="17:17">
      <c r="Q38366"/>
    </row>
    <row r="38367" spans="17:17">
      <c r="Q38367"/>
    </row>
    <row r="38368" spans="17:17">
      <c r="Q38368"/>
    </row>
    <row r="38369" spans="17:17">
      <c r="Q38369"/>
    </row>
    <row r="38370" spans="17:17">
      <c r="Q38370"/>
    </row>
    <row r="38371" spans="17:17">
      <c r="Q38371"/>
    </row>
    <row r="38372" spans="17:17">
      <c r="Q38372"/>
    </row>
    <row r="38373" spans="17:17">
      <c r="Q38373"/>
    </row>
    <row r="38374" spans="17:17">
      <c r="Q38374"/>
    </row>
    <row r="38375" spans="17:17">
      <c r="Q38375"/>
    </row>
    <row r="38376" spans="17:17">
      <c r="Q38376"/>
    </row>
    <row r="38377" spans="17:17">
      <c r="Q38377"/>
    </row>
    <row r="38378" spans="17:17">
      <c r="Q38378"/>
    </row>
    <row r="38379" spans="17:17">
      <c r="Q38379"/>
    </row>
    <row r="38380" spans="17:17">
      <c r="Q38380"/>
    </row>
    <row r="38381" spans="17:17">
      <c r="Q38381"/>
    </row>
    <row r="38382" spans="17:17">
      <c r="Q38382"/>
    </row>
    <row r="38383" spans="17:17">
      <c r="Q38383"/>
    </row>
    <row r="38384" spans="17:17">
      <c r="Q38384"/>
    </row>
    <row r="38385" spans="17:17">
      <c r="Q38385"/>
    </row>
    <row r="38386" spans="17:17">
      <c r="Q38386"/>
    </row>
    <row r="38387" spans="17:17">
      <c r="Q38387"/>
    </row>
    <row r="38388" spans="17:17">
      <c r="Q38388"/>
    </row>
    <row r="38389" spans="17:17">
      <c r="Q38389"/>
    </row>
    <row r="38390" spans="17:17">
      <c r="Q38390"/>
    </row>
    <row r="38391" spans="17:17">
      <c r="Q38391"/>
    </row>
    <row r="38392" spans="17:17">
      <c r="Q38392"/>
    </row>
    <row r="38393" spans="17:17">
      <c r="Q38393"/>
    </row>
    <row r="38394" spans="17:17">
      <c r="Q38394"/>
    </row>
    <row r="38395" spans="17:17">
      <c r="Q38395"/>
    </row>
    <row r="38396" spans="17:17">
      <c r="Q38396"/>
    </row>
    <row r="38397" spans="17:17">
      <c r="Q38397"/>
    </row>
    <row r="38398" spans="17:17">
      <c r="Q38398"/>
    </row>
    <row r="38399" spans="17:17">
      <c r="Q38399"/>
    </row>
    <row r="38400" spans="17:17">
      <c r="Q38400"/>
    </row>
    <row r="38401" spans="17:17">
      <c r="Q38401"/>
    </row>
    <row r="38402" spans="17:17">
      <c r="Q38402"/>
    </row>
    <row r="38403" spans="17:17">
      <c r="Q38403"/>
    </row>
    <row r="38404" spans="17:17">
      <c r="Q38404"/>
    </row>
    <row r="38405" spans="17:17">
      <c r="Q38405"/>
    </row>
    <row r="38406" spans="17:17">
      <c r="Q38406"/>
    </row>
    <row r="38407" spans="17:17">
      <c r="Q38407"/>
    </row>
    <row r="38408" spans="17:17">
      <c r="Q38408"/>
    </row>
    <row r="38409" spans="17:17">
      <c r="Q38409"/>
    </row>
    <row r="38410" spans="17:17">
      <c r="Q38410"/>
    </row>
    <row r="38411" spans="17:17">
      <c r="Q38411"/>
    </row>
    <row r="38412" spans="17:17">
      <c r="Q38412"/>
    </row>
    <row r="38413" spans="17:17">
      <c r="Q38413"/>
    </row>
    <row r="38414" spans="17:17">
      <c r="Q38414"/>
    </row>
    <row r="38415" spans="17:17">
      <c r="Q38415"/>
    </row>
    <row r="38416" spans="17:17">
      <c r="Q38416"/>
    </row>
    <row r="38417" spans="17:17">
      <c r="Q38417"/>
    </row>
    <row r="38418" spans="17:17">
      <c r="Q38418"/>
    </row>
    <row r="38419" spans="17:17">
      <c r="Q38419"/>
    </row>
    <row r="38420" spans="17:17">
      <c r="Q38420"/>
    </row>
    <row r="38421" spans="17:17">
      <c r="Q38421"/>
    </row>
    <row r="38422" spans="17:17">
      <c r="Q38422"/>
    </row>
    <row r="38423" spans="17:17">
      <c r="Q38423"/>
    </row>
    <row r="38424" spans="17:17">
      <c r="Q38424"/>
    </row>
    <row r="38425" spans="17:17">
      <c r="Q38425"/>
    </row>
    <row r="38426" spans="17:17">
      <c r="Q38426"/>
    </row>
    <row r="38427" spans="17:17">
      <c r="Q38427"/>
    </row>
    <row r="38428" spans="17:17">
      <c r="Q38428"/>
    </row>
    <row r="38429" spans="17:17">
      <c r="Q38429"/>
    </row>
    <row r="38430" spans="17:17">
      <c r="Q38430"/>
    </row>
    <row r="38431" spans="17:17">
      <c r="Q38431"/>
    </row>
    <row r="38432" spans="17:17">
      <c r="Q38432"/>
    </row>
    <row r="38433" spans="17:17">
      <c r="Q38433"/>
    </row>
    <row r="38434" spans="17:17">
      <c r="Q38434"/>
    </row>
    <row r="38435" spans="17:17">
      <c r="Q38435"/>
    </row>
    <row r="38436" spans="17:17">
      <c r="Q38436"/>
    </row>
    <row r="38437" spans="17:17">
      <c r="Q38437"/>
    </row>
    <row r="38438" spans="17:17">
      <c r="Q38438"/>
    </row>
    <row r="38439" spans="17:17">
      <c r="Q38439"/>
    </row>
    <row r="38440" spans="17:17">
      <c r="Q38440"/>
    </row>
    <row r="38441" spans="17:17">
      <c r="Q38441"/>
    </row>
    <row r="38442" spans="17:17">
      <c r="Q38442"/>
    </row>
    <row r="38443" spans="17:17">
      <c r="Q38443"/>
    </row>
    <row r="38444" spans="17:17">
      <c r="Q38444"/>
    </row>
    <row r="38445" spans="17:17">
      <c r="Q38445"/>
    </row>
    <row r="38446" spans="17:17">
      <c r="Q38446"/>
    </row>
    <row r="38447" spans="17:17">
      <c r="Q38447"/>
    </row>
    <row r="38448" spans="17:17">
      <c r="Q38448"/>
    </row>
    <row r="38449" spans="17:17">
      <c r="Q38449"/>
    </row>
    <row r="38450" spans="17:17">
      <c r="Q38450"/>
    </row>
    <row r="38451" spans="17:17">
      <c r="Q38451"/>
    </row>
    <row r="38452" spans="17:17">
      <c r="Q38452"/>
    </row>
    <row r="38453" spans="17:17">
      <c r="Q38453"/>
    </row>
    <row r="38454" spans="17:17">
      <c r="Q38454"/>
    </row>
    <row r="38455" spans="17:17">
      <c r="Q38455"/>
    </row>
    <row r="38456" spans="17:17">
      <c r="Q38456"/>
    </row>
    <row r="38457" spans="17:17">
      <c r="Q38457"/>
    </row>
    <row r="38458" spans="17:17">
      <c r="Q38458"/>
    </row>
    <row r="38459" spans="17:17">
      <c r="Q38459"/>
    </row>
    <row r="38460" spans="17:17">
      <c r="Q38460"/>
    </row>
    <row r="38461" spans="17:17">
      <c r="Q38461"/>
    </row>
    <row r="38462" spans="17:17">
      <c r="Q38462"/>
    </row>
    <row r="38463" spans="17:17">
      <c r="Q38463"/>
    </row>
    <row r="38464" spans="17:17">
      <c r="Q38464"/>
    </row>
    <row r="38465" spans="17:17">
      <c r="Q38465"/>
    </row>
    <row r="38466" spans="17:17">
      <c r="Q38466"/>
    </row>
    <row r="38467" spans="17:17">
      <c r="Q38467"/>
    </row>
    <row r="38468" spans="17:17">
      <c r="Q38468"/>
    </row>
    <row r="38469" spans="17:17">
      <c r="Q38469"/>
    </row>
    <row r="38470" spans="17:17">
      <c r="Q38470"/>
    </row>
    <row r="38471" spans="17:17">
      <c r="Q38471"/>
    </row>
    <row r="38472" spans="17:17">
      <c r="Q38472"/>
    </row>
    <row r="38473" spans="17:17">
      <c r="Q38473"/>
    </row>
    <row r="38474" spans="17:17">
      <c r="Q38474"/>
    </row>
    <row r="38475" spans="17:17">
      <c r="Q38475"/>
    </row>
    <row r="38476" spans="17:17">
      <c r="Q38476"/>
    </row>
    <row r="38477" spans="17:17">
      <c r="Q38477"/>
    </row>
    <row r="38478" spans="17:17">
      <c r="Q38478"/>
    </row>
    <row r="38479" spans="17:17">
      <c r="Q38479"/>
    </row>
    <row r="38480" spans="17:17">
      <c r="Q38480"/>
    </row>
    <row r="38481" spans="17:17">
      <c r="Q38481"/>
    </row>
    <row r="38482" spans="17:17">
      <c r="Q38482"/>
    </row>
    <row r="38483" spans="17:17">
      <c r="Q38483"/>
    </row>
    <row r="38484" spans="17:17">
      <c r="Q38484"/>
    </row>
    <row r="38485" spans="17:17">
      <c r="Q38485"/>
    </row>
    <row r="38486" spans="17:17">
      <c r="Q38486"/>
    </row>
    <row r="38487" spans="17:17">
      <c r="Q38487"/>
    </row>
    <row r="38488" spans="17:17">
      <c r="Q38488"/>
    </row>
    <row r="38489" spans="17:17">
      <c r="Q38489"/>
    </row>
    <row r="38490" spans="17:17">
      <c r="Q38490"/>
    </row>
    <row r="38491" spans="17:17">
      <c r="Q38491"/>
    </row>
    <row r="38492" spans="17:17">
      <c r="Q38492"/>
    </row>
    <row r="38493" spans="17:17">
      <c r="Q38493"/>
    </row>
    <row r="38494" spans="17:17">
      <c r="Q38494"/>
    </row>
    <row r="38495" spans="17:17">
      <c r="Q38495"/>
    </row>
    <row r="38496" spans="17:17">
      <c r="Q38496"/>
    </row>
    <row r="38497" spans="17:17">
      <c r="Q38497"/>
    </row>
    <row r="38498" spans="17:17">
      <c r="Q38498"/>
    </row>
    <row r="38499" spans="17:17">
      <c r="Q38499"/>
    </row>
    <row r="38500" spans="17:17">
      <c r="Q38500"/>
    </row>
    <row r="38501" spans="17:17">
      <c r="Q38501"/>
    </row>
    <row r="38502" spans="17:17">
      <c r="Q38502"/>
    </row>
    <row r="38503" spans="17:17">
      <c r="Q38503"/>
    </row>
    <row r="38504" spans="17:17">
      <c r="Q38504"/>
    </row>
    <row r="38505" spans="17:17">
      <c r="Q38505"/>
    </row>
    <row r="38506" spans="17:17">
      <c r="Q38506"/>
    </row>
    <row r="38507" spans="17:17">
      <c r="Q38507"/>
    </row>
    <row r="38508" spans="17:17">
      <c r="Q38508"/>
    </row>
    <row r="38509" spans="17:17">
      <c r="Q38509"/>
    </row>
    <row r="38510" spans="17:17">
      <c r="Q38510"/>
    </row>
    <row r="38511" spans="17:17">
      <c r="Q38511"/>
    </row>
    <row r="38512" spans="17:17">
      <c r="Q38512"/>
    </row>
    <row r="38513" spans="17:17">
      <c r="Q38513"/>
    </row>
    <row r="38514" spans="17:17">
      <c r="Q38514"/>
    </row>
    <row r="38515" spans="17:17">
      <c r="Q38515"/>
    </row>
    <row r="38516" spans="17:17">
      <c r="Q38516"/>
    </row>
    <row r="38517" spans="17:17">
      <c r="Q38517"/>
    </row>
    <row r="38518" spans="17:17">
      <c r="Q38518"/>
    </row>
    <row r="38519" spans="17:17">
      <c r="Q38519"/>
    </row>
    <row r="38520" spans="17:17">
      <c r="Q38520"/>
    </row>
    <row r="38521" spans="17:17">
      <c r="Q38521"/>
    </row>
    <row r="38522" spans="17:17">
      <c r="Q38522"/>
    </row>
    <row r="38523" spans="17:17">
      <c r="Q38523"/>
    </row>
    <row r="38524" spans="17:17">
      <c r="Q38524"/>
    </row>
    <row r="38525" spans="17:17">
      <c r="Q38525"/>
    </row>
    <row r="38526" spans="17:17">
      <c r="Q38526"/>
    </row>
    <row r="38527" spans="17:17">
      <c r="Q38527"/>
    </row>
    <row r="38528" spans="17:17">
      <c r="Q38528"/>
    </row>
    <row r="38529" spans="17:17">
      <c r="Q38529"/>
    </row>
    <row r="38530" spans="17:17">
      <c r="Q38530"/>
    </row>
    <row r="38531" spans="17:17">
      <c r="Q38531"/>
    </row>
    <row r="38532" spans="17:17">
      <c r="Q38532"/>
    </row>
    <row r="38533" spans="17:17">
      <c r="Q38533"/>
    </row>
    <row r="38534" spans="17:17">
      <c r="Q38534"/>
    </row>
    <row r="38535" spans="17:17">
      <c r="Q38535"/>
    </row>
    <row r="38536" spans="17:17">
      <c r="Q38536"/>
    </row>
    <row r="38537" spans="17:17">
      <c r="Q38537"/>
    </row>
    <row r="38538" spans="17:17">
      <c r="Q38538"/>
    </row>
    <row r="38539" spans="17:17">
      <c r="Q38539"/>
    </row>
    <row r="38540" spans="17:17">
      <c r="Q38540"/>
    </row>
    <row r="38541" spans="17:17">
      <c r="Q38541"/>
    </row>
    <row r="38542" spans="17:17">
      <c r="Q38542"/>
    </row>
    <row r="38543" spans="17:17">
      <c r="Q38543"/>
    </row>
    <row r="38544" spans="17:17">
      <c r="Q38544"/>
    </row>
    <row r="38545" spans="17:17">
      <c r="Q38545"/>
    </row>
    <row r="38546" spans="17:17">
      <c r="Q38546"/>
    </row>
    <row r="38547" spans="17:17">
      <c r="Q38547"/>
    </row>
    <row r="38548" spans="17:17">
      <c r="Q38548"/>
    </row>
    <row r="38549" spans="17:17">
      <c r="Q38549"/>
    </row>
    <row r="38550" spans="17:17">
      <c r="Q38550"/>
    </row>
    <row r="38551" spans="17:17">
      <c r="Q38551"/>
    </row>
    <row r="38552" spans="17:17">
      <c r="Q38552"/>
    </row>
    <row r="38553" spans="17:17">
      <c r="Q38553"/>
    </row>
    <row r="38554" spans="17:17">
      <c r="Q38554"/>
    </row>
    <row r="38555" spans="17:17">
      <c r="Q38555"/>
    </row>
    <row r="38556" spans="17:17">
      <c r="Q38556"/>
    </row>
    <row r="38557" spans="17:17">
      <c r="Q38557"/>
    </row>
    <row r="38558" spans="17:17">
      <c r="Q38558"/>
    </row>
    <row r="38559" spans="17:17">
      <c r="Q38559"/>
    </row>
    <row r="38560" spans="17:17">
      <c r="Q38560"/>
    </row>
    <row r="38561" spans="17:17">
      <c r="Q38561"/>
    </row>
    <row r="38562" spans="17:17">
      <c r="Q38562"/>
    </row>
    <row r="38563" spans="17:17">
      <c r="Q38563"/>
    </row>
    <row r="38564" spans="17:17">
      <c r="Q38564"/>
    </row>
    <row r="38565" spans="17:17">
      <c r="Q38565"/>
    </row>
    <row r="38566" spans="17:17">
      <c r="Q38566"/>
    </row>
    <row r="38567" spans="17:17">
      <c r="Q38567"/>
    </row>
    <row r="38568" spans="17:17">
      <c r="Q38568"/>
    </row>
    <row r="38569" spans="17:17">
      <c r="Q38569"/>
    </row>
    <row r="38570" spans="17:17">
      <c r="Q38570"/>
    </row>
    <row r="38571" spans="17:17">
      <c r="Q38571"/>
    </row>
    <row r="38572" spans="17:17">
      <c r="Q38572"/>
    </row>
    <row r="38573" spans="17:17">
      <c r="Q38573"/>
    </row>
    <row r="38574" spans="17:17">
      <c r="Q38574"/>
    </row>
    <row r="38575" spans="17:17">
      <c r="Q38575"/>
    </row>
    <row r="38576" spans="17:17">
      <c r="Q38576"/>
    </row>
    <row r="38577" spans="17:17">
      <c r="Q38577"/>
    </row>
    <row r="38578" spans="17:17">
      <c r="Q38578"/>
    </row>
    <row r="38579" spans="17:17">
      <c r="Q38579"/>
    </row>
    <row r="38580" spans="17:17">
      <c r="Q38580"/>
    </row>
    <row r="38581" spans="17:17">
      <c r="Q38581"/>
    </row>
    <row r="38582" spans="17:17">
      <c r="Q38582"/>
    </row>
    <row r="38583" spans="17:17">
      <c r="Q38583"/>
    </row>
    <row r="38584" spans="17:17">
      <c r="Q38584"/>
    </row>
    <row r="38585" spans="17:17">
      <c r="Q38585"/>
    </row>
    <row r="38586" spans="17:17">
      <c r="Q38586"/>
    </row>
    <row r="38587" spans="17:17">
      <c r="Q38587"/>
    </row>
    <row r="38588" spans="17:17">
      <c r="Q38588"/>
    </row>
    <row r="38589" spans="17:17">
      <c r="Q38589"/>
    </row>
    <row r="38590" spans="17:17">
      <c r="Q38590"/>
    </row>
    <row r="38591" spans="17:17">
      <c r="Q38591"/>
    </row>
    <row r="38592" spans="17:17">
      <c r="Q38592"/>
    </row>
    <row r="38593" spans="17:17">
      <c r="Q38593"/>
    </row>
    <row r="38594" spans="17:17">
      <c r="Q38594"/>
    </row>
    <row r="38595" spans="17:17">
      <c r="Q38595"/>
    </row>
    <row r="38596" spans="17:17">
      <c r="Q38596"/>
    </row>
    <row r="38597" spans="17:17">
      <c r="Q38597"/>
    </row>
    <row r="38598" spans="17:17">
      <c r="Q38598"/>
    </row>
    <row r="38599" spans="17:17">
      <c r="Q38599"/>
    </row>
    <row r="38600" spans="17:17">
      <c r="Q38600"/>
    </row>
    <row r="38601" spans="17:17">
      <c r="Q38601"/>
    </row>
    <row r="38602" spans="17:17">
      <c r="Q38602"/>
    </row>
    <row r="38603" spans="17:17">
      <c r="Q38603"/>
    </row>
    <row r="38604" spans="17:17">
      <c r="Q38604"/>
    </row>
    <row r="38605" spans="17:17">
      <c r="Q38605"/>
    </row>
    <row r="38606" spans="17:17">
      <c r="Q38606"/>
    </row>
    <row r="38607" spans="17:17">
      <c r="Q38607"/>
    </row>
    <row r="38608" spans="17:17">
      <c r="Q38608"/>
    </row>
    <row r="38609" spans="17:17">
      <c r="Q38609"/>
    </row>
    <row r="38610" spans="17:17">
      <c r="Q38610"/>
    </row>
    <row r="38611" spans="17:17">
      <c r="Q38611"/>
    </row>
    <row r="38612" spans="17:17">
      <c r="Q38612"/>
    </row>
    <row r="38613" spans="17:17">
      <c r="Q38613"/>
    </row>
    <row r="38614" spans="17:17">
      <c r="Q38614"/>
    </row>
    <row r="38615" spans="17:17">
      <c r="Q38615"/>
    </row>
    <row r="38616" spans="17:17">
      <c r="Q38616"/>
    </row>
    <row r="38617" spans="17:17">
      <c r="Q38617"/>
    </row>
    <row r="38618" spans="17:17">
      <c r="Q38618"/>
    </row>
    <row r="38619" spans="17:17">
      <c r="Q38619"/>
    </row>
    <row r="38620" spans="17:17">
      <c r="Q38620"/>
    </row>
    <row r="38621" spans="17:17">
      <c r="Q38621"/>
    </row>
    <row r="38622" spans="17:17">
      <c r="Q38622"/>
    </row>
    <row r="38623" spans="17:17">
      <c r="Q38623"/>
    </row>
    <row r="38624" spans="17:17">
      <c r="Q38624"/>
    </row>
    <row r="38625" spans="17:17">
      <c r="Q38625"/>
    </row>
    <row r="38626" spans="17:17">
      <c r="Q38626"/>
    </row>
    <row r="38627" spans="17:17">
      <c r="Q38627"/>
    </row>
    <row r="38628" spans="17:17">
      <c r="Q38628"/>
    </row>
    <row r="38629" spans="17:17">
      <c r="Q38629"/>
    </row>
    <row r="38630" spans="17:17">
      <c r="Q38630"/>
    </row>
    <row r="38631" spans="17:17">
      <c r="Q38631"/>
    </row>
    <row r="38632" spans="17:17">
      <c r="Q38632"/>
    </row>
    <row r="38633" spans="17:17">
      <c r="Q38633"/>
    </row>
    <row r="38634" spans="17:17">
      <c r="Q38634"/>
    </row>
    <row r="38635" spans="17:17">
      <c r="Q38635"/>
    </row>
    <row r="38636" spans="17:17">
      <c r="Q38636"/>
    </row>
    <row r="38637" spans="17:17">
      <c r="Q38637"/>
    </row>
    <row r="38638" spans="17:17">
      <c r="Q38638"/>
    </row>
    <row r="38639" spans="17:17">
      <c r="Q38639"/>
    </row>
    <row r="38640" spans="17:17">
      <c r="Q38640"/>
    </row>
    <row r="38641" spans="17:17">
      <c r="Q38641"/>
    </row>
    <row r="38642" spans="17:17">
      <c r="Q38642"/>
    </row>
    <row r="38643" spans="17:17">
      <c r="Q38643"/>
    </row>
    <row r="38644" spans="17:17">
      <c r="Q38644"/>
    </row>
    <row r="38645" spans="17:17">
      <c r="Q38645"/>
    </row>
    <row r="38646" spans="17:17">
      <c r="Q38646"/>
    </row>
    <row r="38647" spans="17:17">
      <c r="Q38647"/>
    </row>
    <row r="38648" spans="17:17">
      <c r="Q38648"/>
    </row>
    <row r="38649" spans="17:17">
      <c r="Q38649"/>
    </row>
    <row r="38650" spans="17:17">
      <c r="Q38650"/>
    </row>
    <row r="38651" spans="17:17">
      <c r="Q38651"/>
    </row>
    <row r="38652" spans="17:17">
      <c r="Q38652"/>
    </row>
    <row r="38653" spans="17:17">
      <c r="Q38653"/>
    </row>
    <row r="38654" spans="17:17">
      <c r="Q38654"/>
    </row>
    <row r="38655" spans="17:17">
      <c r="Q38655"/>
    </row>
    <row r="38656" spans="17:17">
      <c r="Q38656"/>
    </row>
    <row r="38657" spans="17:17">
      <c r="Q38657"/>
    </row>
    <row r="38658" spans="17:17">
      <c r="Q38658"/>
    </row>
    <row r="38659" spans="17:17">
      <c r="Q38659"/>
    </row>
    <row r="38660" spans="17:17">
      <c r="Q38660"/>
    </row>
    <row r="38661" spans="17:17">
      <c r="Q38661"/>
    </row>
    <row r="38662" spans="17:17">
      <c r="Q38662"/>
    </row>
    <row r="38663" spans="17:17">
      <c r="Q38663"/>
    </row>
    <row r="38664" spans="17:17">
      <c r="Q38664"/>
    </row>
    <row r="38665" spans="17:17">
      <c r="Q38665"/>
    </row>
    <row r="38666" spans="17:17">
      <c r="Q38666"/>
    </row>
    <row r="38667" spans="17:17">
      <c r="Q38667"/>
    </row>
    <row r="38668" spans="17:17">
      <c r="Q38668"/>
    </row>
    <row r="38669" spans="17:17">
      <c r="Q38669"/>
    </row>
    <row r="38670" spans="17:17">
      <c r="Q38670"/>
    </row>
    <row r="38671" spans="17:17">
      <c r="Q38671"/>
    </row>
    <row r="38672" spans="17:17">
      <c r="Q38672"/>
    </row>
    <row r="38673" spans="17:17">
      <c r="Q38673"/>
    </row>
    <row r="38674" spans="17:17">
      <c r="Q38674"/>
    </row>
    <row r="38675" spans="17:17">
      <c r="Q38675"/>
    </row>
    <row r="38676" spans="17:17">
      <c r="Q38676"/>
    </row>
    <row r="38677" spans="17:17">
      <c r="Q38677"/>
    </row>
    <row r="38678" spans="17:17">
      <c r="Q38678"/>
    </row>
    <row r="38679" spans="17:17">
      <c r="Q38679"/>
    </row>
    <row r="38680" spans="17:17">
      <c r="Q38680"/>
    </row>
    <row r="38681" spans="17:17">
      <c r="Q38681"/>
    </row>
    <row r="38682" spans="17:17">
      <c r="Q38682"/>
    </row>
    <row r="38683" spans="17:17">
      <c r="Q38683"/>
    </row>
    <row r="38684" spans="17:17">
      <c r="Q38684"/>
    </row>
    <row r="38685" spans="17:17">
      <c r="Q38685"/>
    </row>
    <row r="38686" spans="17:17">
      <c r="Q38686"/>
    </row>
    <row r="38687" spans="17:17">
      <c r="Q38687"/>
    </row>
    <row r="38688" spans="17:17">
      <c r="Q38688"/>
    </row>
    <row r="38689" spans="17:17">
      <c r="Q38689"/>
    </row>
    <row r="38690" spans="17:17">
      <c r="Q38690"/>
    </row>
    <row r="38691" spans="17:17">
      <c r="Q38691"/>
    </row>
    <row r="38692" spans="17:17">
      <c r="Q38692"/>
    </row>
    <row r="38693" spans="17:17">
      <c r="Q38693"/>
    </row>
    <row r="38694" spans="17:17">
      <c r="Q38694"/>
    </row>
    <row r="38695" spans="17:17">
      <c r="Q38695"/>
    </row>
    <row r="38696" spans="17:17">
      <c r="Q38696"/>
    </row>
    <row r="38697" spans="17:17">
      <c r="Q38697"/>
    </row>
    <row r="38698" spans="17:17">
      <c r="Q38698"/>
    </row>
    <row r="38699" spans="17:17">
      <c r="Q38699"/>
    </row>
    <row r="38700" spans="17:17">
      <c r="Q38700"/>
    </row>
    <row r="38701" spans="17:17">
      <c r="Q38701"/>
    </row>
    <row r="38702" spans="17:17">
      <c r="Q38702"/>
    </row>
    <row r="38703" spans="17:17">
      <c r="Q38703"/>
    </row>
    <row r="38704" spans="17:17">
      <c r="Q38704"/>
    </row>
    <row r="38705" spans="17:17">
      <c r="Q38705"/>
    </row>
    <row r="38706" spans="17:17">
      <c r="Q38706"/>
    </row>
    <row r="38707" spans="17:17">
      <c r="Q38707"/>
    </row>
    <row r="38708" spans="17:17">
      <c r="Q38708"/>
    </row>
    <row r="38709" spans="17:17">
      <c r="Q38709"/>
    </row>
    <row r="38710" spans="17:17">
      <c r="Q38710"/>
    </row>
    <row r="38711" spans="17:17">
      <c r="Q38711"/>
    </row>
    <row r="38712" spans="17:17">
      <c r="Q38712"/>
    </row>
    <row r="38713" spans="17:17">
      <c r="Q38713"/>
    </row>
    <row r="38714" spans="17:17">
      <c r="Q38714"/>
    </row>
    <row r="38715" spans="17:17">
      <c r="Q38715"/>
    </row>
    <row r="38716" spans="17:17">
      <c r="Q38716"/>
    </row>
    <row r="38717" spans="17:17">
      <c r="Q38717"/>
    </row>
    <row r="38718" spans="17:17">
      <c r="Q38718"/>
    </row>
    <row r="38719" spans="17:17">
      <c r="Q38719"/>
    </row>
    <row r="38720" spans="17:17">
      <c r="Q38720"/>
    </row>
    <row r="38721" spans="17:17">
      <c r="Q38721"/>
    </row>
    <row r="38722" spans="17:17">
      <c r="Q38722"/>
    </row>
    <row r="38723" spans="17:17">
      <c r="Q38723"/>
    </row>
    <row r="38724" spans="17:17">
      <c r="Q38724"/>
    </row>
    <row r="38725" spans="17:17">
      <c r="Q38725"/>
    </row>
    <row r="38726" spans="17:17">
      <c r="Q38726"/>
    </row>
    <row r="38727" spans="17:17">
      <c r="Q38727"/>
    </row>
    <row r="38728" spans="17:17">
      <c r="Q38728"/>
    </row>
    <row r="38729" spans="17:17">
      <c r="Q38729"/>
    </row>
    <row r="38730" spans="17:17">
      <c r="Q38730"/>
    </row>
    <row r="38731" spans="17:17">
      <c r="Q38731"/>
    </row>
    <row r="38732" spans="17:17">
      <c r="Q38732"/>
    </row>
    <row r="38733" spans="17:17">
      <c r="Q38733"/>
    </row>
    <row r="38734" spans="17:17">
      <c r="Q38734"/>
    </row>
    <row r="38735" spans="17:17">
      <c r="Q38735"/>
    </row>
    <row r="38736" spans="17:17">
      <c r="Q38736"/>
    </row>
    <row r="38737" spans="17:17">
      <c r="Q38737"/>
    </row>
    <row r="38738" spans="17:17">
      <c r="Q38738"/>
    </row>
    <row r="38739" spans="17:17">
      <c r="Q38739"/>
    </row>
    <row r="38740" spans="17:17">
      <c r="Q38740"/>
    </row>
    <row r="38741" spans="17:17">
      <c r="Q38741"/>
    </row>
    <row r="38742" spans="17:17">
      <c r="Q38742"/>
    </row>
    <row r="38743" spans="17:17">
      <c r="Q38743"/>
    </row>
    <row r="38744" spans="17:17">
      <c r="Q38744"/>
    </row>
    <row r="38745" spans="17:17">
      <c r="Q38745"/>
    </row>
    <row r="38746" spans="17:17">
      <c r="Q38746"/>
    </row>
    <row r="38747" spans="17:17">
      <c r="Q38747"/>
    </row>
    <row r="38748" spans="17:17">
      <c r="Q38748"/>
    </row>
    <row r="38749" spans="17:17">
      <c r="Q38749"/>
    </row>
    <row r="38750" spans="17:17">
      <c r="Q38750"/>
    </row>
    <row r="38751" spans="17:17">
      <c r="Q38751"/>
    </row>
    <row r="38752" spans="17:17">
      <c r="Q38752"/>
    </row>
    <row r="38753" spans="17:17">
      <c r="Q38753"/>
    </row>
    <row r="38754" spans="17:17">
      <c r="Q38754"/>
    </row>
    <row r="38755" spans="17:17">
      <c r="Q38755"/>
    </row>
    <row r="38756" spans="17:17">
      <c r="Q38756"/>
    </row>
    <row r="38757" spans="17:17">
      <c r="Q38757"/>
    </row>
    <row r="38758" spans="17:17">
      <c r="Q38758"/>
    </row>
    <row r="38759" spans="17:17">
      <c r="Q38759"/>
    </row>
    <row r="38760" spans="17:17">
      <c r="Q38760"/>
    </row>
    <row r="38761" spans="17:17">
      <c r="Q38761"/>
    </row>
    <row r="38762" spans="17:17">
      <c r="Q38762"/>
    </row>
    <row r="38763" spans="17:17">
      <c r="Q38763"/>
    </row>
    <row r="38764" spans="17:17">
      <c r="Q38764"/>
    </row>
    <row r="38765" spans="17:17">
      <c r="Q38765"/>
    </row>
    <row r="38766" spans="17:17">
      <c r="Q38766"/>
    </row>
    <row r="38767" spans="17:17">
      <c r="Q38767"/>
    </row>
    <row r="38768" spans="17:17">
      <c r="Q38768"/>
    </row>
    <row r="38769" spans="17:17">
      <c r="Q38769"/>
    </row>
    <row r="38770" spans="17:17">
      <c r="Q38770"/>
    </row>
    <row r="38771" spans="17:17">
      <c r="Q38771"/>
    </row>
    <row r="38772" spans="17:17">
      <c r="Q38772"/>
    </row>
    <row r="38773" spans="17:17">
      <c r="Q38773"/>
    </row>
    <row r="38774" spans="17:17">
      <c r="Q38774"/>
    </row>
    <row r="38775" spans="17:17">
      <c r="Q38775"/>
    </row>
    <row r="38776" spans="17:17">
      <c r="Q38776"/>
    </row>
    <row r="38777" spans="17:17">
      <c r="Q38777"/>
    </row>
    <row r="38778" spans="17:17">
      <c r="Q38778"/>
    </row>
    <row r="38779" spans="17:17">
      <c r="Q38779"/>
    </row>
    <row r="38780" spans="17:17">
      <c r="Q38780"/>
    </row>
    <row r="38781" spans="17:17">
      <c r="Q38781"/>
    </row>
    <row r="38782" spans="17:17">
      <c r="Q38782"/>
    </row>
    <row r="38783" spans="17:17">
      <c r="Q38783"/>
    </row>
    <row r="38784" spans="17:17">
      <c r="Q38784"/>
    </row>
    <row r="38785" spans="17:17">
      <c r="Q38785"/>
    </row>
    <row r="38786" spans="17:17">
      <c r="Q38786"/>
    </row>
    <row r="38787" spans="17:17">
      <c r="Q38787"/>
    </row>
    <row r="38788" spans="17:17">
      <c r="Q38788"/>
    </row>
    <row r="38789" spans="17:17">
      <c r="Q38789"/>
    </row>
    <row r="38790" spans="17:17">
      <c r="Q38790"/>
    </row>
    <row r="38791" spans="17:17">
      <c r="Q38791"/>
    </row>
    <row r="38792" spans="17:17">
      <c r="Q38792"/>
    </row>
    <row r="38793" spans="17:17">
      <c r="Q38793"/>
    </row>
    <row r="38794" spans="17:17">
      <c r="Q38794"/>
    </row>
    <row r="38795" spans="17:17">
      <c r="Q38795"/>
    </row>
    <row r="38796" spans="17:17">
      <c r="Q38796"/>
    </row>
    <row r="38797" spans="17:17">
      <c r="Q38797"/>
    </row>
    <row r="38798" spans="17:17">
      <c r="Q38798"/>
    </row>
    <row r="38799" spans="17:17">
      <c r="Q38799"/>
    </row>
    <row r="38800" spans="17:17">
      <c r="Q38800"/>
    </row>
    <row r="38801" spans="17:17">
      <c r="Q38801"/>
    </row>
    <row r="38802" spans="17:17">
      <c r="Q38802"/>
    </row>
    <row r="38803" spans="17:17">
      <c r="Q38803"/>
    </row>
    <row r="38804" spans="17:17">
      <c r="Q38804"/>
    </row>
    <row r="38805" spans="17:17">
      <c r="Q38805"/>
    </row>
    <row r="38806" spans="17:17">
      <c r="Q38806"/>
    </row>
    <row r="38807" spans="17:17">
      <c r="Q38807"/>
    </row>
    <row r="38808" spans="17:17">
      <c r="Q38808"/>
    </row>
    <row r="38809" spans="17:17">
      <c r="Q38809"/>
    </row>
    <row r="38810" spans="17:17">
      <c r="Q38810"/>
    </row>
    <row r="38811" spans="17:17">
      <c r="Q38811"/>
    </row>
    <row r="38812" spans="17:17">
      <c r="Q38812"/>
    </row>
    <row r="38813" spans="17:17">
      <c r="Q38813"/>
    </row>
    <row r="38814" spans="17:17">
      <c r="Q38814"/>
    </row>
    <row r="38815" spans="17:17">
      <c r="Q38815"/>
    </row>
    <row r="38816" spans="17:17">
      <c r="Q38816"/>
    </row>
    <row r="38817" spans="17:17">
      <c r="Q38817"/>
    </row>
    <row r="38818" spans="17:17">
      <c r="Q38818"/>
    </row>
    <row r="38819" spans="17:17">
      <c r="Q38819"/>
    </row>
    <row r="38820" spans="17:17">
      <c r="Q38820"/>
    </row>
    <row r="38821" spans="17:17">
      <c r="Q38821"/>
    </row>
    <row r="38822" spans="17:17">
      <c r="Q38822"/>
    </row>
    <row r="38823" spans="17:17">
      <c r="Q38823"/>
    </row>
    <row r="38824" spans="17:17">
      <c r="Q38824"/>
    </row>
    <row r="38825" spans="17:17">
      <c r="Q38825"/>
    </row>
    <row r="38826" spans="17:17">
      <c r="Q38826"/>
    </row>
    <row r="38827" spans="17:17">
      <c r="Q38827"/>
    </row>
    <row r="38828" spans="17:17">
      <c r="Q38828"/>
    </row>
    <row r="38829" spans="17:17">
      <c r="Q38829"/>
    </row>
    <row r="38830" spans="17:17">
      <c r="Q38830"/>
    </row>
    <row r="38831" spans="17:17">
      <c r="Q38831"/>
    </row>
    <row r="38832" spans="17:17">
      <c r="Q38832"/>
    </row>
    <row r="38833" spans="17:17">
      <c r="Q38833"/>
    </row>
    <row r="38834" spans="17:17">
      <c r="Q38834"/>
    </row>
    <row r="38835" spans="17:17">
      <c r="Q38835"/>
    </row>
    <row r="38836" spans="17:17">
      <c r="Q38836"/>
    </row>
    <row r="38837" spans="17:17">
      <c r="Q38837"/>
    </row>
    <row r="38838" spans="17:17">
      <c r="Q38838"/>
    </row>
    <row r="38839" spans="17:17">
      <c r="Q38839"/>
    </row>
    <row r="38840" spans="17:17">
      <c r="Q38840"/>
    </row>
    <row r="38841" spans="17:17">
      <c r="Q38841"/>
    </row>
    <row r="38842" spans="17:17">
      <c r="Q38842"/>
    </row>
    <row r="38843" spans="17:17">
      <c r="Q38843"/>
    </row>
    <row r="38844" spans="17:17">
      <c r="Q38844"/>
    </row>
    <row r="38845" spans="17:17">
      <c r="Q38845"/>
    </row>
    <row r="38846" spans="17:17">
      <c r="Q38846"/>
    </row>
    <row r="38847" spans="17:17">
      <c r="Q38847"/>
    </row>
    <row r="38848" spans="17:17">
      <c r="Q38848"/>
    </row>
    <row r="38849" spans="17:17">
      <c r="Q38849"/>
    </row>
    <row r="38850" spans="17:17">
      <c r="Q38850"/>
    </row>
    <row r="38851" spans="17:17">
      <c r="Q38851"/>
    </row>
    <row r="38852" spans="17:17">
      <c r="Q38852"/>
    </row>
    <row r="38853" spans="17:17">
      <c r="Q38853"/>
    </row>
    <row r="38854" spans="17:17">
      <c r="Q38854"/>
    </row>
    <row r="38855" spans="17:17">
      <c r="Q38855"/>
    </row>
    <row r="38856" spans="17:17">
      <c r="Q38856"/>
    </row>
    <row r="38857" spans="17:17">
      <c r="Q38857"/>
    </row>
    <row r="38858" spans="17:17">
      <c r="Q38858"/>
    </row>
    <row r="38859" spans="17:17">
      <c r="Q38859"/>
    </row>
    <row r="38860" spans="17:17">
      <c r="Q38860"/>
    </row>
    <row r="38861" spans="17:17">
      <c r="Q38861"/>
    </row>
    <row r="38862" spans="17:17">
      <c r="Q38862"/>
    </row>
    <row r="38863" spans="17:17">
      <c r="Q38863"/>
    </row>
    <row r="38864" spans="17:17">
      <c r="Q38864"/>
    </row>
    <row r="38865" spans="17:17">
      <c r="Q38865"/>
    </row>
    <row r="38866" spans="17:17">
      <c r="Q38866"/>
    </row>
    <row r="38867" spans="17:17">
      <c r="Q38867"/>
    </row>
    <row r="38868" spans="17:17">
      <c r="Q38868"/>
    </row>
    <row r="38869" spans="17:17">
      <c r="Q38869"/>
    </row>
    <row r="38870" spans="17:17">
      <c r="Q38870"/>
    </row>
    <row r="38871" spans="17:17">
      <c r="Q38871"/>
    </row>
    <row r="38872" spans="17:17">
      <c r="Q38872"/>
    </row>
    <row r="38873" spans="17:17">
      <c r="Q38873"/>
    </row>
    <row r="38874" spans="17:17">
      <c r="Q38874"/>
    </row>
    <row r="38875" spans="17:17">
      <c r="Q38875"/>
    </row>
    <row r="38876" spans="17:17">
      <c r="Q38876"/>
    </row>
    <row r="38877" spans="17:17">
      <c r="Q38877"/>
    </row>
    <row r="38878" spans="17:17">
      <c r="Q38878"/>
    </row>
    <row r="38879" spans="17:17">
      <c r="Q38879"/>
    </row>
    <row r="38880" spans="17:17">
      <c r="Q38880"/>
    </row>
    <row r="38881" spans="17:17">
      <c r="Q38881"/>
    </row>
    <row r="38882" spans="17:17">
      <c r="Q38882"/>
    </row>
    <row r="38883" spans="17:17">
      <c r="Q38883"/>
    </row>
    <row r="38884" spans="17:17">
      <c r="Q38884"/>
    </row>
    <row r="38885" spans="17:17">
      <c r="Q38885"/>
    </row>
    <row r="38886" spans="17:17">
      <c r="Q38886"/>
    </row>
    <row r="38887" spans="17:17">
      <c r="Q38887"/>
    </row>
    <row r="38888" spans="17:17">
      <c r="Q38888"/>
    </row>
    <row r="38889" spans="17:17">
      <c r="Q38889"/>
    </row>
    <row r="38890" spans="17:17">
      <c r="Q38890"/>
    </row>
    <row r="38891" spans="17:17">
      <c r="Q38891"/>
    </row>
    <row r="38892" spans="17:17">
      <c r="Q38892"/>
    </row>
    <row r="38893" spans="17:17">
      <c r="Q38893"/>
    </row>
    <row r="38894" spans="17:17">
      <c r="Q38894"/>
    </row>
    <row r="38895" spans="17:17">
      <c r="Q38895"/>
    </row>
    <row r="38896" spans="17:17">
      <c r="Q38896"/>
    </row>
    <row r="38897" spans="17:17">
      <c r="Q38897"/>
    </row>
    <row r="38898" spans="17:17">
      <c r="Q38898"/>
    </row>
    <row r="38899" spans="17:17">
      <c r="Q38899"/>
    </row>
    <row r="38900" spans="17:17">
      <c r="Q38900"/>
    </row>
    <row r="38901" spans="17:17">
      <c r="Q38901"/>
    </row>
    <row r="38902" spans="17:17">
      <c r="Q38902"/>
    </row>
    <row r="38903" spans="17:17">
      <c r="Q38903"/>
    </row>
    <row r="38904" spans="17:17">
      <c r="Q38904"/>
    </row>
    <row r="38905" spans="17:17">
      <c r="Q38905"/>
    </row>
    <row r="38906" spans="17:17">
      <c r="Q38906"/>
    </row>
    <row r="38907" spans="17:17">
      <c r="Q38907"/>
    </row>
    <row r="38908" spans="17:17">
      <c r="Q38908"/>
    </row>
    <row r="38909" spans="17:17">
      <c r="Q38909"/>
    </row>
    <row r="38910" spans="17:17">
      <c r="Q38910"/>
    </row>
    <row r="38911" spans="17:17">
      <c r="Q38911"/>
    </row>
    <row r="38912" spans="17:17">
      <c r="Q38912"/>
    </row>
    <row r="38913" spans="17:17">
      <c r="Q38913"/>
    </row>
    <row r="38914" spans="17:17">
      <c r="Q38914"/>
    </row>
    <row r="38915" spans="17:17">
      <c r="Q38915"/>
    </row>
    <row r="38916" spans="17:17">
      <c r="Q38916"/>
    </row>
    <row r="38917" spans="17:17">
      <c r="Q38917"/>
    </row>
    <row r="38918" spans="17:17">
      <c r="Q38918"/>
    </row>
    <row r="38919" spans="17:17">
      <c r="Q38919"/>
    </row>
    <row r="38920" spans="17:17">
      <c r="Q38920"/>
    </row>
    <row r="38921" spans="17:17">
      <c r="Q38921"/>
    </row>
    <row r="38922" spans="17:17">
      <c r="Q38922"/>
    </row>
    <row r="38923" spans="17:17">
      <c r="Q38923"/>
    </row>
    <row r="38924" spans="17:17">
      <c r="Q38924"/>
    </row>
    <row r="38925" spans="17:17">
      <c r="Q38925"/>
    </row>
    <row r="38926" spans="17:17">
      <c r="Q38926"/>
    </row>
    <row r="38927" spans="17:17">
      <c r="Q38927"/>
    </row>
    <row r="38928" spans="17:17">
      <c r="Q38928"/>
    </row>
    <row r="38929" spans="17:17">
      <c r="Q38929"/>
    </row>
    <row r="38930" spans="17:17">
      <c r="Q38930"/>
    </row>
    <row r="38931" spans="17:17">
      <c r="Q38931"/>
    </row>
    <row r="38932" spans="17:17">
      <c r="Q38932"/>
    </row>
    <row r="38933" spans="17:17">
      <c r="Q38933"/>
    </row>
    <row r="38934" spans="17:17">
      <c r="Q38934"/>
    </row>
    <row r="38935" spans="17:17">
      <c r="Q38935"/>
    </row>
    <row r="38936" spans="17:17">
      <c r="Q38936"/>
    </row>
    <row r="38937" spans="17:17">
      <c r="Q38937"/>
    </row>
    <row r="38938" spans="17:17">
      <c r="Q38938"/>
    </row>
    <row r="38939" spans="17:17">
      <c r="Q38939"/>
    </row>
    <row r="38940" spans="17:17">
      <c r="Q38940"/>
    </row>
    <row r="38941" spans="17:17">
      <c r="Q38941"/>
    </row>
    <row r="38942" spans="17:17">
      <c r="Q38942"/>
    </row>
    <row r="38943" spans="17:17">
      <c r="Q38943"/>
    </row>
    <row r="38944" spans="17:17">
      <c r="Q38944"/>
    </row>
    <row r="38945" spans="17:17">
      <c r="Q38945"/>
    </row>
    <row r="38946" spans="17:17">
      <c r="Q38946"/>
    </row>
    <row r="38947" spans="17:17">
      <c r="Q38947"/>
    </row>
    <row r="38948" spans="17:17">
      <c r="Q38948"/>
    </row>
    <row r="38949" spans="17:17">
      <c r="Q38949"/>
    </row>
    <row r="38950" spans="17:17">
      <c r="Q38950"/>
    </row>
    <row r="38951" spans="17:17">
      <c r="Q38951"/>
    </row>
    <row r="38952" spans="17:17">
      <c r="Q38952"/>
    </row>
    <row r="38953" spans="17:17">
      <c r="Q38953"/>
    </row>
    <row r="38954" spans="17:17">
      <c r="Q38954"/>
    </row>
    <row r="38955" spans="17:17">
      <c r="Q38955"/>
    </row>
    <row r="38956" spans="17:17">
      <c r="Q38956"/>
    </row>
    <row r="38957" spans="17:17">
      <c r="Q38957"/>
    </row>
    <row r="38958" spans="17:17">
      <c r="Q38958"/>
    </row>
    <row r="38959" spans="17:17">
      <c r="Q38959"/>
    </row>
    <row r="38960" spans="17:17">
      <c r="Q38960"/>
    </row>
    <row r="38961" spans="17:17">
      <c r="Q38961"/>
    </row>
    <row r="38962" spans="17:17">
      <c r="Q38962"/>
    </row>
    <row r="38963" spans="17:17">
      <c r="Q38963"/>
    </row>
    <row r="38964" spans="17:17">
      <c r="Q38964"/>
    </row>
    <row r="38965" spans="17:17">
      <c r="Q38965"/>
    </row>
    <row r="38966" spans="17:17">
      <c r="Q38966"/>
    </row>
    <row r="38967" spans="17:17">
      <c r="Q38967"/>
    </row>
    <row r="38968" spans="17:17">
      <c r="Q38968"/>
    </row>
    <row r="38969" spans="17:17">
      <c r="Q38969"/>
    </row>
    <row r="38970" spans="17:17">
      <c r="Q38970"/>
    </row>
    <row r="38971" spans="17:17">
      <c r="Q38971"/>
    </row>
    <row r="38972" spans="17:17">
      <c r="Q38972"/>
    </row>
    <row r="38973" spans="17:17">
      <c r="Q38973"/>
    </row>
    <row r="38974" spans="17:17">
      <c r="Q38974"/>
    </row>
    <row r="38975" spans="17:17">
      <c r="Q38975"/>
    </row>
    <row r="38976" spans="17:17">
      <c r="Q38976"/>
    </row>
    <row r="38977" spans="17:17">
      <c r="Q38977"/>
    </row>
    <row r="38978" spans="17:17">
      <c r="Q38978"/>
    </row>
    <row r="38979" spans="17:17">
      <c r="Q38979"/>
    </row>
    <row r="38980" spans="17:17">
      <c r="Q38980"/>
    </row>
    <row r="38981" spans="17:17">
      <c r="Q38981"/>
    </row>
    <row r="38982" spans="17:17">
      <c r="Q38982"/>
    </row>
    <row r="38983" spans="17:17">
      <c r="Q38983"/>
    </row>
    <row r="38984" spans="17:17">
      <c r="Q38984"/>
    </row>
    <row r="38985" spans="17:17">
      <c r="Q38985"/>
    </row>
    <row r="38986" spans="17:17">
      <c r="Q38986"/>
    </row>
    <row r="38987" spans="17:17">
      <c r="Q38987"/>
    </row>
    <row r="38988" spans="17:17">
      <c r="Q38988"/>
    </row>
    <row r="38989" spans="17:17">
      <c r="Q38989"/>
    </row>
    <row r="38990" spans="17:17">
      <c r="Q38990"/>
    </row>
    <row r="38991" spans="17:17">
      <c r="Q38991"/>
    </row>
    <row r="38992" spans="17:17">
      <c r="Q38992"/>
    </row>
    <row r="38993" spans="17:17">
      <c r="Q38993"/>
    </row>
    <row r="38994" spans="17:17">
      <c r="Q38994"/>
    </row>
    <row r="38995" spans="17:17">
      <c r="Q38995"/>
    </row>
    <row r="38996" spans="17:17">
      <c r="Q38996"/>
    </row>
    <row r="38997" spans="17:17">
      <c r="Q38997"/>
    </row>
    <row r="38998" spans="17:17">
      <c r="Q38998"/>
    </row>
    <row r="38999" spans="17:17">
      <c r="Q38999"/>
    </row>
    <row r="39000" spans="17:17">
      <c r="Q39000"/>
    </row>
    <row r="39001" spans="17:17">
      <c r="Q39001"/>
    </row>
    <row r="39002" spans="17:17">
      <c r="Q39002"/>
    </row>
    <row r="39003" spans="17:17">
      <c r="Q39003"/>
    </row>
    <row r="39004" spans="17:17">
      <c r="Q39004"/>
    </row>
    <row r="39005" spans="17:17">
      <c r="Q39005"/>
    </row>
    <row r="39006" spans="17:17">
      <c r="Q39006"/>
    </row>
    <row r="39007" spans="17:17">
      <c r="Q39007"/>
    </row>
    <row r="39008" spans="17:17">
      <c r="Q39008"/>
    </row>
    <row r="39009" spans="17:17">
      <c r="Q39009"/>
    </row>
    <row r="39010" spans="17:17">
      <c r="Q39010"/>
    </row>
    <row r="39011" spans="17:17">
      <c r="Q39011"/>
    </row>
    <row r="39012" spans="17:17">
      <c r="Q39012"/>
    </row>
    <row r="39013" spans="17:17">
      <c r="Q39013"/>
    </row>
    <row r="39014" spans="17:17">
      <c r="Q39014"/>
    </row>
    <row r="39015" spans="17:17">
      <c r="Q39015"/>
    </row>
    <row r="39016" spans="17:17">
      <c r="Q39016"/>
    </row>
    <row r="39017" spans="17:17">
      <c r="Q39017"/>
    </row>
    <row r="39018" spans="17:17">
      <c r="Q39018"/>
    </row>
    <row r="39019" spans="17:17">
      <c r="Q39019"/>
    </row>
    <row r="39020" spans="17:17">
      <c r="Q39020"/>
    </row>
    <row r="39021" spans="17:17">
      <c r="Q39021"/>
    </row>
    <row r="39022" spans="17:17">
      <c r="Q39022"/>
    </row>
    <row r="39023" spans="17:17">
      <c r="Q39023"/>
    </row>
    <row r="39024" spans="17:17">
      <c r="Q39024"/>
    </row>
    <row r="39025" spans="17:17">
      <c r="Q39025"/>
    </row>
    <row r="39026" spans="17:17">
      <c r="Q39026"/>
    </row>
    <row r="39027" spans="17:17">
      <c r="Q39027"/>
    </row>
    <row r="39028" spans="17:17">
      <c r="Q39028"/>
    </row>
    <row r="39029" spans="17:17">
      <c r="Q39029"/>
    </row>
    <row r="39030" spans="17:17">
      <c r="Q39030"/>
    </row>
    <row r="39031" spans="17:17">
      <c r="Q39031"/>
    </row>
    <row r="39032" spans="17:17">
      <c r="Q39032"/>
    </row>
    <row r="39033" spans="17:17">
      <c r="Q39033"/>
    </row>
    <row r="39034" spans="17:17">
      <c r="Q39034"/>
    </row>
    <row r="39035" spans="17:17">
      <c r="Q39035"/>
    </row>
    <row r="39036" spans="17:17">
      <c r="Q39036"/>
    </row>
    <row r="39037" spans="17:17">
      <c r="Q39037"/>
    </row>
    <row r="39038" spans="17:17">
      <c r="Q39038"/>
    </row>
    <row r="39039" spans="17:17">
      <c r="Q39039"/>
    </row>
    <row r="39040" spans="17:17">
      <c r="Q39040"/>
    </row>
    <row r="39041" spans="17:17">
      <c r="Q39041"/>
    </row>
    <row r="39042" spans="17:17">
      <c r="Q39042"/>
    </row>
    <row r="39043" spans="17:17">
      <c r="Q39043"/>
    </row>
    <row r="39044" spans="17:17">
      <c r="Q39044"/>
    </row>
    <row r="39045" spans="17:17">
      <c r="Q39045"/>
    </row>
    <row r="39046" spans="17:17">
      <c r="Q39046"/>
    </row>
    <row r="39047" spans="17:17">
      <c r="Q39047"/>
    </row>
    <row r="39048" spans="17:17">
      <c r="Q39048"/>
    </row>
    <row r="39049" spans="17:17">
      <c r="Q39049"/>
    </row>
    <row r="39050" spans="17:17">
      <c r="Q39050"/>
    </row>
    <row r="39051" spans="17:17">
      <c r="Q39051"/>
    </row>
    <row r="39052" spans="17:17">
      <c r="Q39052"/>
    </row>
    <row r="39053" spans="17:17">
      <c r="Q39053"/>
    </row>
    <row r="39054" spans="17:17">
      <c r="Q39054"/>
    </row>
    <row r="39055" spans="17:17">
      <c r="Q39055"/>
    </row>
    <row r="39056" spans="17:17">
      <c r="Q39056"/>
    </row>
    <row r="39057" spans="17:17">
      <c r="Q39057"/>
    </row>
    <row r="39058" spans="17:17">
      <c r="Q39058"/>
    </row>
    <row r="39059" spans="17:17">
      <c r="Q39059"/>
    </row>
    <row r="39060" spans="17:17">
      <c r="Q39060"/>
    </row>
    <row r="39061" spans="17:17">
      <c r="Q39061"/>
    </row>
    <row r="39062" spans="17:17">
      <c r="Q39062"/>
    </row>
    <row r="39063" spans="17:17">
      <c r="Q39063"/>
    </row>
    <row r="39064" spans="17:17">
      <c r="Q39064"/>
    </row>
    <row r="39065" spans="17:17">
      <c r="Q39065"/>
    </row>
    <row r="39066" spans="17:17">
      <c r="Q39066"/>
    </row>
    <row r="39067" spans="17:17">
      <c r="Q39067"/>
    </row>
    <row r="39068" spans="17:17">
      <c r="Q39068"/>
    </row>
    <row r="39069" spans="17:17">
      <c r="Q39069"/>
    </row>
    <row r="39070" spans="17:17">
      <c r="Q39070"/>
    </row>
    <row r="39071" spans="17:17">
      <c r="Q39071"/>
    </row>
    <row r="39072" spans="17:17">
      <c r="Q39072"/>
    </row>
    <row r="39073" spans="17:17">
      <c r="Q39073"/>
    </row>
    <row r="39074" spans="17:17">
      <c r="Q39074"/>
    </row>
    <row r="39075" spans="17:17">
      <c r="Q39075"/>
    </row>
    <row r="39076" spans="17:17">
      <c r="Q39076"/>
    </row>
    <row r="39077" spans="17:17">
      <c r="Q39077"/>
    </row>
    <row r="39078" spans="17:17">
      <c r="Q39078"/>
    </row>
    <row r="39079" spans="17:17">
      <c r="Q39079"/>
    </row>
    <row r="39080" spans="17:17">
      <c r="Q39080"/>
    </row>
    <row r="39081" spans="17:17">
      <c r="Q39081"/>
    </row>
    <row r="39082" spans="17:17">
      <c r="Q39082"/>
    </row>
    <row r="39083" spans="17:17">
      <c r="Q39083"/>
    </row>
    <row r="39084" spans="17:17">
      <c r="Q39084"/>
    </row>
    <row r="39085" spans="17:17">
      <c r="Q39085"/>
    </row>
    <row r="39086" spans="17:17">
      <c r="Q39086"/>
    </row>
    <row r="39087" spans="17:17">
      <c r="Q39087"/>
    </row>
    <row r="39088" spans="17:17">
      <c r="Q39088"/>
    </row>
    <row r="39089" spans="17:17">
      <c r="Q39089"/>
    </row>
    <row r="39090" spans="17:17">
      <c r="Q39090"/>
    </row>
    <row r="39091" spans="17:17">
      <c r="Q39091"/>
    </row>
    <row r="39092" spans="17:17">
      <c r="Q39092"/>
    </row>
    <row r="39093" spans="17:17">
      <c r="Q39093"/>
    </row>
    <row r="39094" spans="17:17">
      <c r="Q39094"/>
    </row>
    <row r="39095" spans="17:17">
      <c r="Q39095"/>
    </row>
    <row r="39096" spans="17:17">
      <c r="Q39096"/>
    </row>
    <row r="39097" spans="17:17">
      <c r="Q39097"/>
    </row>
    <row r="39098" spans="17:17">
      <c r="Q39098"/>
    </row>
    <row r="39099" spans="17:17">
      <c r="Q39099"/>
    </row>
    <row r="39100" spans="17:17">
      <c r="Q39100"/>
    </row>
    <row r="39101" spans="17:17">
      <c r="Q39101"/>
    </row>
    <row r="39102" spans="17:17">
      <c r="Q39102"/>
    </row>
    <row r="39103" spans="17:17">
      <c r="Q39103"/>
    </row>
    <row r="39104" spans="17:17">
      <c r="Q39104"/>
    </row>
    <row r="39105" spans="17:17">
      <c r="Q39105"/>
    </row>
    <row r="39106" spans="17:17">
      <c r="Q39106"/>
    </row>
    <row r="39107" spans="17:17">
      <c r="Q39107"/>
    </row>
    <row r="39108" spans="17:17">
      <c r="Q39108"/>
    </row>
    <row r="39109" spans="17:17">
      <c r="Q39109"/>
    </row>
    <row r="39110" spans="17:17">
      <c r="Q39110"/>
    </row>
    <row r="39111" spans="17:17">
      <c r="Q39111"/>
    </row>
    <row r="39112" spans="17:17">
      <c r="Q39112"/>
    </row>
    <row r="39113" spans="17:17">
      <c r="Q39113"/>
    </row>
    <row r="39114" spans="17:17">
      <c r="Q39114"/>
    </row>
    <row r="39115" spans="17:17">
      <c r="Q39115"/>
    </row>
    <row r="39116" spans="17:17">
      <c r="Q39116"/>
    </row>
    <row r="39117" spans="17:17">
      <c r="Q39117"/>
    </row>
    <row r="39118" spans="17:17">
      <c r="Q39118"/>
    </row>
    <row r="39119" spans="17:17">
      <c r="Q39119"/>
    </row>
    <row r="39120" spans="17:17">
      <c r="Q39120"/>
    </row>
    <row r="39121" spans="17:17">
      <c r="Q39121"/>
    </row>
    <row r="39122" spans="17:17">
      <c r="Q39122"/>
    </row>
    <row r="39123" spans="17:17">
      <c r="Q39123"/>
    </row>
    <row r="39124" spans="17:17">
      <c r="Q39124"/>
    </row>
    <row r="39125" spans="17:17">
      <c r="Q39125"/>
    </row>
    <row r="39126" spans="17:17">
      <c r="Q39126"/>
    </row>
    <row r="39127" spans="17:17">
      <c r="Q39127"/>
    </row>
    <row r="39128" spans="17:17">
      <c r="Q39128"/>
    </row>
    <row r="39129" spans="17:17">
      <c r="Q39129"/>
    </row>
    <row r="39130" spans="17:17">
      <c r="Q39130"/>
    </row>
    <row r="39131" spans="17:17">
      <c r="Q39131"/>
    </row>
    <row r="39132" spans="17:17">
      <c r="Q39132"/>
    </row>
    <row r="39133" spans="17:17">
      <c r="Q39133"/>
    </row>
    <row r="39134" spans="17:17">
      <c r="Q39134"/>
    </row>
    <row r="39135" spans="17:17">
      <c r="Q39135"/>
    </row>
    <row r="39136" spans="17:17">
      <c r="Q39136"/>
    </row>
    <row r="39137" spans="17:17">
      <c r="Q39137"/>
    </row>
    <row r="39138" spans="17:17">
      <c r="Q39138"/>
    </row>
    <row r="39139" spans="17:17">
      <c r="Q39139"/>
    </row>
    <row r="39140" spans="17:17">
      <c r="Q39140"/>
    </row>
    <row r="39141" spans="17:17">
      <c r="Q39141"/>
    </row>
    <row r="39142" spans="17:17">
      <c r="Q39142"/>
    </row>
    <row r="39143" spans="17:17">
      <c r="Q39143"/>
    </row>
    <row r="39144" spans="17:17">
      <c r="Q39144"/>
    </row>
    <row r="39145" spans="17:17">
      <c r="Q39145"/>
    </row>
    <row r="39146" spans="17:17">
      <c r="Q39146"/>
    </row>
    <row r="39147" spans="17:17">
      <c r="Q39147"/>
    </row>
    <row r="39148" spans="17:17">
      <c r="Q39148"/>
    </row>
    <row r="39149" spans="17:17">
      <c r="Q39149"/>
    </row>
    <row r="39150" spans="17:17">
      <c r="Q39150"/>
    </row>
    <row r="39151" spans="17:17">
      <c r="Q39151"/>
    </row>
    <row r="39152" spans="17:17">
      <c r="Q39152"/>
    </row>
    <row r="39153" spans="17:17">
      <c r="Q39153"/>
    </row>
    <row r="39154" spans="17:17">
      <c r="Q39154"/>
    </row>
    <row r="39155" spans="17:17">
      <c r="Q39155"/>
    </row>
    <row r="39156" spans="17:17">
      <c r="Q39156"/>
    </row>
    <row r="39157" spans="17:17">
      <c r="Q39157"/>
    </row>
    <row r="39158" spans="17:17">
      <c r="Q39158"/>
    </row>
    <row r="39159" spans="17:17">
      <c r="Q39159"/>
    </row>
    <row r="39160" spans="17:17">
      <c r="Q39160"/>
    </row>
    <row r="39161" spans="17:17">
      <c r="Q39161"/>
    </row>
    <row r="39162" spans="17:17">
      <c r="Q39162"/>
    </row>
    <row r="39163" spans="17:17">
      <c r="Q39163"/>
    </row>
    <row r="39164" spans="17:17">
      <c r="Q39164"/>
    </row>
    <row r="39165" spans="17:17">
      <c r="Q39165"/>
    </row>
    <row r="39166" spans="17:17">
      <c r="Q39166"/>
    </row>
    <row r="39167" spans="17:17">
      <c r="Q39167"/>
    </row>
    <row r="39168" spans="17:17">
      <c r="Q39168"/>
    </row>
    <row r="39169" spans="17:17">
      <c r="Q39169"/>
    </row>
    <row r="39170" spans="17:17">
      <c r="Q39170"/>
    </row>
    <row r="39171" spans="17:17">
      <c r="Q39171"/>
    </row>
    <row r="39172" spans="17:17">
      <c r="Q39172"/>
    </row>
    <row r="39173" spans="17:17">
      <c r="Q39173"/>
    </row>
    <row r="39174" spans="17:17">
      <c r="Q39174"/>
    </row>
    <row r="39175" spans="17:17">
      <c r="Q39175"/>
    </row>
    <row r="39176" spans="17:17">
      <c r="Q39176"/>
    </row>
    <row r="39177" spans="17:17">
      <c r="Q39177"/>
    </row>
    <row r="39178" spans="17:17">
      <c r="Q39178"/>
    </row>
    <row r="39179" spans="17:17">
      <c r="Q39179"/>
    </row>
    <row r="39180" spans="17:17">
      <c r="Q39180"/>
    </row>
    <row r="39181" spans="17:17">
      <c r="Q39181"/>
    </row>
    <row r="39182" spans="17:17">
      <c r="Q39182"/>
    </row>
    <row r="39183" spans="17:17">
      <c r="Q39183"/>
    </row>
    <row r="39184" spans="17:17">
      <c r="Q39184"/>
    </row>
    <row r="39185" spans="17:17">
      <c r="Q39185"/>
    </row>
    <row r="39186" spans="17:17">
      <c r="Q39186"/>
    </row>
    <row r="39187" spans="17:17">
      <c r="Q39187"/>
    </row>
    <row r="39188" spans="17:17">
      <c r="Q39188"/>
    </row>
    <row r="39189" spans="17:17">
      <c r="Q39189"/>
    </row>
    <row r="39190" spans="17:17">
      <c r="Q39190"/>
    </row>
    <row r="39191" spans="17:17">
      <c r="Q39191"/>
    </row>
    <row r="39192" spans="17:17">
      <c r="Q39192"/>
    </row>
    <row r="39193" spans="17:17">
      <c r="Q39193"/>
    </row>
    <row r="39194" spans="17:17">
      <c r="Q39194"/>
    </row>
    <row r="39195" spans="17:17">
      <c r="Q39195"/>
    </row>
    <row r="39196" spans="17:17">
      <c r="Q39196"/>
    </row>
    <row r="39197" spans="17:17">
      <c r="Q39197"/>
    </row>
    <row r="39198" spans="17:17">
      <c r="Q39198"/>
    </row>
    <row r="39199" spans="17:17">
      <c r="Q39199"/>
    </row>
    <row r="39200" spans="17:17">
      <c r="Q39200"/>
    </row>
    <row r="39201" spans="17:17">
      <c r="Q39201"/>
    </row>
    <row r="39202" spans="17:17">
      <c r="Q39202"/>
    </row>
    <row r="39203" spans="17:17">
      <c r="Q39203"/>
    </row>
    <row r="39204" spans="17:17">
      <c r="Q39204"/>
    </row>
    <row r="39205" spans="17:17">
      <c r="Q39205"/>
    </row>
    <row r="39206" spans="17:17">
      <c r="Q39206"/>
    </row>
    <row r="39207" spans="17:17">
      <c r="Q39207"/>
    </row>
    <row r="39208" spans="17:17">
      <c r="Q39208"/>
    </row>
    <row r="39209" spans="17:17">
      <c r="Q39209"/>
    </row>
    <row r="39210" spans="17:17">
      <c r="Q39210"/>
    </row>
    <row r="39211" spans="17:17">
      <c r="Q39211"/>
    </row>
    <row r="39212" spans="17:17">
      <c r="Q39212"/>
    </row>
    <row r="39213" spans="17:17">
      <c r="Q39213"/>
    </row>
    <row r="39214" spans="17:17">
      <c r="Q39214"/>
    </row>
    <row r="39215" spans="17:17">
      <c r="Q39215"/>
    </row>
    <row r="39216" spans="17:17">
      <c r="Q39216"/>
    </row>
    <row r="39217" spans="17:17">
      <c r="Q39217"/>
    </row>
    <row r="39218" spans="17:17">
      <c r="Q39218"/>
    </row>
    <row r="39219" spans="17:17">
      <c r="Q39219"/>
    </row>
    <row r="39220" spans="17:17">
      <c r="Q39220"/>
    </row>
    <row r="39221" spans="17:17">
      <c r="Q39221"/>
    </row>
    <row r="39222" spans="17:17">
      <c r="Q39222"/>
    </row>
    <row r="39223" spans="17:17">
      <c r="Q39223"/>
    </row>
    <row r="39224" spans="17:17">
      <c r="Q39224"/>
    </row>
    <row r="39225" spans="17:17">
      <c r="Q39225"/>
    </row>
    <row r="39226" spans="17:17">
      <c r="Q39226"/>
    </row>
    <row r="39227" spans="17:17">
      <c r="Q39227"/>
    </row>
    <row r="39228" spans="17:17">
      <c r="Q39228"/>
    </row>
    <row r="39229" spans="17:17">
      <c r="Q39229"/>
    </row>
    <row r="39230" spans="17:17">
      <c r="Q39230"/>
    </row>
    <row r="39231" spans="17:17">
      <c r="Q39231"/>
    </row>
    <row r="39232" spans="17:17">
      <c r="Q39232"/>
    </row>
    <row r="39233" spans="17:17">
      <c r="Q39233"/>
    </row>
    <row r="39234" spans="17:17">
      <c r="Q39234"/>
    </row>
    <row r="39235" spans="17:17">
      <c r="Q39235"/>
    </row>
    <row r="39236" spans="17:17">
      <c r="Q39236"/>
    </row>
    <row r="39237" spans="17:17">
      <c r="Q39237"/>
    </row>
    <row r="39238" spans="17:17">
      <c r="Q39238"/>
    </row>
    <row r="39239" spans="17:17">
      <c r="Q39239"/>
    </row>
    <row r="39240" spans="17:17">
      <c r="Q39240"/>
    </row>
    <row r="39241" spans="17:17">
      <c r="Q39241"/>
    </row>
    <row r="39242" spans="17:17">
      <c r="Q39242"/>
    </row>
    <row r="39243" spans="17:17">
      <c r="Q39243"/>
    </row>
    <row r="39244" spans="17:17">
      <c r="Q39244"/>
    </row>
    <row r="39245" spans="17:17">
      <c r="Q39245"/>
    </row>
    <row r="39246" spans="17:17">
      <c r="Q39246"/>
    </row>
    <row r="39247" spans="17:17">
      <c r="Q39247"/>
    </row>
    <row r="39248" spans="17:17">
      <c r="Q39248"/>
    </row>
    <row r="39249" spans="17:17">
      <c r="Q39249"/>
    </row>
    <row r="39250" spans="17:17">
      <c r="Q39250"/>
    </row>
    <row r="39251" spans="17:17">
      <c r="Q39251"/>
    </row>
    <row r="39252" spans="17:17">
      <c r="Q39252"/>
    </row>
    <row r="39253" spans="17:17">
      <c r="Q39253"/>
    </row>
    <row r="39254" spans="17:17">
      <c r="Q39254"/>
    </row>
    <row r="39255" spans="17:17">
      <c r="Q39255"/>
    </row>
    <row r="39256" spans="17:17">
      <c r="Q39256"/>
    </row>
    <row r="39257" spans="17:17">
      <c r="Q39257"/>
    </row>
    <row r="39258" spans="17:17">
      <c r="Q39258"/>
    </row>
    <row r="39259" spans="17:17">
      <c r="Q39259"/>
    </row>
    <row r="39260" spans="17:17">
      <c r="Q39260"/>
    </row>
    <row r="39261" spans="17:17">
      <c r="Q39261"/>
    </row>
    <row r="39262" spans="17:17">
      <c r="Q39262"/>
    </row>
    <row r="39263" spans="17:17">
      <c r="Q39263"/>
    </row>
    <row r="39264" spans="17:17">
      <c r="Q39264"/>
    </row>
    <row r="39265" spans="17:17">
      <c r="Q39265"/>
    </row>
    <row r="39266" spans="17:17">
      <c r="Q39266"/>
    </row>
    <row r="39267" spans="17:17">
      <c r="Q39267"/>
    </row>
    <row r="39268" spans="17:17">
      <c r="Q39268"/>
    </row>
    <row r="39269" spans="17:17">
      <c r="Q39269"/>
    </row>
    <row r="39270" spans="17:17">
      <c r="Q39270"/>
    </row>
    <row r="39271" spans="17:17">
      <c r="Q39271"/>
    </row>
    <row r="39272" spans="17:17">
      <c r="Q39272"/>
    </row>
    <row r="39273" spans="17:17">
      <c r="Q39273"/>
    </row>
    <row r="39274" spans="17:17">
      <c r="Q39274"/>
    </row>
    <row r="39275" spans="17:17">
      <c r="Q39275"/>
    </row>
    <row r="39276" spans="17:17">
      <c r="Q39276"/>
    </row>
    <row r="39277" spans="17:17">
      <c r="Q39277"/>
    </row>
    <row r="39278" spans="17:17">
      <c r="Q39278"/>
    </row>
    <row r="39279" spans="17:17">
      <c r="Q39279"/>
    </row>
    <row r="39280" spans="17:17">
      <c r="Q39280"/>
    </row>
    <row r="39281" spans="17:17">
      <c r="Q39281"/>
    </row>
    <row r="39282" spans="17:17">
      <c r="Q39282"/>
    </row>
    <row r="39283" spans="17:17">
      <c r="Q39283"/>
    </row>
    <row r="39284" spans="17:17">
      <c r="Q39284"/>
    </row>
    <row r="39285" spans="17:17">
      <c r="Q39285"/>
    </row>
    <row r="39286" spans="17:17">
      <c r="Q39286"/>
    </row>
    <row r="39287" spans="17:17">
      <c r="Q39287"/>
    </row>
    <row r="39288" spans="17:17">
      <c r="Q39288"/>
    </row>
    <row r="39289" spans="17:17">
      <c r="Q39289"/>
    </row>
    <row r="39290" spans="17:17">
      <c r="Q39290"/>
    </row>
    <row r="39291" spans="17:17">
      <c r="Q39291"/>
    </row>
    <row r="39292" spans="17:17">
      <c r="Q39292"/>
    </row>
    <row r="39293" spans="17:17">
      <c r="Q39293"/>
    </row>
    <row r="39294" spans="17:17">
      <c r="Q39294"/>
    </row>
    <row r="39295" spans="17:17">
      <c r="Q39295"/>
    </row>
    <row r="39296" spans="17:17">
      <c r="Q39296"/>
    </row>
    <row r="39297" spans="17:17">
      <c r="Q39297"/>
    </row>
    <row r="39298" spans="17:17">
      <c r="Q39298"/>
    </row>
    <row r="39299" spans="17:17">
      <c r="Q39299"/>
    </row>
    <row r="39300" spans="17:17">
      <c r="Q39300"/>
    </row>
    <row r="39301" spans="17:17">
      <c r="Q39301"/>
    </row>
    <row r="39302" spans="17:17">
      <c r="Q39302"/>
    </row>
    <row r="39303" spans="17:17">
      <c r="Q39303"/>
    </row>
    <row r="39304" spans="17:17">
      <c r="Q39304"/>
    </row>
    <row r="39305" spans="17:17">
      <c r="Q39305"/>
    </row>
    <row r="39306" spans="17:17">
      <c r="Q39306"/>
    </row>
    <row r="39307" spans="17:17">
      <c r="Q39307"/>
    </row>
    <row r="39308" spans="17:17">
      <c r="Q39308"/>
    </row>
    <row r="39309" spans="17:17">
      <c r="Q39309"/>
    </row>
    <row r="39310" spans="17:17">
      <c r="Q39310"/>
    </row>
    <row r="39311" spans="17:17">
      <c r="Q39311"/>
    </row>
    <row r="39312" spans="17:17">
      <c r="Q39312"/>
    </row>
    <row r="39313" spans="17:17">
      <c r="Q39313"/>
    </row>
    <row r="39314" spans="17:17">
      <c r="Q39314"/>
    </row>
    <row r="39315" spans="17:17">
      <c r="Q39315"/>
    </row>
    <row r="39316" spans="17:17">
      <c r="Q39316"/>
    </row>
    <row r="39317" spans="17:17">
      <c r="Q39317"/>
    </row>
    <row r="39318" spans="17:17">
      <c r="Q39318"/>
    </row>
    <row r="39319" spans="17:17">
      <c r="Q39319"/>
    </row>
    <row r="39320" spans="17:17">
      <c r="Q39320"/>
    </row>
    <row r="39321" spans="17:17">
      <c r="Q39321"/>
    </row>
    <row r="39322" spans="17:17">
      <c r="Q39322"/>
    </row>
    <row r="39323" spans="17:17">
      <c r="Q39323"/>
    </row>
    <row r="39324" spans="17:17">
      <c r="Q39324"/>
    </row>
    <row r="39325" spans="17:17">
      <c r="Q39325"/>
    </row>
    <row r="39326" spans="17:17">
      <c r="Q39326"/>
    </row>
    <row r="39327" spans="17:17">
      <c r="Q39327"/>
    </row>
    <row r="39328" spans="17:17">
      <c r="Q39328"/>
    </row>
    <row r="39329" spans="17:17">
      <c r="Q39329"/>
    </row>
    <row r="39330" spans="17:17">
      <c r="Q39330"/>
    </row>
    <row r="39331" spans="17:17">
      <c r="Q39331"/>
    </row>
    <row r="39332" spans="17:17">
      <c r="Q39332"/>
    </row>
    <row r="39333" spans="17:17">
      <c r="Q39333"/>
    </row>
    <row r="39334" spans="17:17">
      <c r="Q39334"/>
    </row>
    <row r="39335" spans="17:17">
      <c r="Q39335"/>
    </row>
    <row r="39336" spans="17:17">
      <c r="Q39336"/>
    </row>
    <row r="39337" spans="17:17">
      <c r="Q39337"/>
    </row>
    <row r="39338" spans="17:17">
      <c r="Q39338"/>
    </row>
    <row r="39339" spans="17:17">
      <c r="Q39339"/>
    </row>
    <row r="39340" spans="17:17">
      <c r="Q39340"/>
    </row>
    <row r="39341" spans="17:17">
      <c r="Q39341"/>
    </row>
    <row r="39342" spans="17:17">
      <c r="Q39342"/>
    </row>
    <row r="39343" spans="17:17">
      <c r="Q39343"/>
    </row>
    <row r="39344" spans="17:17">
      <c r="Q39344"/>
    </row>
    <row r="39345" spans="17:17">
      <c r="Q39345"/>
    </row>
    <row r="39346" spans="17:17">
      <c r="Q39346"/>
    </row>
    <row r="39347" spans="17:17">
      <c r="Q39347"/>
    </row>
    <row r="39348" spans="17:17">
      <c r="Q39348"/>
    </row>
    <row r="39349" spans="17:17">
      <c r="Q39349"/>
    </row>
    <row r="39350" spans="17:17">
      <c r="Q39350"/>
    </row>
    <row r="39351" spans="17:17">
      <c r="Q39351"/>
    </row>
    <row r="39352" spans="17:17">
      <c r="Q39352"/>
    </row>
    <row r="39353" spans="17:17">
      <c r="Q39353"/>
    </row>
    <row r="39354" spans="17:17">
      <c r="Q39354"/>
    </row>
    <row r="39355" spans="17:17">
      <c r="Q39355"/>
    </row>
    <row r="39356" spans="17:17">
      <c r="Q39356"/>
    </row>
    <row r="39357" spans="17:17">
      <c r="Q39357"/>
    </row>
    <row r="39358" spans="17:17">
      <c r="Q39358"/>
    </row>
    <row r="39359" spans="17:17">
      <c r="Q39359"/>
    </row>
    <row r="39360" spans="17:17">
      <c r="Q39360"/>
    </row>
    <row r="39361" spans="17:17">
      <c r="Q39361"/>
    </row>
    <row r="39362" spans="17:17">
      <c r="Q39362"/>
    </row>
    <row r="39363" spans="17:17">
      <c r="Q39363"/>
    </row>
    <row r="39364" spans="17:17">
      <c r="Q39364"/>
    </row>
    <row r="39365" spans="17:17">
      <c r="Q39365"/>
    </row>
    <row r="39366" spans="17:17">
      <c r="Q39366"/>
    </row>
    <row r="39367" spans="17:17">
      <c r="Q39367"/>
    </row>
    <row r="39368" spans="17:17">
      <c r="Q39368"/>
    </row>
    <row r="39369" spans="17:17">
      <c r="Q39369"/>
    </row>
    <row r="39370" spans="17:17">
      <c r="Q39370"/>
    </row>
    <row r="39371" spans="17:17">
      <c r="Q39371"/>
    </row>
    <row r="39372" spans="17:17">
      <c r="Q39372"/>
    </row>
    <row r="39373" spans="17:17">
      <c r="Q39373"/>
    </row>
    <row r="39374" spans="17:17">
      <c r="Q39374"/>
    </row>
    <row r="39375" spans="17:17">
      <c r="Q39375"/>
    </row>
    <row r="39376" spans="17:17">
      <c r="Q39376"/>
    </row>
    <row r="39377" spans="17:17">
      <c r="Q39377"/>
    </row>
    <row r="39378" spans="17:17">
      <c r="Q39378"/>
    </row>
    <row r="39379" spans="17:17">
      <c r="Q39379"/>
    </row>
    <row r="39380" spans="17:17">
      <c r="Q39380"/>
    </row>
    <row r="39381" spans="17:17">
      <c r="Q39381"/>
    </row>
    <row r="39382" spans="17:17">
      <c r="Q39382"/>
    </row>
    <row r="39383" spans="17:17">
      <c r="Q39383"/>
    </row>
    <row r="39384" spans="17:17">
      <c r="Q39384"/>
    </row>
    <row r="39385" spans="17:17">
      <c r="Q39385"/>
    </row>
    <row r="39386" spans="17:17">
      <c r="Q39386"/>
    </row>
    <row r="39387" spans="17:17">
      <c r="Q39387"/>
    </row>
    <row r="39388" spans="17:17">
      <c r="Q39388"/>
    </row>
    <row r="39389" spans="17:17">
      <c r="Q39389"/>
    </row>
    <row r="39390" spans="17:17">
      <c r="Q39390"/>
    </row>
    <row r="39391" spans="17:17">
      <c r="Q39391"/>
    </row>
    <row r="39392" spans="17:17">
      <c r="Q39392"/>
    </row>
    <row r="39393" spans="17:17">
      <c r="Q39393"/>
    </row>
    <row r="39394" spans="17:17">
      <c r="Q39394"/>
    </row>
    <row r="39395" spans="17:17">
      <c r="Q39395"/>
    </row>
    <row r="39396" spans="17:17">
      <c r="Q39396"/>
    </row>
    <row r="39397" spans="17:17">
      <c r="Q39397"/>
    </row>
    <row r="39398" spans="17:17">
      <c r="Q39398"/>
    </row>
    <row r="39399" spans="17:17">
      <c r="Q39399"/>
    </row>
    <row r="39400" spans="17:17">
      <c r="Q39400"/>
    </row>
    <row r="39401" spans="17:17">
      <c r="Q39401"/>
    </row>
    <row r="39402" spans="17:17">
      <c r="Q39402"/>
    </row>
    <row r="39403" spans="17:17">
      <c r="Q39403"/>
    </row>
    <row r="39404" spans="17:17">
      <c r="Q39404"/>
    </row>
    <row r="39405" spans="17:17">
      <c r="Q39405"/>
    </row>
    <row r="39406" spans="17:17">
      <c r="Q39406"/>
    </row>
    <row r="39407" spans="17:17">
      <c r="Q39407"/>
    </row>
    <row r="39408" spans="17:17">
      <c r="Q39408"/>
    </row>
    <row r="39409" spans="17:17">
      <c r="Q39409"/>
    </row>
    <row r="39410" spans="17:17">
      <c r="Q39410"/>
    </row>
    <row r="39411" spans="17:17">
      <c r="Q39411"/>
    </row>
    <row r="39412" spans="17:17">
      <c r="Q39412"/>
    </row>
    <row r="39413" spans="17:17">
      <c r="Q39413"/>
    </row>
    <row r="39414" spans="17:17">
      <c r="Q39414"/>
    </row>
    <row r="39415" spans="17:17">
      <c r="Q39415"/>
    </row>
    <row r="39416" spans="17:17">
      <c r="Q39416"/>
    </row>
    <row r="39417" spans="17:17">
      <c r="Q39417"/>
    </row>
    <row r="39418" spans="17:17">
      <c r="Q39418"/>
    </row>
    <row r="39419" spans="17:17">
      <c r="Q39419"/>
    </row>
    <row r="39420" spans="17:17">
      <c r="Q39420"/>
    </row>
    <row r="39421" spans="17:17">
      <c r="Q39421"/>
    </row>
    <row r="39422" spans="17:17">
      <c r="Q39422"/>
    </row>
    <row r="39423" spans="17:17">
      <c r="Q39423"/>
    </row>
    <row r="39424" spans="17:17">
      <c r="Q39424"/>
    </row>
    <row r="39425" spans="17:17">
      <c r="Q39425"/>
    </row>
    <row r="39426" spans="17:17">
      <c r="Q39426"/>
    </row>
    <row r="39427" spans="17:17">
      <c r="Q39427"/>
    </row>
    <row r="39428" spans="17:17">
      <c r="Q39428"/>
    </row>
    <row r="39429" spans="17:17">
      <c r="Q39429"/>
    </row>
    <row r="39430" spans="17:17">
      <c r="Q39430"/>
    </row>
    <row r="39431" spans="17:17">
      <c r="Q39431"/>
    </row>
    <row r="39432" spans="17:17">
      <c r="Q39432"/>
    </row>
    <row r="39433" spans="17:17">
      <c r="Q39433"/>
    </row>
    <row r="39434" spans="17:17">
      <c r="Q39434"/>
    </row>
    <row r="39435" spans="17:17">
      <c r="Q39435"/>
    </row>
    <row r="39436" spans="17:17">
      <c r="Q39436"/>
    </row>
    <row r="39437" spans="17:17">
      <c r="Q39437"/>
    </row>
    <row r="39438" spans="17:17">
      <c r="Q39438"/>
    </row>
    <row r="39439" spans="17:17">
      <c r="Q39439"/>
    </row>
    <row r="39440" spans="17:17">
      <c r="Q39440"/>
    </row>
    <row r="39441" spans="17:17">
      <c r="Q39441"/>
    </row>
    <row r="39442" spans="17:17">
      <c r="Q39442"/>
    </row>
    <row r="39443" spans="17:17">
      <c r="Q39443"/>
    </row>
    <row r="39444" spans="17:17">
      <c r="Q39444"/>
    </row>
    <row r="39445" spans="17:17">
      <c r="Q39445"/>
    </row>
    <row r="39446" spans="17:17">
      <c r="Q39446"/>
    </row>
    <row r="39447" spans="17:17">
      <c r="Q39447"/>
    </row>
    <row r="39448" spans="17:17">
      <c r="Q39448"/>
    </row>
    <row r="39449" spans="17:17">
      <c r="Q39449"/>
    </row>
    <row r="39450" spans="17:17">
      <c r="Q39450"/>
    </row>
    <row r="39451" spans="17:17">
      <c r="Q39451"/>
    </row>
    <row r="39452" spans="17:17">
      <c r="Q39452"/>
    </row>
    <row r="39453" spans="17:17">
      <c r="Q39453"/>
    </row>
    <row r="39454" spans="17:17">
      <c r="Q39454"/>
    </row>
    <row r="39455" spans="17:17">
      <c r="Q39455"/>
    </row>
    <row r="39456" spans="17:17">
      <c r="Q39456"/>
    </row>
    <row r="39457" spans="17:17">
      <c r="Q39457"/>
    </row>
    <row r="39458" spans="17:17">
      <c r="Q39458"/>
    </row>
    <row r="39459" spans="17:17">
      <c r="Q39459"/>
    </row>
    <row r="39460" spans="17:17">
      <c r="Q39460"/>
    </row>
    <row r="39461" spans="17:17">
      <c r="Q39461"/>
    </row>
    <row r="39462" spans="17:17">
      <c r="Q39462"/>
    </row>
    <row r="39463" spans="17:17">
      <c r="Q39463"/>
    </row>
    <row r="39464" spans="17:17">
      <c r="Q39464"/>
    </row>
    <row r="39465" spans="17:17">
      <c r="Q39465"/>
    </row>
    <row r="39466" spans="17:17">
      <c r="Q39466"/>
    </row>
    <row r="39467" spans="17:17">
      <c r="Q39467"/>
    </row>
    <row r="39468" spans="17:17">
      <c r="Q39468"/>
    </row>
    <row r="39469" spans="17:17">
      <c r="Q39469"/>
    </row>
    <row r="39470" spans="17:17">
      <c r="Q39470"/>
    </row>
    <row r="39471" spans="17:17">
      <c r="Q39471"/>
    </row>
    <row r="39472" spans="17:17">
      <c r="Q39472"/>
    </row>
    <row r="39473" spans="17:17">
      <c r="Q39473"/>
    </row>
    <row r="39474" spans="17:17">
      <c r="Q39474"/>
    </row>
    <row r="39475" spans="17:17">
      <c r="Q39475"/>
    </row>
    <row r="39476" spans="17:17">
      <c r="Q39476"/>
    </row>
    <row r="39477" spans="17:17">
      <c r="Q39477"/>
    </row>
    <row r="39478" spans="17:17">
      <c r="Q39478"/>
    </row>
    <row r="39479" spans="17:17">
      <c r="Q39479"/>
    </row>
    <row r="39480" spans="17:17">
      <c r="Q39480"/>
    </row>
    <row r="39481" spans="17:17">
      <c r="Q39481"/>
    </row>
    <row r="39482" spans="17:17">
      <c r="Q39482"/>
    </row>
    <row r="39483" spans="17:17">
      <c r="Q39483"/>
    </row>
    <row r="39484" spans="17:17">
      <c r="Q39484"/>
    </row>
    <row r="39485" spans="17:17">
      <c r="Q39485"/>
    </row>
    <row r="39486" spans="17:17">
      <c r="Q39486"/>
    </row>
    <row r="39487" spans="17:17">
      <c r="Q39487"/>
    </row>
    <row r="39488" spans="17:17">
      <c r="Q39488"/>
    </row>
    <row r="39489" spans="17:17">
      <c r="Q39489"/>
    </row>
    <row r="39490" spans="17:17">
      <c r="Q39490"/>
    </row>
    <row r="39491" spans="17:17">
      <c r="Q39491"/>
    </row>
    <row r="39492" spans="17:17">
      <c r="Q39492"/>
    </row>
    <row r="39493" spans="17:17">
      <c r="Q39493"/>
    </row>
    <row r="39494" spans="17:17">
      <c r="Q39494"/>
    </row>
    <row r="39495" spans="17:17">
      <c r="Q39495"/>
    </row>
    <row r="39496" spans="17:17">
      <c r="Q39496"/>
    </row>
    <row r="39497" spans="17:17">
      <c r="Q39497"/>
    </row>
    <row r="39498" spans="17:17">
      <c r="Q39498"/>
    </row>
    <row r="39499" spans="17:17">
      <c r="Q39499"/>
    </row>
    <row r="39500" spans="17:17">
      <c r="Q39500"/>
    </row>
    <row r="39501" spans="17:17">
      <c r="Q39501"/>
    </row>
    <row r="39502" spans="17:17">
      <c r="Q39502"/>
    </row>
    <row r="39503" spans="17:17">
      <c r="Q39503"/>
    </row>
    <row r="39504" spans="17:17">
      <c r="Q39504"/>
    </row>
    <row r="39505" spans="17:17">
      <c r="Q39505"/>
    </row>
    <row r="39506" spans="17:17">
      <c r="Q39506"/>
    </row>
    <row r="39507" spans="17:17">
      <c r="Q39507"/>
    </row>
    <row r="39508" spans="17:17">
      <c r="Q39508"/>
    </row>
    <row r="39509" spans="17:17">
      <c r="Q39509"/>
    </row>
    <row r="39510" spans="17:17">
      <c r="Q39510"/>
    </row>
    <row r="39511" spans="17:17">
      <c r="Q39511"/>
    </row>
    <row r="39512" spans="17:17">
      <c r="Q39512"/>
    </row>
    <row r="39513" spans="17:17">
      <c r="Q39513"/>
    </row>
    <row r="39514" spans="17:17">
      <c r="Q39514"/>
    </row>
    <row r="39515" spans="17:17">
      <c r="Q39515"/>
    </row>
    <row r="39516" spans="17:17">
      <c r="Q39516"/>
    </row>
    <row r="39517" spans="17:17">
      <c r="Q39517"/>
    </row>
    <row r="39518" spans="17:17">
      <c r="Q39518"/>
    </row>
    <row r="39519" spans="17:17">
      <c r="Q39519"/>
    </row>
    <row r="39520" spans="17:17">
      <c r="Q39520"/>
    </row>
    <row r="39521" spans="17:17">
      <c r="Q39521"/>
    </row>
    <row r="39522" spans="17:17">
      <c r="Q39522"/>
    </row>
    <row r="39523" spans="17:17">
      <c r="Q39523"/>
    </row>
    <row r="39524" spans="17:17">
      <c r="Q39524"/>
    </row>
    <row r="39525" spans="17:17">
      <c r="Q39525"/>
    </row>
    <row r="39526" spans="17:17">
      <c r="Q39526"/>
    </row>
    <row r="39527" spans="17:17">
      <c r="Q39527"/>
    </row>
    <row r="39528" spans="17:17">
      <c r="Q39528"/>
    </row>
    <row r="39529" spans="17:17">
      <c r="Q39529"/>
    </row>
    <row r="39530" spans="17:17">
      <c r="Q39530"/>
    </row>
    <row r="39531" spans="17:17">
      <c r="Q39531"/>
    </row>
    <row r="39532" spans="17:17">
      <c r="Q39532"/>
    </row>
    <row r="39533" spans="17:17">
      <c r="Q39533"/>
    </row>
    <row r="39534" spans="17:17">
      <c r="Q39534"/>
    </row>
    <row r="39535" spans="17:17">
      <c r="Q39535"/>
    </row>
    <row r="39536" spans="17:17">
      <c r="Q39536"/>
    </row>
    <row r="39537" spans="17:17">
      <c r="Q39537"/>
    </row>
    <row r="39538" spans="17:17">
      <c r="Q39538"/>
    </row>
    <row r="39539" spans="17:17">
      <c r="Q39539"/>
    </row>
    <row r="39540" spans="17:17">
      <c r="Q39540"/>
    </row>
    <row r="39541" spans="17:17">
      <c r="Q39541"/>
    </row>
    <row r="39542" spans="17:17">
      <c r="Q39542"/>
    </row>
    <row r="39543" spans="17:17">
      <c r="Q39543"/>
    </row>
    <row r="39544" spans="17:17">
      <c r="Q39544"/>
    </row>
    <row r="39545" spans="17:17">
      <c r="Q39545"/>
    </row>
    <row r="39546" spans="17:17">
      <c r="Q39546"/>
    </row>
    <row r="39547" spans="17:17">
      <c r="Q39547"/>
    </row>
    <row r="39548" spans="17:17">
      <c r="Q39548"/>
    </row>
    <row r="39549" spans="17:17">
      <c r="Q39549"/>
    </row>
    <row r="39550" spans="17:17">
      <c r="Q39550"/>
    </row>
    <row r="39551" spans="17:17">
      <c r="Q39551"/>
    </row>
    <row r="39552" spans="17:17">
      <c r="Q39552"/>
    </row>
    <row r="39553" spans="17:17">
      <c r="Q39553"/>
    </row>
    <row r="39554" spans="17:17">
      <c r="Q39554"/>
    </row>
    <row r="39555" spans="17:17">
      <c r="Q39555"/>
    </row>
    <row r="39556" spans="17:17">
      <c r="Q39556"/>
    </row>
    <row r="39557" spans="17:17">
      <c r="Q39557"/>
    </row>
    <row r="39558" spans="17:17">
      <c r="Q39558"/>
    </row>
    <row r="39559" spans="17:17">
      <c r="Q39559"/>
    </row>
    <row r="39560" spans="17:17">
      <c r="Q39560"/>
    </row>
    <row r="39561" spans="17:17">
      <c r="Q39561"/>
    </row>
    <row r="39562" spans="17:17">
      <c r="Q39562"/>
    </row>
    <row r="39563" spans="17:17">
      <c r="Q39563"/>
    </row>
    <row r="39564" spans="17:17">
      <c r="Q39564"/>
    </row>
    <row r="39565" spans="17:17">
      <c r="Q39565"/>
    </row>
    <row r="39566" spans="17:17">
      <c r="Q39566"/>
    </row>
    <row r="39567" spans="17:17">
      <c r="Q39567"/>
    </row>
    <row r="39568" spans="17:17">
      <c r="Q39568"/>
    </row>
    <row r="39569" spans="17:17">
      <c r="Q39569"/>
    </row>
    <row r="39570" spans="17:17">
      <c r="Q39570"/>
    </row>
    <row r="39571" spans="17:17">
      <c r="Q39571"/>
    </row>
    <row r="39572" spans="17:17">
      <c r="Q39572"/>
    </row>
    <row r="39573" spans="17:17">
      <c r="Q39573"/>
    </row>
    <row r="39574" spans="17:17">
      <c r="Q39574"/>
    </row>
    <row r="39575" spans="17:17">
      <c r="Q39575"/>
    </row>
    <row r="39576" spans="17:17">
      <c r="Q39576"/>
    </row>
    <row r="39577" spans="17:17">
      <c r="Q39577"/>
    </row>
    <row r="39578" spans="17:17">
      <c r="Q39578"/>
    </row>
    <row r="39579" spans="17:17">
      <c r="Q39579"/>
    </row>
    <row r="39580" spans="17:17">
      <c r="Q39580"/>
    </row>
    <row r="39581" spans="17:17">
      <c r="Q39581"/>
    </row>
    <row r="39582" spans="17:17">
      <c r="Q39582"/>
    </row>
    <row r="39583" spans="17:17">
      <c r="Q39583"/>
    </row>
    <row r="39584" spans="17:17">
      <c r="Q39584"/>
    </row>
    <row r="39585" spans="17:17">
      <c r="Q39585"/>
    </row>
    <row r="39586" spans="17:17">
      <c r="Q39586"/>
    </row>
    <row r="39587" spans="17:17">
      <c r="Q39587"/>
    </row>
    <row r="39588" spans="17:17">
      <c r="Q39588"/>
    </row>
    <row r="39589" spans="17:17">
      <c r="Q39589"/>
    </row>
    <row r="39590" spans="17:17">
      <c r="Q39590"/>
    </row>
    <row r="39591" spans="17:17">
      <c r="Q39591"/>
    </row>
    <row r="39592" spans="17:17">
      <c r="Q39592"/>
    </row>
    <row r="39593" spans="17:17">
      <c r="Q39593"/>
    </row>
    <row r="39594" spans="17:17">
      <c r="Q39594"/>
    </row>
    <row r="39595" spans="17:17">
      <c r="Q39595"/>
    </row>
    <row r="39596" spans="17:17">
      <c r="Q39596"/>
    </row>
    <row r="39597" spans="17:17">
      <c r="Q39597"/>
    </row>
    <row r="39598" spans="17:17">
      <c r="Q39598"/>
    </row>
    <row r="39599" spans="17:17">
      <c r="Q39599"/>
    </row>
    <row r="39600" spans="17:17">
      <c r="Q39600"/>
    </row>
    <row r="39601" spans="17:17">
      <c r="Q39601"/>
    </row>
    <row r="39602" spans="17:17">
      <c r="Q39602"/>
    </row>
    <row r="39603" spans="17:17">
      <c r="Q39603"/>
    </row>
    <row r="39604" spans="17:17">
      <c r="Q39604"/>
    </row>
    <row r="39605" spans="17:17">
      <c r="Q39605"/>
    </row>
    <row r="39606" spans="17:17">
      <c r="Q39606"/>
    </row>
    <row r="39607" spans="17:17">
      <c r="Q39607"/>
    </row>
    <row r="39608" spans="17:17">
      <c r="Q39608"/>
    </row>
    <row r="39609" spans="17:17">
      <c r="Q39609"/>
    </row>
    <row r="39610" spans="17:17">
      <c r="Q39610"/>
    </row>
    <row r="39611" spans="17:17">
      <c r="Q39611"/>
    </row>
    <row r="39612" spans="17:17">
      <c r="Q39612"/>
    </row>
    <row r="39613" spans="17:17">
      <c r="Q39613"/>
    </row>
    <row r="39614" spans="17:17">
      <c r="Q39614"/>
    </row>
    <row r="39615" spans="17:17">
      <c r="Q39615"/>
    </row>
    <row r="39616" spans="17:17">
      <c r="Q39616"/>
    </row>
    <row r="39617" spans="17:17">
      <c r="Q39617"/>
    </row>
    <row r="39618" spans="17:17">
      <c r="Q39618"/>
    </row>
    <row r="39619" spans="17:17">
      <c r="Q39619"/>
    </row>
    <row r="39620" spans="17:17">
      <c r="Q39620"/>
    </row>
    <row r="39621" spans="17:17">
      <c r="Q39621"/>
    </row>
    <row r="39622" spans="17:17">
      <c r="Q39622"/>
    </row>
    <row r="39623" spans="17:17">
      <c r="Q39623"/>
    </row>
    <row r="39624" spans="17:17">
      <c r="Q39624"/>
    </row>
    <row r="39625" spans="17:17">
      <c r="Q39625"/>
    </row>
    <row r="39626" spans="17:17">
      <c r="Q39626"/>
    </row>
    <row r="39627" spans="17:17">
      <c r="Q39627"/>
    </row>
    <row r="39628" spans="17:17">
      <c r="Q39628"/>
    </row>
    <row r="39629" spans="17:17">
      <c r="Q39629"/>
    </row>
    <row r="39630" spans="17:17">
      <c r="Q39630"/>
    </row>
    <row r="39631" spans="17:17">
      <c r="Q39631"/>
    </row>
    <row r="39632" spans="17:17">
      <c r="Q39632"/>
    </row>
    <row r="39633" spans="17:17">
      <c r="Q39633"/>
    </row>
    <row r="39634" spans="17:17">
      <c r="Q39634"/>
    </row>
    <row r="39635" spans="17:17">
      <c r="Q39635"/>
    </row>
    <row r="39636" spans="17:17">
      <c r="Q39636"/>
    </row>
    <row r="39637" spans="17:17">
      <c r="Q39637"/>
    </row>
    <row r="39638" spans="17:17">
      <c r="Q39638"/>
    </row>
    <row r="39639" spans="17:17">
      <c r="Q39639"/>
    </row>
    <row r="39640" spans="17:17">
      <c r="Q39640"/>
    </row>
    <row r="39641" spans="17:17">
      <c r="Q39641"/>
    </row>
    <row r="39642" spans="17:17">
      <c r="Q39642"/>
    </row>
    <row r="39643" spans="17:17">
      <c r="Q39643"/>
    </row>
    <row r="39644" spans="17:17">
      <c r="Q39644"/>
    </row>
    <row r="39645" spans="17:17">
      <c r="Q39645"/>
    </row>
    <row r="39646" spans="17:17">
      <c r="Q39646"/>
    </row>
    <row r="39647" spans="17:17">
      <c r="Q39647"/>
    </row>
    <row r="39648" spans="17:17">
      <c r="Q39648"/>
    </row>
    <row r="39649" spans="17:17">
      <c r="Q39649"/>
    </row>
    <row r="39650" spans="17:17">
      <c r="Q39650"/>
    </row>
    <row r="39651" spans="17:17">
      <c r="Q39651"/>
    </row>
    <row r="39652" spans="17:17">
      <c r="Q39652"/>
    </row>
    <row r="39653" spans="17:17">
      <c r="Q39653"/>
    </row>
    <row r="39654" spans="17:17">
      <c r="Q39654"/>
    </row>
    <row r="39655" spans="17:17">
      <c r="Q39655"/>
    </row>
    <row r="39656" spans="17:17">
      <c r="Q39656"/>
    </row>
    <row r="39657" spans="17:17">
      <c r="Q39657"/>
    </row>
    <row r="39658" spans="17:17">
      <c r="Q39658"/>
    </row>
    <row r="39659" spans="17:17">
      <c r="Q39659"/>
    </row>
    <row r="39660" spans="17:17">
      <c r="Q39660"/>
    </row>
    <row r="39661" spans="17:17">
      <c r="Q39661"/>
    </row>
    <row r="39662" spans="17:17">
      <c r="Q39662"/>
    </row>
    <row r="39663" spans="17:17">
      <c r="Q39663"/>
    </row>
    <row r="39664" spans="17:17">
      <c r="Q39664"/>
    </row>
    <row r="39665" spans="17:17">
      <c r="Q39665"/>
    </row>
    <row r="39666" spans="17:17">
      <c r="Q39666"/>
    </row>
    <row r="39667" spans="17:17">
      <c r="Q39667"/>
    </row>
    <row r="39668" spans="17:17">
      <c r="Q39668"/>
    </row>
    <row r="39669" spans="17:17">
      <c r="Q39669"/>
    </row>
    <row r="39670" spans="17:17">
      <c r="Q39670"/>
    </row>
    <row r="39671" spans="17:17">
      <c r="Q39671"/>
    </row>
    <row r="39672" spans="17:17">
      <c r="Q39672"/>
    </row>
    <row r="39673" spans="17:17">
      <c r="Q39673"/>
    </row>
    <row r="39674" spans="17:17">
      <c r="Q39674"/>
    </row>
    <row r="39675" spans="17:17">
      <c r="Q39675"/>
    </row>
    <row r="39676" spans="17:17">
      <c r="Q39676"/>
    </row>
    <row r="39677" spans="17:17">
      <c r="Q39677"/>
    </row>
    <row r="39678" spans="17:17">
      <c r="Q39678"/>
    </row>
    <row r="39679" spans="17:17">
      <c r="Q39679"/>
    </row>
    <row r="39680" spans="17:17">
      <c r="Q39680"/>
    </row>
    <row r="39681" spans="17:17">
      <c r="Q39681"/>
    </row>
    <row r="39682" spans="17:17">
      <c r="Q39682"/>
    </row>
    <row r="39683" spans="17:17">
      <c r="Q39683"/>
    </row>
    <row r="39684" spans="17:17">
      <c r="Q39684"/>
    </row>
    <row r="39685" spans="17:17">
      <c r="Q39685"/>
    </row>
    <row r="39686" spans="17:17">
      <c r="Q39686"/>
    </row>
    <row r="39687" spans="17:17">
      <c r="Q39687"/>
    </row>
    <row r="39688" spans="17:17">
      <c r="Q39688"/>
    </row>
    <row r="39689" spans="17:17">
      <c r="Q39689"/>
    </row>
    <row r="39690" spans="17:17">
      <c r="Q39690"/>
    </row>
    <row r="39691" spans="17:17">
      <c r="Q39691"/>
    </row>
    <row r="39692" spans="17:17">
      <c r="Q39692"/>
    </row>
    <row r="39693" spans="17:17">
      <c r="Q39693"/>
    </row>
    <row r="39694" spans="17:17">
      <c r="Q39694"/>
    </row>
    <row r="39695" spans="17:17">
      <c r="Q39695"/>
    </row>
    <row r="39696" spans="17:17">
      <c r="Q39696"/>
    </row>
    <row r="39697" spans="17:17">
      <c r="Q39697"/>
    </row>
    <row r="39698" spans="17:17">
      <c r="Q39698"/>
    </row>
    <row r="39699" spans="17:17">
      <c r="Q39699"/>
    </row>
    <row r="39700" spans="17:17">
      <c r="Q39700"/>
    </row>
    <row r="39701" spans="17:17">
      <c r="Q39701"/>
    </row>
    <row r="39702" spans="17:17">
      <c r="Q39702"/>
    </row>
    <row r="39703" spans="17:17">
      <c r="Q39703"/>
    </row>
    <row r="39704" spans="17:17">
      <c r="Q39704"/>
    </row>
    <row r="39705" spans="17:17">
      <c r="Q39705"/>
    </row>
    <row r="39706" spans="17:17">
      <c r="Q39706"/>
    </row>
    <row r="39707" spans="17:17">
      <c r="Q39707"/>
    </row>
    <row r="39708" spans="17:17">
      <c r="Q39708"/>
    </row>
    <row r="39709" spans="17:17">
      <c r="Q39709"/>
    </row>
    <row r="39710" spans="17:17">
      <c r="Q39710"/>
    </row>
    <row r="39711" spans="17:17">
      <c r="Q39711"/>
    </row>
    <row r="39712" spans="17:17">
      <c r="Q39712"/>
    </row>
    <row r="39713" spans="17:17">
      <c r="Q39713"/>
    </row>
    <row r="39714" spans="17:17">
      <c r="Q39714"/>
    </row>
    <row r="39715" spans="17:17">
      <c r="Q39715"/>
    </row>
    <row r="39716" spans="17:17">
      <c r="Q39716"/>
    </row>
    <row r="39717" spans="17:17">
      <c r="Q39717"/>
    </row>
    <row r="39718" spans="17:17">
      <c r="Q39718"/>
    </row>
    <row r="39719" spans="17:17">
      <c r="Q39719"/>
    </row>
    <row r="39720" spans="17:17">
      <c r="Q39720"/>
    </row>
    <row r="39721" spans="17:17">
      <c r="Q39721"/>
    </row>
    <row r="39722" spans="17:17">
      <c r="Q39722"/>
    </row>
    <row r="39723" spans="17:17">
      <c r="Q39723"/>
    </row>
    <row r="39724" spans="17:17">
      <c r="Q39724"/>
    </row>
    <row r="39725" spans="17:17">
      <c r="Q39725"/>
    </row>
    <row r="39726" spans="17:17">
      <c r="Q39726"/>
    </row>
    <row r="39727" spans="17:17">
      <c r="Q39727"/>
    </row>
    <row r="39728" spans="17:17">
      <c r="Q39728"/>
    </row>
    <row r="39729" spans="17:17">
      <c r="Q39729"/>
    </row>
    <row r="39730" spans="17:17">
      <c r="Q39730"/>
    </row>
    <row r="39731" spans="17:17">
      <c r="Q39731"/>
    </row>
    <row r="39732" spans="17:17">
      <c r="Q39732"/>
    </row>
    <row r="39733" spans="17:17">
      <c r="Q39733"/>
    </row>
    <row r="39734" spans="17:17">
      <c r="Q39734"/>
    </row>
    <row r="39735" spans="17:17">
      <c r="Q39735"/>
    </row>
    <row r="39736" spans="17:17">
      <c r="Q39736"/>
    </row>
    <row r="39737" spans="17:17">
      <c r="Q39737"/>
    </row>
    <row r="39738" spans="17:17">
      <c r="Q39738"/>
    </row>
    <row r="39739" spans="17:17">
      <c r="Q39739"/>
    </row>
    <row r="39740" spans="17:17">
      <c r="Q39740"/>
    </row>
    <row r="39741" spans="17:17">
      <c r="Q39741"/>
    </row>
    <row r="39742" spans="17:17">
      <c r="Q39742"/>
    </row>
    <row r="39743" spans="17:17">
      <c r="Q39743"/>
    </row>
    <row r="39744" spans="17:17">
      <c r="Q39744"/>
    </row>
    <row r="39745" spans="17:17">
      <c r="Q39745"/>
    </row>
    <row r="39746" spans="17:17">
      <c r="Q39746"/>
    </row>
    <row r="39747" spans="17:17">
      <c r="Q39747"/>
    </row>
    <row r="39748" spans="17:17">
      <c r="Q39748"/>
    </row>
    <row r="39749" spans="17:17">
      <c r="Q39749"/>
    </row>
    <row r="39750" spans="17:17">
      <c r="Q39750"/>
    </row>
    <row r="39751" spans="17:17">
      <c r="Q39751"/>
    </row>
    <row r="39752" spans="17:17">
      <c r="Q39752"/>
    </row>
    <row r="39753" spans="17:17">
      <c r="Q39753"/>
    </row>
    <row r="39754" spans="17:17">
      <c r="Q39754"/>
    </row>
    <row r="39755" spans="17:17">
      <c r="Q39755"/>
    </row>
    <row r="39756" spans="17:17">
      <c r="Q39756"/>
    </row>
    <row r="39757" spans="17:17">
      <c r="Q39757"/>
    </row>
    <row r="39758" spans="17:17">
      <c r="Q39758"/>
    </row>
    <row r="39759" spans="17:17">
      <c r="Q39759"/>
    </row>
    <row r="39760" spans="17:17">
      <c r="Q39760"/>
    </row>
    <row r="39761" spans="17:17">
      <c r="Q39761"/>
    </row>
    <row r="39762" spans="17:17">
      <c r="Q39762"/>
    </row>
    <row r="39763" spans="17:17">
      <c r="Q39763"/>
    </row>
    <row r="39764" spans="17:17">
      <c r="Q39764"/>
    </row>
    <row r="39765" spans="17:17">
      <c r="Q39765"/>
    </row>
    <row r="39766" spans="17:17">
      <c r="Q39766"/>
    </row>
    <row r="39767" spans="17:17">
      <c r="Q39767"/>
    </row>
    <row r="39768" spans="17:17">
      <c r="Q39768"/>
    </row>
    <row r="39769" spans="17:17">
      <c r="Q39769"/>
    </row>
    <row r="39770" spans="17:17">
      <c r="Q39770"/>
    </row>
    <row r="39771" spans="17:17">
      <c r="Q39771"/>
    </row>
    <row r="39772" spans="17:17">
      <c r="Q39772"/>
    </row>
    <row r="39773" spans="17:17">
      <c r="Q39773"/>
    </row>
    <row r="39774" spans="17:17">
      <c r="Q39774"/>
    </row>
    <row r="39775" spans="17:17">
      <c r="Q39775"/>
    </row>
    <row r="39776" spans="17:17">
      <c r="Q39776"/>
    </row>
    <row r="39777" spans="17:17">
      <c r="Q39777"/>
    </row>
    <row r="39778" spans="17:17">
      <c r="Q39778"/>
    </row>
    <row r="39779" spans="17:17">
      <c r="Q39779"/>
    </row>
    <row r="39780" spans="17:17">
      <c r="Q39780"/>
    </row>
    <row r="39781" spans="17:17">
      <c r="Q39781"/>
    </row>
    <row r="39782" spans="17:17">
      <c r="Q39782"/>
    </row>
    <row r="39783" spans="17:17">
      <c r="Q39783"/>
    </row>
    <row r="39784" spans="17:17">
      <c r="Q39784"/>
    </row>
    <row r="39785" spans="17:17">
      <c r="Q39785"/>
    </row>
    <row r="39786" spans="17:17">
      <c r="Q39786"/>
    </row>
    <row r="39787" spans="17:17">
      <c r="Q39787"/>
    </row>
    <row r="39788" spans="17:17">
      <c r="Q39788"/>
    </row>
    <row r="39789" spans="17:17">
      <c r="Q39789"/>
    </row>
    <row r="39790" spans="17:17">
      <c r="Q39790"/>
    </row>
    <row r="39791" spans="17:17">
      <c r="Q39791"/>
    </row>
    <row r="39792" spans="17:17">
      <c r="Q39792"/>
    </row>
    <row r="39793" spans="17:17">
      <c r="Q39793"/>
    </row>
    <row r="39794" spans="17:17">
      <c r="Q39794"/>
    </row>
    <row r="39795" spans="17:17">
      <c r="Q39795"/>
    </row>
    <row r="39796" spans="17:17">
      <c r="Q39796"/>
    </row>
    <row r="39797" spans="17:17">
      <c r="Q39797"/>
    </row>
    <row r="39798" spans="17:17">
      <c r="Q39798"/>
    </row>
    <row r="39799" spans="17:17">
      <c r="Q39799"/>
    </row>
    <row r="39800" spans="17:17">
      <c r="Q39800"/>
    </row>
    <row r="39801" spans="17:17">
      <c r="Q39801"/>
    </row>
    <row r="39802" spans="17:17">
      <c r="Q39802"/>
    </row>
    <row r="39803" spans="17:17">
      <c r="Q39803"/>
    </row>
    <row r="39804" spans="17:17">
      <c r="Q39804"/>
    </row>
    <row r="39805" spans="17:17">
      <c r="Q39805"/>
    </row>
    <row r="39806" spans="17:17">
      <c r="Q39806"/>
    </row>
    <row r="39807" spans="17:17">
      <c r="Q39807"/>
    </row>
    <row r="39808" spans="17:17">
      <c r="Q39808"/>
    </row>
    <row r="39809" spans="17:17">
      <c r="Q39809"/>
    </row>
    <row r="39810" spans="17:17">
      <c r="Q39810"/>
    </row>
    <row r="39811" spans="17:17">
      <c r="Q39811"/>
    </row>
    <row r="39812" spans="17:17">
      <c r="Q39812"/>
    </row>
    <row r="39813" spans="17:17">
      <c r="Q39813"/>
    </row>
    <row r="39814" spans="17:17">
      <c r="Q39814"/>
    </row>
    <row r="39815" spans="17:17">
      <c r="Q39815"/>
    </row>
    <row r="39816" spans="17:17">
      <c r="Q39816"/>
    </row>
    <row r="39817" spans="17:17">
      <c r="Q39817"/>
    </row>
    <row r="39818" spans="17:17">
      <c r="Q39818"/>
    </row>
    <row r="39819" spans="17:17">
      <c r="Q39819"/>
    </row>
    <row r="39820" spans="17:17">
      <c r="Q39820"/>
    </row>
    <row r="39821" spans="17:17">
      <c r="Q39821"/>
    </row>
    <row r="39822" spans="17:17">
      <c r="Q39822"/>
    </row>
    <row r="39823" spans="17:17">
      <c r="Q39823"/>
    </row>
    <row r="39824" spans="17:17">
      <c r="Q39824"/>
    </row>
    <row r="39825" spans="17:17">
      <c r="Q39825"/>
    </row>
    <row r="39826" spans="17:17">
      <c r="Q39826"/>
    </row>
    <row r="39827" spans="17:17">
      <c r="Q39827"/>
    </row>
    <row r="39828" spans="17:17">
      <c r="Q39828"/>
    </row>
    <row r="39829" spans="17:17">
      <c r="Q39829"/>
    </row>
    <row r="39830" spans="17:17">
      <c r="Q39830"/>
    </row>
    <row r="39831" spans="17:17">
      <c r="Q39831"/>
    </row>
    <row r="39832" spans="17:17">
      <c r="Q39832"/>
    </row>
    <row r="39833" spans="17:17">
      <c r="Q39833"/>
    </row>
    <row r="39834" spans="17:17">
      <c r="Q39834"/>
    </row>
    <row r="39835" spans="17:17">
      <c r="Q39835"/>
    </row>
    <row r="39836" spans="17:17">
      <c r="Q39836"/>
    </row>
    <row r="39837" spans="17:17">
      <c r="Q39837"/>
    </row>
    <row r="39838" spans="17:17">
      <c r="Q39838"/>
    </row>
    <row r="39839" spans="17:17">
      <c r="Q39839"/>
    </row>
    <row r="39840" spans="17:17">
      <c r="Q39840"/>
    </row>
    <row r="39841" spans="17:17">
      <c r="Q39841"/>
    </row>
    <row r="39842" spans="17:17">
      <c r="Q39842"/>
    </row>
    <row r="39843" spans="17:17">
      <c r="Q39843"/>
    </row>
    <row r="39844" spans="17:17">
      <c r="Q39844"/>
    </row>
    <row r="39845" spans="17:17">
      <c r="Q39845"/>
    </row>
    <row r="39846" spans="17:17">
      <c r="Q39846"/>
    </row>
    <row r="39847" spans="17:17">
      <c r="Q39847"/>
    </row>
    <row r="39848" spans="17:17">
      <c r="Q39848"/>
    </row>
    <row r="39849" spans="17:17">
      <c r="Q39849"/>
    </row>
    <row r="39850" spans="17:17">
      <c r="Q39850"/>
    </row>
    <row r="39851" spans="17:17">
      <c r="Q39851"/>
    </row>
    <row r="39852" spans="17:17">
      <c r="Q39852"/>
    </row>
    <row r="39853" spans="17:17">
      <c r="Q39853"/>
    </row>
    <row r="39854" spans="17:17">
      <c r="Q39854"/>
    </row>
    <row r="39855" spans="17:17">
      <c r="Q39855"/>
    </row>
    <row r="39856" spans="17:17">
      <c r="Q39856"/>
    </row>
    <row r="39857" spans="17:17">
      <c r="Q39857"/>
    </row>
    <row r="39858" spans="17:17">
      <c r="Q39858"/>
    </row>
    <row r="39859" spans="17:17">
      <c r="Q39859"/>
    </row>
    <row r="39860" spans="17:17">
      <c r="Q39860"/>
    </row>
    <row r="39861" spans="17:17">
      <c r="Q39861"/>
    </row>
    <row r="39862" spans="17:17">
      <c r="Q39862"/>
    </row>
    <row r="39863" spans="17:17">
      <c r="Q39863"/>
    </row>
    <row r="39864" spans="17:17">
      <c r="Q39864"/>
    </row>
    <row r="39865" spans="17:17">
      <c r="Q39865"/>
    </row>
    <row r="39866" spans="17:17">
      <c r="Q39866"/>
    </row>
    <row r="39867" spans="17:17">
      <c r="Q39867"/>
    </row>
    <row r="39868" spans="17:17">
      <c r="Q39868"/>
    </row>
    <row r="39869" spans="17:17">
      <c r="Q39869"/>
    </row>
    <row r="39870" spans="17:17">
      <c r="Q39870"/>
    </row>
    <row r="39871" spans="17:17">
      <c r="Q39871"/>
    </row>
    <row r="39872" spans="17:17">
      <c r="Q39872"/>
    </row>
    <row r="39873" spans="17:17">
      <c r="Q39873"/>
    </row>
    <row r="39874" spans="17:17">
      <c r="Q39874"/>
    </row>
    <row r="39875" spans="17:17">
      <c r="Q39875"/>
    </row>
    <row r="39876" spans="17:17">
      <c r="Q39876"/>
    </row>
    <row r="39877" spans="17:17">
      <c r="Q39877"/>
    </row>
    <row r="39878" spans="17:17">
      <c r="Q39878"/>
    </row>
    <row r="39879" spans="17:17">
      <c r="Q39879"/>
    </row>
    <row r="39880" spans="17:17">
      <c r="Q39880"/>
    </row>
    <row r="39881" spans="17:17">
      <c r="Q39881"/>
    </row>
    <row r="39882" spans="17:17">
      <c r="Q39882"/>
    </row>
    <row r="39883" spans="17:17">
      <c r="Q39883"/>
    </row>
    <row r="39884" spans="17:17">
      <c r="Q39884"/>
    </row>
    <row r="39885" spans="17:17">
      <c r="Q39885"/>
    </row>
    <row r="39886" spans="17:17">
      <c r="Q39886"/>
    </row>
    <row r="39887" spans="17:17">
      <c r="Q39887"/>
    </row>
    <row r="39888" spans="17:17">
      <c r="Q39888"/>
    </row>
    <row r="39889" spans="17:17">
      <c r="Q39889"/>
    </row>
    <row r="39890" spans="17:17">
      <c r="Q39890"/>
    </row>
    <row r="39891" spans="17:17">
      <c r="Q39891"/>
    </row>
    <row r="39892" spans="17:17">
      <c r="Q39892"/>
    </row>
    <row r="39893" spans="17:17">
      <c r="Q39893"/>
    </row>
    <row r="39894" spans="17:17">
      <c r="Q39894"/>
    </row>
    <row r="39895" spans="17:17">
      <c r="Q39895"/>
    </row>
    <row r="39896" spans="17:17">
      <c r="Q39896"/>
    </row>
    <row r="39897" spans="17:17">
      <c r="Q39897"/>
    </row>
    <row r="39898" spans="17:17">
      <c r="Q39898"/>
    </row>
    <row r="39899" spans="17:17">
      <c r="Q39899"/>
    </row>
    <row r="39900" spans="17:17">
      <c r="Q39900"/>
    </row>
    <row r="39901" spans="17:17">
      <c r="Q39901"/>
    </row>
    <row r="39902" spans="17:17">
      <c r="Q39902"/>
    </row>
    <row r="39903" spans="17:17">
      <c r="Q39903"/>
    </row>
    <row r="39904" spans="17:17">
      <c r="Q39904"/>
    </row>
    <row r="39905" spans="17:17">
      <c r="Q39905"/>
    </row>
    <row r="39906" spans="17:17">
      <c r="Q39906"/>
    </row>
    <row r="39907" spans="17:17">
      <c r="Q39907"/>
    </row>
    <row r="39908" spans="17:17">
      <c r="Q39908"/>
    </row>
    <row r="39909" spans="17:17">
      <c r="Q39909"/>
    </row>
    <row r="39910" spans="17:17">
      <c r="Q39910"/>
    </row>
    <row r="39911" spans="17:17">
      <c r="Q39911"/>
    </row>
    <row r="39912" spans="17:17">
      <c r="Q39912"/>
    </row>
    <row r="39913" spans="17:17">
      <c r="Q39913"/>
    </row>
    <row r="39914" spans="17:17">
      <c r="Q39914"/>
    </row>
    <row r="39915" spans="17:17">
      <c r="Q39915"/>
    </row>
    <row r="39916" spans="17:17">
      <c r="Q39916"/>
    </row>
    <row r="39917" spans="17:17">
      <c r="Q39917"/>
    </row>
    <row r="39918" spans="17:17">
      <c r="Q39918"/>
    </row>
    <row r="39919" spans="17:17">
      <c r="Q39919"/>
    </row>
    <row r="39920" spans="17:17">
      <c r="Q39920"/>
    </row>
    <row r="39921" spans="17:17">
      <c r="Q39921"/>
    </row>
    <row r="39922" spans="17:17">
      <c r="Q39922"/>
    </row>
    <row r="39923" spans="17:17">
      <c r="Q39923"/>
    </row>
    <row r="39924" spans="17:17">
      <c r="Q39924"/>
    </row>
    <row r="39925" spans="17:17">
      <c r="Q39925"/>
    </row>
    <row r="39926" spans="17:17">
      <c r="Q39926"/>
    </row>
    <row r="39927" spans="17:17">
      <c r="Q39927"/>
    </row>
    <row r="39928" spans="17:17">
      <c r="Q39928"/>
    </row>
    <row r="39929" spans="17:17">
      <c r="Q39929"/>
    </row>
    <row r="39930" spans="17:17">
      <c r="Q39930"/>
    </row>
    <row r="39931" spans="17:17">
      <c r="Q39931"/>
    </row>
    <row r="39932" spans="17:17">
      <c r="Q39932"/>
    </row>
    <row r="39933" spans="17:17">
      <c r="Q39933"/>
    </row>
    <row r="39934" spans="17:17">
      <c r="Q39934"/>
    </row>
    <row r="39935" spans="17:17">
      <c r="Q39935"/>
    </row>
    <row r="39936" spans="17:17">
      <c r="Q39936"/>
    </row>
    <row r="39937" spans="17:17">
      <c r="Q39937"/>
    </row>
    <row r="39938" spans="17:17">
      <c r="Q39938"/>
    </row>
    <row r="39939" spans="17:17">
      <c r="Q39939"/>
    </row>
    <row r="39940" spans="17:17">
      <c r="Q39940"/>
    </row>
    <row r="39941" spans="17:17">
      <c r="Q39941"/>
    </row>
    <row r="39942" spans="17:17">
      <c r="Q39942"/>
    </row>
    <row r="39943" spans="17:17">
      <c r="Q39943"/>
    </row>
    <row r="39944" spans="17:17">
      <c r="Q39944"/>
    </row>
    <row r="39945" spans="17:17">
      <c r="Q39945"/>
    </row>
    <row r="39946" spans="17:17">
      <c r="Q39946"/>
    </row>
    <row r="39947" spans="17:17">
      <c r="Q39947"/>
    </row>
    <row r="39948" spans="17:17">
      <c r="Q39948"/>
    </row>
    <row r="39949" spans="17:17">
      <c r="Q39949"/>
    </row>
    <row r="39950" spans="17:17">
      <c r="Q39950"/>
    </row>
    <row r="39951" spans="17:17">
      <c r="Q39951"/>
    </row>
    <row r="39952" spans="17:17">
      <c r="Q39952"/>
    </row>
    <row r="39953" spans="17:17">
      <c r="Q39953"/>
    </row>
    <row r="39954" spans="17:17">
      <c r="Q39954"/>
    </row>
    <row r="39955" spans="17:17">
      <c r="Q39955"/>
    </row>
    <row r="39956" spans="17:17">
      <c r="Q39956"/>
    </row>
    <row r="39957" spans="17:17">
      <c r="Q39957"/>
    </row>
    <row r="39958" spans="17:17">
      <c r="Q39958"/>
    </row>
    <row r="39959" spans="17:17">
      <c r="Q39959"/>
    </row>
    <row r="39960" spans="17:17">
      <c r="Q39960"/>
    </row>
    <row r="39961" spans="17:17">
      <c r="Q39961"/>
    </row>
    <row r="39962" spans="17:17">
      <c r="Q39962"/>
    </row>
    <row r="39963" spans="17:17">
      <c r="Q39963"/>
    </row>
    <row r="39964" spans="17:17">
      <c r="Q39964"/>
    </row>
    <row r="39965" spans="17:17">
      <c r="Q39965"/>
    </row>
    <row r="39966" spans="17:17">
      <c r="Q39966"/>
    </row>
    <row r="39967" spans="17:17">
      <c r="Q39967"/>
    </row>
    <row r="39968" spans="17:17">
      <c r="Q39968"/>
    </row>
    <row r="39969" spans="17:17">
      <c r="Q39969"/>
    </row>
    <row r="39970" spans="17:17">
      <c r="Q39970"/>
    </row>
    <row r="39971" spans="17:17">
      <c r="Q39971"/>
    </row>
    <row r="39972" spans="17:17">
      <c r="Q39972"/>
    </row>
    <row r="39973" spans="17:17">
      <c r="Q39973"/>
    </row>
    <row r="39974" spans="17:17">
      <c r="Q39974"/>
    </row>
    <row r="39975" spans="17:17">
      <c r="Q39975"/>
    </row>
    <row r="39976" spans="17:17">
      <c r="Q39976"/>
    </row>
    <row r="39977" spans="17:17">
      <c r="Q39977"/>
    </row>
    <row r="39978" spans="17:17">
      <c r="Q39978"/>
    </row>
    <row r="39979" spans="17:17">
      <c r="Q39979"/>
    </row>
    <row r="39980" spans="17:17">
      <c r="Q39980"/>
    </row>
    <row r="39981" spans="17:17">
      <c r="Q39981"/>
    </row>
    <row r="39982" spans="17:17">
      <c r="Q39982"/>
    </row>
    <row r="39983" spans="17:17">
      <c r="Q39983"/>
    </row>
    <row r="39984" spans="17:17">
      <c r="Q39984"/>
    </row>
    <row r="39985" spans="17:17">
      <c r="Q39985"/>
    </row>
    <row r="39986" spans="17:17">
      <c r="Q39986"/>
    </row>
    <row r="39987" spans="17:17">
      <c r="Q39987"/>
    </row>
    <row r="39988" spans="17:17">
      <c r="Q39988"/>
    </row>
    <row r="39989" spans="17:17">
      <c r="Q39989"/>
    </row>
    <row r="39990" spans="17:17">
      <c r="Q39990"/>
    </row>
    <row r="39991" spans="17:17">
      <c r="Q39991"/>
    </row>
    <row r="39992" spans="17:17">
      <c r="Q39992"/>
    </row>
    <row r="39993" spans="17:17">
      <c r="Q39993"/>
    </row>
    <row r="39994" spans="17:17">
      <c r="Q39994"/>
    </row>
    <row r="39995" spans="17:17">
      <c r="Q39995"/>
    </row>
    <row r="39996" spans="17:17">
      <c r="Q39996"/>
    </row>
    <row r="39997" spans="17:17">
      <c r="Q39997"/>
    </row>
    <row r="39998" spans="17:17">
      <c r="Q39998"/>
    </row>
    <row r="39999" spans="17:17">
      <c r="Q39999"/>
    </row>
    <row r="40000" spans="17:17">
      <c r="Q40000"/>
    </row>
    <row r="40001" spans="17:17">
      <c r="Q40001"/>
    </row>
    <row r="40002" spans="17:17">
      <c r="Q40002"/>
    </row>
    <row r="40003" spans="17:17">
      <c r="Q40003"/>
    </row>
    <row r="40004" spans="17:17">
      <c r="Q40004"/>
    </row>
    <row r="40005" spans="17:17">
      <c r="Q40005"/>
    </row>
    <row r="40006" spans="17:17">
      <c r="Q40006"/>
    </row>
    <row r="40007" spans="17:17">
      <c r="Q40007"/>
    </row>
    <row r="40008" spans="17:17">
      <c r="Q40008"/>
    </row>
    <row r="40009" spans="17:17">
      <c r="Q40009"/>
    </row>
    <row r="40010" spans="17:17">
      <c r="Q40010"/>
    </row>
    <row r="40011" spans="17:17">
      <c r="Q40011"/>
    </row>
    <row r="40012" spans="17:17">
      <c r="Q40012"/>
    </row>
    <row r="40013" spans="17:17">
      <c r="Q40013"/>
    </row>
    <row r="40014" spans="17:17">
      <c r="Q40014"/>
    </row>
    <row r="40015" spans="17:17">
      <c r="Q40015"/>
    </row>
    <row r="40016" spans="17:17">
      <c r="Q40016"/>
    </row>
    <row r="40017" spans="17:17">
      <c r="Q40017"/>
    </row>
    <row r="40018" spans="17:17">
      <c r="Q40018"/>
    </row>
    <row r="40019" spans="17:17">
      <c r="Q40019"/>
    </row>
    <row r="40020" spans="17:17">
      <c r="Q40020"/>
    </row>
    <row r="40021" spans="17:17">
      <c r="Q40021"/>
    </row>
    <row r="40022" spans="17:17">
      <c r="Q40022"/>
    </row>
    <row r="40023" spans="17:17">
      <c r="Q40023"/>
    </row>
    <row r="40024" spans="17:17">
      <c r="Q40024"/>
    </row>
    <row r="40025" spans="17:17">
      <c r="Q40025"/>
    </row>
    <row r="40026" spans="17:17">
      <c r="Q40026"/>
    </row>
    <row r="40027" spans="17:17">
      <c r="Q40027"/>
    </row>
    <row r="40028" spans="17:17">
      <c r="Q40028"/>
    </row>
    <row r="40029" spans="17:17">
      <c r="Q40029"/>
    </row>
    <row r="40030" spans="17:17">
      <c r="Q40030"/>
    </row>
    <row r="40031" spans="17:17">
      <c r="Q40031"/>
    </row>
    <row r="40032" spans="17:17">
      <c r="Q40032"/>
    </row>
    <row r="40033" spans="17:17">
      <c r="Q40033"/>
    </row>
    <row r="40034" spans="17:17">
      <c r="Q40034"/>
    </row>
    <row r="40035" spans="17:17">
      <c r="Q40035"/>
    </row>
    <row r="40036" spans="17:17">
      <c r="Q40036"/>
    </row>
    <row r="40037" spans="17:17">
      <c r="Q40037"/>
    </row>
    <row r="40038" spans="17:17">
      <c r="Q40038"/>
    </row>
    <row r="40039" spans="17:17">
      <c r="Q40039"/>
    </row>
    <row r="40040" spans="17:17">
      <c r="Q40040"/>
    </row>
    <row r="40041" spans="17:17">
      <c r="Q40041"/>
    </row>
    <row r="40042" spans="17:17">
      <c r="Q40042"/>
    </row>
    <row r="40043" spans="17:17">
      <c r="Q40043"/>
    </row>
    <row r="40044" spans="17:17">
      <c r="Q40044"/>
    </row>
    <row r="40045" spans="17:17">
      <c r="Q40045"/>
    </row>
    <row r="40046" spans="17:17">
      <c r="Q40046"/>
    </row>
    <row r="40047" spans="17:17">
      <c r="Q40047"/>
    </row>
    <row r="40048" spans="17:17">
      <c r="Q40048"/>
    </row>
    <row r="40049" spans="17:17">
      <c r="Q40049"/>
    </row>
    <row r="40050" spans="17:17">
      <c r="Q40050"/>
    </row>
    <row r="40051" spans="17:17">
      <c r="Q40051"/>
    </row>
    <row r="40052" spans="17:17">
      <c r="Q40052"/>
    </row>
    <row r="40053" spans="17:17">
      <c r="Q40053"/>
    </row>
    <row r="40054" spans="17:17">
      <c r="Q40054"/>
    </row>
    <row r="40055" spans="17:17">
      <c r="Q40055"/>
    </row>
    <row r="40056" spans="17:17">
      <c r="Q40056"/>
    </row>
    <row r="40057" spans="17:17">
      <c r="Q40057"/>
    </row>
    <row r="40058" spans="17:17">
      <c r="Q40058"/>
    </row>
    <row r="40059" spans="17:17">
      <c r="Q40059"/>
    </row>
    <row r="40060" spans="17:17">
      <c r="Q40060"/>
    </row>
    <row r="40061" spans="17:17">
      <c r="Q40061"/>
    </row>
    <row r="40062" spans="17:17">
      <c r="Q40062"/>
    </row>
    <row r="40063" spans="17:17">
      <c r="Q40063"/>
    </row>
    <row r="40064" spans="17:17">
      <c r="Q40064"/>
    </row>
    <row r="40065" spans="17:17">
      <c r="Q40065"/>
    </row>
    <row r="40066" spans="17:17">
      <c r="Q40066"/>
    </row>
    <row r="40067" spans="17:17">
      <c r="Q40067"/>
    </row>
    <row r="40068" spans="17:17">
      <c r="Q40068"/>
    </row>
    <row r="40069" spans="17:17">
      <c r="Q40069"/>
    </row>
    <row r="40070" spans="17:17">
      <c r="Q40070"/>
    </row>
    <row r="40071" spans="17:17">
      <c r="Q40071"/>
    </row>
    <row r="40072" spans="17:17">
      <c r="Q40072"/>
    </row>
    <row r="40073" spans="17:17">
      <c r="Q40073"/>
    </row>
    <row r="40074" spans="17:17">
      <c r="Q40074"/>
    </row>
    <row r="40075" spans="17:17">
      <c r="Q40075"/>
    </row>
    <row r="40076" spans="17:17">
      <c r="Q40076"/>
    </row>
    <row r="40077" spans="17:17">
      <c r="Q40077"/>
    </row>
    <row r="40078" spans="17:17">
      <c r="Q40078"/>
    </row>
    <row r="40079" spans="17:17">
      <c r="Q40079"/>
    </row>
    <row r="40080" spans="17:17">
      <c r="Q40080"/>
    </row>
    <row r="40081" spans="17:17">
      <c r="Q40081"/>
    </row>
    <row r="40082" spans="17:17">
      <c r="Q40082"/>
    </row>
    <row r="40083" spans="17:17">
      <c r="Q40083"/>
    </row>
    <row r="40084" spans="17:17">
      <c r="Q40084"/>
    </row>
    <row r="40085" spans="17:17">
      <c r="Q40085"/>
    </row>
    <row r="40086" spans="17:17">
      <c r="Q40086"/>
    </row>
    <row r="40087" spans="17:17">
      <c r="Q40087"/>
    </row>
    <row r="40088" spans="17:17">
      <c r="Q40088"/>
    </row>
    <row r="40089" spans="17:17">
      <c r="Q40089"/>
    </row>
    <row r="40090" spans="17:17">
      <c r="Q40090"/>
    </row>
    <row r="40091" spans="17:17">
      <c r="Q40091"/>
    </row>
    <row r="40092" spans="17:17">
      <c r="Q40092"/>
    </row>
    <row r="40093" spans="17:17">
      <c r="Q40093"/>
    </row>
    <row r="40094" spans="17:17">
      <c r="Q40094"/>
    </row>
    <row r="40095" spans="17:17">
      <c r="Q40095"/>
    </row>
    <row r="40096" spans="17:17">
      <c r="Q40096"/>
    </row>
    <row r="40097" spans="17:17">
      <c r="Q40097"/>
    </row>
    <row r="40098" spans="17:17">
      <c r="Q40098"/>
    </row>
    <row r="40099" spans="17:17">
      <c r="Q40099"/>
    </row>
    <row r="40100" spans="17:17">
      <c r="Q40100"/>
    </row>
    <row r="40101" spans="17:17">
      <c r="Q40101"/>
    </row>
    <row r="40102" spans="17:17">
      <c r="Q40102"/>
    </row>
    <row r="40103" spans="17:17">
      <c r="Q40103"/>
    </row>
    <row r="40104" spans="17:17">
      <c r="Q40104"/>
    </row>
    <row r="40105" spans="17:17">
      <c r="Q40105"/>
    </row>
    <row r="40106" spans="17:17">
      <c r="Q40106"/>
    </row>
    <row r="40107" spans="17:17">
      <c r="Q40107"/>
    </row>
    <row r="40108" spans="17:17">
      <c r="Q40108"/>
    </row>
    <row r="40109" spans="17:17">
      <c r="Q40109"/>
    </row>
    <row r="40110" spans="17:17">
      <c r="Q40110"/>
    </row>
    <row r="40111" spans="17:17">
      <c r="Q40111"/>
    </row>
    <row r="40112" spans="17:17">
      <c r="Q40112"/>
    </row>
    <row r="40113" spans="17:17">
      <c r="Q40113"/>
    </row>
    <row r="40114" spans="17:17">
      <c r="Q40114"/>
    </row>
    <row r="40115" spans="17:17">
      <c r="Q40115"/>
    </row>
    <row r="40116" spans="17:17">
      <c r="Q40116"/>
    </row>
    <row r="40117" spans="17:17">
      <c r="Q40117"/>
    </row>
    <row r="40118" spans="17:17">
      <c r="Q40118"/>
    </row>
    <row r="40119" spans="17:17">
      <c r="Q40119"/>
    </row>
    <row r="40120" spans="17:17">
      <c r="Q40120"/>
    </row>
    <row r="40121" spans="17:17">
      <c r="Q40121"/>
    </row>
    <row r="40122" spans="17:17">
      <c r="Q40122"/>
    </row>
    <row r="40123" spans="17:17">
      <c r="Q40123"/>
    </row>
    <row r="40124" spans="17:17">
      <c r="Q40124"/>
    </row>
    <row r="40125" spans="17:17">
      <c r="Q40125"/>
    </row>
    <row r="40126" spans="17:17">
      <c r="Q40126"/>
    </row>
    <row r="40127" spans="17:17">
      <c r="Q40127"/>
    </row>
    <row r="40128" spans="17:17">
      <c r="Q40128"/>
    </row>
    <row r="40129" spans="17:17">
      <c r="Q40129"/>
    </row>
    <row r="40130" spans="17:17">
      <c r="Q40130"/>
    </row>
    <row r="40131" spans="17:17">
      <c r="Q40131"/>
    </row>
    <row r="40132" spans="17:17">
      <c r="Q40132"/>
    </row>
    <row r="40133" spans="17:17">
      <c r="Q40133"/>
    </row>
    <row r="40134" spans="17:17">
      <c r="Q40134"/>
    </row>
    <row r="40135" spans="17:17">
      <c r="Q40135"/>
    </row>
    <row r="40136" spans="17:17">
      <c r="Q40136"/>
    </row>
    <row r="40137" spans="17:17">
      <c r="Q40137"/>
    </row>
    <row r="40138" spans="17:17">
      <c r="Q40138"/>
    </row>
    <row r="40139" spans="17:17">
      <c r="Q40139"/>
    </row>
    <row r="40140" spans="17:17">
      <c r="Q40140"/>
    </row>
    <row r="40141" spans="17:17">
      <c r="Q40141"/>
    </row>
    <row r="40142" spans="17:17">
      <c r="Q40142"/>
    </row>
    <row r="40143" spans="17:17">
      <c r="Q40143"/>
    </row>
    <row r="40144" spans="17:17">
      <c r="Q40144"/>
    </row>
    <row r="40145" spans="17:17">
      <c r="Q40145"/>
    </row>
    <row r="40146" spans="17:17">
      <c r="Q40146"/>
    </row>
    <row r="40147" spans="17:17">
      <c r="Q40147"/>
    </row>
    <row r="40148" spans="17:17">
      <c r="Q40148"/>
    </row>
    <row r="40149" spans="17:17">
      <c r="Q40149"/>
    </row>
    <row r="40150" spans="17:17">
      <c r="Q40150"/>
    </row>
    <row r="40151" spans="17:17">
      <c r="Q40151"/>
    </row>
    <row r="40152" spans="17:17">
      <c r="Q40152"/>
    </row>
    <row r="40153" spans="17:17">
      <c r="Q40153"/>
    </row>
    <row r="40154" spans="17:17">
      <c r="Q40154"/>
    </row>
    <row r="40155" spans="17:17">
      <c r="Q40155"/>
    </row>
    <row r="40156" spans="17:17">
      <c r="Q40156"/>
    </row>
    <row r="40157" spans="17:17">
      <c r="Q40157"/>
    </row>
    <row r="40158" spans="17:17">
      <c r="Q40158"/>
    </row>
    <row r="40159" spans="17:17">
      <c r="Q40159"/>
    </row>
    <row r="40160" spans="17:17">
      <c r="Q40160"/>
    </row>
    <row r="40161" spans="17:17">
      <c r="Q40161"/>
    </row>
    <row r="40162" spans="17:17">
      <c r="Q40162"/>
    </row>
    <row r="40163" spans="17:17">
      <c r="Q40163"/>
    </row>
    <row r="40164" spans="17:17">
      <c r="Q40164"/>
    </row>
    <row r="40165" spans="17:17">
      <c r="Q40165"/>
    </row>
    <row r="40166" spans="17:17">
      <c r="Q40166"/>
    </row>
    <row r="40167" spans="17:17">
      <c r="Q40167"/>
    </row>
    <row r="40168" spans="17:17">
      <c r="Q40168"/>
    </row>
    <row r="40169" spans="17:17">
      <c r="Q40169"/>
    </row>
    <row r="40170" spans="17:17">
      <c r="Q40170"/>
    </row>
    <row r="40171" spans="17:17">
      <c r="Q40171"/>
    </row>
    <row r="40172" spans="17:17">
      <c r="Q40172"/>
    </row>
    <row r="40173" spans="17:17">
      <c r="Q40173"/>
    </row>
    <row r="40174" spans="17:17">
      <c r="Q40174"/>
    </row>
    <row r="40175" spans="17:17">
      <c r="Q40175"/>
    </row>
    <row r="40176" spans="17:17">
      <c r="Q40176"/>
    </row>
    <row r="40177" spans="17:17">
      <c r="Q40177"/>
    </row>
    <row r="40178" spans="17:17">
      <c r="Q40178"/>
    </row>
    <row r="40179" spans="17:17">
      <c r="Q40179"/>
    </row>
    <row r="40180" spans="17:17">
      <c r="Q40180"/>
    </row>
    <row r="40181" spans="17:17">
      <c r="Q40181"/>
    </row>
    <row r="40182" spans="17:17">
      <c r="Q40182"/>
    </row>
    <row r="40183" spans="17:17">
      <c r="Q40183"/>
    </row>
    <row r="40184" spans="17:17">
      <c r="Q40184"/>
    </row>
    <row r="40185" spans="17:17">
      <c r="Q40185"/>
    </row>
    <row r="40186" spans="17:17">
      <c r="Q40186"/>
    </row>
    <row r="40187" spans="17:17">
      <c r="Q40187"/>
    </row>
    <row r="40188" spans="17:17">
      <c r="Q40188"/>
    </row>
    <row r="40189" spans="17:17">
      <c r="Q40189"/>
    </row>
    <row r="40190" spans="17:17">
      <c r="Q40190"/>
    </row>
    <row r="40191" spans="17:17">
      <c r="Q40191"/>
    </row>
    <row r="40192" spans="17:17">
      <c r="Q40192"/>
    </row>
    <row r="40193" spans="17:17">
      <c r="Q40193"/>
    </row>
    <row r="40194" spans="17:17">
      <c r="Q40194"/>
    </row>
    <row r="40195" spans="17:17">
      <c r="Q40195"/>
    </row>
    <row r="40196" spans="17:17">
      <c r="Q40196"/>
    </row>
    <row r="40197" spans="17:17">
      <c r="Q40197"/>
    </row>
    <row r="40198" spans="17:17">
      <c r="Q40198"/>
    </row>
    <row r="40199" spans="17:17">
      <c r="Q40199"/>
    </row>
    <row r="40200" spans="17:17">
      <c r="Q40200"/>
    </row>
    <row r="40201" spans="17:17">
      <c r="Q40201"/>
    </row>
    <row r="40202" spans="17:17">
      <c r="Q40202"/>
    </row>
    <row r="40203" spans="17:17">
      <c r="Q40203"/>
    </row>
    <row r="40204" spans="17:17">
      <c r="Q40204"/>
    </row>
    <row r="40205" spans="17:17">
      <c r="Q40205"/>
    </row>
    <row r="40206" spans="17:17">
      <c r="Q40206"/>
    </row>
    <row r="40207" spans="17:17">
      <c r="Q40207"/>
    </row>
    <row r="40208" spans="17:17">
      <c r="Q40208"/>
    </row>
    <row r="40209" spans="17:17">
      <c r="Q40209"/>
    </row>
    <row r="40210" spans="17:17">
      <c r="Q40210"/>
    </row>
    <row r="40211" spans="17:17">
      <c r="Q40211"/>
    </row>
    <row r="40212" spans="17:17">
      <c r="Q40212"/>
    </row>
    <row r="40213" spans="17:17">
      <c r="Q40213"/>
    </row>
    <row r="40214" spans="17:17">
      <c r="Q40214"/>
    </row>
    <row r="40215" spans="17:17">
      <c r="Q40215"/>
    </row>
    <row r="40216" spans="17:17">
      <c r="Q40216"/>
    </row>
    <row r="40217" spans="17:17">
      <c r="Q40217"/>
    </row>
    <row r="40218" spans="17:17">
      <c r="Q40218"/>
    </row>
    <row r="40219" spans="17:17">
      <c r="Q40219"/>
    </row>
    <row r="40220" spans="17:17">
      <c r="Q40220"/>
    </row>
    <row r="40221" spans="17:17">
      <c r="Q40221"/>
    </row>
    <row r="40222" spans="17:17">
      <c r="Q40222"/>
    </row>
    <row r="40223" spans="17:17">
      <c r="Q40223"/>
    </row>
    <row r="40224" spans="17:17">
      <c r="Q40224"/>
    </row>
    <row r="40225" spans="17:17">
      <c r="Q40225"/>
    </row>
    <row r="40226" spans="17:17">
      <c r="Q40226"/>
    </row>
    <row r="40227" spans="17:17">
      <c r="Q40227"/>
    </row>
    <row r="40228" spans="17:17">
      <c r="Q40228"/>
    </row>
    <row r="40229" spans="17:17">
      <c r="Q40229"/>
    </row>
    <row r="40230" spans="17:17">
      <c r="Q40230"/>
    </row>
    <row r="40231" spans="17:17">
      <c r="Q40231"/>
    </row>
    <row r="40232" spans="17:17">
      <c r="Q40232"/>
    </row>
    <row r="40233" spans="17:17">
      <c r="Q40233"/>
    </row>
    <row r="40234" spans="17:17">
      <c r="Q40234"/>
    </row>
    <row r="40235" spans="17:17">
      <c r="Q40235"/>
    </row>
    <row r="40236" spans="17:17">
      <c r="Q40236"/>
    </row>
    <row r="40237" spans="17:17">
      <c r="Q40237"/>
    </row>
    <row r="40238" spans="17:17">
      <c r="Q40238"/>
    </row>
    <row r="40239" spans="17:17">
      <c r="Q40239"/>
    </row>
    <row r="40240" spans="17:17">
      <c r="Q40240"/>
    </row>
    <row r="40241" spans="17:17">
      <c r="Q40241"/>
    </row>
    <row r="40242" spans="17:17">
      <c r="Q40242"/>
    </row>
    <row r="40243" spans="17:17">
      <c r="Q40243"/>
    </row>
    <row r="40244" spans="17:17">
      <c r="Q40244"/>
    </row>
    <row r="40245" spans="17:17">
      <c r="Q40245"/>
    </row>
    <row r="40246" spans="17:17">
      <c r="Q40246"/>
    </row>
    <row r="40247" spans="17:17">
      <c r="Q40247"/>
    </row>
    <row r="40248" spans="17:17">
      <c r="Q40248"/>
    </row>
    <row r="40249" spans="17:17">
      <c r="Q40249"/>
    </row>
    <row r="40250" spans="17:17">
      <c r="Q40250"/>
    </row>
    <row r="40251" spans="17:17">
      <c r="Q40251"/>
    </row>
    <row r="40252" spans="17:17">
      <c r="Q40252"/>
    </row>
    <row r="40253" spans="17:17">
      <c r="Q40253"/>
    </row>
    <row r="40254" spans="17:17">
      <c r="Q40254"/>
    </row>
    <row r="40255" spans="17:17">
      <c r="Q40255"/>
    </row>
    <row r="40256" spans="17:17">
      <c r="Q40256"/>
    </row>
    <row r="40257" spans="17:17">
      <c r="Q40257"/>
    </row>
    <row r="40258" spans="17:17">
      <c r="Q40258"/>
    </row>
    <row r="40259" spans="17:17">
      <c r="Q40259"/>
    </row>
    <row r="40260" spans="17:17">
      <c r="Q40260"/>
    </row>
    <row r="40261" spans="17:17">
      <c r="Q40261"/>
    </row>
    <row r="40262" spans="17:17">
      <c r="Q40262"/>
    </row>
    <row r="40263" spans="17:17">
      <c r="Q40263"/>
    </row>
    <row r="40264" spans="17:17">
      <c r="Q40264"/>
    </row>
    <row r="40265" spans="17:17">
      <c r="Q40265"/>
    </row>
    <row r="40266" spans="17:17">
      <c r="Q40266"/>
    </row>
    <row r="40267" spans="17:17">
      <c r="Q40267"/>
    </row>
    <row r="40268" spans="17:17">
      <c r="Q40268"/>
    </row>
    <row r="40269" spans="17:17">
      <c r="Q40269"/>
    </row>
    <row r="40270" spans="17:17">
      <c r="Q40270"/>
    </row>
    <row r="40271" spans="17:17">
      <c r="Q40271"/>
    </row>
    <row r="40272" spans="17:17">
      <c r="Q40272"/>
    </row>
    <row r="40273" spans="17:17">
      <c r="Q40273"/>
    </row>
    <row r="40274" spans="17:17">
      <c r="Q40274"/>
    </row>
    <row r="40275" spans="17:17">
      <c r="Q40275"/>
    </row>
    <row r="40276" spans="17:17">
      <c r="Q40276"/>
    </row>
    <row r="40277" spans="17:17">
      <c r="Q40277"/>
    </row>
    <row r="40278" spans="17:17">
      <c r="Q40278"/>
    </row>
    <row r="40279" spans="17:17">
      <c r="Q40279"/>
    </row>
    <row r="40280" spans="17:17">
      <c r="Q40280"/>
    </row>
    <row r="40281" spans="17:17">
      <c r="Q40281"/>
    </row>
    <row r="40282" spans="17:17">
      <c r="Q40282"/>
    </row>
    <row r="40283" spans="17:17">
      <c r="Q40283"/>
    </row>
    <row r="40284" spans="17:17">
      <c r="Q40284"/>
    </row>
    <row r="40285" spans="17:17">
      <c r="Q40285"/>
    </row>
    <row r="40286" spans="17:17">
      <c r="Q40286"/>
    </row>
    <row r="40287" spans="17:17">
      <c r="Q40287"/>
    </row>
    <row r="40288" spans="17:17">
      <c r="Q40288"/>
    </row>
    <row r="40289" spans="17:17">
      <c r="Q40289"/>
    </row>
    <row r="40290" spans="17:17">
      <c r="Q40290"/>
    </row>
    <row r="40291" spans="17:17">
      <c r="Q40291"/>
    </row>
    <row r="40292" spans="17:17">
      <c r="Q40292"/>
    </row>
    <row r="40293" spans="17:17">
      <c r="Q40293"/>
    </row>
    <row r="40294" spans="17:17">
      <c r="Q40294"/>
    </row>
    <row r="40295" spans="17:17">
      <c r="Q40295"/>
    </row>
    <row r="40296" spans="17:17">
      <c r="Q40296"/>
    </row>
    <row r="40297" spans="17:17">
      <c r="Q40297"/>
    </row>
    <row r="40298" spans="17:17">
      <c r="Q40298"/>
    </row>
    <row r="40299" spans="17:17">
      <c r="Q40299"/>
    </row>
    <row r="40300" spans="17:17">
      <c r="Q40300"/>
    </row>
    <row r="40301" spans="17:17">
      <c r="Q40301"/>
    </row>
    <row r="40302" spans="17:17">
      <c r="Q40302"/>
    </row>
    <row r="40303" spans="17:17">
      <c r="Q40303"/>
    </row>
    <row r="40304" spans="17:17">
      <c r="Q40304"/>
    </row>
    <row r="40305" spans="17:17">
      <c r="Q40305"/>
    </row>
    <row r="40306" spans="17:17">
      <c r="Q40306"/>
    </row>
    <row r="40307" spans="17:17">
      <c r="Q40307"/>
    </row>
    <row r="40308" spans="17:17">
      <c r="Q40308"/>
    </row>
    <row r="40309" spans="17:17">
      <c r="Q40309"/>
    </row>
    <row r="40310" spans="17:17">
      <c r="Q40310"/>
    </row>
    <row r="40311" spans="17:17">
      <c r="Q40311"/>
    </row>
    <row r="40312" spans="17:17">
      <c r="Q40312"/>
    </row>
    <row r="40313" spans="17:17">
      <c r="Q40313"/>
    </row>
    <row r="40314" spans="17:17">
      <c r="Q40314"/>
    </row>
    <row r="40315" spans="17:17">
      <c r="Q40315"/>
    </row>
    <row r="40316" spans="17:17">
      <c r="Q40316"/>
    </row>
    <row r="40317" spans="17:17">
      <c r="Q40317"/>
    </row>
    <row r="40318" spans="17:17">
      <c r="Q40318"/>
    </row>
    <row r="40319" spans="17:17">
      <c r="Q40319"/>
    </row>
    <row r="40320" spans="17:17">
      <c r="Q40320"/>
    </row>
    <row r="40321" spans="17:17">
      <c r="Q40321"/>
    </row>
    <row r="40322" spans="17:17">
      <c r="Q40322"/>
    </row>
    <row r="40323" spans="17:17">
      <c r="Q40323"/>
    </row>
    <row r="40324" spans="17:17">
      <c r="Q40324"/>
    </row>
    <row r="40325" spans="17:17">
      <c r="Q40325"/>
    </row>
    <row r="40326" spans="17:17">
      <c r="Q40326"/>
    </row>
    <row r="40327" spans="17:17">
      <c r="Q40327"/>
    </row>
    <row r="40328" spans="17:17">
      <c r="Q40328"/>
    </row>
    <row r="40329" spans="17:17">
      <c r="Q40329"/>
    </row>
    <row r="40330" spans="17:17">
      <c r="Q40330"/>
    </row>
    <row r="40331" spans="17:17">
      <c r="Q40331"/>
    </row>
    <row r="40332" spans="17:17">
      <c r="Q40332"/>
    </row>
    <row r="40333" spans="17:17">
      <c r="Q40333"/>
    </row>
    <row r="40334" spans="17:17">
      <c r="Q40334"/>
    </row>
    <row r="40335" spans="17:17">
      <c r="Q40335"/>
    </row>
    <row r="40336" spans="17:17">
      <c r="Q40336"/>
    </row>
    <row r="40337" spans="17:17">
      <c r="Q40337"/>
    </row>
    <row r="40338" spans="17:17">
      <c r="Q40338"/>
    </row>
    <row r="40339" spans="17:17">
      <c r="Q40339"/>
    </row>
    <row r="40340" spans="17:17">
      <c r="Q40340"/>
    </row>
    <row r="40341" spans="17:17">
      <c r="Q40341"/>
    </row>
    <row r="40342" spans="17:17">
      <c r="Q40342"/>
    </row>
    <row r="40343" spans="17:17">
      <c r="Q40343"/>
    </row>
    <row r="40344" spans="17:17">
      <c r="Q40344"/>
    </row>
    <row r="40345" spans="17:17">
      <c r="Q40345"/>
    </row>
    <row r="40346" spans="17:17">
      <c r="Q40346"/>
    </row>
    <row r="40347" spans="17:17">
      <c r="Q40347"/>
    </row>
    <row r="40348" spans="17:17">
      <c r="Q40348"/>
    </row>
    <row r="40349" spans="17:17">
      <c r="Q40349"/>
    </row>
    <row r="40350" spans="17:17">
      <c r="Q40350"/>
    </row>
    <row r="40351" spans="17:17">
      <c r="Q40351"/>
    </row>
    <row r="40352" spans="17:17">
      <c r="Q40352"/>
    </row>
    <row r="40353" spans="17:17">
      <c r="Q40353"/>
    </row>
    <row r="40354" spans="17:17">
      <c r="Q40354"/>
    </row>
    <row r="40355" spans="17:17">
      <c r="Q40355"/>
    </row>
    <row r="40356" spans="17:17">
      <c r="Q40356"/>
    </row>
    <row r="40357" spans="17:17">
      <c r="Q40357"/>
    </row>
    <row r="40358" spans="17:17">
      <c r="Q40358"/>
    </row>
    <row r="40359" spans="17:17">
      <c r="Q40359"/>
    </row>
    <row r="40360" spans="17:17">
      <c r="Q40360"/>
    </row>
    <row r="40361" spans="17:17">
      <c r="Q40361"/>
    </row>
    <row r="40362" spans="17:17">
      <c r="Q40362"/>
    </row>
    <row r="40363" spans="17:17">
      <c r="Q40363"/>
    </row>
    <row r="40364" spans="17:17">
      <c r="Q40364"/>
    </row>
    <row r="40365" spans="17:17">
      <c r="Q40365"/>
    </row>
    <row r="40366" spans="17:17">
      <c r="Q40366"/>
    </row>
    <row r="40367" spans="17:17">
      <c r="Q40367"/>
    </row>
    <row r="40368" spans="17:17">
      <c r="Q40368"/>
    </row>
    <row r="40369" spans="17:17">
      <c r="Q40369"/>
    </row>
    <row r="40370" spans="17:17">
      <c r="Q40370"/>
    </row>
    <row r="40371" spans="17:17">
      <c r="Q40371"/>
    </row>
    <row r="40372" spans="17:17">
      <c r="Q40372"/>
    </row>
    <row r="40373" spans="17:17">
      <c r="Q40373"/>
    </row>
    <row r="40374" spans="17:17">
      <c r="Q40374"/>
    </row>
    <row r="40375" spans="17:17">
      <c r="Q40375"/>
    </row>
    <row r="40376" spans="17:17">
      <c r="Q40376"/>
    </row>
    <row r="40377" spans="17:17">
      <c r="Q40377"/>
    </row>
    <row r="40378" spans="17:17">
      <c r="Q40378"/>
    </row>
    <row r="40379" spans="17:17">
      <c r="Q40379"/>
    </row>
    <row r="40380" spans="17:17">
      <c r="Q40380"/>
    </row>
    <row r="40381" spans="17:17">
      <c r="Q40381"/>
    </row>
    <row r="40382" spans="17:17">
      <c r="Q40382"/>
    </row>
    <row r="40383" spans="17:17">
      <c r="Q40383"/>
    </row>
    <row r="40384" spans="17:17">
      <c r="Q40384"/>
    </row>
    <row r="40385" spans="17:17">
      <c r="Q40385"/>
    </row>
    <row r="40386" spans="17:17">
      <c r="Q40386"/>
    </row>
    <row r="40387" spans="17:17">
      <c r="Q40387"/>
    </row>
    <row r="40388" spans="17:17">
      <c r="Q40388"/>
    </row>
    <row r="40389" spans="17:17">
      <c r="Q40389"/>
    </row>
    <row r="40390" spans="17:17">
      <c r="Q40390"/>
    </row>
    <row r="40391" spans="17:17">
      <c r="Q40391"/>
    </row>
    <row r="40392" spans="17:17">
      <c r="Q40392"/>
    </row>
    <row r="40393" spans="17:17">
      <c r="Q40393"/>
    </row>
    <row r="40394" spans="17:17">
      <c r="Q40394"/>
    </row>
    <row r="40395" spans="17:17">
      <c r="Q40395"/>
    </row>
    <row r="40396" spans="17:17">
      <c r="Q40396"/>
    </row>
    <row r="40397" spans="17:17">
      <c r="Q40397"/>
    </row>
    <row r="40398" spans="17:17">
      <c r="Q40398"/>
    </row>
    <row r="40399" spans="17:17">
      <c r="Q40399"/>
    </row>
    <row r="40400" spans="17:17">
      <c r="Q40400"/>
    </row>
    <row r="40401" spans="17:17">
      <c r="Q40401"/>
    </row>
    <row r="40402" spans="17:17">
      <c r="Q40402"/>
    </row>
    <row r="40403" spans="17:17">
      <c r="Q40403"/>
    </row>
    <row r="40404" spans="17:17">
      <c r="Q40404"/>
    </row>
    <row r="40405" spans="17:17">
      <c r="Q40405"/>
    </row>
    <row r="40406" spans="17:17">
      <c r="Q40406"/>
    </row>
    <row r="40407" spans="17:17">
      <c r="Q40407"/>
    </row>
    <row r="40408" spans="17:17">
      <c r="Q40408"/>
    </row>
    <row r="40409" spans="17:17">
      <c r="Q40409"/>
    </row>
    <row r="40410" spans="17:17">
      <c r="Q40410"/>
    </row>
    <row r="40411" spans="17:17">
      <c r="Q40411"/>
    </row>
    <row r="40412" spans="17:17">
      <c r="Q40412"/>
    </row>
    <row r="40413" spans="17:17">
      <c r="Q40413"/>
    </row>
    <row r="40414" spans="17:17">
      <c r="Q40414"/>
    </row>
    <row r="40415" spans="17:17">
      <c r="Q40415"/>
    </row>
    <row r="40416" spans="17:17">
      <c r="Q40416"/>
    </row>
    <row r="40417" spans="17:17">
      <c r="Q40417"/>
    </row>
    <row r="40418" spans="17:17">
      <c r="Q40418"/>
    </row>
    <row r="40419" spans="17:17">
      <c r="Q40419"/>
    </row>
    <row r="40420" spans="17:17">
      <c r="Q40420"/>
    </row>
    <row r="40421" spans="17:17">
      <c r="Q40421"/>
    </row>
    <row r="40422" spans="17:17">
      <c r="Q40422"/>
    </row>
    <row r="40423" spans="17:17">
      <c r="Q40423"/>
    </row>
    <row r="40424" spans="17:17">
      <c r="Q40424"/>
    </row>
    <row r="40425" spans="17:17">
      <c r="Q40425"/>
    </row>
    <row r="40426" spans="17:17">
      <c r="Q40426"/>
    </row>
    <row r="40427" spans="17:17">
      <c r="Q40427"/>
    </row>
    <row r="40428" spans="17:17">
      <c r="Q40428"/>
    </row>
    <row r="40429" spans="17:17">
      <c r="Q40429"/>
    </row>
    <row r="40430" spans="17:17">
      <c r="Q40430"/>
    </row>
    <row r="40431" spans="17:17">
      <c r="Q40431"/>
    </row>
    <row r="40432" spans="17:17">
      <c r="Q40432"/>
    </row>
    <row r="40433" spans="17:17">
      <c r="Q40433"/>
    </row>
    <row r="40434" spans="17:17">
      <c r="Q40434"/>
    </row>
    <row r="40435" spans="17:17">
      <c r="Q40435"/>
    </row>
    <row r="40436" spans="17:17">
      <c r="Q40436"/>
    </row>
    <row r="40437" spans="17:17">
      <c r="Q40437"/>
    </row>
    <row r="40438" spans="17:17">
      <c r="Q40438"/>
    </row>
    <row r="40439" spans="17:17">
      <c r="Q40439"/>
    </row>
    <row r="40440" spans="17:17">
      <c r="Q40440"/>
    </row>
    <row r="40441" spans="17:17">
      <c r="Q40441"/>
    </row>
    <row r="40442" spans="17:17">
      <c r="Q40442"/>
    </row>
    <row r="40443" spans="17:17">
      <c r="Q40443"/>
    </row>
    <row r="40444" spans="17:17">
      <c r="Q40444"/>
    </row>
    <row r="40445" spans="17:17">
      <c r="Q40445"/>
    </row>
    <row r="40446" spans="17:17">
      <c r="Q40446"/>
    </row>
    <row r="40447" spans="17:17">
      <c r="Q40447"/>
    </row>
    <row r="40448" spans="17:17">
      <c r="Q40448"/>
    </row>
    <row r="40449" spans="17:17">
      <c r="Q40449"/>
    </row>
    <row r="40450" spans="17:17">
      <c r="Q40450"/>
    </row>
    <row r="40451" spans="17:17">
      <c r="Q40451"/>
    </row>
    <row r="40452" spans="17:17">
      <c r="Q40452"/>
    </row>
    <row r="40453" spans="17:17">
      <c r="Q40453"/>
    </row>
    <row r="40454" spans="17:17">
      <c r="Q40454"/>
    </row>
    <row r="40455" spans="17:17">
      <c r="Q40455"/>
    </row>
    <row r="40456" spans="17:17">
      <c r="Q40456"/>
    </row>
    <row r="40457" spans="17:17">
      <c r="Q40457"/>
    </row>
    <row r="40458" spans="17:17">
      <c r="Q40458"/>
    </row>
    <row r="40459" spans="17:17">
      <c r="Q40459"/>
    </row>
    <row r="40460" spans="17:17">
      <c r="Q40460"/>
    </row>
    <row r="40461" spans="17:17">
      <c r="Q40461"/>
    </row>
    <row r="40462" spans="17:17">
      <c r="Q40462"/>
    </row>
    <row r="40463" spans="17:17">
      <c r="Q40463"/>
    </row>
    <row r="40464" spans="17:17">
      <c r="Q40464"/>
    </row>
    <row r="40465" spans="17:17">
      <c r="Q40465"/>
    </row>
    <row r="40466" spans="17:17">
      <c r="Q40466"/>
    </row>
    <row r="40467" spans="17:17">
      <c r="Q40467"/>
    </row>
    <row r="40468" spans="17:17">
      <c r="Q40468"/>
    </row>
    <row r="40469" spans="17:17">
      <c r="Q40469"/>
    </row>
    <row r="40470" spans="17:17">
      <c r="Q40470"/>
    </row>
    <row r="40471" spans="17:17">
      <c r="Q40471"/>
    </row>
    <row r="40472" spans="17:17">
      <c r="Q40472"/>
    </row>
    <row r="40473" spans="17:17">
      <c r="Q40473"/>
    </row>
    <row r="40474" spans="17:17">
      <c r="Q40474"/>
    </row>
    <row r="40475" spans="17:17">
      <c r="Q40475"/>
    </row>
    <row r="40476" spans="17:17">
      <c r="Q40476"/>
    </row>
    <row r="40477" spans="17:17">
      <c r="Q40477"/>
    </row>
    <row r="40478" spans="17:17">
      <c r="Q40478"/>
    </row>
    <row r="40479" spans="17:17">
      <c r="Q40479"/>
    </row>
    <row r="40480" spans="17:17">
      <c r="Q40480"/>
    </row>
    <row r="40481" spans="17:17">
      <c r="Q40481"/>
    </row>
    <row r="40482" spans="17:17">
      <c r="Q40482"/>
    </row>
    <row r="40483" spans="17:17">
      <c r="Q40483"/>
    </row>
    <row r="40484" spans="17:17">
      <c r="Q40484"/>
    </row>
    <row r="40485" spans="17:17">
      <c r="Q40485"/>
    </row>
    <row r="40486" spans="17:17">
      <c r="Q40486"/>
    </row>
    <row r="40487" spans="17:17">
      <c r="Q40487"/>
    </row>
    <row r="40488" spans="17:17">
      <c r="Q40488"/>
    </row>
    <row r="40489" spans="17:17">
      <c r="Q40489"/>
    </row>
    <row r="40490" spans="17:17">
      <c r="Q40490"/>
    </row>
    <row r="40491" spans="17:17">
      <c r="Q40491"/>
    </row>
    <row r="40492" spans="17:17">
      <c r="Q40492"/>
    </row>
    <row r="40493" spans="17:17">
      <c r="Q40493"/>
    </row>
    <row r="40494" spans="17:17">
      <c r="Q40494"/>
    </row>
    <row r="40495" spans="17:17">
      <c r="Q40495"/>
    </row>
    <row r="40496" spans="17:17">
      <c r="Q40496"/>
    </row>
    <row r="40497" spans="17:17">
      <c r="Q40497"/>
    </row>
    <row r="40498" spans="17:17">
      <c r="Q40498"/>
    </row>
    <row r="40499" spans="17:17">
      <c r="Q40499"/>
    </row>
    <row r="40500" spans="17:17">
      <c r="Q40500"/>
    </row>
    <row r="40501" spans="17:17">
      <c r="Q40501"/>
    </row>
    <row r="40502" spans="17:17">
      <c r="Q40502"/>
    </row>
    <row r="40503" spans="17:17">
      <c r="Q40503"/>
    </row>
    <row r="40504" spans="17:17">
      <c r="Q40504"/>
    </row>
    <row r="40505" spans="17:17">
      <c r="Q40505"/>
    </row>
    <row r="40506" spans="17:17">
      <c r="Q40506"/>
    </row>
    <row r="40507" spans="17:17">
      <c r="Q40507"/>
    </row>
    <row r="40508" spans="17:17">
      <c r="Q40508"/>
    </row>
    <row r="40509" spans="17:17">
      <c r="Q40509"/>
    </row>
    <row r="40510" spans="17:17">
      <c r="Q40510"/>
    </row>
    <row r="40511" spans="17:17">
      <c r="Q40511"/>
    </row>
    <row r="40512" spans="17:17">
      <c r="Q40512"/>
    </row>
    <row r="40513" spans="17:17">
      <c r="Q40513"/>
    </row>
    <row r="40514" spans="17:17">
      <c r="Q40514"/>
    </row>
    <row r="40515" spans="17:17">
      <c r="Q40515"/>
    </row>
    <row r="40516" spans="17:17">
      <c r="Q40516"/>
    </row>
    <row r="40517" spans="17:17">
      <c r="Q40517"/>
    </row>
    <row r="40518" spans="17:17">
      <c r="Q40518"/>
    </row>
    <row r="40519" spans="17:17">
      <c r="Q40519"/>
    </row>
    <row r="40520" spans="17:17">
      <c r="Q40520"/>
    </row>
    <row r="40521" spans="17:17">
      <c r="Q40521"/>
    </row>
    <row r="40522" spans="17:17">
      <c r="Q40522"/>
    </row>
    <row r="40523" spans="17:17">
      <c r="Q40523"/>
    </row>
    <row r="40524" spans="17:17">
      <c r="Q40524"/>
    </row>
    <row r="40525" spans="17:17">
      <c r="Q40525"/>
    </row>
    <row r="40526" spans="17:17">
      <c r="Q40526"/>
    </row>
    <row r="40527" spans="17:17">
      <c r="Q40527"/>
    </row>
    <row r="40528" spans="17:17">
      <c r="Q40528"/>
    </row>
    <row r="40529" spans="17:17">
      <c r="Q40529"/>
    </row>
    <row r="40530" spans="17:17">
      <c r="Q40530"/>
    </row>
    <row r="40531" spans="17:17">
      <c r="Q40531"/>
    </row>
    <row r="40532" spans="17:17">
      <c r="Q40532"/>
    </row>
    <row r="40533" spans="17:17">
      <c r="Q40533"/>
    </row>
    <row r="40534" spans="17:17">
      <c r="Q40534"/>
    </row>
    <row r="40535" spans="17:17">
      <c r="Q40535"/>
    </row>
    <row r="40536" spans="17:17">
      <c r="Q40536"/>
    </row>
    <row r="40537" spans="17:17">
      <c r="Q40537"/>
    </row>
    <row r="40538" spans="17:17">
      <c r="Q40538"/>
    </row>
    <row r="40539" spans="17:17">
      <c r="Q40539"/>
    </row>
    <row r="40540" spans="17:17">
      <c r="Q40540"/>
    </row>
    <row r="40541" spans="17:17">
      <c r="Q40541"/>
    </row>
    <row r="40542" spans="17:17">
      <c r="Q40542"/>
    </row>
    <row r="40543" spans="17:17">
      <c r="Q40543"/>
    </row>
    <row r="40544" spans="17:17">
      <c r="Q40544"/>
    </row>
    <row r="40545" spans="17:17">
      <c r="Q40545"/>
    </row>
    <row r="40546" spans="17:17">
      <c r="Q40546"/>
    </row>
    <row r="40547" spans="17:17">
      <c r="Q40547"/>
    </row>
    <row r="40548" spans="17:17">
      <c r="Q40548"/>
    </row>
    <row r="40549" spans="17:17">
      <c r="Q40549"/>
    </row>
    <row r="40550" spans="17:17">
      <c r="Q40550"/>
    </row>
    <row r="40551" spans="17:17">
      <c r="Q40551"/>
    </row>
    <row r="40552" spans="17:17">
      <c r="Q40552"/>
    </row>
    <row r="40553" spans="17:17">
      <c r="Q40553"/>
    </row>
    <row r="40554" spans="17:17">
      <c r="Q40554"/>
    </row>
    <row r="40555" spans="17:17">
      <c r="Q40555"/>
    </row>
    <row r="40556" spans="17:17">
      <c r="Q40556"/>
    </row>
    <row r="40557" spans="17:17">
      <c r="Q40557"/>
    </row>
    <row r="40558" spans="17:17">
      <c r="Q40558"/>
    </row>
    <row r="40559" spans="17:17">
      <c r="Q40559"/>
    </row>
    <row r="40560" spans="17:17">
      <c r="Q40560"/>
    </row>
    <row r="40561" spans="17:17">
      <c r="Q40561"/>
    </row>
    <row r="40562" spans="17:17">
      <c r="Q40562"/>
    </row>
    <row r="40563" spans="17:17">
      <c r="Q40563"/>
    </row>
    <row r="40564" spans="17:17">
      <c r="Q40564"/>
    </row>
    <row r="40565" spans="17:17">
      <c r="Q40565"/>
    </row>
    <row r="40566" spans="17:17">
      <c r="Q40566"/>
    </row>
    <row r="40567" spans="17:17">
      <c r="Q40567"/>
    </row>
    <row r="40568" spans="17:17">
      <c r="Q40568"/>
    </row>
    <row r="40569" spans="17:17">
      <c r="Q40569"/>
    </row>
    <row r="40570" spans="17:17">
      <c r="Q40570"/>
    </row>
    <row r="40571" spans="17:17">
      <c r="Q40571"/>
    </row>
    <row r="40572" spans="17:17">
      <c r="Q40572"/>
    </row>
    <row r="40573" spans="17:17">
      <c r="Q40573"/>
    </row>
    <row r="40574" spans="17:17">
      <c r="Q40574"/>
    </row>
    <row r="40575" spans="17:17">
      <c r="Q40575"/>
    </row>
    <row r="40576" spans="17:17">
      <c r="Q40576"/>
    </row>
    <row r="40577" spans="17:17">
      <c r="Q40577"/>
    </row>
    <row r="40578" spans="17:17">
      <c r="Q40578"/>
    </row>
    <row r="40579" spans="17:17">
      <c r="Q40579"/>
    </row>
    <row r="40580" spans="17:17">
      <c r="Q40580"/>
    </row>
    <row r="40581" spans="17:17">
      <c r="Q40581"/>
    </row>
    <row r="40582" spans="17:17">
      <c r="Q40582"/>
    </row>
    <row r="40583" spans="17:17">
      <c r="Q40583"/>
    </row>
    <row r="40584" spans="17:17">
      <c r="Q40584"/>
    </row>
    <row r="40585" spans="17:17">
      <c r="Q40585"/>
    </row>
    <row r="40586" spans="17:17">
      <c r="Q40586"/>
    </row>
    <row r="40587" spans="17:17">
      <c r="Q40587"/>
    </row>
    <row r="40588" spans="17:17">
      <c r="Q40588"/>
    </row>
    <row r="40589" spans="17:17">
      <c r="Q40589"/>
    </row>
    <row r="40590" spans="17:17">
      <c r="Q40590"/>
    </row>
    <row r="40591" spans="17:17">
      <c r="Q40591"/>
    </row>
    <row r="40592" spans="17:17">
      <c r="Q40592"/>
    </row>
    <row r="40593" spans="17:17">
      <c r="Q40593"/>
    </row>
    <row r="40594" spans="17:17">
      <c r="Q40594"/>
    </row>
    <row r="40595" spans="17:17">
      <c r="Q40595"/>
    </row>
    <row r="40596" spans="17:17">
      <c r="Q40596"/>
    </row>
    <row r="40597" spans="17:17">
      <c r="Q40597"/>
    </row>
    <row r="40598" spans="17:17">
      <c r="Q40598"/>
    </row>
    <row r="40599" spans="17:17">
      <c r="Q40599"/>
    </row>
    <row r="40600" spans="17:17">
      <c r="Q40600"/>
    </row>
    <row r="40601" spans="17:17">
      <c r="Q40601"/>
    </row>
    <row r="40602" spans="17:17">
      <c r="Q40602"/>
    </row>
    <row r="40603" spans="17:17">
      <c r="Q40603"/>
    </row>
    <row r="40604" spans="17:17">
      <c r="Q40604"/>
    </row>
    <row r="40605" spans="17:17">
      <c r="Q40605"/>
    </row>
    <row r="40606" spans="17:17">
      <c r="Q40606"/>
    </row>
    <row r="40607" spans="17:17">
      <c r="Q40607"/>
    </row>
    <row r="40608" spans="17:17">
      <c r="Q40608"/>
    </row>
    <row r="40609" spans="17:17">
      <c r="Q40609"/>
    </row>
    <row r="40610" spans="17:17">
      <c r="Q40610"/>
    </row>
    <row r="40611" spans="17:17">
      <c r="Q40611"/>
    </row>
    <row r="40612" spans="17:17">
      <c r="Q40612"/>
    </row>
    <row r="40613" spans="17:17">
      <c r="Q40613"/>
    </row>
    <row r="40614" spans="17:17">
      <c r="Q40614"/>
    </row>
    <row r="40615" spans="17:17">
      <c r="Q40615"/>
    </row>
    <row r="40616" spans="17:17">
      <c r="Q40616"/>
    </row>
    <row r="40617" spans="17:17">
      <c r="Q40617"/>
    </row>
    <row r="40618" spans="17:17">
      <c r="Q40618"/>
    </row>
    <row r="40619" spans="17:17">
      <c r="Q40619"/>
    </row>
    <row r="40620" spans="17:17">
      <c r="Q40620"/>
    </row>
    <row r="40621" spans="17:17">
      <c r="Q40621"/>
    </row>
    <row r="40622" spans="17:17">
      <c r="Q40622"/>
    </row>
    <row r="40623" spans="17:17">
      <c r="Q40623"/>
    </row>
    <row r="40624" spans="17:17">
      <c r="Q40624"/>
    </row>
    <row r="40625" spans="17:17">
      <c r="Q40625"/>
    </row>
    <row r="40626" spans="17:17">
      <c r="Q40626"/>
    </row>
    <row r="40627" spans="17:17">
      <c r="Q40627"/>
    </row>
    <row r="40628" spans="17:17">
      <c r="Q40628"/>
    </row>
    <row r="40629" spans="17:17">
      <c r="Q40629"/>
    </row>
    <row r="40630" spans="17:17">
      <c r="Q40630"/>
    </row>
    <row r="40631" spans="17:17">
      <c r="Q40631"/>
    </row>
    <row r="40632" spans="17:17">
      <c r="Q40632"/>
    </row>
    <row r="40633" spans="17:17">
      <c r="Q40633"/>
    </row>
    <row r="40634" spans="17:17">
      <c r="Q40634"/>
    </row>
    <row r="40635" spans="17:17">
      <c r="Q40635"/>
    </row>
    <row r="40636" spans="17:17">
      <c r="Q40636"/>
    </row>
    <row r="40637" spans="17:17">
      <c r="Q40637"/>
    </row>
    <row r="40638" spans="17:17">
      <c r="Q40638"/>
    </row>
    <row r="40639" spans="17:17">
      <c r="Q40639"/>
    </row>
    <row r="40640" spans="17:17">
      <c r="Q40640"/>
    </row>
    <row r="40641" spans="17:17">
      <c r="Q40641"/>
    </row>
    <row r="40642" spans="17:17">
      <c r="Q40642"/>
    </row>
    <row r="40643" spans="17:17">
      <c r="Q40643"/>
    </row>
    <row r="40644" spans="17:17">
      <c r="Q40644"/>
    </row>
    <row r="40645" spans="17:17">
      <c r="Q40645"/>
    </row>
    <row r="40646" spans="17:17">
      <c r="Q40646"/>
    </row>
    <row r="40647" spans="17:17">
      <c r="Q40647"/>
    </row>
    <row r="40648" spans="17:17">
      <c r="Q40648"/>
    </row>
    <row r="40649" spans="17:17">
      <c r="Q40649"/>
    </row>
    <row r="40650" spans="17:17">
      <c r="Q40650"/>
    </row>
    <row r="40651" spans="17:17">
      <c r="Q40651"/>
    </row>
    <row r="40652" spans="17:17">
      <c r="Q40652"/>
    </row>
    <row r="40653" spans="17:17">
      <c r="Q40653"/>
    </row>
    <row r="40654" spans="17:17">
      <c r="Q40654"/>
    </row>
    <row r="40655" spans="17:17">
      <c r="Q40655"/>
    </row>
    <row r="40656" spans="17:17">
      <c r="Q40656"/>
    </row>
    <row r="40657" spans="17:17">
      <c r="Q40657"/>
    </row>
    <row r="40658" spans="17:17">
      <c r="Q40658"/>
    </row>
    <row r="40659" spans="17:17">
      <c r="Q40659"/>
    </row>
    <row r="40660" spans="17:17">
      <c r="Q40660"/>
    </row>
    <row r="40661" spans="17:17">
      <c r="Q40661"/>
    </row>
    <row r="40662" spans="17:17">
      <c r="Q40662"/>
    </row>
    <row r="40663" spans="17:17">
      <c r="Q40663"/>
    </row>
    <row r="40664" spans="17:17">
      <c r="Q40664"/>
    </row>
    <row r="40665" spans="17:17">
      <c r="Q40665"/>
    </row>
    <row r="40666" spans="17:17">
      <c r="Q40666"/>
    </row>
    <row r="40667" spans="17:17">
      <c r="Q40667"/>
    </row>
    <row r="40668" spans="17:17">
      <c r="Q40668"/>
    </row>
    <row r="40669" spans="17:17">
      <c r="Q40669"/>
    </row>
    <row r="40670" spans="17:17">
      <c r="Q40670"/>
    </row>
    <row r="40671" spans="17:17">
      <c r="Q40671"/>
    </row>
    <row r="40672" spans="17:17">
      <c r="Q40672"/>
    </row>
    <row r="40673" spans="17:17">
      <c r="Q40673"/>
    </row>
    <row r="40674" spans="17:17">
      <c r="Q40674"/>
    </row>
    <row r="40675" spans="17:17">
      <c r="Q40675"/>
    </row>
    <row r="40676" spans="17:17">
      <c r="Q40676"/>
    </row>
    <row r="40677" spans="17:17">
      <c r="Q40677"/>
    </row>
    <row r="40678" spans="17:17">
      <c r="Q40678"/>
    </row>
    <row r="40679" spans="17:17">
      <c r="Q40679"/>
    </row>
    <row r="40680" spans="17:17">
      <c r="Q40680"/>
    </row>
    <row r="40681" spans="17:17">
      <c r="Q40681"/>
    </row>
    <row r="40682" spans="17:17">
      <c r="Q40682"/>
    </row>
    <row r="40683" spans="17:17">
      <c r="Q40683"/>
    </row>
    <row r="40684" spans="17:17">
      <c r="Q40684"/>
    </row>
    <row r="40685" spans="17:17">
      <c r="Q40685"/>
    </row>
    <row r="40686" spans="17:17">
      <c r="Q40686"/>
    </row>
    <row r="40687" spans="17:17">
      <c r="Q40687"/>
    </row>
    <row r="40688" spans="17:17">
      <c r="Q40688"/>
    </row>
    <row r="40689" spans="17:17">
      <c r="Q40689"/>
    </row>
    <row r="40690" spans="17:17">
      <c r="Q40690"/>
    </row>
    <row r="40691" spans="17:17">
      <c r="Q40691"/>
    </row>
    <row r="40692" spans="17:17">
      <c r="Q40692"/>
    </row>
    <row r="40693" spans="17:17">
      <c r="Q40693"/>
    </row>
    <row r="40694" spans="17:17">
      <c r="Q40694"/>
    </row>
    <row r="40695" spans="17:17">
      <c r="Q40695"/>
    </row>
    <row r="40696" spans="17:17">
      <c r="Q40696"/>
    </row>
    <row r="40697" spans="17:17">
      <c r="Q40697"/>
    </row>
    <row r="40698" spans="17:17">
      <c r="Q40698"/>
    </row>
    <row r="40699" spans="17:17">
      <c r="Q40699"/>
    </row>
    <row r="40700" spans="17:17">
      <c r="Q40700"/>
    </row>
    <row r="40701" spans="17:17">
      <c r="Q40701"/>
    </row>
    <row r="40702" spans="17:17">
      <c r="Q40702"/>
    </row>
    <row r="40703" spans="17:17">
      <c r="Q40703"/>
    </row>
    <row r="40704" spans="17:17">
      <c r="Q40704"/>
    </row>
    <row r="40705" spans="17:17">
      <c r="Q40705"/>
    </row>
    <row r="40706" spans="17:17">
      <c r="Q40706"/>
    </row>
    <row r="40707" spans="17:17">
      <c r="Q40707"/>
    </row>
    <row r="40708" spans="17:17">
      <c r="Q40708"/>
    </row>
    <row r="40709" spans="17:17">
      <c r="Q40709"/>
    </row>
    <row r="40710" spans="17:17">
      <c r="Q40710"/>
    </row>
    <row r="40711" spans="17:17">
      <c r="Q40711"/>
    </row>
    <row r="40712" spans="17:17">
      <c r="Q40712"/>
    </row>
    <row r="40713" spans="17:17">
      <c r="Q40713"/>
    </row>
    <row r="40714" spans="17:17">
      <c r="Q40714"/>
    </row>
    <row r="40715" spans="17:17">
      <c r="Q40715"/>
    </row>
    <row r="40716" spans="17:17">
      <c r="Q40716"/>
    </row>
    <row r="40717" spans="17:17">
      <c r="Q40717"/>
    </row>
    <row r="40718" spans="17:17">
      <c r="Q40718"/>
    </row>
    <row r="40719" spans="17:17">
      <c r="Q40719"/>
    </row>
    <row r="40720" spans="17:17">
      <c r="Q40720"/>
    </row>
    <row r="40721" spans="17:17">
      <c r="Q40721"/>
    </row>
    <row r="40722" spans="17:17">
      <c r="Q40722"/>
    </row>
    <row r="40723" spans="17:17">
      <c r="Q40723"/>
    </row>
    <row r="40724" spans="17:17">
      <c r="Q40724"/>
    </row>
    <row r="40725" spans="17:17">
      <c r="Q40725"/>
    </row>
    <row r="40726" spans="17:17">
      <c r="Q40726"/>
    </row>
    <row r="40727" spans="17:17">
      <c r="Q40727"/>
    </row>
    <row r="40728" spans="17:17">
      <c r="Q40728"/>
    </row>
    <row r="40729" spans="17:17">
      <c r="Q40729"/>
    </row>
    <row r="40730" spans="17:17">
      <c r="Q40730"/>
    </row>
    <row r="40731" spans="17:17">
      <c r="Q40731"/>
    </row>
    <row r="40732" spans="17:17">
      <c r="Q40732"/>
    </row>
    <row r="40733" spans="17:17">
      <c r="Q40733"/>
    </row>
    <row r="40734" spans="17:17">
      <c r="Q40734"/>
    </row>
    <row r="40735" spans="17:17">
      <c r="Q40735"/>
    </row>
    <row r="40736" spans="17:17">
      <c r="Q40736"/>
    </row>
    <row r="40737" spans="17:17">
      <c r="Q40737"/>
    </row>
    <row r="40738" spans="17:17">
      <c r="Q40738"/>
    </row>
    <row r="40739" spans="17:17">
      <c r="Q40739"/>
    </row>
    <row r="40740" spans="17:17">
      <c r="Q40740"/>
    </row>
    <row r="40741" spans="17:17">
      <c r="Q40741"/>
    </row>
    <row r="40742" spans="17:17">
      <c r="Q40742"/>
    </row>
    <row r="40743" spans="17:17">
      <c r="Q40743"/>
    </row>
    <row r="40744" spans="17:17">
      <c r="Q40744"/>
    </row>
    <row r="40745" spans="17:17">
      <c r="Q40745"/>
    </row>
    <row r="40746" spans="17:17">
      <c r="Q40746"/>
    </row>
    <row r="40747" spans="17:17">
      <c r="Q40747"/>
    </row>
    <row r="40748" spans="17:17">
      <c r="Q40748"/>
    </row>
    <row r="40749" spans="17:17">
      <c r="Q40749"/>
    </row>
    <row r="40750" spans="17:17">
      <c r="Q40750"/>
    </row>
    <row r="40751" spans="17:17">
      <c r="Q40751"/>
    </row>
    <row r="40752" spans="17:17">
      <c r="Q40752"/>
    </row>
    <row r="40753" spans="17:17">
      <c r="Q40753"/>
    </row>
    <row r="40754" spans="17:17">
      <c r="Q40754"/>
    </row>
    <row r="40755" spans="17:17">
      <c r="Q40755"/>
    </row>
    <row r="40756" spans="17:17">
      <c r="Q40756"/>
    </row>
    <row r="40757" spans="17:17">
      <c r="Q40757"/>
    </row>
    <row r="40758" spans="17:17">
      <c r="Q40758"/>
    </row>
    <row r="40759" spans="17:17">
      <c r="Q40759"/>
    </row>
    <row r="40760" spans="17:17">
      <c r="Q40760"/>
    </row>
    <row r="40761" spans="17:17">
      <c r="Q40761"/>
    </row>
    <row r="40762" spans="17:17">
      <c r="Q40762"/>
    </row>
    <row r="40763" spans="17:17">
      <c r="Q40763"/>
    </row>
    <row r="40764" spans="17:17">
      <c r="Q40764"/>
    </row>
    <row r="40765" spans="17:17">
      <c r="Q40765"/>
    </row>
    <row r="40766" spans="17:17">
      <c r="Q40766"/>
    </row>
    <row r="40767" spans="17:17">
      <c r="Q40767"/>
    </row>
    <row r="40768" spans="17:17">
      <c r="Q40768"/>
    </row>
    <row r="40769" spans="17:17">
      <c r="Q40769"/>
    </row>
    <row r="40770" spans="17:17">
      <c r="Q40770"/>
    </row>
    <row r="40771" spans="17:17">
      <c r="Q40771"/>
    </row>
    <row r="40772" spans="17:17">
      <c r="Q40772"/>
    </row>
    <row r="40773" spans="17:17">
      <c r="Q40773"/>
    </row>
    <row r="40774" spans="17:17">
      <c r="Q40774"/>
    </row>
    <row r="40775" spans="17:17">
      <c r="Q40775"/>
    </row>
    <row r="40776" spans="17:17">
      <c r="Q40776"/>
    </row>
    <row r="40777" spans="17:17">
      <c r="Q40777"/>
    </row>
    <row r="40778" spans="17:17">
      <c r="Q40778"/>
    </row>
    <row r="40779" spans="17:17">
      <c r="Q40779"/>
    </row>
    <row r="40780" spans="17:17">
      <c r="Q40780"/>
    </row>
    <row r="40781" spans="17:17">
      <c r="Q40781"/>
    </row>
    <row r="40782" spans="17:17">
      <c r="Q40782"/>
    </row>
    <row r="40783" spans="17:17">
      <c r="Q40783"/>
    </row>
    <row r="40784" spans="17:17">
      <c r="Q40784"/>
    </row>
    <row r="40785" spans="17:17">
      <c r="Q40785"/>
    </row>
    <row r="40786" spans="17:17">
      <c r="Q40786"/>
    </row>
    <row r="40787" spans="17:17">
      <c r="Q40787"/>
    </row>
    <row r="40788" spans="17:17">
      <c r="Q40788"/>
    </row>
    <row r="40789" spans="17:17">
      <c r="Q40789"/>
    </row>
    <row r="40790" spans="17:17">
      <c r="Q40790"/>
    </row>
    <row r="40791" spans="17:17">
      <c r="Q40791"/>
    </row>
    <row r="40792" spans="17:17">
      <c r="Q40792"/>
    </row>
    <row r="40793" spans="17:17">
      <c r="Q40793"/>
    </row>
    <row r="40794" spans="17:17">
      <c r="Q40794"/>
    </row>
    <row r="40795" spans="17:17">
      <c r="Q40795"/>
    </row>
    <row r="40796" spans="17:17">
      <c r="Q40796"/>
    </row>
    <row r="40797" spans="17:17">
      <c r="Q40797"/>
    </row>
    <row r="40798" spans="17:17">
      <c r="Q40798"/>
    </row>
    <row r="40799" spans="17:17">
      <c r="Q40799"/>
    </row>
    <row r="40800" spans="17:17">
      <c r="Q40800"/>
    </row>
    <row r="40801" spans="17:17">
      <c r="Q40801"/>
    </row>
    <row r="40802" spans="17:17">
      <c r="Q40802"/>
    </row>
    <row r="40803" spans="17:17">
      <c r="Q40803"/>
    </row>
    <row r="40804" spans="17:17">
      <c r="Q40804"/>
    </row>
    <row r="40805" spans="17:17">
      <c r="Q40805"/>
    </row>
    <row r="40806" spans="17:17">
      <c r="Q40806"/>
    </row>
    <row r="40807" spans="17:17">
      <c r="Q40807"/>
    </row>
    <row r="40808" spans="17:17">
      <c r="Q40808"/>
    </row>
    <row r="40809" spans="17:17">
      <c r="Q40809"/>
    </row>
    <row r="40810" spans="17:17">
      <c r="Q40810"/>
    </row>
    <row r="40811" spans="17:17">
      <c r="Q40811"/>
    </row>
    <row r="40812" spans="17:17">
      <c r="Q40812"/>
    </row>
    <row r="40813" spans="17:17">
      <c r="Q40813"/>
    </row>
    <row r="40814" spans="17:17">
      <c r="Q40814"/>
    </row>
    <row r="40815" spans="17:17">
      <c r="Q40815"/>
    </row>
    <row r="40816" spans="17:17">
      <c r="Q40816"/>
    </row>
    <row r="40817" spans="17:17">
      <c r="Q40817"/>
    </row>
    <row r="40818" spans="17:17">
      <c r="Q40818"/>
    </row>
    <row r="40819" spans="17:17">
      <c r="Q40819"/>
    </row>
    <row r="40820" spans="17:17">
      <c r="Q40820"/>
    </row>
    <row r="40821" spans="17:17">
      <c r="Q40821"/>
    </row>
    <row r="40822" spans="17:17">
      <c r="Q40822"/>
    </row>
    <row r="40823" spans="17:17">
      <c r="Q40823"/>
    </row>
    <row r="40824" spans="17:17">
      <c r="Q40824"/>
    </row>
    <row r="40825" spans="17:17">
      <c r="Q40825"/>
    </row>
    <row r="40826" spans="17:17">
      <c r="Q40826"/>
    </row>
    <row r="40827" spans="17:17">
      <c r="Q40827"/>
    </row>
    <row r="40828" spans="17:17">
      <c r="Q40828"/>
    </row>
    <row r="40829" spans="17:17">
      <c r="Q40829"/>
    </row>
    <row r="40830" spans="17:17">
      <c r="Q40830"/>
    </row>
    <row r="40831" spans="17:17">
      <c r="Q40831"/>
    </row>
    <row r="40832" spans="17:17">
      <c r="Q40832"/>
    </row>
    <row r="40833" spans="17:17">
      <c r="Q40833"/>
    </row>
    <row r="40834" spans="17:17">
      <c r="Q40834"/>
    </row>
    <row r="40835" spans="17:17">
      <c r="Q40835"/>
    </row>
    <row r="40836" spans="17:17">
      <c r="Q40836"/>
    </row>
    <row r="40837" spans="17:17">
      <c r="Q40837"/>
    </row>
    <row r="40838" spans="17:17">
      <c r="Q40838"/>
    </row>
    <row r="40839" spans="17:17">
      <c r="Q40839"/>
    </row>
    <row r="40840" spans="17:17">
      <c r="Q40840"/>
    </row>
    <row r="40841" spans="17:17">
      <c r="Q40841"/>
    </row>
    <row r="40842" spans="17:17">
      <c r="Q40842"/>
    </row>
    <row r="40843" spans="17:17">
      <c r="Q40843"/>
    </row>
    <row r="40844" spans="17:17">
      <c r="Q40844"/>
    </row>
    <row r="40845" spans="17:17">
      <c r="Q40845"/>
    </row>
    <row r="40846" spans="17:17">
      <c r="Q40846"/>
    </row>
    <row r="40847" spans="17:17">
      <c r="Q40847"/>
    </row>
    <row r="40848" spans="17:17">
      <c r="Q40848"/>
    </row>
    <row r="40849" spans="17:17">
      <c r="Q40849"/>
    </row>
    <row r="40850" spans="17:17">
      <c r="Q40850"/>
    </row>
    <row r="40851" spans="17:17">
      <c r="Q40851"/>
    </row>
    <row r="40852" spans="17:17">
      <c r="Q40852"/>
    </row>
    <row r="40853" spans="17:17">
      <c r="Q40853"/>
    </row>
    <row r="40854" spans="17:17">
      <c r="Q40854"/>
    </row>
    <row r="40855" spans="17:17">
      <c r="Q40855"/>
    </row>
    <row r="40856" spans="17:17">
      <c r="Q40856"/>
    </row>
    <row r="40857" spans="17:17">
      <c r="Q40857"/>
    </row>
    <row r="40858" spans="17:17">
      <c r="Q40858"/>
    </row>
    <row r="40859" spans="17:17">
      <c r="Q40859"/>
    </row>
    <row r="40860" spans="17:17">
      <c r="Q40860"/>
    </row>
    <row r="40861" spans="17:17">
      <c r="Q40861"/>
    </row>
    <row r="40862" spans="17:17">
      <c r="Q40862"/>
    </row>
    <row r="40863" spans="17:17">
      <c r="Q40863"/>
    </row>
    <row r="40864" spans="17:17">
      <c r="Q40864"/>
    </row>
    <row r="40865" spans="17:17">
      <c r="Q40865"/>
    </row>
    <row r="40866" spans="17:17">
      <c r="Q40866"/>
    </row>
    <row r="40867" spans="17:17">
      <c r="Q40867"/>
    </row>
    <row r="40868" spans="17:17">
      <c r="Q40868"/>
    </row>
    <row r="40869" spans="17:17">
      <c r="Q40869"/>
    </row>
    <row r="40870" spans="17:17">
      <c r="Q40870"/>
    </row>
    <row r="40871" spans="17:17">
      <c r="Q40871"/>
    </row>
    <row r="40872" spans="17:17">
      <c r="Q40872"/>
    </row>
    <row r="40873" spans="17:17">
      <c r="Q40873"/>
    </row>
    <row r="40874" spans="17:17">
      <c r="Q40874"/>
    </row>
    <row r="40875" spans="17:17">
      <c r="Q40875"/>
    </row>
    <row r="40876" spans="17:17">
      <c r="Q40876"/>
    </row>
    <row r="40877" spans="17:17">
      <c r="Q40877"/>
    </row>
    <row r="40878" spans="17:17">
      <c r="Q40878"/>
    </row>
    <row r="40879" spans="17:17">
      <c r="Q40879"/>
    </row>
    <row r="40880" spans="17:17">
      <c r="Q40880"/>
    </row>
    <row r="40881" spans="17:17">
      <c r="Q40881"/>
    </row>
    <row r="40882" spans="17:17">
      <c r="Q40882"/>
    </row>
    <row r="40883" spans="17:17">
      <c r="Q40883"/>
    </row>
    <row r="40884" spans="17:17">
      <c r="Q40884"/>
    </row>
    <row r="40885" spans="17:17">
      <c r="Q40885"/>
    </row>
    <row r="40886" spans="17:17">
      <c r="Q40886"/>
    </row>
    <row r="40887" spans="17:17">
      <c r="Q40887"/>
    </row>
    <row r="40888" spans="17:17">
      <c r="Q40888"/>
    </row>
    <row r="40889" spans="17:17">
      <c r="Q40889"/>
    </row>
    <row r="40890" spans="17:17">
      <c r="Q40890"/>
    </row>
    <row r="40891" spans="17:17">
      <c r="Q40891"/>
    </row>
    <row r="40892" spans="17:17">
      <c r="Q40892"/>
    </row>
    <row r="40893" spans="17:17">
      <c r="Q40893"/>
    </row>
    <row r="40894" spans="17:17">
      <c r="Q40894"/>
    </row>
    <row r="40895" spans="17:17">
      <c r="Q40895"/>
    </row>
    <row r="40896" spans="17:17">
      <c r="Q40896"/>
    </row>
    <row r="40897" spans="17:17">
      <c r="Q40897"/>
    </row>
    <row r="40898" spans="17:17">
      <c r="Q40898"/>
    </row>
    <row r="40899" spans="17:17">
      <c r="Q40899"/>
    </row>
    <row r="40900" spans="17:17">
      <c r="Q40900"/>
    </row>
    <row r="40901" spans="17:17">
      <c r="Q40901"/>
    </row>
    <row r="40902" spans="17:17">
      <c r="Q40902"/>
    </row>
    <row r="40903" spans="17:17">
      <c r="Q40903"/>
    </row>
    <row r="40904" spans="17:17">
      <c r="Q40904"/>
    </row>
    <row r="40905" spans="17:17">
      <c r="Q40905"/>
    </row>
    <row r="40906" spans="17:17">
      <c r="Q40906"/>
    </row>
    <row r="40907" spans="17:17">
      <c r="Q40907"/>
    </row>
    <row r="40908" spans="17:17">
      <c r="Q40908"/>
    </row>
    <row r="40909" spans="17:17">
      <c r="Q40909"/>
    </row>
    <row r="40910" spans="17:17">
      <c r="Q40910"/>
    </row>
    <row r="40911" spans="17:17">
      <c r="Q40911"/>
    </row>
    <row r="40912" spans="17:17">
      <c r="Q40912"/>
    </row>
    <row r="40913" spans="17:17">
      <c r="Q40913"/>
    </row>
    <row r="40914" spans="17:17">
      <c r="Q40914"/>
    </row>
    <row r="40915" spans="17:17">
      <c r="Q40915"/>
    </row>
    <row r="40916" spans="17:17">
      <c r="Q40916"/>
    </row>
    <row r="40917" spans="17:17">
      <c r="Q40917"/>
    </row>
    <row r="40918" spans="17:17">
      <c r="Q40918"/>
    </row>
    <row r="40919" spans="17:17">
      <c r="Q40919"/>
    </row>
    <row r="40920" spans="17:17">
      <c r="Q40920"/>
    </row>
    <row r="40921" spans="17:17">
      <c r="Q40921"/>
    </row>
    <row r="40922" spans="17:17">
      <c r="Q40922"/>
    </row>
    <row r="40923" spans="17:17">
      <c r="Q40923"/>
    </row>
    <row r="40924" spans="17:17">
      <c r="Q40924"/>
    </row>
    <row r="40925" spans="17:17">
      <c r="Q40925"/>
    </row>
    <row r="40926" spans="17:17">
      <c r="Q40926"/>
    </row>
    <row r="40927" spans="17:17">
      <c r="Q40927"/>
    </row>
    <row r="40928" spans="17:17">
      <c r="Q40928"/>
    </row>
    <row r="40929" spans="17:17">
      <c r="Q40929"/>
    </row>
    <row r="40930" spans="17:17">
      <c r="Q40930"/>
    </row>
    <row r="40931" spans="17:17">
      <c r="Q40931"/>
    </row>
    <row r="40932" spans="17:17">
      <c r="Q40932"/>
    </row>
    <row r="40933" spans="17:17">
      <c r="Q40933"/>
    </row>
    <row r="40934" spans="17:17">
      <c r="Q40934"/>
    </row>
    <row r="40935" spans="17:17">
      <c r="Q40935"/>
    </row>
    <row r="40936" spans="17:17">
      <c r="Q40936"/>
    </row>
    <row r="40937" spans="17:17">
      <c r="Q40937"/>
    </row>
    <row r="40938" spans="17:17">
      <c r="Q40938"/>
    </row>
    <row r="40939" spans="17:17">
      <c r="Q40939"/>
    </row>
    <row r="40940" spans="17:17">
      <c r="Q40940"/>
    </row>
    <row r="40941" spans="17:17">
      <c r="Q40941"/>
    </row>
    <row r="40942" spans="17:17">
      <c r="Q40942"/>
    </row>
    <row r="40943" spans="17:17">
      <c r="Q40943"/>
    </row>
    <row r="40944" spans="17:17">
      <c r="Q40944"/>
    </row>
    <row r="40945" spans="17:17">
      <c r="Q40945"/>
    </row>
    <row r="40946" spans="17:17">
      <c r="Q40946"/>
    </row>
    <row r="40947" spans="17:17">
      <c r="Q40947"/>
    </row>
    <row r="40948" spans="17:17">
      <c r="Q40948"/>
    </row>
    <row r="40949" spans="17:17">
      <c r="Q40949"/>
    </row>
    <row r="40950" spans="17:17">
      <c r="Q40950"/>
    </row>
    <row r="40951" spans="17:17">
      <c r="Q40951"/>
    </row>
    <row r="40952" spans="17:17">
      <c r="Q40952"/>
    </row>
    <row r="40953" spans="17:17">
      <c r="Q40953"/>
    </row>
    <row r="40954" spans="17:17">
      <c r="Q40954"/>
    </row>
    <row r="40955" spans="17:17">
      <c r="Q40955"/>
    </row>
    <row r="40956" spans="17:17">
      <c r="Q40956"/>
    </row>
    <row r="40957" spans="17:17">
      <c r="Q40957"/>
    </row>
    <row r="40958" spans="17:17">
      <c r="Q40958"/>
    </row>
    <row r="40959" spans="17:17">
      <c r="Q40959"/>
    </row>
    <row r="40960" spans="17:17">
      <c r="Q40960"/>
    </row>
    <row r="40961" spans="17:17">
      <c r="Q40961"/>
    </row>
    <row r="40962" spans="17:17">
      <c r="Q40962"/>
    </row>
    <row r="40963" spans="17:17">
      <c r="Q40963"/>
    </row>
    <row r="40964" spans="17:17">
      <c r="Q40964"/>
    </row>
    <row r="40965" spans="17:17">
      <c r="Q40965"/>
    </row>
    <row r="40966" spans="17:17">
      <c r="Q40966"/>
    </row>
    <row r="40967" spans="17:17">
      <c r="Q40967"/>
    </row>
    <row r="40968" spans="17:17">
      <c r="Q40968"/>
    </row>
    <row r="40969" spans="17:17">
      <c r="Q40969"/>
    </row>
    <row r="40970" spans="17:17">
      <c r="Q40970"/>
    </row>
    <row r="40971" spans="17:17">
      <c r="Q40971"/>
    </row>
    <row r="40972" spans="17:17">
      <c r="Q40972"/>
    </row>
    <row r="40973" spans="17:17">
      <c r="Q40973"/>
    </row>
    <row r="40974" spans="17:17">
      <c r="Q40974"/>
    </row>
    <row r="40975" spans="17:17">
      <c r="Q40975"/>
    </row>
    <row r="40976" spans="17:17">
      <c r="Q40976"/>
    </row>
    <row r="40977" spans="17:17">
      <c r="Q40977"/>
    </row>
    <row r="40978" spans="17:17">
      <c r="Q40978"/>
    </row>
    <row r="40979" spans="17:17">
      <c r="Q40979"/>
    </row>
    <row r="40980" spans="17:17">
      <c r="Q40980"/>
    </row>
    <row r="40981" spans="17:17">
      <c r="Q40981"/>
    </row>
    <row r="40982" spans="17:17">
      <c r="Q40982"/>
    </row>
    <row r="40983" spans="17:17">
      <c r="Q40983"/>
    </row>
    <row r="40984" spans="17:17">
      <c r="Q40984"/>
    </row>
    <row r="40985" spans="17:17">
      <c r="Q40985"/>
    </row>
    <row r="40986" spans="17:17">
      <c r="Q40986"/>
    </row>
    <row r="40987" spans="17:17">
      <c r="Q40987"/>
    </row>
    <row r="40988" spans="17:17">
      <c r="Q40988"/>
    </row>
    <row r="40989" spans="17:17">
      <c r="Q40989"/>
    </row>
    <row r="40990" spans="17:17">
      <c r="Q40990"/>
    </row>
    <row r="40991" spans="17:17">
      <c r="Q40991"/>
    </row>
    <row r="40992" spans="17:17">
      <c r="Q40992"/>
    </row>
    <row r="40993" spans="17:17">
      <c r="Q40993"/>
    </row>
    <row r="40994" spans="17:17">
      <c r="Q40994"/>
    </row>
    <row r="40995" spans="17:17">
      <c r="Q40995"/>
    </row>
    <row r="40996" spans="17:17">
      <c r="Q40996"/>
    </row>
    <row r="40997" spans="17:17">
      <c r="Q40997"/>
    </row>
    <row r="40998" spans="17:17">
      <c r="Q40998"/>
    </row>
    <row r="40999" spans="17:17">
      <c r="Q40999"/>
    </row>
    <row r="41000" spans="17:17">
      <c r="Q41000"/>
    </row>
    <row r="41001" spans="17:17">
      <c r="Q41001"/>
    </row>
    <row r="41002" spans="17:17">
      <c r="Q41002"/>
    </row>
    <row r="41003" spans="17:17">
      <c r="Q41003"/>
    </row>
    <row r="41004" spans="17:17">
      <c r="Q41004"/>
    </row>
    <row r="41005" spans="17:17">
      <c r="Q41005"/>
    </row>
    <row r="41006" spans="17:17">
      <c r="Q41006"/>
    </row>
    <row r="41007" spans="17:17">
      <c r="Q41007"/>
    </row>
    <row r="41008" spans="17:17">
      <c r="Q41008"/>
    </row>
    <row r="41009" spans="17:17">
      <c r="Q41009"/>
    </row>
    <row r="41010" spans="17:17">
      <c r="Q41010"/>
    </row>
    <row r="41011" spans="17:17">
      <c r="Q41011"/>
    </row>
    <row r="41012" spans="17:17">
      <c r="Q41012"/>
    </row>
    <row r="41013" spans="17:17">
      <c r="Q41013"/>
    </row>
    <row r="41014" spans="17:17">
      <c r="Q41014"/>
    </row>
    <row r="41015" spans="17:17">
      <c r="Q41015"/>
    </row>
    <row r="41016" spans="17:17">
      <c r="Q41016"/>
    </row>
    <row r="41017" spans="17:17">
      <c r="Q41017"/>
    </row>
    <row r="41018" spans="17:17">
      <c r="Q41018"/>
    </row>
    <row r="41019" spans="17:17">
      <c r="Q41019"/>
    </row>
    <row r="41020" spans="17:17">
      <c r="Q41020"/>
    </row>
    <row r="41021" spans="17:17">
      <c r="Q41021"/>
    </row>
    <row r="41022" spans="17:17">
      <c r="Q41022"/>
    </row>
    <row r="41023" spans="17:17">
      <c r="Q41023"/>
    </row>
    <row r="41024" spans="17:17">
      <c r="Q41024"/>
    </row>
    <row r="41025" spans="17:17">
      <c r="Q41025"/>
    </row>
    <row r="41026" spans="17:17">
      <c r="Q41026"/>
    </row>
    <row r="41027" spans="17:17">
      <c r="Q41027"/>
    </row>
    <row r="41028" spans="17:17">
      <c r="Q41028"/>
    </row>
    <row r="41029" spans="17:17">
      <c r="Q41029"/>
    </row>
    <row r="41030" spans="17:17">
      <c r="Q41030"/>
    </row>
    <row r="41031" spans="17:17">
      <c r="Q41031"/>
    </row>
    <row r="41032" spans="17:17">
      <c r="Q41032"/>
    </row>
    <row r="41033" spans="17:17">
      <c r="Q41033"/>
    </row>
    <row r="41034" spans="17:17">
      <c r="Q41034"/>
    </row>
    <row r="41035" spans="17:17">
      <c r="Q41035"/>
    </row>
    <row r="41036" spans="17:17">
      <c r="Q41036"/>
    </row>
    <row r="41037" spans="17:17">
      <c r="Q41037"/>
    </row>
    <row r="41038" spans="17:17">
      <c r="Q41038"/>
    </row>
    <row r="41039" spans="17:17">
      <c r="Q41039"/>
    </row>
    <row r="41040" spans="17:17">
      <c r="Q41040"/>
    </row>
    <row r="41041" spans="17:17">
      <c r="Q41041"/>
    </row>
    <row r="41042" spans="17:17">
      <c r="Q41042"/>
    </row>
    <row r="41043" spans="17:17">
      <c r="Q41043"/>
    </row>
    <row r="41044" spans="17:17">
      <c r="Q41044"/>
    </row>
    <row r="41045" spans="17:17">
      <c r="Q41045"/>
    </row>
    <row r="41046" spans="17:17">
      <c r="Q41046"/>
    </row>
    <row r="41047" spans="17:17">
      <c r="Q41047"/>
    </row>
    <row r="41048" spans="17:17">
      <c r="Q41048"/>
    </row>
    <row r="41049" spans="17:17">
      <c r="Q41049"/>
    </row>
    <row r="41050" spans="17:17">
      <c r="Q41050"/>
    </row>
    <row r="41051" spans="17:17">
      <c r="Q41051"/>
    </row>
    <row r="41052" spans="17:17">
      <c r="Q41052"/>
    </row>
    <row r="41053" spans="17:17">
      <c r="Q41053"/>
    </row>
    <row r="41054" spans="17:17">
      <c r="Q41054"/>
    </row>
    <row r="41055" spans="17:17">
      <c r="Q41055"/>
    </row>
    <row r="41056" spans="17:17">
      <c r="Q41056"/>
    </row>
    <row r="41057" spans="17:17">
      <c r="Q41057"/>
    </row>
    <row r="41058" spans="17:17">
      <c r="Q41058"/>
    </row>
    <row r="41059" spans="17:17">
      <c r="Q41059"/>
    </row>
    <row r="41060" spans="17:17">
      <c r="Q41060"/>
    </row>
    <row r="41061" spans="17:17">
      <c r="Q41061"/>
    </row>
    <row r="41062" spans="17:17">
      <c r="Q41062"/>
    </row>
    <row r="41063" spans="17:17">
      <c r="Q41063"/>
    </row>
    <row r="41064" spans="17:17">
      <c r="Q41064"/>
    </row>
    <row r="41065" spans="17:17">
      <c r="Q41065"/>
    </row>
    <row r="41066" spans="17:17">
      <c r="Q41066"/>
    </row>
    <row r="41067" spans="17:17">
      <c r="Q41067"/>
    </row>
    <row r="41068" spans="17:17">
      <c r="Q41068"/>
    </row>
    <row r="41069" spans="17:17">
      <c r="Q41069"/>
    </row>
    <row r="41070" spans="17:17">
      <c r="Q41070"/>
    </row>
    <row r="41071" spans="17:17">
      <c r="Q41071"/>
    </row>
    <row r="41072" spans="17:17">
      <c r="Q41072"/>
    </row>
    <row r="41073" spans="17:17">
      <c r="Q41073"/>
    </row>
    <row r="41074" spans="17:17">
      <c r="Q41074"/>
    </row>
    <row r="41075" spans="17:17">
      <c r="Q41075"/>
    </row>
    <row r="41076" spans="17:17">
      <c r="Q41076"/>
    </row>
    <row r="41077" spans="17:17">
      <c r="Q41077"/>
    </row>
    <row r="41078" spans="17:17">
      <c r="Q41078"/>
    </row>
    <row r="41079" spans="17:17">
      <c r="Q41079"/>
    </row>
    <row r="41080" spans="17:17">
      <c r="Q41080"/>
    </row>
    <row r="41081" spans="17:17">
      <c r="Q41081"/>
    </row>
    <row r="41082" spans="17:17">
      <c r="Q41082"/>
    </row>
    <row r="41083" spans="17:17">
      <c r="Q41083"/>
    </row>
    <row r="41084" spans="17:17">
      <c r="Q41084"/>
    </row>
    <row r="41085" spans="17:17">
      <c r="Q41085"/>
    </row>
    <row r="41086" spans="17:17">
      <c r="Q41086"/>
    </row>
    <row r="41087" spans="17:17">
      <c r="Q41087"/>
    </row>
    <row r="41088" spans="17:17">
      <c r="Q41088"/>
    </row>
    <row r="41089" spans="17:17">
      <c r="Q41089"/>
    </row>
    <row r="41090" spans="17:17">
      <c r="Q41090"/>
    </row>
    <row r="41091" spans="17:17">
      <c r="Q41091"/>
    </row>
    <row r="41092" spans="17:17">
      <c r="Q41092"/>
    </row>
    <row r="41093" spans="17:17">
      <c r="Q41093"/>
    </row>
    <row r="41094" spans="17:17">
      <c r="Q41094"/>
    </row>
    <row r="41095" spans="17:17">
      <c r="Q41095"/>
    </row>
    <row r="41096" spans="17:17">
      <c r="Q41096"/>
    </row>
    <row r="41097" spans="17:17">
      <c r="Q41097"/>
    </row>
    <row r="41098" spans="17:17">
      <c r="Q41098"/>
    </row>
    <row r="41099" spans="17:17">
      <c r="Q41099"/>
    </row>
    <row r="41100" spans="17:17">
      <c r="Q41100"/>
    </row>
    <row r="41101" spans="17:17">
      <c r="Q41101"/>
    </row>
    <row r="41102" spans="17:17">
      <c r="Q41102"/>
    </row>
    <row r="41103" spans="17:17">
      <c r="Q41103"/>
    </row>
    <row r="41104" spans="17:17">
      <c r="Q41104"/>
    </row>
    <row r="41105" spans="17:17">
      <c r="Q41105"/>
    </row>
    <row r="41106" spans="17:17">
      <c r="Q41106"/>
    </row>
    <row r="41107" spans="17:17">
      <c r="Q41107"/>
    </row>
    <row r="41108" spans="17:17">
      <c r="Q41108"/>
    </row>
    <row r="41109" spans="17:17">
      <c r="Q41109"/>
    </row>
    <row r="41110" spans="17:17">
      <c r="Q41110"/>
    </row>
    <row r="41111" spans="17:17">
      <c r="Q41111"/>
    </row>
    <row r="41112" spans="17:17">
      <c r="Q41112"/>
    </row>
    <row r="41113" spans="17:17">
      <c r="Q41113"/>
    </row>
    <row r="41114" spans="17:17">
      <c r="Q41114"/>
    </row>
    <row r="41115" spans="17:17">
      <c r="Q41115"/>
    </row>
    <row r="41116" spans="17:17">
      <c r="Q41116"/>
    </row>
    <row r="41117" spans="17:17">
      <c r="Q41117"/>
    </row>
    <row r="41118" spans="17:17">
      <c r="Q41118"/>
    </row>
    <row r="41119" spans="17:17">
      <c r="Q41119"/>
    </row>
    <row r="41120" spans="17:17">
      <c r="Q41120"/>
    </row>
    <row r="41121" spans="17:17">
      <c r="Q41121"/>
    </row>
    <row r="41122" spans="17:17">
      <c r="Q41122"/>
    </row>
    <row r="41123" spans="17:17">
      <c r="Q41123"/>
    </row>
    <row r="41124" spans="17:17">
      <c r="Q41124"/>
    </row>
    <row r="41125" spans="17:17">
      <c r="Q41125"/>
    </row>
    <row r="41126" spans="17:17">
      <c r="Q41126"/>
    </row>
    <row r="41127" spans="17:17">
      <c r="Q41127"/>
    </row>
    <row r="41128" spans="17:17">
      <c r="Q41128"/>
    </row>
    <row r="41129" spans="17:17">
      <c r="Q41129"/>
    </row>
    <row r="41130" spans="17:17">
      <c r="Q41130"/>
    </row>
    <row r="41131" spans="17:17">
      <c r="Q41131"/>
    </row>
    <row r="41132" spans="17:17">
      <c r="Q41132"/>
    </row>
    <row r="41133" spans="17:17">
      <c r="Q41133"/>
    </row>
    <row r="41134" spans="17:17">
      <c r="Q41134"/>
    </row>
    <row r="41135" spans="17:17">
      <c r="Q41135"/>
    </row>
    <row r="41136" spans="17:17">
      <c r="Q41136"/>
    </row>
    <row r="41137" spans="17:17">
      <c r="Q41137"/>
    </row>
    <row r="41138" spans="17:17">
      <c r="Q41138"/>
    </row>
    <row r="41139" spans="17:17">
      <c r="Q41139"/>
    </row>
    <row r="41140" spans="17:17">
      <c r="Q41140"/>
    </row>
    <row r="41141" spans="17:17">
      <c r="Q41141"/>
    </row>
    <row r="41142" spans="17:17">
      <c r="Q41142"/>
    </row>
    <row r="41143" spans="17:17">
      <c r="Q41143"/>
    </row>
    <row r="41144" spans="17:17">
      <c r="Q41144"/>
    </row>
    <row r="41145" spans="17:17">
      <c r="Q41145"/>
    </row>
    <row r="41146" spans="17:17">
      <c r="Q41146"/>
    </row>
    <row r="41147" spans="17:17">
      <c r="Q41147"/>
    </row>
    <row r="41148" spans="17:17">
      <c r="Q41148"/>
    </row>
    <row r="41149" spans="17:17">
      <c r="Q41149"/>
    </row>
    <row r="41150" spans="17:17">
      <c r="Q41150"/>
    </row>
    <row r="41151" spans="17:17">
      <c r="Q41151"/>
    </row>
    <row r="41152" spans="17:17">
      <c r="Q41152"/>
    </row>
    <row r="41153" spans="17:17">
      <c r="Q41153"/>
    </row>
    <row r="41154" spans="17:17">
      <c r="Q41154"/>
    </row>
    <row r="41155" spans="17:17">
      <c r="Q41155"/>
    </row>
    <row r="41156" spans="17:17">
      <c r="Q41156"/>
    </row>
    <row r="41157" spans="17:17">
      <c r="Q41157"/>
    </row>
    <row r="41158" spans="17:17">
      <c r="Q41158"/>
    </row>
    <row r="41159" spans="17:17">
      <c r="Q41159"/>
    </row>
    <row r="41160" spans="17:17">
      <c r="Q41160"/>
    </row>
    <row r="41161" spans="17:17">
      <c r="Q41161"/>
    </row>
    <row r="41162" spans="17:17">
      <c r="Q41162"/>
    </row>
    <row r="41163" spans="17:17">
      <c r="Q41163"/>
    </row>
    <row r="41164" spans="17:17">
      <c r="Q41164"/>
    </row>
    <row r="41165" spans="17:17">
      <c r="Q41165"/>
    </row>
    <row r="41166" spans="17:17">
      <c r="Q41166"/>
    </row>
    <row r="41167" spans="17:17">
      <c r="Q41167"/>
    </row>
    <row r="41168" spans="17:17">
      <c r="Q41168"/>
    </row>
    <row r="41169" spans="17:17">
      <c r="Q41169"/>
    </row>
    <row r="41170" spans="17:17">
      <c r="Q41170"/>
    </row>
    <row r="41171" spans="17:17">
      <c r="Q41171"/>
    </row>
    <row r="41172" spans="17:17">
      <c r="Q41172"/>
    </row>
    <row r="41173" spans="17:17">
      <c r="Q41173"/>
    </row>
    <row r="41174" spans="17:17">
      <c r="Q41174"/>
    </row>
    <row r="41175" spans="17:17">
      <c r="Q41175"/>
    </row>
    <row r="41176" spans="17:17">
      <c r="Q41176"/>
    </row>
    <row r="41177" spans="17:17">
      <c r="Q41177"/>
    </row>
    <row r="41178" spans="17:17">
      <c r="Q41178"/>
    </row>
    <row r="41179" spans="17:17">
      <c r="Q41179"/>
    </row>
    <row r="41180" spans="17:17">
      <c r="Q41180"/>
    </row>
    <row r="41181" spans="17:17">
      <c r="Q41181"/>
    </row>
    <row r="41182" spans="17:17">
      <c r="Q41182"/>
    </row>
    <row r="41183" spans="17:17">
      <c r="Q41183"/>
    </row>
    <row r="41184" spans="17:17">
      <c r="Q41184"/>
    </row>
    <row r="41185" spans="17:17">
      <c r="Q41185"/>
    </row>
    <row r="41186" spans="17:17">
      <c r="Q41186"/>
    </row>
    <row r="41187" spans="17:17">
      <c r="Q41187"/>
    </row>
    <row r="41188" spans="17:17">
      <c r="Q41188"/>
    </row>
    <row r="41189" spans="17:17">
      <c r="Q41189"/>
    </row>
    <row r="41190" spans="17:17">
      <c r="Q41190"/>
    </row>
    <row r="41191" spans="17:17">
      <c r="Q41191"/>
    </row>
    <row r="41192" spans="17:17">
      <c r="Q41192"/>
    </row>
    <row r="41193" spans="17:17">
      <c r="Q41193"/>
    </row>
    <row r="41194" spans="17:17">
      <c r="Q41194"/>
    </row>
    <row r="41195" spans="17:17">
      <c r="Q41195"/>
    </row>
    <row r="41196" spans="17:17">
      <c r="Q41196"/>
    </row>
    <row r="41197" spans="17:17">
      <c r="Q41197"/>
    </row>
    <row r="41198" spans="17:17">
      <c r="Q41198"/>
    </row>
    <row r="41199" spans="17:17">
      <c r="Q41199"/>
    </row>
    <row r="41200" spans="17:17">
      <c r="Q41200"/>
    </row>
    <row r="41201" spans="17:17">
      <c r="Q41201"/>
    </row>
    <row r="41202" spans="17:17">
      <c r="Q41202"/>
    </row>
    <row r="41203" spans="17:17">
      <c r="Q41203"/>
    </row>
    <row r="41204" spans="17:17">
      <c r="Q41204"/>
    </row>
    <row r="41205" spans="17:17">
      <c r="Q41205"/>
    </row>
    <row r="41206" spans="17:17">
      <c r="Q41206"/>
    </row>
    <row r="41207" spans="17:17">
      <c r="Q41207"/>
    </row>
    <row r="41208" spans="17:17">
      <c r="Q41208"/>
    </row>
    <row r="41209" spans="17:17">
      <c r="Q41209"/>
    </row>
    <row r="41210" spans="17:17">
      <c r="Q41210"/>
    </row>
    <row r="41211" spans="17:17">
      <c r="Q41211"/>
    </row>
    <row r="41212" spans="17:17">
      <c r="Q41212"/>
    </row>
    <row r="41213" spans="17:17">
      <c r="Q41213"/>
    </row>
    <row r="41214" spans="17:17">
      <c r="Q41214"/>
    </row>
    <row r="41215" spans="17:17">
      <c r="Q41215"/>
    </row>
    <row r="41216" spans="17:17">
      <c r="Q41216"/>
    </row>
    <row r="41217" spans="17:17">
      <c r="Q41217"/>
    </row>
    <row r="41218" spans="17:17">
      <c r="Q41218"/>
    </row>
    <row r="41219" spans="17:17">
      <c r="Q41219"/>
    </row>
    <row r="41220" spans="17:17">
      <c r="Q41220"/>
    </row>
    <row r="41221" spans="17:17">
      <c r="Q41221"/>
    </row>
    <row r="41222" spans="17:17">
      <c r="Q41222"/>
    </row>
    <row r="41223" spans="17:17">
      <c r="Q41223"/>
    </row>
    <row r="41224" spans="17:17">
      <c r="Q41224"/>
    </row>
    <row r="41225" spans="17:17">
      <c r="Q41225"/>
    </row>
    <row r="41226" spans="17:17">
      <c r="Q41226"/>
    </row>
    <row r="41227" spans="17:17">
      <c r="Q41227"/>
    </row>
    <row r="41228" spans="17:17">
      <c r="Q41228"/>
    </row>
    <row r="41229" spans="17:17">
      <c r="Q41229"/>
    </row>
    <row r="41230" spans="17:17">
      <c r="Q41230"/>
    </row>
    <row r="41231" spans="17:17">
      <c r="Q41231"/>
    </row>
    <row r="41232" spans="17:17">
      <c r="Q41232"/>
    </row>
    <row r="41233" spans="17:17">
      <c r="Q41233"/>
    </row>
    <row r="41234" spans="17:17">
      <c r="Q41234"/>
    </row>
    <row r="41235" spans="17:17">
      <c r="Q41235"/>
    </row>
    <row r="41236" spans="17:17">
      <c r="Q41236"/>
    </row>
    <row r="41237" spans="17:17">
      <c r="Q41237"/>
    </row>
    <row r="41238" spans="17:17">
      <c r="Q41238"/>
    </row>
    <row r="41239" spans="17:17">
      <c r="Q41239"/>
    </row>
    <row r="41240" spans="17:17">
      <c r="Q41240"/>
    </row>
    <row r="41241" spans="17:17">
      <c r="Q41241"/>
    </row>
    <row r="41242" spans="17:17">
      <c r="Q41242"/>
    </row>
    <row r="41243" spans="17:17">
      <c r="Q41243"/>
    </row>
    <row r="41244" spans="17:17">
      <c r="Q41244"/>
    </row>
    <row r="41245" spans="17:17">
      <c r="Q41245"/>
    </row>
    <row r="41246" spans="17:17">
      <c r="Q41246"/>
    </row>
    <row r="41247" spans="17:17">
      <c r="Q41247"/>
    </row>
    <row r="41248" spans="17:17">
      <c r="Q41248"/>
    </row>
    <row r="41249" spans="17:17">
      <c r="Q41249"/>
    </row>
    <row r="41250" spans="17:17">
      <c r="Q41250"/>
    </row>
    <row r="41251" spans="17:17">
      <c r="Q41251"/>
    </row>
    <row r="41252" spans="17:17">
      <c r="Q41252"/>
    </row>
    <row r="41253" spans="17:17">
      <c r="Q41253"/>
    </row>
    <row r="41254" spans="17:17">
      <c r="Q41254"/>
    </row>
    <row r="41255" spans="17:17">
      <c r="Q41255"/>
    </row>
    <row r="41256" spans="17:17">
      <c r="Q41256"/>
    </row>
    <row r="41257" spans="17:17">
      <c r="Q41257"/>
    </row>
    <row r="41258" spans="17:17">
      <c r="Q41258"/>
    </row>
    <row r="41259" spans="17:17">
      <c r="Q41259"/>
    </row>
    <row r="41260" spans="17:17">
      <c r="Q41260"/>
    </row>
    <row r="41261" spans="17:17">
      <c r="Q41261"/>
    </row>
    <row r="41262" spans="17:17">
      <c r="Q41262"/>
    </row>
    <row r="41263" spans="17:17">
      <c r="Q41263"/>
    </row>
    <row r="41264" spans="17:17">
      <c r="Q41264"/>
    </row>
    <row r="41265" spans="17:17">
      <c r="Q41265"/>
    </row>
    <row r="41266" spans="17:17">
      <c r="Q41266"/>
    </row>
    <row r="41267" spans="17:17">
      <c r="Q41267"/>
    </row>
    <row r="41268" spans="17:17">
      <c r="Q41268"/>
    </row>
    <row r="41269" spans="17:17">
      <c r="Q41269"/>
    </row>
    <row r="41270" spans="17:17">
      <c r="Q41270"/>
    </row>
    <row r="41271" spans="17:17">
      <c r="Q41271"/>
    </row>
    <row r="41272" spans="17:17">
      <c r="Q41272"/>
    </row>
    <row r="41273" spans="17:17">
      <c r="Q41273"/>
    </row>
    <row r="41274" spans="17:17">
      <c r="Q41274"/>
    </row>
    <row r="41275" spans="17:17">
      <c r="Q41275"/>
    </row>
    <row r="41276" spans="17:17">
      <c r="Q41276"/>
    </row>
    <row r="41277" spans="17:17">
      <c r="Q41277"/>
    </row>
    <row r="41278" spans="17:17">
      <c r="Q41278"/>
    </row>
    <row r="41279" spans="17:17">
      <c r="Q41279"/>
    </row>
    <row r="41280" spans="17:17">
      <c r="Q41280"/>
    </row>
    <row r="41281" spans="17:17">
      <c r="Q41281"/>
    </row>
    <row r="41282" spans="17:17">
      <c r="Q41282"/>
    </row>
    <row r="41283" spans="17:17">
      <c r="Q41283"/>
    </row>
    <row r="41284" spans="17:17">
      <c r="Q41284"/>
    </row>
    <row r="41285" spans="17:17">
      <c r="Q41285"/>
    </row>
    <row r="41286" spans="17:17">
      <c r="Q41286"/>
    </row>
    <row r="41287" spans="17:17">
      <c r="Q41287"/>
    </row>
    <row r="41288" spans="17:17">
      <c r="Q41288"/>
    </row>
    <row r="41289" spans="17:17">
      <c r="Q41289"/>
    </row>
    <row r="41290" spans="17:17">
      <c r="Q41290"/>
    </row>
    <row r="41291" spans="17:17">
      <c r="Q41291"/>
    </row>
    <row r="41292" spans="17:17">
      <c r="Q41292"/>
    </row>
    <row r="41293" spans="17:17">
      <c r="Q41293"/>
    </row>
    <row r="41294" spans="17:17">
      <c r="Q41294"/>
    </row>
    <row r="41295" spans="17:17">
      <c r="Q41295"/>
    </row>
    <row r="41296" spans="17:17">
      <c r="Q41296"/>
    </row>
    <row r="41297" spans="17:17">
      <c r="Q41297"/>
    </row>
    <row r="41298" spans="17:17">
      <c r="Q41298"/>
    </row>
    <row r="41299" spans="17:17">
      <c r="Q41299"/>
    </row>
    <row r="41300" spans="17:17">
      <c r="Q41300"/>
    </row>
    <row r="41301" spans="17:17">
      <c r="Q41301"/>
    </row>
    <row r="41302" spans="17:17">
      <c r="Q41302"/>
    </row>
    <row r="41303" spans="17:17">
      <c r="Q41303"/>
    </row>
    <row r="41304" spans="17:17">
      <c r="Q41304"/>
    </row>
    <row r="41305" spans="17:17">
      <c r="Q41305"/>
    </row>
    <row r="41306" spans="17:17">
      <c r="Q41306"/>
    </row>
    <row r="41307" spans="17:17">
      <c r="Q41307"/>
    </row>
    <row r="41308" spans="17:17">
      <c r="Q41308"/>
    </row>
    <row r="41309" spans="17:17">
      <c r="Q41309"/>
    </row>
    <row r="41310" spans="17:17">
      <c r="Q41310"/>
    </row>
    <row r="41311" spans="17:17">
      <c r="Q41311"/>
    </row>
    <row r="41312" spans="17:17">
      <c r="Q41312"/>
    </row>
    <row r="41313" spans="17:17">
      <c r="Q41313"/>
    </row>
    <row r="41314" spans="17:17">
      <c r="Q41314"/>
    </row>
    <row r="41315" spans="17:17">
      <c r="Q41315"/>
    </row>
    <row r="41316" spans="17:17">
      <c r="Q41316"/>
    </row>
    <row r="41317" spans="17:17">
      <c r="Q41317"/>
    </row>
    <row r="41318" spans="17:17">
      <c r="Q41318"/>
    </row>
    <row r="41319" spans="17:17">
      <c r="Q41319"/>
    </row>
    <row r="41320" spans="17:17">
      <c r="Q41320"/>
    </row>
    <row r="41321" spans="17:17">
      <c r="Q41321"/>
    </row>
    <row r="41322" spans="17:17">
      <c r="Q41322"/>
    </row>
    <row r="41323" spans="17:17">
      <c r="Q41323"/>
    </row>
    <row r="41324" spans="17:17">
      <c r="Q41324"/>
    </row>
    <row r="41325" spans="17:17">
      <c r="Q41325"/>
    </row>
    <row r="41326" spans="17:17">
      <c r="Q41326"/>
    </row>
    <row r="41327" spans="17:17">
      <c r="Q41327"/>
    </row>
    <row r="41328" spans="17:17">
      <c r="Q41328"/>
    </row>
    <row r="41329" spans="17:17">
      <c r="Q41329"/>
    </row>
    <row r="41330" spans="17:17">
      <c r="Q41330"/>
    </row>
    <row r="41331" spans="17:17">
      <c r="Q41331"/>
    </row>
    <row r="41332" spans="17:17">
      <c r="Q41332"/>
    </row>
    <row r="41333" spans="17:17">
      <c r="Q41333"/>
    </row>
    <row r="41334" spans="17:17">
      <c r="Q41334"/>
    </row>
    <row r="41335" spans="17:17">
      <c r="Q41335"/>
    </row>
    <row r="41336" spans="17:17">
      <c r="Q41336"/>
    </row>
    <row r="41337" spans="17:17">
      <c r="Q41337"/>
    </row>
    <row r="41338" spans="17:17">
      <c r="Q41338"/>
    </row>
    <row r="41339" spans="17:17">
      <c r="Q41339"/>
    </row>
    <row r="41340" spans="17:17">
      <c r="Q41340"/>
    </row>
    <row r="41341" spans="17:17">
      <c r="Q41341"/>
    </row>
    <row r="41342" spans="17:17">
      <c r="Q41342"/>
    </row>
    <row r="41343" spans="17:17">
      <c r="Q41343"/>
    </row>
    <row r="41344" spans="17:17">
      <c r="Q41344"/>
    </row>
    <row r="41345" spans="17:17">
      <c r="Q41345"/>
    </row>
    <row r="41346" spans="17:17">
      <c r="Q41346"/>
    </row>
    <row r="41347" spans="17:17">
      <c r="Q41347"/>
    </row>
    <row r="41348" spans="17:17">
      <c r="Q41348"/>
    </row>
    <row r="41349" spans="17:17">
      <c r="Q41349"/>
    </row>
    <row r="41350" spans="17:17">
      <c r="Q41350"/>
    </row>
    <row r="41351" spans="17:17">
      <c r="Q41351"/>
    </row>
    <row r="41352" spans="17:17">
      <c r="Q41352"/>
    </row>
    <row r="41353" spans="17:17">
      <c r="Q41353"/>
    </row>
    <row r="41354" spans="17:17">
      <c r="Q41354"/>
    </row>
    <row r="41355" spans="17:17">
      <c r="Q41355"/>
    </row>
    <row r="41356" spans="17:17">
      <c r="Q41356"/>
    </row>
    <row r="41357" spans="17:17">
      <c r="Q41357"/>
    </row>
    <row r="41358" spans="17:17">
      <c r="Q41358"/>
    </row>
    <row r="41359" spans="17:17">
      <c r="Q41359"/>
    </row>
    <row r="41360" spans="17:17">
      <c r="Q41360"/>
    </row>
    <row r="41361" spans="17:17">
      <c r="Q41361"/>
    </row>
    <row r="41362" spans="17:17">
      <c r="Q41362"/>
    </row>
    <row r="41363" spans="17:17">
      <c r="Q41363"/>
    </row>
    <row r="41364" spans="17:17">
      <c r="Q41364"/>
    </row>
    <row r="41365" spans="17:17">
      <c r="Q41365"/>
    </row>
    <row r="41366" spans="17:17">
      <c r="Q41366"/>
    </row>
    <row r="41367" spans="17:17">
      <c r="Q41367"/>
    </row>
    <row r="41368" spans="17:17">
      <c r="Q41368"/>
    </row>
    <row r="41369" spans="17:17">
      <c r="Q41369"/>
    </row>
    <row r="41370" spans="17:17">
      <c r="Q41370"/>
    </row>
    <row r="41371" spans="17:17">
      <c r="Q41371"/>
    </row>
    <row r="41372" spans="17:17">
      <c r="Q41372"/>
    </row>
    <row r="41373" spans="17:17">
      <c r="Q41373"/>
    </row>
    <row r="41374" spans="17:17">
      <c r="Q41374"/>
    </row>
    <row r="41375" spans="17:17">
      <c r="Q41375"/>
    </row>
    <row r="41376" spans="17:17">
      <c r="Q41376"/>
    </row>
    <row r="41377" spans="17:17">
      <c r="Q41377"/>
    </row>
    <row r="41378" spans="17:17">
      <c r="Q41378"/>
    </row>
    <row r="41379" spans="17:17">
      <c r="Q41379"/>
    </row>
    <row r="41380" spans="17:17">
      <c r="Q41380"/>
    </row>
    <row r="41381" spans="17:17">
      <c r="Q41381"/>
    </row>
    <row r="41382" spans="17:17">
      <c r="Q41382"/>
    </row>
    <row r="41383" spans="17:17">
      <c r="Q41383"/>
    </row>
    <row r="41384" spans="17:17">
      <c r="Q41384"/>
    </row>
    <row r="41385" spans="17:17">
      <c r="Q41385"/>
    </row>
    <row r="41386" spans="17:17">
      <c r="Q41386"/>
    </row>
    <row r="41387" spans="17:17">
      <c r="Q41387"/>
    </row>
    <row r="41388" spans="17:17">
      <c r="Q41388"/>
    </row>
    <row r="41389" spans="17:17">
      <c r="Q41389"/>
    </row>
    <row r="41390" spans="17:17">
      <c r="Q41390"/>
    </row>
    <row r="41391" spans="17:17">
      <c r="Q41391"/>
    </row>
    <row r="41392" spans="17:17">
      <c r="Q41392"/>
    </row>
    <row r="41393" spans="17:17">
      <c r="Q41393"/>
    </row>
    <row r="41394" spans="17:17">
      <c r="Q41394"/>
    </row>
    <row r="41395" spans="17:17">
      <c r="Q41395"/>
    </row>
    <row r="41396" spans="17:17">
      <c r="Q41396"/>
    </row>
    <row r="41397" spans="17:17">
      <c r="Q41397"/>
    </row>
    <row r="41398" spans="17:17">
      <c r="Q41398"/>
    </row>
    <row r="41399" spans="17:17">
      <c r="Q41399"/>
    </row>
    <row r="41400" spans="17:17">
      <c r="Q41400"/>
    </row>
    <row r="41401" spans="17:17">
      <c r="Q41401"/>
    </row>
    <row r="41402" spans="17:17">
      <c r="Q41402"/>
    </row>
    <row r="41403" spans="17:17">
      <c r="Q41403"/>
    </row>
    <row r="41404" spans="17:17">
      <c r="Q41404"/>
    </row>
    <row r="41405" spans="17:17">
      <c r="Q41405"/>
    </row>
    <row r="41406" spans="17:17">
      <c r="Q41406"/>
    </row>
    <row r="41407" spans="17:17">
      <c r="Q41407"/>
    </row>
    <row r="41408" spans="17:17">
      <c r="Q41408"/>
    </row>
    <row r="41409" spans="17:17">
      <c r="Q41409"/>
    </row>
    <row r="41410" spans="17:17">
      <c r="Q41410"/>
    </row>
    <row r="41411" spans="17:17">
      <c r="Q41411"/>
    </row>
    <row r="41412" spans="17:17">
      <c r="Q41412"/>
    </row>
    <row r="41413" spans="17:17">
      <c r="Q41413"/>
    </row>
    <row r="41414" spans="17:17">
      <c r="Q41414"/>
    </row>
    <row r="41415" spans="17:17">
      <c r="Q41415"/>
    </row>
    <row r="41416" spans="17:17">
      <c r="Q41416"/>
    </row>
    <row r="41417" spans="17:17">
      <c r="Q41417"/>
    </row>
    <row r="41418" spans="17:17">
      <c r="Q41418"/>
    </row>
    <row r="41419" spans="17:17">
      <c r="Q41419"/>
    </row>
    <row r="41420" spans="17:17">
      <c r="Q41420"/>
    </row>
    <row r="41421" spans="17:17">
      <c r="Q41421"/>
    </row>
    <row r="41422" spans="17:17">
      <c r="Q41422"/>
    </row>
    <row r="41423" spans="17:17">
      <c r="Q41423"/>
    </row>
    <row r="41424" spans="17:17">
      <c r="Q41424"/>
    </row>
    <row r="41425" spans="17:17">
      <c r="Q41425"/>
    </row>
    <row r="41426" spans="17:17">
      <c r="Q41426"/>
    </row>
    <row r="41427" spans="17:17">
      <c r="Q41427"/>
    </row>
    <row r="41428" spans="17:17">
      <c r="Q41428"/>
    </row>
    <row r="41429" spans="17:17">
      <c r="Q41429"/>
    </row>
    <row r="41430" spans="17:17">
      <c r="Q41430"/>
    </row>
    <row r="41431" spans="17:17">
      <c r="Q41431"/>
    </row>
    <row r="41432" spans="17:17">
      <c r="Q41432"/>
    </row>
    <row r="41433" spans="17:17">
      <c r="Q41433"/>
    </row>
    <row r="41434" spans="17:17">
      <c r="Q41434"/>
    </row>
    <row r="41435" spans="17:17">
      <c r="Q41435"/>
    </row>
    <row r="41436" spans="17:17">
      <c r="Q41436"/>
    </row>
    <row r="41437" spans="17:17">
      <c r="Q41437"/>
    </row>
    <row r="41438" spans="17:17">
      <c r="Q41438"/>
    </row>
    <row r="41439" spans="17:17">
      <c r="Q41439"/>
    </row>
    <row r="41440" spans="17:17">
      <c r="Q41440"/>
    </row>
    <row r="41441" spans="17:17">
      <c r="Q41441"/>
    </row>
    <row r="41442" spans="17:17">
      <c r="Q41442"/>
    </row>
    <row r="41443" spans="17:17">
      <c r="Q41443"/>
    </row>
    <row r="41444" spans="17:17">
      <c r="Q41444"/>
    </row>
    <row r="41445" spans="17:17">
      <c r="Q41445"/>
    </row>
    <row r="41446" spans="17:17">
      <c r="Q41446"/>
    </row>
    <row r="41447" spans="17:17">
      <c r="Q41447"/>
    </row>
    <row r="41448" spans="17:17">
      <c r="Q41448"/>
    </row>
    <row r="41449" spans="17:17">
      <c r="Q41449"/>
    </row>
    <row r="41450" spans="17:17">
      <c r="Q41450"/>
    </row>
    <row r="41451" spans="17:17">
      <c r="Q41451"/>
    </row>
    <row r="41452" spans="17:17">
      <c r="Q41452"/>
    </row>
    <row r="41453" spans="17:17">
      <c r="Q41453"/>
    </row>
    <row r="41454" spans="17:17">
      <c r="Q41454"/>
    </row>
    <row r="41455" spans="17:17">
      <c r="Q41455"/>
    </row>
    <row r="41456" spans="17:17">
      <c r="Q41456"/>
    </row>
    <row r="41457" spans="17:17">
      <c r="Q41457"/>
    </row>
    <row r="41458" spans="17:17">
      <c r="Q41458"/>
    </row>
    <row r="41459" spans="17:17">
      <c r="Q41459"/>
    </row>
    <row r="41460" spans="17:17">
      <c r="Q41460"/>
    </row>
    <row r="41461" spans="17:17">
      <c r="Q41461"/>
    </row>
    <row r="41462" spans="17:17">
      <c r="Q41462"/>
    </row>
    <row r="41463" spans="17:17">
      <c r="Q41463"/>
    </row>
    <row r="41464" spans="17:17">
      <c r="Q41464"/>
    </row>
    <row r="41465" spans="17:17">
      <c r="Q41465"/>
    </row>
    <row r="41466" spans="17:17">
      <c r="Q41466"/>
    </row>
    <row r="41467" spans="17:17">
      <c r="Q41467"/>
    </row>
    <row r="41468" spans="17:17">
      <c r="Q41468"/>
    </row>
    <row r="41469" spans="17:17">
      <c r="Q41469"/>
    </row>
    <row r="41470" spans="17:17">
      <c r="Q41470"/>
    </row>
    <row r="41471" spans="17:17">
      <c r="Q41471"/>
    </row>
    <row r="41472" spans="17:17">
      <c r="Q41472"/>
    </row>
    <row r="41473" spans="17:17">
      <c r="Q41473"/>
    </row>
    <row r="41474" spans="17:17">
      <c r="Q41474"/>
    </row>
    <row r="41475" spans="17:17">
      <c r="Q41475"/>
    </row>
    <row r="41476" spans="17:17">
      <c r="Q41476"/>
    </row>
    <row r="41477" spans="17:17">
      <c r="Q41477"/>
    </row>
    <row r="41478" spans="17:17">
      <c r="Q41478"/>
    </row>
    <row r="41479" spans="17:17">
      <c r="Q41479"/>
    </row>
    <row r="41480" spans="17:17">
      <c r="Q41480"/>
    </row>
    <row r="41481" spans="17:17">
      <c r="Q41481"/>
    </row>
    <row r="41482" spans="17:17">
      <c r="Q41482"/>
    </row>
    <row r="41483" spans="17:17">
      <c r="Q41483"/>
    </row>
    <row r="41484" spans="17:17">
      <c r="Q41484"/>
    </row>
    <row r="41485" spans="17:17">
      <c r="Q41485"/>
    </row>
    <row r="41486" spans="17:17">
      <c r="Q41486"/>
    </row>
    <row r="41487" spans="17:17">
      <c r="Q41487"/>
    </row>
    <row r="41488" spans="17:17">
      <c r="Q41488"/>
    </row>
    <row r="41489" spans="17:17">
      <c r="Q41489"/>
    </row>
    <row r="41490" spans="17:17">
      <c r="Q41490"/>
    </row>
    <row r="41491" spans="17:17">
      <c r="Q41491"/>
    </row>
    <row r="41492" spans="17:17">
      <c r="Q41492"/>
    </row>
    <row r="41493" spans="17:17">
      <c r="Q41493"/>
    </row>
    <row r="41494" spans="17:17">
      <c r="Q41494"/>
    </row>
    <row r="41495" spans="17:17">
      <c r="Q41495"/>
    </row>
    <row r="41496" spans="17:17">
      <c r="Q41496"/>
    </row>
    <row r="41497" spans="17:17">
      <c r="Q41497"/>
    </row>
    <row r="41498" spans="17:17">
      <c r="Q41498"/>
    </row>
    <row r="41499" spans="17:17">
      <c r="Q41499"/>
    </row>
    <row r="41500" spans="17:17">
      <c r="Q41500"/>
    </row>
    <row r="41501" spans="17:17">
      <c r="Q41501"/>
    </row>
    <row r="41502" spans="17:17">
      <c r="Q41502"/>
    </row>
    <row r="41503" spans="17:17">
      <c r="Q41503"/>
    </row>
    <row r="41504" spans="17:17">
      <c r="Q41504"/>
    </row>
    <row r="41505" spans="17:17">
      <c r="Q41505"/>
    </row>
    <row r="41506" spans="17:17">
      <c r="Q41506"/>
    </row>
    <row r="41507" spans="17:17">
      <c r="Q41507"/>
    </row>
    <row r="41508" spans="17:17">
      <c r="Q41508"/>
    </row>
    <row r="41509" spans="17:17">
      <c r="Q41509"/>
    </row>
    <row r="41510" spans="17:17">
      <c r="Q41510"/>
    </row>
    <row r="41511" spans="17:17">
      <c r="Q41511"/>
    </row>
    <row r="41512" spans="17:17">
      <c r="Q41512"/>
    </row>
    <row r="41513" spans="17:17">
      <c r="Q41513"/>
    </row>
    <row r="41514" spans="17:17">
      <c r="Q41514"/>
    </row>
    <row r="41515" spans="17:17">
      <c r="Q41515"/>
    </row>
    <row r="41516" spans="17:17">
      <c r="Q41516"/>
    </row>
    <row r="41517" spans="17:17">
      <c r="Q41517"/>
    </row>
    <row r="41518" spans="17:17">
      <c r="Q41518"/>
    </row>
    <row r="41519" spans="17:17">
      <c r="Q41519"/>
    </row>
    <row r="41520" spans="17:17">
      <c r="Q41520"/>
    </row>
    <row r="41521" spans="17:17">
      <c r="Q41521"/>
    </row>
    <row r="41522" spans="17:17">
      <c r="Q41522"/>
    </row>
    <row r="41523" spans="17:17">
      <c r="Q41523"/>
    </row>
    <row r="41524" spans="17:17">
      <c r="Q41524"/>
    </row>
    <row r="41525" spans="17:17">
      <c r="Q41525"/>
    </row>
    <row r="41526" spans="17:17">
      <c r="Q41526"/>
    </row>
    <row r="41527" spans="17:17">
      <c r="Q41527"/>
    </row>
    <row r="41528" spans="17:17">
      <c r="Q41528"/>
    </row>
    <row r="41529" spans="17:17">
      <c r="Q41529"/>
    </row>
    <row r="41530" spans="17:17">
      <c r="Q41530"/>
    </row>
    <row r="41531" spans="17:17">
      <c r="Q41531"/>
    </row>
    <row r="41532" spans="17:17">
      <c r="Q41532"/>
    </row>
    <row r="41533" spans="17:17">
      <c r="Q41533"/>
    </row>
    <row r="41534" spans="17:17">
      <c r="Q41534"/>
    </row>
    <row r="41535" spans="17:17">
      <c r="Q41535"/>
    </row>
    <row r="41536" spans="17:17">
      <c r="Q41536"/>
    </row>
    <row r="41537" spans="17:17">
      <c r="Q41537"/>
    </row>
    <row r="41538" spans="17:17">
      <c r="Q41538"/>
    </row>
    <row r="41539" spans="17:17">
      <c r="Q41539"/>
    </row>
    <row r="41540" spans="17:17">
      <c r="Q41540"/>
    </row>
    <row r="41541" spans="17:17">
      <c r="Q41541"/>
    </row>
    <row r="41542" spans="17:17">
      <c r="Q41542"/>
    </row>
    <row r="41543" spans="17:17">
      <c r="Q41543"/>
    </row>
    <row r="41544" spans="17:17">
      <c r="Q41544"/>
    </row>
    <row r="41545" spans="17:17">
      <c r="Q41545"/>
    </row>
    <row r="41546" spans="17:17">
      <c r="Q41546"/>
    </row>
    <row r="41547" spans="17:17">
      <c r="Q41547"/>
    </row>
    <row r="41548" spans="17:17">
      <c r="Q41548"/>
    </row>
    <row r="41549" spans="17:17">
      <c r="Q41549"/>
    </row>
    <row r="41550" spans="17:17">
      <c r="Q41550"/>
    </row>
    <row r="41551" spans="17:17">
      <c r="Q41551"/>
    </row>
    <row r="41552" spans="17:17">
      <c r="Q41552"/>
    </row>
    <row r="41553" spans="17:17">
      <c r="Q41553"/>
    </row>
    <row r="41554" spans="17:17">
      <c r="Q41554"/>
    </row>
    <row r="41555" spans="17:17">
      <c r="Q41555"/>
    </row>
    <row r="41556" spans="17:17">
      <c r="Q41556"/>
    </row>
    <row r="41557" spans="17:17">
      <c r="Q41557"/>
    </row>
    <row r="41558" spans="17:17">
      <c r="Q41558"/>
    </row>
    <row r="41559" spans="17:17">
      <c r="Q41559"/>
    </row>
    <row r="41560" spans="17:17">
      <c r="Q41560"/>
    </row>
    <row r="41561" spans="17:17">
      <c r="Q41561"/>
    </row>
    <row r="41562" spans="17:17">
      <c r="Q41562"/>
    </row>
    <row r="41563" spans="17:17">
      <c r="Q41563"/>
    </row>
    <row r="41564" spans="17:17">
      <c r="Q41564"/>
    </row>
    <row r="41565" spans="17:17">
      <c r="Q41565"/>
    </row>
    <row r="41566" spans="17:17">
      <c r="Q41566"/>
    </row>
    <row r="41567" spans="17:17">
      <c r="Q41567"/>
    </row>
    <row r="41568" spans="17:17">
      <c r="Q41568"/>
    </row>
    <row r="41569" spans="17:17">
      <c r="Q41569"/>
    </row>
    <row r="41570" spans="17:17">
      <c r="Q41570"/>
    </row>
    <row r="41571" spans="17:17">
      <c r="Q41571"/>
    </row>
    <row r="41572" spans="17:17">
      <c r="Q41572"/>
    </row>
    <row r="41573" spans="17:17">
      <c r="Q41573"/>
    </row>
    <row r="41574" spans="17:17">
      <c r="Q41574"/>
    </row>
    <row r="41575" spans="17:17">
      <c r="Q41575"/>
    </row>
    <row r="41576" spans="17:17">
      <c r="Q41576"/>
    </row>
    <row r="41577" spans="17:17">
      <c r="Q41577"/>
    </row>
    <row r="41578" spans="17:17">
      <c r="Q41578"/>
    </row>
    <row r="41579" spans="17:17">
      <c r="Q41579"/>
    </row>
    <row r="41580" spans="17:17">
      <c r="Q41580"/>
    </row>
    <row r="41581" spans="17:17">
      <c r="Q41581"/>
    </row>
    <row r="41582" spans="17:17">
      <c r="Q41582"/>
    </row>
    <row r="41583" spans="17:17">
      <c r="Q41583"/>
    </row>
    <row r="41584" spans="17:17">
      <c r="Q41584"/>
    </row>
    <row r="41585" spans="17:17">
      <c r="Q41585"/>
    </row>
    <row r="41586" spans="17:17">
      <c r="Q41586"/>
    </row>
    <row r="41587" spans="17:17">
      <c r="Q41587"/>
    </row>
    <row r="41588" spans="17:17">
      <c r="Q41588"/>
    </row>
    <row r="41589" spans="17:17">
      <c r="Q41589"/>
    </row>
    <row r="41590" spans="17:17">
      <c r="Q41590"/>
    </row>
    <row r="41591" spans="17:17">
      <c r="Q41591"/>
    </row>
    <row r="41592" spans="17:17">
      <c r="Q41592"/>
    </row>
    <row r="41593" spans="17:17">
      <c r="Q41593"/>
    </row>
    <row r="41594" spans="17:17">
      <c r="Q41594"/>
    </row>
    <row r="41595" spans="17:17">
      <c r="Q41595"/>
    </row>
    <row r="41596" spans="17:17">
      <c r="Q41596"/>
    </row>
    <row r="41597" spans="17:17">
      <c r="Q41597"/>
    </row>
    <row r="41598" spans="17:17">
      <c r="Q41598"/>
    </row>
    <row r="41599" spans="17:17">
      <c r="Q41599"/>
    </row>
    <row r="41600" spans="17:17">
      <c r="Q41600"/>
    </row>
    <row r="41601" spans="17:17">
      <c r="Q41601"/>
    </row>
    <row r="41602" spans="17:17">
      <c r="Q41602"/>
    </row>
    <row r="41603" spans="17:17">
      <c r="Q41603"/>
    </row>
    <row r="41604" spans="17:17">
      <c r="Q41604"/>
    </row>
    <row r="41605" spans="17:17">
      <c r="Q41605"/>
    </row>
    <row r="41606" spans="17:17">
      <c r="Q41606"/>
    </row>
    <row r="41607" spans="17:17">
      <c r="Q41607"/>
    </row>
    <row r="41608" spans="17:17">
      <c r="Q41608"/>
    </row>
    <row r="41609" spans="17:17">
      <c r="Q41609"/>
    </row>
    <row r="41610" spans="17:17">
      <c r="Q41610"/>
    </row>
    <row r="41611" spans="17:17">
      <c r="Q41611"/>
    </row>
    <row r="41612" spans="17:17">
      <c r="Q41612"/>
    </row>
    <row r="41613" spans="17:17">
      <c r="Q41613"/>
    </row>
    <row r="41614" spans="17:17">
      <c r="Q41614"/>
    </row>
    <row r="41615" spans="17:17">
      <c r="Q41615"/>
    </row>
    <row r="41616" spans="17:17">
      <c r="Q41616"/>
    </row>
    <row r="41617" spans="17:17">
      <c r="Q41617"/>
    </row>
    <row r="41618" spans="17:17">
      <c r="Q41618"/>
    </row>
    <row r="41619" spans="17:17">
      <c r="Q41619"/>
    </row>
    <row r="41620" spans="17:17">
      <c r="Q41620"/>
    </row>
    <row r="41621" spans="17:17">
      <c r="Q41621"/>
    </row>
    <row r="41622" spans="17:17">
      <c r="Q41622"/>
    </row>
    <row r="41623" spans="17:17">
      <c r="Q41623"/>
    </row>
    <row r="41624" spans="17:17">
      <c r="Q41624"/>
    </row>
    <row r="41625" spans="17:17">
      <c r="Q41625"/>
    </row>
    <row r="41626" spans="17:17">
      <c r="Q41626"/>
    </row>
    <row r="41627" spans="17:17">
      <c r="Q41627"/>
    </row>
    <row r="41628" spans="17:17">
      <c r="Q41628"/>
    </row>
    <row r="41629" spans="17:17">
      <c r="Q41629"/>
    </row>
    <row r="41630" spans="17:17">
      <c r="Q41630"/>
    </row>
    <row r="41631" spans="17:17">
      <c r="Q41631"/>
    </row>
    <row r="41632" spans="17:17">
      <c r="Q41632"/>
    </row>
    <row r="41633" spans="17:17">
      <c r="Q41633"/>
    </row>
    <row r="41634" spans="17:17">
      <c r="Q41634"/>
    </row>
    <row r="41635" spans="17:17">
      <c r="Q41635"/>
    </row>
    <row r="41636" spans="17:17">
      <c r="Q41636"/>
    </row>
    <row r="41637" spans="17:17">
      <c r="Q41637"/>
    </row>
    <row r="41638" spans="17:17">
      <c r="Q41638"/>
    </row>
    <row r="41639" spans="17:17">
      <c r="Q41639"/>
    </row>
    <row r="41640" spans="17:17">
      <c r="Q41640"/>
    </row>
    <row r="41641" spans="17:17">
      <c r="Q41641"/>
    </row>
    <row r="41642" spans="17:17">
      <c r="Q41642"/>
    </row>
    <row r="41643" spans="17:17">
      <c r="Q41643"/>
    </row>
    <row r="41644" spans="17:17">
      <c r="Q41644"/>
    </row>
    <row r="41645" spans="17:17">
      <c r="Q41645"/>
    </row>
    <row r="41646" spans="17:17">
      <c r="Q41646"/>
    </row>
    <row r="41647" spans="17:17">
      <c r="Q41647"/>
    </row>
    <row r="41648" spans="17:17">
      <c r="Q41648"/>
    </row>
    <row r="41649" spans="17:17">
      <c r="Q41649"/>
    </row>
    <row r="41650" spans="17:17">
      <c r="Q41650"/>
    </row>
    <row r="41651" spans="17:17">
      <c r="Q41651"/>
    </row>
    <row r="41652" spans="17:17">
      <c r="Q41652"/>
    </row>
    <row r="41653" spans="17:17">
      <c r="Q41653"/>
    </row>
    <row r="41654" spans="17:17">
      <c r="Q41654"/>
    </row>
    <row r="41655" spans="17:17">
      <c r="Q41655"/>
    </row>
    <row r="41656" spans="17:17">
      <c r="Q41656"/>
    </row>
    <row r="41657" spans="17:17">
      <c r="Q41657"/>
    </row>
    <row r="41658" spans="17:17">
      <c r="Q41658"/>
    </row>
    <row r="41659" spans="17:17">
      <c r="Q41659"/>
    </row>
    <row r="41660" spans="17:17">
      <c r="Q41660"/>
    </row>
    <row r="41661" spans="17:17">
      <c r="Q41661"/>
    </row>
    <row r="41662" spans="17:17">
      <c r="Q41662"/>
    </row>
    <row r="41663" spans="17:17">
      <c r="Q41663"/>
    </row>
    <row r="41664" spans="17:17">
      <c r="Q41664"/>
    </row>
    <row r="41665" spans="17:17">
      <c r="Q41665"/>
    </row>
    <row r="41666" spans="17:17">
      <c r="Q41666"/>
    </row>
    <row r="41667" spans="17:17">
      <c r="Q41667"/>
    </row>
    <row r="41668" spans="17:17">
      <c r="Q41668"/>
    </row>
    <row r="41669" spans="17:17">
      <c r="Q41669"/>
    </row>
    <row r="41670" spans="17:17">
      <c r="Q41670"/>
    </row>
    <row r="41671" spans="17:17">
      <c r="Q41671"/>
    </row>
    <row r="41672" spans="17:17">
      <c r="Q41672"/>
    </row>
    <row r="41673" spans="17:17">
      <c r="Q41673"/>
    </row>
    <row r="41674" spans="17:17">
      <c r="Q41674"/>
    </row>
    <row r="41675" spans="17:17">
      <c r="Q41675"/>
    </row>
    <row r="41676" spans="17:17">
      <c r="Q41676"/>
    </row>
    <row r="41677" spans="17:17">
      <c r="Q41677"/>
    </row>
    <row r="41678" spans="17:17">
      <c r="Q41678"/>
    </row>
    <row r="41679" spans="17:17">
      <c r="Q41679"/>
    </row>
    <row r="41680" spans="17:17">
      <c r="Q41680"/>
    </row>
    <row r="41681" spans="17:17">
      <c r="Q41681"/>
    </row>
    <row r="41682" spans="17:17">
      <c r="Q41682"/>
    </row>
    <row r="41683" spans="17:17">
      <c r="Q41683"/>
    </row>
    <row r="41684" spans="17:17">
      <c r="Q41684"/>
    </row>
    <row r="41685" spans="17:17">
      <c r="Q41685"/>
    </row>
    <row r="41686" spans="17:17">
      <c r="Q41686"/>
    </row>
    <row r="41687" spans="17:17">
      <c r="Q41687"/>
    </row>
    <row r="41688" spans="17:17">
      <c r="Q41688"/>
    </row>
    <row r="41689" spans="17:17">
      <c r="Q41689"/>
    </row>
    <row r="41690" spans="17:17">
      <c r="Q41690"/>
    </row>
    <row r="41691" spans="17:17">
      <c r="Q41691"/>
    </row>
    <row r="41692" spans="17:17">
      <c r="Q41692"/>
    </row>
    <row r="41693" spans="17:17">
      <c r="Q41693"/>
    </row>
    <row r="41694" spans="17:17">
      <c r="Q41694"/>
    </row>
    <row r="41695" spans="17:17">
      <c r="Q41695"/>
    </row>
    <row r="41696" spans="17:17">
      <c r="Q41696"/>
    </row>
    <row r="41697" spans="17:17">
      <c r="Q41697"/>
    </row>
    <row r="41698" spans="17:17">
      <c r="Q41698"/>
    </row>
    <row r="41699" spans="17:17">
      <c r="Q41699"/>
    </row>
    <row r="41700" spans="17:17">
      <c r="Q41700"/>
    </row>
    <row r="41701" spans="17:17">
      <c r="Q41701"/>
    </row>
    <row r="41702" spans="17:17">
      <c r="Q41702"/>
    </row>
    <row r="41703" spans="17:17">
      <c r="Q41703"/>
    </row>
    <row r="41704" spans="17:17">
      <c r="Q41704"/>
    </row>
    <row r="41705" spans="17:17">
      <c r="Q41705"/>
    </row>
    <row r="41706" spans="17:17">
      <c r="Q41706"/>
    </row>
    <row r="41707" spans="17:17">
      <c r="Q41707"/>
    </row>
    <row r="41708" spans="17:17">
      <c r="Q41708"/>
    </row>
    <row r="41709" spans="17:17">
      <c r="Q41709"/>
    </row>
    <row r="41710" spans="17:17">
      <c r="Q41710"/>
    </row>
    <row r="41711" spans="17:17">
      <c r="Q41711"/>
    </row>
    <row r="41712" spans="17:17">
      <c r="Q41712"/>
    </row>
    <row r="41713" spans="17:17">
      <c r="Q41713"/>
    </row>
    <row r="41714" spans="17:17">
      <c r="Q41714"/>
    </row>
    <row r="41715" spans="17:17">
      <c r="Q41715"/>
    </row>
    <row r="41716" spans="17:17">
      <c r="Q41716"/>
    </row>
    <row r="41717" spans="17:17">
      <c r="Q41717"/>
    </row>
    <row r="41718" spans="17:17">
      <c r="Q41718"/>
    </row>
    <row r="41719" spans="17:17">
      <c r="Q41719"/>
    </row>
    <row r="41720" spans="17:17">
      <c r="Q41720"/>
    </row>
    <row r="41721" spans="17:17">
      <c r="Q41721"/>
    </row>
    <row r="41722" spans="17:17">
      <c r="Q41722"/>
    </row>
    <row r="41723" spans="17:17">
      <c r="Q41723"/>
    </row>
    <row r="41724" spans="17:17">
      <c r="Q41724"/>
    </row>
    <row r="41725" spans="17:17">
      <c r="Q41725"/>
    </row>
    <row r="41726" spans="17:17">
      <c r="Q41726"/>
    </row>
    <row r="41727" spans="17:17">
      <c r="Q41727"/>
    </row>
    <row r="41728" spans="17:17">
      <c r="Q41728"/>
    </row>
    <row r="41729" spans="17:17">
      <c r="Q41729"/>
    </row>
    <row r="41730" spans="17:17">
      <c r="Q41730"/>
    </row>
    <row r="41731" spans="17:17">
      <c r="Q41731"/>
    </row>
    <row r="41732" spans="17:17">
      <c r="Q41732"/>
    </row>
    <row r="41733" spans="17:17">
      <c r="Q41733"/>
    </row>
    <row r="41734" spans="17:17">
      <c r="Q41734"/>
    </row>
    <row r="41735" spans="17:17">
      <c r="Q41735"/>
    </row>
    <row r="41736" spans="17:17">
      <c r="Q41736"/>
    </row>
    <row r="41737" spans="17:17">
      <c r="Q41737"/>
    </row>
    <row r="41738" spans="17:17">
      <c r="Q41738"/>
    </row>
    <row r="41739" spans="17:17">
      <c r="Q41739"/>
    </row>
    <row r="41740" spans="17:17">
      <c r="Q41740"/>
    </row>
    <row r="41741" spans="17:17">
      <c r="Q41741"/>
    </row>
    <row r="41742" spans="17:17">
      <c r="Q41742"/>
    </row>
    <row r="41743" spans="17:17">
      <c r="Q41743"/>
    </row>
    <row r="41744" spans="17:17">
      <c r="Q41744"/>
    </row>
    <row r="41745" spans="17:17">
      <c r="Q41745"/>
    </row>
    <row r="41746" spans="17:17">
      <c r="Q41746"/>
    </row>
    <row r="41747" spans="17:17">
      <c r="Q41747"/>
    </row>
    <row r="41748" spans="17:17">
      <c r="Q41748"/>
    </row>
    <row r="41749" spans="17:17">
      <c r="Q41749"/>
    </row>
    <row r="41750" spans="17:17">
      <c r="Q41750"/>
    </row>
    <row r="41751" spans="17:17">
      <c r="Q41751"/>
    </row>
    <row r="41752" spans="17:17">
      <c r="Q41752"/>
    </row>
    <row r="41753" spans="17:17">
      <c r="Q41753"/>
    </row>
    <row r="41754" spans="17:17">
      <c r="Q41754"/>
    </row>
    <row r="41755" spans="17:17">
      <c r="Q41755"/>
    </row>
    <row r="41756" spans="17:17">
      <c r="Q41756"/>
    </row>
    <row r="41757" spans="17:17">
      <c r="Q41757"/>
    </row>
    <row r="41758" spans="17:17">
      <c r="Q41758"/>
    </row>
    <row r="41759" spans="17:17">
      <c r="Q41759"/>
    </row>
    <row r="41760" spans="17:17">
      <c r="Q41760"/>
    </row>
    <row r="41761" spans="17:17">
      <c r="Q41761"/>
    </row>
    <row r="41762" spans="17:17">
      <c r="Q41762"/>
    </row>
    <row r="41763" spans="17:17">
      <c r="Q41763"/>
    </row>
    <row r="41764" spans="17:17">
      <c r="Q41764"/>
    </row>
    <row r="41765" spans="17:17">
      <c r="Q41765"/>
    </row>
    <row r="41766" spans="17:17">
      <c r="Q41766"/>
    </row>
    <row r="41767" spans="17:17">
      <c r="Q41767"/>
    </row>
    <row r="41768" spans="17:17">
      <c r="Q41768"/>
    </row>
    <row r="41769" spans="17:17">
      <c r="Q41769"/>
    </row>
    <row r="41770" spans="17:17">
      <c r="Q41770"/>
    </row>
    <row r="41771" spans="17:17">
      <c r="Q41771"/>
    </row>
    <row r="41772" spans="17:17">
      <c r="Q41772"/>
    </row>
    <row r="41773" spans="17:17">
      <c r="Q41773"/>
    </row>
    <row r="41774" spans="17:17">
      <c r="Q41774"/>
    </row>
    <row r="41775" spans="17:17">
      <c r="Q41775"/>
    </row>
    <row r="41776" spans="17:17">
      <c r="Q41776"/>
    </row>
    <row r="41777" spans="17:17">
      <c r="Q41777"/>
    </row>
    <row r="41778" spans="17:17">
      <c r="Q41778"/>
    </row>
    <row r="41779" spans="17:17">
      <c r="Q41779"/>
    </row>
    <row r="41780" spans="17:17">
      <c r="Q41780"/>
    </row>
    <row r="41781" spans="17:17">
      <c r="Q41781"/>
    </row>
    <row r="41782" spans="17:17">
      <c r="Q41782"/>
    </row>
    <row r="41783" spans="17:17">
      <c r="Q41783"/>
    </row>
    <row r="41784" spans="17:17">
      <c r="Q41784"/>
    </row>
    <row r="41785" spans="17:17">
      <c r="Q41785"/>
    </row>
    <row r="41786" spans="17:17">
      <c r="Q41786"/>
    </row>
    <row r="41787" spans="17:17">
      <c r="Q41787"/>
    </row>
    <row r="41788" spans="17:17">
      <c r="Q41788"/>
    </row>
    <row r="41789" spans="17:17">
      <c r="Q41789"/>
    </row>
    <row r="41790" spans="17:17">
      <c r="Q41790"/>
    </row>
    <row r="41791" spans="17:17">
      <c r="Q41791"/>
    </row>
    <row r="41792" spans="17:17">
      <c r="Q41792"/>
    </row>
    <row r="41793" spans="17:17">
      <c r="Q41793"/>
    </row>
    <row r="41794" spans="17:17">
      <c r="Q41794"/>
    </row>
    <row r="41795" spans="17:17">
      <c r="Q41795"/>
    </row>
    <row r="41796" spans="17:17">
      <c r="Q41796"/>
    </row>
    <row r="41797" spans="17:17">
      <c r="Q41797"/>
    </row>
    <row r="41798" spans="17:17">
      <c r="Q41798"/>
    </row>
    <row r="41799" spans="17:17">
      <c r="Q41799"/>
    </row>
    <row r="41800" spans="17:17">
      <c r="Q41800"/>
    </row>
    <row r="41801" spans="17:17">
      <c r="Q41801"/>
    </row>
    <row r="41802" spans="17:17">
      <c r="Q41802"/>
    </row>
    <row r="41803" spans="17:17">
      <c r="Q41803"/>
    </row>
    <row r="41804" spans="17:17">
      <c r="Q41804"/>
    </row>
    <row r="41805" spans="17:17">
      <c r="Q41805"/>
    </row>
    <row r="41806" spans="17:17">
      <c r="Q41806"/>
    </row>
    <row r="41807" spans="17:17">
      <c r="Q41807"/>
    </row>
    <row r="41808" spans="17:17">
      <c r="Q41808"/>
    </row>
    <row r="41809" spans="17:17">
      <c r="Q41809"/>
    </row>
    <row r="41810" spans="17:17">
      <c r="Q41810"/>
    </row>
    <row r="41811" spans="17:17">
      <c r="Q41811"/>
    </row>
    <row r="41812" spans="17:17">
      <c r="Q41812"/>
    </row>
    <row r="41813" spans="17:17">
      <c r="Q41813"/>
    </row>
    <row r="41814" spans="17:17">
      <c r="Q41814"/>
    </row>
    <row r="41815" spans="17:17">
      <c r="Q41815"/>
    </row>
    <row r="41816" spans="17:17">
      <c r="Q41816"/>
    </row>
    <row r="41817" spans="17:17">
      <c r="Q41817"/>
    </row>
    <row r="41818" spans="17:17">
      <c r="Q41818"/>
    </row>
    <row r="41819" spans="17:17">
      <c r="Q41819"/>
    </row>
    <row r="41820" spans="17:17">
      <c r="Q41820"/>
    </row>
    <row r="41821" spans="17:17">
      <c r="Q41821"/>
    </row>
    <row r="41822" spans="17:17">
      <c r="Q41822"/>
    </row>
    <row r="41823" spans="17:17">
      <c r="Q41823"/>
    </row>
    <row r="41824" spans="17:17">
      <c r="Q41824"/>
    </row>
    <row r="41825" spans="17:17">
      <c r="Q41825"/>
    </row>
    <row r="41826" spans="17:17">
      <c r="Q41826"/>
    </row>
    <row r="41827" spans="17:17">
      <c r="Q41827"/>
    </row>
    <row r="41828" spans="17:17">
      <c r="Q41828"/>
    </row>
    <row r="41829" spans="17:17">
      <c r="Q41829"/>
    </row>
    <row r="41830" spans="17:17">
      <c r="Q41830"/>
    </row>
    <row r="41831" spans="17:17">
      <c r="Q41831"/>
    </row>
    <row r="41832" spans="17:17">
      <c r="Q41832"/>
    </row>
    <row r="41833" spans="17:17">
      <c r="Q41833"/>
    </row>
    <row r="41834" spans="17:17">
      <c r="Q41834"/>
    </row>
    <row r="41835" spans="17:17">
      <c r="Q41835"/>
    </row>
    <row r="41836" spans="17:17">
      <c r="Q41836"/>
    </row>
    <row r="41837" spans="17:17">
      <c r="Q41837"/>
    </row>
    <row r="41838" spans="17:17">
      <c r="Q41838"/>
    </row>
    <row r="41839" spans="17:17">
      <c r="Q41839"/>
    </row>
    <row r="41840" spans="17:17">
      <c r="Q41840"/>
    </row>
    <row r="41841" spans="17:17">
      <c r="Q41841"/>
    </row>
    <row r="41842" spans="17:17">
      <c r="Q41842"/>
    </row>
    <row r="41843" spans="17:17">
      <c r="Q41843"/>
    </row>
    <row r="41844" spans="17:17">
      <c r="Q41844"/>
    </row>
    <row r="41845" spans="17:17">
      <c r="Q41845"/>
    </row>
    <row r="41846" spans="17:17">
      <c r="Q41846"/>
    </row>
    <row r="41847" spans="17:17">
      <c r="Q41847"/>
    </row>
    <row r="41848" spans="17:17">
      <c r="Q41848"/>
    </row>
    <row r="41849" spans="17:17">
      <c r="Q41849"/>
    </row>
    <row r="41850" spans="17:17">
      <c r="Q41850"/>
    </row>
    <row r="41851" spans="17:17">
      <c r="Q41851"/>
    </row>
    <row r="41852" spans="17:17">
      <c r="Q41852"/>
    </row>
    <row r="41853" spans="17:17">
      <c r="Q41853"/>
    </row>
    <row r="41854" spans="17:17">
      <c r="Q41854"/>
    </row>
    <row r="41855" spans="17:17">
      <c r="Q41855"/>
    </row>
    <row r="41856" spans="17:17">
      <c r="Q41856"/>
    </row>
    <row r="41857" spans="17:17">
      <c r="Q41857"/>
    </row>
    <row r="41858" spans="17:17">
      <c r="Q41858"/>
    </row>
    <row r="41859" spans="17:17">
      <c r="Q41859"/>
    </row>
    <row r="41860" spans="17:17">
      <c r="Q41860"/>
    </row>
    <row r="41861" spans="17:17">
      <c r="Q41861"/>
    </row>
    <row r="41862" spans="17:17">
      <c r="Q41862"/>
    </row>
    <row r="41863" spans="17:17">
      <c r="Q41863"/>
    </row>
    <row r="41864" spans="17:17">
      <c r="Q41864"/>
    </row>
    <row r="41865" spans="17:17">
      <c r="Q41865"/>
    </row>
    <row r="41866" spans="17:17">
      <c r="Q41866"/>
    </row>
    <row r="41867" spans="17:17">
      <c r="Q41867"/>
    </row>
    <row r="41868" spans="17:17">
      <c r="Q41868"/>
    </row>
    <row r="41869" spans="17:17">
      <c r="Q41869"/>
    </row>
    <row r="41870" spans="17:17">
      <c r="Q41870"/>
    </row>
    <row r="41871" spans="17:17">
      <c r="Q41871"/>
    </row>
    <row r="41872" spans="17:17">
      <c r="Q41872"/>
    </row>
    <row r="41873" spans="17:17">
      <c r="Q41873"/>
    </row>
    <row r="41874" spans="17:17">
      <c r="Q41874"/>
    </row>
    <row r="41875" spans="17:17">
      <c r="Q41875"/>
    </row>
    <row r="41876" spans="17:17">
      <c r="Q41876"/>
    </row>
    <row r="41877" spans="17:17">
      <c r="Q41877"/>
    </row>
    <row r="41878" spans="17:17">
      <c r="Q41878"/>
    </row>
    <row r="41879" spans="17:17">
      <c r="Q41879"/>
    </row>
    <row r="41880" spans="17:17">
      <c r="Q41880"/>
    </row>
    <row r="41881" spans="17:17">
      <c r="Q41881"/>
    </row>
    <row r="41882" spans="17:17">
      <c r="Q41882"/>
    </row>
    <row r="41883" spans="17:17">
      <c r="Q41883"/>
    </row>
    <row r="41884" spans="17:17">
      <c r="Q41884"/>
    </row>
    <row r="41885" spans="17:17">
      <c r="Q41885"/>
    </row>
    <row r="41886" spans="17:17">
      <c r="Q41886"/>
    </row>
    <row r="41887" spans="17:17">
      <c r="Q41887"/>
    </row>
    <row r="41888" spans="17:17">
      <c r="Q41888"/>
    </row>
    <row r="41889" spans="17:17">
      <c r="Q41889"/>
    </row>
    <row r="41890" spans="17:17">
      <c r="Q41890"/>
    </row>
    <row r="41891" spans="17:17">
      <c r="Q41891"/>
    </row>
    <row r="41892" spans="17:17">
      <c r="Q41892"/>
    </row>
    <row r="41893" spans="17:17">
      <c r="Q41893"/>
    </row>
    <row r="41894" spans="17:17">
      <c r="Q41894"/>
    </row>
    <row r="41895" spans="17:17">
      <c r="Q41895"/>
    </row>
    <row r="41896" spans="17:17">
      <c r="Q41896"/>
    </row>
    <row r="41897" spans="17:17">
      <c r="Q41897"/>
    </row>
    <row r="41898" spans="17:17">
      <c r="Q41898"/>
    </row>
    <row r="41899" spans="17:17">
      <c r="Q41899"/>
    </row>
    <row r="41900" spans="17:17">
      <c r="Q41900"/>
    </row>
    <row r="41901" spans="17:17">
      <c r="Q41901"/>
    </row>
    <row r="41902" spans="17:17">
      <c r="Q41902"/>
    </row>
    <row r="41903" spans="17:17">
      <c r="Q41903"/>
    </row>
    <row r="41904" spans="17:17">
      <c r="Q41904"/>
    </row>
    <row r="41905" spans="17:17">
      <c r="Q41905"/>
    </row>
    <row r="41906" spans="17:17">
      <c r="Q41906"/>
    </row>
    <row r="41907" spans="17:17">
      <c r="Q41907"/>
    </row>
    <row r="41908" spans="17:17">
      <c r="Q41908"/>
    </row>
    <row r="41909" spans="17:17">
      <c r="Q41909"/>
    </row>
    <row r="41910" spans="17:17">
      <c r="Q41910"/>
    </row>
    <row r="41911" spans="17:17">
      <c r="Q41911"/>
    </row>
    <row r="41912" spans="17:17">
      <c r="Q41912"/>
    </row>
    <row r="41913" spans="17:17">
      <c r="Q41913"/>
    </row>
    <row r="41914" spans="17:17">
      <c r="Q41914"/>
    </row>
    <row r="41915" spans="17:17">
      <c r="Q41915"/>
    </row>
    <row r="41916" spans="17:17">
      <c r="Q41916"/>
    </row>
    <row r="41917" spans="17:17">
      <c r="Q41917"/>
    </row>
    <row r="41918" spans="17:17">
      <c r="Q41918"/>
    </row>
    <row r="41919" spans="17:17">
      <c r="Q41919"/>
    </row>
    <row r="41920" spans="17:17">
      <c r="Q41920"/>
    </row>
    <row r="41921" spans="17:17">
      <c r="Q41921"/>
    </row>
    <row r="41922" spans="17:17">
      <c r="Q41922"/>
    </row>
    <row r="41923" spans="17:17">
      <c r="Q41923"/>
    </row>
    <row r="41924" spans="17:17">
      <c r="Q41924"/>
    </row>
    <row r="41925" spans="17:17">
      <c r="Q41925"/>
    </row>
    <row r="41926" spans="17:17">
      <c r="Q41926"/>
    </row>
    <row r="41927" spans="17:17">
      <c r="Q41927"/>
    </row>
    <row r="41928" spans="17:17">
      <c r="Q41928"/>
    </row>
    <row r="41929" spans="17:17">
      <c r="Q41929"/>
    </row>
    <row r="41930" spans="17:17">
      <c r="Q41930"/>
    </row>
    <row r="41931" spans="17:17">
      <c r="Q41931"/>
    </row>
    <row r="41932" spans="17:17">
      <c r="Q41932"/>
    </row>
    <row r="41933" spans="17:17">
      <c r="Q41933"/>
    </row>
    <row r="41934" spans="17:17">
      <c r="Q41934"/>
    </row>
    <row r="41935" spans="17:17">
      <c r="Q41935"/>
    </row>
    <row r="41936" spans="17:17">
      <c r="Q41936"/>
    </row>
    <row r="41937" spans="17:17">
      <c r="Q41937"/>
    </row>
    <row r="41938" spans="17:17">
      <c r="Q41938"/>
    </row>
    <row r="41939" spans="17:17">
      <c r="Q41939"/>
    </row>
    <row r="41940" spans="17:17">
      <c r="Q41940"/>
    </row>
    <row r="41941" spans="17:17">
      <c r="Q41941"/>
    </row>
    <row r="41942" spans="17:17">
      <c r="Q41942"/>
    </row>
    <row r="41943" spans="17:17">
      <c r="Q41943"/>
    </row>
    <row r="41944" spans="17:17">
      <c r="Q41944"/>
    </row>
    <row r="41945" spans="17:17">
      <c r="Q41945"/>
    </row>
    <row r="41946" spans="17:17">
      <c r="Q41946"/>
    </row>
    <row r="41947" spans="17:17">
      <c r="Q41947"/>
    </row>
    <row r="41948" spans="17:17">
      <c r="Q41948"/>
    </row>
    <row r="41949" spans="17:17">
      <c r="Q41949"/>
    </row>
    <row r="41950" spans="17:17">
      <c r="Q41950"/>
    </row>
    <row r="41951" spans="17:17">
      <c r="Q41951"/>
    </row>
    <row r="41952" spans="17:17">
      <c r="Q41952"/>
    </row>
    <row r="41953" spans="17:17">
      <c r="Q41953"/>
    </row>
    <row r="41954" spans="17:17">
      <c r="Q41954"/>
    </row>
    <row r="41955" spans="17:17">
      <c r="Q41955"/>
    </row>
    <row r="41956" spans="17:17">
      <c r="Q41956"/>
    </row>
    <row r="41957" spans="17:17">
      <c r="Q41957"/>
    </row>
    <row r="41958" spans="17:17">
      <c r="Q41958"/>
    </row>
    <row r="41959" spans="17:17">
      <c r="Q41959"/>
    </row>
    <row r="41960" spans="17:17">
      <c r="Q41960"/>
    </row>
    <row r="41961" spans="17:17">
      <c r="Q41961"/>
    </row>
    <row r="41962" spans="17:17">
      <c r="Q41962"/>
    </row>
    <row r="41963" spans="17:17">
      <c r="Q41963"/>
    </row>
    <row r="41964" spans="17:17">
      <c r="Q41964"/>
    </row>
    <row r="41965" spans="17:17">
      <c r="Q41965"/>
    </row>
    <row r="41966" spans="17:17">
      <c r="Q41966"/>
    </row>
    <row r="41967" spans="17:17">
      <c r="Q41967"/>
    </row>
    <row r="41968" spans="17:17">
      <c r="Q41968"/>
    </row>
    <row r="41969" spans="17:17">
      <c r="Q41969"/>
    </row>
    <row r="41970" spans="17:17">
      <c r="Q41970"/>
    </row>
    <row r="41971" spans="17:17">
      <c r="Q41971"/>
    </row>
    <row r="41972" spans="17:17">
      <c r="Q41972"/>
    </row>
    <row r="41973" spans="17:17">
      <c r="Q41973"/>
    </row>
    <row r="41974" spans="17:17">
      <c r="Q41974"/>
    </row>
    <row r="41975" spans="17:17">
      <c r="Q41975"/>
    </row>
    <row r="41976" spans="17:17">
      <c r="Q41976"/>
    </row>
    <row r="41977" spans="17:17">
      <c r="Q41977"/>
    </row>
    <row r="41978" spans="17:17">
      <c r="Q41978"/>
    </row>
    <row r="41979" spans="17:17">
      <c r="Q41979"/>
    </row>
    <row r="41980" spans="17:17">
      <c r="Q41980"/>
    </row>
    <row r="41981" spans="17:17">
      <c r="Q41981"/>
    </row>
    <row r="41982" spans="17:17">
      <c r="Q41982"/>
    </row>
    <row r="41983" spans="17:17">
      <c r="Q41983"/>
    </row>
    <row r="41984" spans="17:17">
      <c r="Q41984"/>
    </row>
    <row r="41985" spans="17:17">
      <c r="Q41985"/>
    </row>
    <row r="41986" spans="17:17">
      <c r="Q41986"/>
    </row>
    <row r="41987" spans="17:17">
      <c r="Q41987"/>
    </row>
    <row r="41988" spans="17:17">
      <c r="Q41988"/>
    </row>
    <row r="41989" spans="17:17">
      <c r="Q41989"/>
    </row>
    <row r="41990" spans="17:17">
      <c r="Q41990"/>
    </row>
    <row r="41991" spans="17:17">
      <c r="Q41991"/>
    </row>
    <row r="41992" spans="17:17">
      <c r="Q41992"/>
    </row>
    <row r="41993" spans="17:17">
      <c r="Q41993"/>
    </row>
    <row r="41994" spans="17:17">
      <c r="Q41994"/>
    </row>
    <row r="41995" spans="17:17">
      <c r="Q41995"/>
    </row>
    <row r="41996" spans="17:17">
      <c r="Q41996"/>
    </row>
    <row r="41997" spans="17:17">
      <c r="Q41997"/>
    </row>
    <row r="41998" spans="17:17">
      <c r="Q41998"/>
    </row>
    <row r="41999" spans="17:17">
      <c r="Q41999"/>
    </row>
    <row r="42000" spans="17:17">
      <c r="Q42000"/>
    </row>
    <row r="42001" spans="17:17">
      <c r="Q42001"/>
    </row>
    <row r="42002" spans="17:17">
      <c r="Q42002"/>
    </row>
    <row r="42003" spans="17:17">
      <c r="Q42003"/>
    </row>
    <row r="42004" spans="17:17">
      <c r="Q42004"/>
    </row>
    <row r="42005" spans="17:17">
      <c r="Q42005"/>
    </row>
    <row r="42006" spans="17:17">
      <c r="Q42006"/>
    </row>
    <row r="42007" spans="17:17">
      <c r="Q42007"/>
    </row>
    <row r="42008" spans="17:17">
      <c r="Q42008"/>
    </row>
    <row r="42009" spans="17:17">
      <c r="Q42009"/>
    </row>
    <row r="42010" spans="17:17">
      <c r="Q42010"/>
    </row>
    <row r="42011" spans="17:17">
      <c r="Q42011"/>
    </row>
    <row r="42012" spans="17:17">
      <c r="Q42012"/>
    </row>
    <row r="42013" spans="17:17">
      <c r="Q42013"/>
    </row>
    <row r="42014" spans="17:17">
      <c r="Q42014"/>
    </row>
    <row r="42015" spans="17:17">
      <c r="Q42015"/>
    </row>
    <row r="42016" spans="17:17">
      <c r="Q42016"/>
    </row>
    <row r="42017" spans="17:17">
      <c r="Q42017"/>
    </row>
    <row r="42018" spans="17:17">
      <c r="Q42018"/>
    </row>
    <row r="42019" spans="17:17">
      <c r="Q42019"/>
    </row>
    <row r="42020" spans="17:17">
      <c r="Q42020"/>
    </row>
    <row r="42021" spans="17:17">
      <c r="Q42021"/>
    </row>
    <row r="42022" spans="17:17">
      <c r="Q42022"/>
    </row>
    <row r="42023" spans="17:17">
      <c r="Q42023"/>
    </row>
    <row r="42024" spans="17:17">
      <c r="Q42024"/>
    </row>
    <row r="42025" spans="17:17">
      <c r="Q42025"/>
    </row>
    <row r="42026" spans="17:17">
      <c r="Q42026"/>
    </row>
    <row r="42027" spans="17:17">
      <c r="Q42027"/>
    </row>
    <row r="42028" spans="17:17">
      <c r="Q42028"/>
    </row>
    <row r="42029" spans="17:17">
      <c r="Q42029"/>
    </row>
    <row r="42030" spans="17:17">
      <c r="Q42030"/>
    </row>
    <row r="42031" spans="17:17">
      <c r="Q42031"/>
    </row>
    <row r="42032" spans="17:17">
      <c r="Q42032"/>
    </row>
    <row r="42033" spans="17:17">
      <c r="Q42033"/>
    </row>
    <row r="42034" spans="17:17">
      <c r="Q42034"/>
    </row>
    <row r="42035" spans="17:17">
      <c r="Q42035"/>
    </row>
    <row r="42036" spans="17:17">
      <c r="Q42036"/>
    </row>
    <row r="42037" spans="17:17">
      <c r="Q42037"/>
    </row>
    <row r="42038" spans="17:17">
      <c r="Q42038"/>
    </row>
    <row r="42039" spans="17:17">
      <c r="Q42039"/>
    </row>
    <row r="42040" spans="17:17">
      <c r="Q42040"/>
    </row>
    <row r="42041" spans="17:17">
      <c r="Q42041"/>
    </row>
    <row r="42042" spans="17:17">
      <c r="Q42042"/>
    </row>
    <row r="42043" spans="17:17">
      <c r="Q42043"/>
    </row>
    <row r="42044" spans="17:17">
      <c r="Q42044"/>
    </row>
    <row r="42045" spans="17:17">
      <c r="Q42045"/>
    </row>
    <row r="42046" spans="17:17">
      <c r="Q42046"/>
    </row>
    <row r="42047" spans="17:17">
      <c r="Q42047"/>
    </row>
    <row r="42048" spans="17:17">
      <c r="Q42048"/>
    </row>
    <row r="42049" spans="17:17">
      <c r="Q42049"/>
    </row>
    <row r="42050" spans="17:17">
      <c r="Q42050"/>
    </row>
    <row r="42051" spans="17:17">
      <c r="Q42051"/>
    </row>
    <row r="42052" spans="17:17">
      <c r="Q42052"/>
    </row>
    <row r="42053" spans="17:17">
      <c r="Q42053"/>
    </row>
    <row r="42054" spans="17:17">
      <c r="Q42054"/>
    </row>
    <row r="42055" spans="17:17">
      <c r="Q42055"/>
    </row>
    <row r="42056" spans="17:17">
      <c r="Q42056"/>
    </row>
    <row r="42057" spans="17:17">
      <c r="Q42057"/>
    </row>
    <row r="42058" spans="17:17">
      <c r="Q42058"/>
    </row>
    <row r="42059" spans="17:17">
      <c r="Q42059"/>
    </row>
    <row r="42060" spans="17:17">
      <c r="Q42060"/>
    </row>
    <row r="42061" spans="17:17">
      <c r="Q42061"/>
    </row>
    <row r="42062" spans="17:17">
      <c r="Q42062"/>
    </row>
    <row r="42063" spans="17:17">
      <c r="Q42063"/>
    </row>
    <row r="42064" spans="17:17">
      <c r="Q42064"/>
    </row>
    <row r="42065" spans="17:17">
      <c r="Q42065"/>
    </row>
    <row r="42066" spans="17:17">
      <c r="Q42066"/>
    </row>
    <row r="42067" spans="17:17">
      <c r="Q42067"/>
    </row>
    <row r="42068" spans="17:17">
      <c r="Q42068"/>
    </row>
    <row r="42069" spans="17:17">
      <c r="Q42069"/>
    </row>
    <row r="42070" spans="17:17">
      <c r="Q42070"/>
    </row>
    <row r="42071" spans="17:17">
      <c r="Q42071"/>
    </row>
    <row r="42072" spans="17:17">
      <c r="Q42072"/>
    </row>
    <row r="42073" spans="17:17">
      <c r="Q42073"/>
    </row>
    <row r="42074" spans="17:17">
      <c r="Q42074"/>
    </row>
    <row r="42075" spans="17:17">
      <c r="Q42075"/>
    </row>
    <row r="42076" spans="17:17">
      <c r="Q42076"/>
    </row>
    <row r="42077" spans="17:17">
      <c r="Q42077"/>
    </row>
    <row r="42078" spans="17:17">
      <c r="Q42078"/>
    </row>
    <row r="42079" spans="17:17">
      <c r="Q42079"/>
    </row>
    <row r="42080" spans="17:17">
      <c r="Q42080"/>
    </row>
    <row r="42081" spans="17:17">
      <c r="Q42081"/>
    </row>
    <row r="42082" spans="17:17">
      <c r="Q42082"/>
    </row>
    <row r="42083" spans="17:17">
      <c r="Q42083"/>
    </row>
    <row r="42084" spans="17:17">
      <c r="Q42084"/>
    </row>
    <row r="42085" spans="17:17">
      <c r="Q42085"/>
    </row>
    <row r="42086" spans="17:17">
      <c r="Q42086"/>
    </row>
    <row r="42087" spans="17:17">
      <c r="Q42087"/>
    </row>
    <row r="42088" spans="17:17">
      <c r="Q42088"/>
    </row>
    <row r="42089" spans="17:17">
      <c r="Q42089"/>
    </row>
    <row r="42090" spans="17:17">
      <c r="Q42090"/>
    </row>
    <row r="42091" spans="17:17">
      <c r="Q42091"/>
    </row>
    <row r="42092" spans="17:17">
      <c r="Q42092"/>
    </row>
    <row r="42093" spans="17:17">
      <c r="Q42093"/>
    </row>
    <row r="42094" spans="17:17">
      <c r="Q42094"/>
    </row>
    <row r="42095" spans="17:17">
      <c r="Q42095"/>
    </row>
    <row r="42096" spans="17:17">
      <c r="Q42096"/>
    </row>
    <row r="42097" spans="17:17">
      <c r="Q42097"/>
    </row>
    <row r="42098" spans="17:17">
      <c r="Q42098"/>
    </row>
    <row r="42099" spans="17:17">
      <c r="Q42099"/>
    </row>
    <row r="42100" spans="17:17">
      <c r="Q42100"/>
    </row>
    <row r="42101" spans="17:17">
      <c r="Q42101"/>
    </row>
    <row r="42102" spans="17:17">
      <c r="Q42102"/>
    </row>
    <row r="42103" spans="17:17">
      <c r="Q42103"/>
    </row>
    <row r="42104" spans="17:17">
      <c r="Q42104"/>
    </row>
    <row r="42105" spans="17:17">
      <c r="Q42105"/>
    </row>
    <row r="42106" spans="17:17">
      <c r="Q42106"/>
    </row>
    <row r="42107" spans="17:17">
      <c r="Q42107"/>
    </row>
    <row r="42108" spans="17:17">
      <c r="Q42108"/>
    </row>
    <row r="42109" spans="17:17">
      <c r="Q42109"/>
    </row>
    <row r="42110" spans="17:17">
      <c r="Q42110"/>
    </row>
    <row r="42111" spans="17:17">
      <c r="Q42111"/>
    </row>
    <row r="42112" spans="17:17">
      <c r="Q42112"/>
    </row>
    <row r="42113" spans="17:17">
      <c r="Q42113"/>
    </row>
    <row r="42114" spans="17:17">
      <c r="Q42114"/>
    </row>
    <row r="42115" spans="17:17">
      <c r="Q42115"/>
    </row>
    <row r="42116" spans="17:17">
      <c r="Q42116"/>
    </row>
    <row r="42117" spans="17:17">
      <c r="Q42117"/>
    </row>
    <row r="42118" spans="17:17">
      <c r="Q42118"/>
    </row>
    <row r="42119" spans="17:17">
      <c r="Q42119"/>
    </row>
    <row r="42120" spans="17:17">
      <c r="Q42120"/>
    </row>
    <row r="42121" spans="17:17">
      <c r="Q42121"/>
    </row>
    <row r="42122" spans="17:17">
      <c r="Q42122"/>
    </row>
    <row r="42123" spans="17:17">
      <c r="Q42123"/>
    </row>
    <row r="42124" spans="17:17">
      <c r="Q42124"/>
    </row>
    <row r="42125" spans="17:17">
      <c r="Q42125"/>
    </row>
    <row r="42126" spans="17:17">
      <c r="Q42126"/>
    </row>
    <row r="42127" spans="17:17">
      <c r="Q42127"/>
    </row>
    <row r="42128" spans="17:17">
      <c r="Q42128"/>
    </row>
    <row r="42129" spans="17:17">
      <c r="Q42129"/>
    </row>
    <row r="42130" spans="17:17">
      <c r="Q42130"/>
    </row>
    <row r="42131" spans="17:17">
      <c r="Q42131"/>
    </row>
    <row r="42132" spans="17:17">
      <c r="Q42132"/>
    </row>
    <row r="42133" spans="17:17">
      <c r="Q42133"/>
    </row>
    <row r="42134" spans="17:17">
      <c r="Q42134"/>
    </row>
    <row r="42135" spans="17:17">
      <c r="Q42135"/>
    </row>
    <row r="42136" spans="17:17">
      <c r="Q42136"/>
    </row>
    <row r="42137" spans="17:17">
      <c r="Q42137"/>
    </row>
    <row r="42138" spans="17:17">
      <c r="Q42138"/>
    </row>
    <row r="42139" spans="17:17">
      <c r="Q42139"/>
    </row>
    <row r="42140" spans="17:17">
      <c r="Q42140"/>
    </row>
    <row r="42141" spans="17:17">
      <c r="Q42141"/>
    </row>
    <row r="42142" spans="17:17">
      <c r="Q42142"/>
    </row>
    <row r="42143" spans="17:17">
      <c r="Q42143"/>
    </row>
    <row r="42144" spans="17:17">
      <c r="Q42144"/>
    </row>
    <row r="42145" spans="17:17">
      <c r="Q42145"/>
    </row>
    <row r="42146" spans="17:17">
      <c r="Q42146"/>
    </row>
    <row r="42147" spans="17:17">
      <c r="Q42147"/>
    </row>
    <row r="42148" spans="17:17">
      <c r="Q42148"/>
    </row>
    <row r="42149" spans="17:17">
      <c r="Q42149"/>
    </row>
    <row r="42150" spans="17:17">
      <c r="Q42150"/>
    </row>
    <row r="42151" spans="17:17">
      <c r="Q42151"/>
    </row>
    <row r="42152" spans="17:17">
      <c r="Q42152"/>
    </row>
    <row r="42153" spans="17:17">
      <c r="Q42153"/>
    </row>
    <row r="42154" spans="17:17">
      <c r="Q42154"/>
    </row>
    <row r="42155" spans="17:17">
      <c r="Q42155"/>
    </row>
    <row r="42156" spans="17:17">
      <c r="Q42156"/>
    </row>
    <row r="42157" spans="17:17">
      <c r="Q42157"/>
    </row>
    <row r="42158" spans="17:17">
      <c r="Q42158"/>
    </row>
    <row r="42159" spans="17:17">
      <c r="Q42159"/>
    </row>
    <row r="42160" spans="17:17">
      <c r="Q42160"/>
    </row>
    <row r="42161" spans="17:17">
      <c r="Q42161"/>
    </row>
    <row r="42162" spans="17:17">
      <c r="Q42162"/>
    </row>
    <row r="42163" spans="17:17">
      <c r="Q42163"/>
    </row>
    <row r="42164" spans="17:17">
      <c r="Q42164"/>
    </row>
    <row r="42165" spans="17:17">
      <c r="Q42165"/>
    </row>
    <row r="42166" spans="17:17">
      <c r="Q42166"/>
    </row>
    <row r="42167" spans="17:17">
      <c r="Q42167"/>
    </row>
    <row r="42168" spans="17:17">
      <c r="Q42168"/>
    </row>
    <row r="42169" spans="17:17">
      <c r="Q42169"/>
    </row>
    <row r="42170" spans="17:17">
      <c r="Q42170"/>
    </row>
    <row r="42171" spans="17:17">
      <c r="Q42171"/>
    </row>
    <row r="42172" spans="17:17">
      <c r="Q42172"/>
    </row>
    <row r="42173" spans="17:17">
      <c r="Q42173"/>
    </row>
    <row r="42174" spans="17:17">
      <c r="Q42174"/>
    </row>
    <row r="42175" spans="17:17">
      <c r="Q42175"/>
    </row>
    <row r="42176" spans="17:17">
      <c r="Q42176"/>
    </row>
    <row r="42177" spans="17:17">
      <c r="Q42177"/>
    </row>
    <row r="42178" spans="17:17">
      <c r="Q42178"/>
    </row>
    <row r="42179" spans="17:17">
      <c r="Q42179"/>
    </row>
    <row r="42180" spans="17:17">
      <c r="Q42180"/>
    </row>
    <row r="42181" spans="17:17">
      <c r="Q42181"/>
    </row>
    <row r="42182" spans="17:17">
      <c r="Q42182"/>
    </row>
    <row r="42183" spans="17:17">
      <c r="Q42183"/>
    </row>
    <row r="42184" spans="17:17">
      <c r="Q42184"/>
    </row>
    <row r="42185" spans="17:17">
      <c r="Q42185"/>
    </row>
    <row r="42186" spans="17:17">
      <c r="Q42186"/>
    </row>
    <row r="42187" spans="17:17">
      <c r="Q42187"/>
    </row>
    <row r="42188" spans="17:17">
      <c r="Q42188"/>
    </row>
    <row r="42189" spans="17:17">
      <c r="Q42189"/>
    </row>
    <row r="42190" spans="17:17">
      <c r="Q42190"/>
    </row>
    <row r="42191" spans="17:17">
      <c r="Q42191"/>
    </row>
    <row r="42192" spans="17:17">
      <c r="Q42192"/>
    </row>
    <row r="42193" spans="17:17">
      <c r="Q42193"/>
    </row>
    <row r="42194" spans="17:17">
      <c r="Q42194"/>
    </row>
    <row r="42195" spans="17:17">
      <c r="Q42195"/>
    </row>
    <row r="42196" spans="17:17">
      <c r="Q42196"/>
    </row>
    <row r="42197" spans="17:17">
      <c r="Q42197"/>
    </row>
    <row r="42198" spans="17:17">
      <c r="Q42198"/>
    </row>
    <row r="42199" spans="17:17">
      <c r="Q42199"/>
    </row>
    <row r="42200" spans="17:17">
      <c r="Q42200"/>
    </row>
    <row r="42201" spans="17:17">
      <c r="Q42201"/>
    </row>
    <row r="42202" spans="17:17">
      <c r="Q42202"/>
    </row>
    <row r="42203" spans="17:17">
      <c r="Q42203"/>
    </row>
    <row r="42204" spans="17:17">
      <c r="Q42204"/>
    </row>
    <row r="42205" spans="17:17">
      <c r="Q42205"/>
    </row>
    <row r="42206" spans="17:17">
      <c r="Q42206"/>
    </row>
    <row r="42207" spans="17:17">
      <c r="Q42207"/>
    </row>
    <row r="42208" spans="17:17">
      <c r="Q42208"/>
    </row>
    <row r="42209" spans="17:17">
      <c r="Q42209"/>
    </row>
    <row r="42210" spans="17:17">
      <c r="Q42210"/>
    </row>
    <row r="42211" spans="17:17">
      <c r="Q42211"/>
    </row>
    <row r="42212" spans="17:17">
      <c r="Q42212"/>
    </row>
    <row r="42213" spans="17:17">
      <c r="Q42213"/>
    </row>
    <row r="42214" spans="17:17">
      <c r="Q42214"/>
    </row>
    <row r="42215" spans="17:17">
      <c r="Q42215"/>
    </row>
    <row r="42216" spans="17:17">
      <c r="Q42216"/>
    </row>
    <row r="42217" spans="17:17">
      <c r="Q42217"/>
    </row>
    <row r="42218" spans="17:17">
      <c r="Q42218"/>
    </row>
    <row r="42219" spans="17:17">
      <c r="Q42219"/>
    </row>
    <row r="42220" spans="17:17">
      <c r="Q42220"/>
    </row>
    <row r="42221" spans="17:17">
      <c r="Q42221"/>
    </row>
    <row r="42222" spans="17:17">
      <c r="Q42222"/>
    </row>
    <row r="42223" spans="17:17">
      <c r="Q42223"/>
    </row>
    <row r="42224" spans="17:17">
      <c r="Q42224"/>
    </row>
    <row r="42225" spans="17:17">
      <c r="Q42225"/>
    </row>
    <row r="42226" spans="17:17">
      <c r="Q42226"/>
    </row>
    <row r="42227" spans="17:17">
      <c r="Q42227"/>
    </row>
    <row r="42228" spans="17:17">
      <c r="Q42228"/>
    </row>
    <row r="42229" spans="17:17">
      <c r="Q42229"/>
    </row>
    <row r="42230" spans="17:17">
      <c r="Q42230"/>
    </row>
    <row r="42231" spans="17:17">
      <c r="Q42231"/>
    </row>
    <row r="42232" spans="17:17">
      <c r="Q42232"/>
    </row>
    <row r="42233" spans="17:17">
      <c r="Q42233"/>
    </row>
    <row r="42234" spans="17:17">
      <c r="Q42234"/>
    </row>
    <row r="42235" spans="17:17">
      <c r="Q42235"/>
    </row>
    <row r="42236" spans="17:17">
      <c r="Q42236"/>
    </row>
    <row r="42237" spans="17:17">
      <c r="Q42237"/>
    </row>
    <row r="42238" spans="17:17">
      <c r="Q42238"/>
    </row>
    <row r="42239" spans="17:17">
      <c r="Q42239"/>
    </row>
    <row r="42240" spans="17:17">
      <c r="Q42240"/>
    </row>
    <row r="42241" spans="17:17">
      <c r="Q42241"/>
    </row>
    <row r="42242" spans="17:17">
      <c r="Q42242"/>
    </row>
    <row r="42243" spans="17:17">
      <c r="Q42243"/>
    </row>
    <row r="42244" spans="17:17">
      <c r="Q42244"/>
    </row>
    <row r="42245" spans="17:17">
      <c r="Q42245"/>
    </row>
    <row r="42246" spans="17:17">
      <c r="Q42246"/>
    </row>
    <row r="42247" spans="17:17">
      <c r="Q42247"/>
    </row>
    <row r="42248" spans="17:17">
      <c r="Q42248"/>
    </row>
    <row r="42249" spans="17:17">
      <c r="Q42249"/>
    </row>
    <row r="42250" spans="17:17">
      <c r="Q42250"/>
    </row>
    <row r="42251" spans="17:17">
      <c r="Q42251"/>
    </row>
    <row r="42252" spans="17:17">
      <c r="Q42252"/>
    </row>
    <row r="42253" spans="17:17">
      <c r="Q42253"/>
    </row>
    <row r="42254" spans="17:17">
      <c r="Q42254"/>
    </row>
    <row r="42255" spans="17:17">
      <c r="Q42255"/>
    </row>
    <row r="42256" spans="17:17">
      <c r="Q42256"/>
    </row>
    <row r="42257" spans="17:17">
      <c r="Q42257"/>
    </row>
    <row r="42258" spans="17:17">
      <c r="Q42258"/>
    </row>
    <row r="42259" spans="17:17">
      <c r="Q42259"/>
    </row>
    <row r="42260" spans="17:17">
      <c r="Q42260"/>
    </row>
    <row r="42261" spans="17:17">
      <c r="Q42261"/>
    </row>
    <row r="42262" spans="17:17">
      <c r="Q42262"/>
    </row>
    <row r="42263" spans="17:17">
      <c r="Q42263"/>
    </row>
    <row r="42264" spans="17:17">
      <c r="Q42264"/>
    </row>
    <row r="42265" spans="17:17">
      <c r="Q42265"/>
    </row>
    <row r="42266" spans="17:17">
      <c r="Q42266"/>
    </row>
    <row r="42267" spans="17:17">
      <c r="Q42267"/>
    </row>
    <row r="42268" spans="17:17">
      <c r="Q42268"/>
    </row>
    <row r="42269" spans="17:17">
      <c r="Q42269"/>
    </row>
    <row r="42270" spans="17:17">
      <c r="Q42270"/>
    </row>
    <row r="42271" spans="17:17">
      <c r="Q42271"/>
    </row>
    <row r="42272" spans="17:17">
      <c r="Q42272"/>
    </row>
    <row r="42273" spans="17:17">
      <c r="Q42273"/>
    </row>
    <row r="42274" spans="17:17">
      <c r="Q42274"/>
    </row>
    <row r="42275" spans="17:17">
      <c r="Q42275"/>
    </row>
    <row r="42276" spans="17:17">
      <c r="Q42276"/>
    </row>
    <row r="42277" spans="17:17">
      <c r="Q42277"/>
    </row>
    <row r="42278" spans="17:17">
      <c r="Q42278"/>
    </row>
    <row r="42279" spans="17:17">
      <c r="Q42279"/>
    </row>
    <row r="42280" spans="17:17">
      <c r="Q42280"/>
    </row>
    <row r="42281" spans="17:17">
      <c r="Q42281"/>
    </row>
    <row r="42282" spans="17:17">
      <c r="Q42282"/>
    </row>
    <row r="42283" spans="17:17">
      <c r="Q42283"/>
    </row>
    <row r="42284" spans="17:17">
      <c r="Q42284"/>
    </row>
    <row r="42285" spans="17:17">
      <c r="Q42285"/>
    </row>
    <row r="42286" spans="17:17">
      <c r="Q42286"/>
    </row>
    <row r="42287" spans="17:17">
      <c r="Q42287"/>
    </row>
    <row r="42288" spans="17:17">
      <c r="Q42288"/>
    </row>
    <row r="42289" spans="17:17">
      <c r="Q42289"/>
    </row>
    <row r="42290" spans="17:17">
      <c r="Q42290"/>
    </row>
    <row r="42291" spans="17:17">
      <c r="Q42291"/>
    </row>
    <row r="42292" spans="17:17">
      <c r="Q42292"/>
    </row>
    <row r="42293" spans="17:17">
      <c r="Q42293"/>
    </row>
    <row r="42294" spans="17:17">
      <c r="Q42294"/>
    </row>
    <row r="42295" spans="17:17">
      <c r="Q42295"/>
    </row>
    <row r="42296" spans="17:17">
      <c r="Q42296"/>
    </row>
    <row r="42297" spans="17:17">
      <c r="Q42297"/>
    </row>
    <row r="42298" spans="17:17">
      <c r="Q42298"/>
    </row>
    <row r="42299" spans="17:17">
      <c r="Q42299"/>
    </row>
    <row r="42300" spans="17:17">
      <c r="Q42300"/>
    </row>
    <row r="42301" spans="17:17">
      <c r="Q42301"/>
    </row>
    <row r="42302" spans="17:17">
      <c r="Q42302"/>
    </row>
    <row r="42303" spans="17:17">
      <c r="Q42303"/>
    </row>
    <row r="42304" spans="17:17">
      <c r="Q42304"/>
    </row>
    <row r="42305" spans="17:17">
      <c r="Q42305"/>
    </row>
    <row r="42306" spans="17:17">
      <c r="Q42306"/>
    </row>
    <row r="42307" spans="17:17">
      <c r="Q42307"/>
    </row>
    <row r="42308" spans="17:17">
      <c r="Q42308"/>
    </row>
    <row r="42309" spans="17:17">
      <c r="Q42309"/>
    </row>
    <row r="42310" spans="17:17">
      <c r="Q42310"/>
    </row>
    <row r="42311" spans="17:17">
      <c r="Q42311"/>
    </row>
    <row r="42312" spans="17:17">
      <c r="Q42312"/>
    </row>
    <row r="42313" spans="17:17">
      <c r="Q42313"/>
    </row>
    <row r="42314" spans="17:17">
      <c r="Q42314"/>
    </row>
    <row r="42315" spans="17:17">
      <c r="Q42315"/>
    </row>
    <row r="42316" spans="17:17">
      <c r="Q42316"/>
    </row>
    <row r="42317" spans="17:17">
      <c r="Q42317"/>
    </row>
    <row r="42318" spans="17:17">
      <c r="Q42318"/>
    </row>
    <row r="42319" spans="17:17">
      <c r="Q42319"/>
    </row>
    <row r="42320" spans="17:17">
      <c r="Q42320"/>
    </row>
    <row r="42321" spans="17:17">
      <c r="Q42321"/>
    </row>
    <row r="42322" spans="17:17">
      <c r="Q42322"/>
    </row>
    <row r="42323" spans="17:17">
      <c r="Q42323"/>
    </row>
    <row r="42324" spans="17:17">
      <c r="Q42324"/>
    </row>
    <row r="42325" spans="17:17">
      <c r="Q42325"/>
    </row>
    <row r="42326" spans="17:17">
      <c r="Q42326"/>
    </row>
    <row r="42327" spans="17:17">
      <c r="Q42327"/>
    </row>
    <row r="42328" spans="17:17">
      <c r="Q42328"/>
    </row>
    <row r="42329" spans="17:17">
      <c r="Q42329"/>
    </row>
    <row r="42330" spans="17:17">
      <c r="Q42330"/>
    </row>
    <row r="42331" spans="17:17">
      <c r="Q42331"/>
    </row>
    <row r="42332" spans="17:17">
      <c r="Q42332"/>
    </row>
    <row r="42333" spans="17:17">
      <c r="Q42333"/>
    </row>
    <row r="42334" spans="17:17">
      <c r="Q42334"/>
    </row>
    <row r="42335" spans="17:17">
      <c r="Q42335"/>
    </row>
    <row r="42336" spans="17:17">
      <c r="Q42336"/>
    </row>
    <row r="42337" spans="17:17">
      <c r="Q42337"/>
    </row>
    <row r="42338" spans="17:17">
      <c r="Q42338"/>
    </row>
    <row r="42339" spans="17:17">
      <c r="Q42339"/>
    </row>
    <row r="42340" spans="17:17">
      <c r="Q42340"/>
    </row>
    <row r="42341" spans="17:17">
      <c r="Q42341"/>
    </row>
    <row r="42342" spans="17:17">
      <c r="Q42342"/>
    </row>
    <row r="42343" spans="17:17">
      <c r="Q42343"/>
    </row>
    <row r="42344" spans="17:17">
      <c r="Q42344"/>
    </row>
    <row r="42345" spans="17:17">
      <c r="Q42345"/>
    </row>
    <row r="42346" spans="17:17">
      <c r="Q42346"/>
    </row>
    <row r="42347" spans="17:17">
      <c r="Q42347"/>
    </row>
    <row r="42348" spans="17:17">
      <c r="Q42348"/>
    </row>
    <row r="42349" spans="17:17">
      <c r="Q42349"/>
    </row>
    <row r="42350" spans="17:17">
      <c r="Q42350"/>
    </row>
    <row r="42351" spans="17:17">
      <c r="Q42351"/>
    </row>
    <row r="42352" spans="17:17">
      <c r="Q42352"/>
    </row>
    <row r="42353" spans="17:17">
      <c r="Q42353"/>
    </row>
    <row r="42354" spans="17:17">
      <c r="Q42354"/>
    </row>
    <row r="42355" spans="17:17">
      <c r="Q42355"/>
    </row>
    <row r="42356" spans="17:17">
      <c r="Q42356"/>
    </row>
    <row r="42357" spans="17:17">
      <c r="Q42357"/>
    </row>
    <row r="42358" spans="17:17">
      <c r="Q42358"/>
    </row>
    <row r="42359" spans="17:17">
      <c r="Q42359"/>
    </row>
    <row r="42360" spans="17:17">
      <c r="Q42360"/>
    </row>
    <row r="42361" spans="17:17">
      <c r="Q42361"/>
    </row>
    <row r="42362" spans="17:17">
      <c r="Q42362"/>
    </row>
    <row r="42363" spans="17:17">
      <c r="Q42363"/>
    </row>
    <row r="42364" spans="17:17">
      <c r="Q42364"/>
    </row>
    <row r="42365" spans="17:17">
      <c r="Q42365"/>
    </row>
    <row r="42366" spans="17:17">
      <c r="Q42366"/>
    </row>
    <row r="42367" spans="17:17">
      <c r="Q42367"/>
    </row>
    <row r="42368" spans="17:17">
      <c r="Q42368"/>
    </row>
    <row r="42369" spans="17:17">
      <c r="Q42369"/>
    </row>
    <row r="42370" spans="17:17">
      <c r="Q42370"/>
    </row>
    <row r="42371" spans="17:17">
      <c r="Q42371"/>
    </row>
    <row r="42372" spans="17:17">
      <c r="Q42372"/>
    </row>
    <row r="42373" spans="17:17">
      <c r="Q42373"/>
    </row>
    <row r="42374" spans="17:17">
      <c r="Q42374"/>
    </row>
    <row r="42375" spans="17:17">
      <c r="Q42375"/>
    </row>
    <row r="42376" spans="17:17">
      <c r="Q42376"/>
    </row>
    <row r="42377" spans="17:17">
      <c r="Q42377"/>
    </row>
    <row r="42378" spans="17:17">
      <c r="Q42378"/>
    </row>
    <row r="42379" spans="17:17">
      <c r="Q42379"/>
    </row>
    <row r="42380" spans="17:17">
      <c r="Q42380"/>
    </row>
    <row r="42381" spans="17:17">
      <c r="Q42381"/>
    </row>
    <row r="42382" spans="17:17">
      <c r="Q42382"/>
    </row>
    <row r="42383" spans="17:17">
      <c r="Q42383"/>
    </row>
    <row r="42384" spans="17:17">
      <c r="Q42384"/>
    </row>
    <row r="42385" spans="17:17">
      <c r="Q42385"/>
    </row>
    <row r="42386" spans="17:17">
      <c r="Q42386"/>
    </row>
    <row r="42387" spans="17:17">
      <c r="Q42387"/>
    </row>
    <row r="42388" spans="17:17">
      <c r="Q42388"/>
    </row>
    <row r="42389" spans="17:17">
      <c r="Q42389"/>
    </row>
    <row r="42390" spans="17:17">
      <c r="Q42390"/>
    </row>
    <row r="42391" spans="17:17">
      <c r="Q42391"/>
    </row>
    <row r="42392" spans="17:17">
      <c r="Q42392"/>
    </row>
    <row r="42393" spans="17:17">
      <c r="Q42393"/>
    </row>
    <row r="42394" spans="17:17">
      <c r="Q42394"/>
    </row>
    <row r="42395" spans="17:17">
      <c r="Q42395"/>
    </row>
    <row r="42396" spans="17:17">
      <c r="Q42396"/>
    </row>
    <row r="42397" spans="17:17">
      <c r="Q42397"/>
    </row>
    <row r="42398" spans="17:17">
      <c r="Q42398"/>
    </row>
    <row r="42399" spans="17:17">
      <c r="Q42399"/>
    </row>
    <row r="42400" spans="17:17">
      <c r="Q42400"/>
    </row>
    <row r="42401" spans="17:17">
      <c r="Q42401"/>
    </row>
    <row r="42402" spans="17:17">
      <c r="Q42402"/>
    </row>
    <row r="42403" spans="17:17">
      <c r="Q42403"/>
    </row>
    <row r="42404" spans="17:17">
      <c r="Q42404"/>
    </row>
    <row r="42405" spans="17:17">
      <c r="Q42405"/>
    </row>
    <row r="42406" spans="17:17">
      <c r="Q42406"/>
    </row>
    <row r="42407" spans="17:17">
      <c r="Q42407"/>
    </row>
    <row r="42408" spans="17:17">
      <c r="Q42408"/>
    </row>
    <row r="42409" spans="17:17">
      <c r="Q42409"/>
    </row>
    <row r="42410" spans="17:17">
      <c r="Q42410"/>
    </row>
    <row r="42411" spans="17:17">
      <c r="Q42411"/>
    </row>
    <row r="42412" spans="17:17">
      <c r="Q42412"/>
    </row>
    <row r="42413" spans="17:17">
      <c r="Q42413"/>
    </row>
    <row r="42414" spans="17:17">
      <c r="Q42414"/>
    </row>
    <row r="42415" spans="17:17">
      <c r="Q42415"/>
    </row>
    <row r="42416" spans="17:17">
      <c r="Q42416"/>
    </row>
    <row r="42417" spans="17:17">
      <c r="Q42417"/>
    </row>
    <row r="42418" spans="17:17">
      <c r="Q42418"/>
    </row>
    <row r="42419" spans="17:17">
      <c r="Q42419"/>
    </row>
    <row r="42420" spans="17:17">
      <c r="Q42420"/>
    </row>
    <row r="42421" spans="17:17">
      <c r="Q42421"/>
    </row>
    <row r="42422" spans="17:17">
      <c r="Q42422"/>
    </row>
    <row r="42423" spans="17:17">
      <c r="Q42423"/>
    </row>
    <row r="42424" spans="17:17">
      <c r="Q42424"/>
    </row>
    <row r="42425" spans="17:17">
      <c r="Q42425"/>
    </row>
    <row r="42426" spans="17:17">
      <c r="Q42426"/>
    </row>
    <row r="42427" spans="17:17">
      <c r="Q42427"/>
    </row>
    <row r="42428" spans="17:17">
      <c r="Q42428"/>
    </row>
    <row r="42429" spans="17:17">
      <c r="Q42429"/>
    </row>
    <row r="42430" spans="17:17">
      <c r="Q42430"/>
    </row>
    <row r="42431" spans="17:17">
      <c r="Q42431"/>
    </row>
    <row r="42432" spans="17:17">
      <c r="Q42432"/>
    </row>
    <row r="42433" spans="17:17">
      <c r="Q42433"/>
    </row>
    <row r="42434" spans="17:17">
      <c r="Q42434"/>
    </row>
    <row r="42435" spans="17:17">
      <c r="Q42435"/>
    </row>
    <row r="42436" spans="17:17">
      <c r="Q42436"/>
    </row>
    <row r="42437" spans="17:17">
      <c r="Q42437"/>
    </row>
    <row r="42438" spans="17:17">
      <c r="Q42438"/>
    </row>
    <row r="42439" spans="17:17">
      <c r="Q42439"/>
    </row>
    <row r="42440" spans="17:17">
      <c r="Q42440"/>
    </row>
    <row r="42441" spans="17:17">
      <c r="Q42441"/>
    </row>
    <row r="42442" spans="17:17">
      <c r="Q42442"/>
    </row>
    <row r="42443" spans="17:17">
      <c r="Q42443"/>
    </row>
    <row r="42444" spans="17:17">
      <c r="Q42444"/>
    </row>
    <row r="42445" spans="17:17">
      <c r="Q42445"/>
    </row>
    <row r="42446" spans="17:17">
      <c r="Q42446"/>
    </row>
    <row r="42447" spans="17:17">
      <c r="Q42447"/>
    </row>
    <row r="42448" spans="17:17">
      <c r="Q42448"/>
    </row>
    <row r="42449" spans="17:17">
      <c r="Q42449"/>
    </row>
    <row r="42450" spans="17:17">
      <c r="Q42450"/>
    </row>
    <row r="42451" spans="17:17">
      <c r="Q42451"/>
    </row>
    <row r="42452" spans="17:17">
      <c r="Q42452"/>
    </row>
    <row r="42453" spans="17:17">
      <c r="Q42453"/>
    </row>
    <row r="42454" spans="17:17">
      <c r="Q42454"/>
    </row>
    <row r="42455" spans="17:17">
      <c r="Q42455"/>
    </row>
    <row r="42456" spans="17:17">
      <c r="Q42456"/>
    </row>
    <row r="42457" spans="17:17">
      <c r="Q42457"/>
    </row>
    <row r="42458" spans="17:17">
      <c r="Q42458"/>
    </row>
    <row r="42459" spans="17:17">
      <c r="Q42459"/>
    </row>
    <row r="42460" spans="17:17">
      <c r="Q42460"/>
    </row>
    <row r="42461" spans="17:17">
      <c r="Q42461"/>
    </row>
    <row r="42462" spans="17:17">
      <c r="Q42462"/>
    </row>
    <row r="42463" spans="17:17">
      <c r="Q42463"/>
    </row>
    <row r="42464" spans="17:17">
      <c r="Q42464"/>
    </row>
    <row r="42465" spans="17:17">
      <c r="Q42465"/>
    </row>
    <row r="42466" spans="17:17">
      <c r="Q42466"/>
    </row>
    <row r="42467" spans="17:17">
      <c r="Q42467"/>
    </row>
    <row r="42468" spans="17:17">
      <c r="Q42468"/>
    </row>
    <row r="42469" spans="17:17">
      <c r="Q42469"/>
    </row>
    <row r="42470" spans="17:17">
      <c r="Q42470"/>
    </row>
    <row r="42471" spans="17:17">
      <c r="Q42471"/>
    </row>
    <row r="42472" spans="17:17">
      <c r="Q42472"/>
    </row>
    <row r="42473" spans="17:17">
      <c r="Q42473"/>
    </row>
    <row r="42474" spans="17:17">
      <c r="Q42474"/>
    </row>
    <row r="42475" spans="17:17">
      <c r="Q42475"/>
    </row>
    <row r="42476" spans="17:17">
      <c r="Q42476"/>
    </row>
    <row r="42477" spans="17:17">
      <c r="Q42477"/>
    </row>
    <row r="42478" spans="17:17">
      <c r="Q42478"/>
    </row>
    <row r="42479" spans="17:17">
      <c r="Q42479"/>
    </row>
    <row r="42480" spans="17:17">
      <c r="Q42480"/>
    </row>
    <row r="42481" spans="17:17">
      <c r="Q42481"/>
    </row>
    <row r="42482" spans="17:17">
      <c r="Q42482"/>
    </row>
    <row r="42483" spans="17:17">
      <c r="Q42483"/>
    </row>
    <row r="42484" spans="17:17">
      <c r="Q42484"/>
    </row>
    <row r="42485" spans="17:17">
      <c r="Q42485"/>
    </row>
    <row r="42486" spans="17:17">
      <c r="Q42486"/>
    </row>
    <row r="42487" spans="17:17">
      <c r="Q42487"/>
    </row>
    <row r="42488" spans="17:17">
      <c r="Q42488"/>
    </row>
    <row r="42489" spans="17:17">
      <c r="Q42489"/>
    </row>
    <row r="42490" spans="17:17">
      <c r="Q42490"/>
    </row>
    <row r="42491" spans="17:17">
      <c r="Q42491"/>
    </row>
    <row r="42492" spans="17:17">
      <c r="Q42492"/>
    </row>
    <row r="42493" spans="17:17">
      <c r="Q42493"/>
    </row>
    <row r="42494" spans="17:17">
      <c r="Q42494"/>
    </row>
    <row r="42495" spans="17:17">
      <c r="Q42495"/>
    </row>
    <row r="42496" spans="17:17">
      <c r="Q42496"/>
    </row>
    <row r="42497" spans="17:17">
      <c r="Q42497"/>
    </row>
    <row r="42498" spans="17:17">
      <c r="Q42498"/>
    </row>
    <row r="42499" spans="17:17">
      <c r="Q42499"/>
    </row>
    <row r="42500" spans="17:17">
      <c r="Q42500"/>
    </row>
    <row r="42501" spans="17:17">
      <c r="Q42501"/>
    </row>
    <row r="42502" spans="17:17">
      <c r="Q42502"/>
    </row>
    <row r="42503" spans="17:17">
      <c r="Q42503"/>
    </row>
    <row r="42504" spans="17:17">
      <c r="Q42504"/>
    </row>
    <row r="42505" spans="17:17">
      <c r="Q42505"/>
    </row>
    <row r="42506" spans="17:17">
      <c r="Q42506"/>
    </row>
    <row r="42507" spans="17:17">
      <c r="Q42507"/>
    </row>
    <row r="42508" spans="17:17">
      <c r="Q42508"/>
    </row>
    <row r="42509" spans="17:17">
      <c r="Q42509"/>
    </row>
    <row r="42510" spans="17:17">
      <c r="Q42510"/>
    </row>
    <row r="42511" spans="17:17">
      <c r="Q42511"/>
    </row>
    <row r="42512" spans="17:17">
      <c r="Q42512"/>
    </row>
    <row r="42513" spans="17:17">
      <c r="Q42513"/>
    </row>
    <row r="42514" spans="17:17">
      <c r="Q42514"/>
    </row>
    <row r="42515" spans="17:17">
      <c r="Q42515"/>
    </row>
    <row r="42516" spans="17:17">
      <c r="Q42516"/>
    </row>
    <row r="42517" spans="17:17">
      <c r="Q42517"/>
    </row>
    <row r="42518" spans="17:17">
      <c r="Q42518"/>
    </row>
    <row r="42519" spans="17:17">
      <c r="Q42519"/>
    </row>
    <row r="42520" spans="17:17">
      <c r="Q42520"/>
    </row>
    <row r="42521" spans="17:17">
      <c r="Q42521"/>
    </row>
    <row r="42522" spans="17:17">
      <c r="Q42522"/>
    </row>
    <row r="42523" spans="17:17">
      <c r="Q42523"/>
    </row>
    <row r="42524" spans="17:17">
      <c r="Q42524"/>
    </row>
    <row r="42525" spans="17:17">
      <c r="Q42525"/>
    </row>
    <row r="42526" spans="17:17">
      <c r="Q42526"/>
    </row>
    <row r="42527" spans="17:17">
      <c r="Q42527"/>
    </row>
    <row r="42528" spans="17:17">
      <c r="Q42528"/>
    </row>
    <row r="42529" spans="17:17">
      <c r="Q42529"/>
    </row>
    <row r="42530" spans="17:17">
      <c r="Q42530"/>
    </row>
    <row r="42531" spans="17:17">
      <c r="Q42531"/>
    </row>
    <row r="42532" spans="17:17">
      <c r="Q42532"/>
    </row>
    <row r="42533" spans="17:17">
      <c r="Q42533"/>
    </row>
    <row r="42534" spans="17:17">
      <c r="Q42534"/>
    </row>
    <row r="42535" spans="17:17">
      <c r="Q42535"/>
    </row>
    <row r="42536" spans="17:17">
      <c r="Q42536"/>
    </row>
    <row r="42537" spans="17:17">
      <c r="Q42537"/>
    </row>
    <row r="42538" spans="17:17">
      <c r="Q42538"/>
    </row>
    <row r="42539" spans="17:17">
      <c r="Q42539"/>
    </row>
    <row r="42540" spans="17:17">
      <c r="Q42540"/>
    </row>
    <row r="42541" spans="17:17">
      <c r="Q42541"/>
    </row>
    <row r="42542" spans="17:17">
      <c r="Q42542"/>
    </row>
    <row r="42543" spans="17:17">
      <c r="Q42543"/>
    </row>
    <row r="42544" spans="17:17">
      <c r="Q42544"/>
    </row>
    <row r="42545" spans="17:17">
      <c r="Q42545"/>
    </row>
    <row r="42546" spans="17:17">
      <c r="Q42546"/>
    </row>
    <row r="42547" spans="17:17">
      <c r="Q42547"/>
    </row>
    <row r="42548" spans="17:17">
      <c r="Q42548"/>
    </row>
    <row r="42549" spans="17:17">
      <c r="Q42549"/>
    </row>
    <row r="42550" spans="17:17">
      <c r="Q42550"/>
    </row>
    <row r="42551" spans="17:17">
      <c r="Q42551"/>
    </row>
    <row r="42552" spans="17:17">
      <c r="Q42552"/>
    </row>
    <row r="42553" spans="17:17">
      <c r="Q42553"/>
    </row>
    <row r="42554" spans="17:17">
      <c r="Q42554"/>
    </row>
    <row r="42555" spans="17:17">
      <c r="Q42555"/>
    </row>
    <row r="42556" spans="17:17">
      <c r="Q42556"/>
    </row>
    <row r="42557" spans="17:17">
      <c r="Q42557"/>
    </row>
    <row r="42558" spans="17:17">
      <c r="Q42558"/>
    </row>
    <row r="42559" spans="17:17">
      <c r="Q42559"/>
    </row>
    <row r="42560" spans="17:17">
      <c r="Q42560"/>
    </row>
    <row r="42561" spans="17:17">
      <c r="Q42561"/>
    </row>
    <row r="42562" spans="17:17">
      <c r="Q42562"/>
    </row>
    <row r="42563" spans="17:17">
      <c r="Q42563"/>
    </row>
    <row r="42564" spans="17:17">
      <c r="Q42564"/>
    </row>
    <row r="42565" spans="17:17">
      <c r="Q42565"/>
    </row>
    <row r="42566" spans="17:17">
      <c r="Q42566"/>
    </row>
    <row r="42567" spans="17:17">
      <c r="Q42567"/>
    </row>
    <row r="42568" spans="17:17">
      <c r="Q42568"/>
    </row>
    <row r="42569" spans="17:17">
      <c r="Q42569"/>
    </row>
    <row r="42570" spans="17:17">
      <c r="Q42570"/>
    </row>
    <row r="42571" spans="17:17">
      <c r="Q42571"/>
    </row>
    <row r="42572" spans="17:17">
      <c r="Q42572"/>
    </row>
    <row r="42573" spans="17:17">
      <c r="Q42573"/>
    </row>
    <row r="42574" spans="17:17">
      <c r="Q42574"/>
    </row>
    <row r="42575" spans="17:17">
      <c r="Q42575"/>
    </row>
    <row r="42576" spans="17:17">
      <c r="Q42576"/>
    </row>
    <row r="42577" spans="17:17">
      <c r="Q42577"/>
    </row>
    <row r="42578" spans="17:17">
      <c r="Q42578"/>
    </row>
    <row r="42579" spans="17:17">
      <c r="Q42579"/>
    </row>
    <row r="42580" spans="17:17">
      <c r="Q42580"/>
    </row>
    <row r="42581" spans="17:17">
      <c r="Q42581"/>
    </row>
    <row r="42582" spans="17:17">
      <c r="Q42582"/>
    </row>
    <row r="42583" spans="17:17">
      <c r="Q42583"/>
    </row>
    <row r="42584" spans="17:17">
      <c r="Q42584"/>
    </row>
    <row r="42585" spans="17:17">
      <c r="Q42585"/>
    </row>
    <row r="42586" spans="17:17">
      <c r="Q42586"/>
    </row>
    <row r="42587" spans="17:17">
      <c r="Q42587"/>
    </row>
    <row r="42588" spans="17:17">
      <c r="Q42588"/>
    </row>
    <row r="42589" spans="17:17">
      <c r="Q42589"/>
    </row>
    <row r="42590" spans="17:17">
      <c r="Q42590"/>
    </row>
    <row r="42591" spans="17:17">
      <c r="Q42591"/>
    </row>
    <row r="42592" spans="17:17">
      <c r="Q42592"/>
    </row>
    <row r="42593" spans="17:17">
      <c r="Q42593"/>
    </row>
    <row r="42594" spans="17:17">
      <c r="Q42594"/>
    </row>
    <row r="42595" spans="17:17">
      <c r="Q42595"/>
    </row>
    <row r="42596" spans="17:17">
      <c r="Q42596"/>
    </row>
    <row r="42597" spans="17:17">
      <c r="Q42597"/>
    </row>
    <row r="42598" spans="17:17">
      <c r="Q42598"/>
    </row>
    <row r="42599" spans="17:17">
      <c r="Q42599"/>
    </row>
    <row r="42600" spans="17:17">
      <c r="Q42600"/>
    </row>
    <row r="42601" spans="17:17">
      <c r="Q42601"/>
    </row>
    <row r="42602" spans="17:17">
      <c r="Q42602"/>
    </row>
    <row r="42603" spans="17:17">
      <c r="Q42603"/>
    </row>
    <row r="42604" spans="17:17">
      <c r="Q42604"/>
    </row>
    <row r="42605" spans="17:17">
      <c r="Q42605"/>
    </row>
    <row r="42606" spans="17:17">
      <c r="Q42606"/>
    </row>
    <row r="42607" spans="17:17">
      <c r="Q42607"/>
    </row>
    <row r="42608" spans="17:17">
      <c r="Q42608"/>
    </row>
    <row r="42609" spans="17:17">
      <c r="Q42609"/>
    </row>
    <row r="42610" spans="17:17">
      <c r="Q42610"/>
    </row>
    <row r="42611" spans="17:17">
      <c r="Q42611"/>
    </row>
    <row r="42612" spans="17:17">
      <c r="Q42612"/>
    </row>
    <row r="42613" spans="17:17">
      <c r="Q42613"/>
    </row>
    <row r="42614" spans="17:17">
      <c r="Q42614"/>
    </row>
    <row r="42615" spans="17:17">
      <c r="Q42615"/>
    </row>
    <row r="42616" spans="17:17">
      <c r="Q42616"/>
    </row>
    <row r="42617" spans="17:17">
      <c r="Q42617"/>
    </row>
    <row r="42618" spans="17:17">
      <c r="Q42618"/>
    </row>
    <row r="42619" spans="17:17">
      <c r="Q42619"/>
    </row>
    <row r="42620" spans="17:17">
      <c r="Q42620"/>
    </row>
    <row r="42621" spans="17:17">
      <c r="Q42621"/>
    </row>
    <row r="42622" spans="17:17">
      <c r="Q42622"/>
    </row>
    <row r="42623" spans="17:17">
      <c r="Q42623"/>
    </row>
    <row r="42624" spans="17:17">
      <c r="Q42624"/>
    </row>
    <row r="42625" spans="17:17">
      <c r="Q42625"/>
    </row>
    <row r="42626" spans="17:17">
      <c r="Q42626"/>
    </row>
    <row r="42627" spans="17:17">
      <c r="Q42627"/>
    </row>
    <row r="42628" spans="17:17">
      <c r="Q42628"/>
    </row>
    <row r="42629" spans="17:17">
      <c r="Q42629"/>
    </row>
    <row r="42630" spans="17:17">
      <c r="Q42630"/>
    </row>
    <row r="42631" spans="17:17">
      <c r="Q42631"/>
    </row>
    <row r="42632" spans="17:17">
      <c r="Q42632"/>
    </row>
    <row r="42633" spans="17:17">
      <c r="Q42633"/>
    </row>
    <row r="42634" spans="17:17">
      <c r="Q42634"/>
    </row>
    <row r="42635" spans="17:17">
      <c r="Q42635"/>
    </row>
    <row r="42636" spans="17:17">
      <c r="Q42636"/>
    </row>
    <row r="42637" spans="17:17">
      <c r="Q42637"/>
    </row>
    <row r="42638" spans="17:17">
      <c r="Q42638"/>
    </row>
    <row r="42639" spans="17:17">
      <c r="Q42639"/>
    </row>
    <row r="42640" spans="17:17">
      <c r="Q42640"/>
    </row>
    <row r="42641" spans="17:17">
      <c r="Q42641"/>
    </row>
    <row r="42642" spans="17:17">
      <c r="Q42642"/>
    </row>
    <row r="42643" spans="17:17">
      <c r="Q42643"/>
    </row>
    <row r="42644" spans="17:17">
      <c r="Q42644"/>
    </row>
    <row r="42645" spans="17:17">
      <c r="Q42645"/>
    </row>
    <row r="42646" spans="17:17">
      <c r="Q42646"/>
    </row>
    <row r="42647" spans="17:17">
      <c r="Q42647"/>
    </row>
    <row r="42648" spans="17:17">
      <c r="Q42648"/>
    </row>
    <row r="42649" spans="17:17">
      <c r="Q42649"/>
    </row>
    <row r="42650" spans="17:17">
      <c r="Q42650"/>
    </row>
    <row r="42651" spans="17:17">
      <c r="Q42651"/>
    </row>
    <row r="42652" spans="17:17">
      <c r="Q42652"/>
    </row>
    <row r="42653" spans="17:17">
      <c r="Q42653"/>
    </row>
    <row r="42654" spans="17:17">
      <c r="Q42654"/>
    </row>
    <row r="42655" spans="17:17">
      <c r="Q42655"/>
    </row>
    <row r="42656" spans="17:17">
      <c r="Q42656"/>
    </row>
    <row r="42657" spans="17:17">
      <c r="Q42657"/>
    </row>
    <row r="42658" spans="17:17">
      <c r="Q42658"/>
    </row>
    <row r="42659" spans="17:17">
      <c r="Q42659"/>
    </row>
    <row r="42660" spans="17:17">
      <c r="Q42660"/>
    </row>
    <row r="42661" spans="17:17">
      <c r="Q42661"/>
    </row>
    <row r="42662" spans="17:17">
      <c r="Q42662"/>
    </row>
    <row r="42663" spans="17:17">
      <c r="Q42663"/>
    </row>
    <row r="42664" spans="17:17">
      <c r="Q42664"/>
    </row>
    <row r="42665" spans="17:17">
      <c r="Q42665"/>
    </row>
    <row r="42666" spans="17:17">
      <c r="Q42666"/>
    </row>
    <row r="42667" spans="17:17">
      <c r="Q42667"/>
    </row>
    <row r="42668" spans="17:17">
      <c r="Q42668"/>
    </row>
    <row r="42669" spans="17:17">
      <c r="Q42669"/>
    </row>
    <row r="42670" spans="17:17">
      <c r="Q42670"/>
    </row>
    <row r="42671" spans="17:17">
      <c r="Q42671"/>
    </row>
    <row r="42672" spans="17:17">
      <c r="Q42672"/>
    </row>
    <row r="42673" spans="17:17">
      <c r="Q42673"/>
    </row>
    <row r="42674" spans="17:17">
      <c r="Q42674"/>
    </row>
    <row r="42675" spans="17:17">
      <c r="Q42675"/>
    </row>
    <row r="42676" spans="17:17">
      <c r="Q42676"/>
    </row>
    <row r="42677" spans="17:17">
      <c r="Q42677"/>
    </row>
    <row r="42678" spans="17:17">
      <c r="Q42678"/>
    </row>
    <row r="42679" spans="17:17">
      <c r="Q42679"/>
    </row>
    <row r="42680" spans="17:17">
      <c r="Q42680"/>
    </row>
    <row r="42681" spans="17:17">
      <c r="Q42681"/>
    </row>
    <row r="42682" spans="17:17">
      <c r="Q42682"/>
    </row>
    <row r="42683" spans="17:17">
      <c r="Q42683"/>
    </row>
    <row r="42684" spans="17:17">
      <c r="Q42684"/>
    </row>
    <row r="42685" spans="17:17">
      <c r="Q42685"/>
    </row>
    <row r="42686" spans="17:17">
      <c r="Q42686"/>
    </row>
    <row r="42687" spans="17:17">
      <c r="Q42687"/>
    </row>
    <row r="42688" spans="17:17">
      <c r="Q42688"/>
    </row>
    <row r="42689" spans="17:17">
      <c r="Q42689"/>
    </row>
    <row r="42690" spans="17:17">
      <c r="Q42690"/>
    </row>
    <row r="42691" spans="17:17">
      <c r="Q42691"/>
    </row>
    <row r="42692" spans="17:17">
      <c r="Q42692"/>
    </row>
    <row r="42693" spans="17:17">
      <c r="Q42693"/>
    </row>
    <row r="42694" spans="17:17">
      <c r="Q42694"/>
    </row>
    <row r="42695" spans="17:17">
      <c r="Q42695"/>
    </row>
    <row r="42696" spans="17:17">
      <c r="Q42696"/>
    </row>
    <row r="42697" spans="17:17">
      <c r="Q42697"/>
    </row>
    <row r="42698" spans="17:17">
      <c r="Q42698"/>
    </row>
    <row r="42699" spans="17:17">
      <c r="Q42699"/>
    </row>
    <row r="42700" spans="17:17">
      <c r="Q42700"/>
    </row>
    <row r="42701" spans="17:17">
      <c r="Q42701"/>
    </row>
    <row r="42702" spans="17:17">
      <c r="Q42702"/>
    </row>
    <row r="42703" spans="17:17">
      <c r="Q42703"/>
    </row>
    <row r="42704" spans="17:17">
      <c r="Q42704"/>
    </row>
    <row r="42705" spans="17:17">
      <c r="Q42705"/>
    </row>
    <row r="42706" spans="17:17">
      <c r="Q42706"/>
    </row>
    <row r="42707" spans="17:17">
      <c r="Q42707"/>
    </row>
    <row r="42708" spans="17:17">
      <c r="Q42708"/>
    </row>
    <row r="42709" spans="17:17">
      <c r="Q42709"/>
    </row>
    <row r="42710" spans="17:17">
      <c r="Q42710"/>
    </row>
    <row r="42711" spans="17:17">
      <c r="Q42711"/>
    </row>
    <row r="42712" spans="17:17">
      <c r="Q42712"/>
    </row>
    <row r="42713" spans="17:17">
      <c r="Q42713"/>
    </row>
    <row r="42714" spans="17:17">
      <c r="Q42714"/>
    </row>
    <row r="42715" spans="17:17">
      <c r="Q42715"/>
    </row>
    <row r="42716" spans="17:17">
      <c r="Q42716"/>
    </row>
    <row r="42717" spans="17:17">
      <c r="Q42717"/>
    </row>
    <row r="42718" spans="17:17">
      <c r="Q42718"/>
    </row>
    <row r="42719" spans="17:17">
      <c r="Q42719"/>
    </row>
    <row r="42720" spans="17:17">
      <c r="Q42720"/>
    </row>
    <row r="42721" spans="17:17">
      <c r="Q42721"/>
    </row>
    <row r="42722" spans="17:17">
      <c r="Q42722"/>
    </row>
    <row r="42723" spans="17:17">
      <c r="Q42723"/>
    </row>
    <row r="42724" spans="17:17">
      <c r="Q42724"/>
    </row>
    <row r="42725" spans="17:17">
      <c r="Q42725"/>
    </row>
    <row r="42726" spans="17:17">
      <c r="Q42726"/>
    </row>
    <row r="42727" spans="17:17">
      <c r="Q42727"/>
    </row>
    <row r="42728" spans="17:17">
      <c r="Q42728"/>
    </row>
    <row r="42729" spans="17:17">
      <c r="Q42729"/>
    </row>
    <row r="42730" spans="17:17">
      <c r="Q42730"/>
    </row>
    <row r="42731" spans="17:17">
      <c r="Q42731"/>
    </row>
    <row r="42732" spans="17:17">
      <c r="Q42732"/>
    </row>
    <row r="42733" spans="17:17">
      <c r="Q42733"/>
    </row>
    <row r="42734" spans="17:17">
      <c r="Q42734"/>
    </row>
    <row r="42735" spans="17:17">
      <c r="Q42735"/>
    </row>
    <row r="42736" spans="17:17">
      <c r="Q42736"/>
    </row>
    <row r="42737" spans="17:17">
      <c r="Q42737"/>
    </row>
    <row r="42738" spans="17:17">
      <c r="Q42738"/>
    </row>
    <row r="42739" spans="17:17">
      <c r="Q42739"/>
    </row>
    <row r="42740" spans="17:17">
      <c r="Q42740"/>
    </row>
    <row r="42741" spans="17:17">
      <c r="Q42741"/>
    </row>
    <row r="42742" spans="17:17">
      <c r="Q42742"/>
    </row>
    <row r="42743" spans="17:17">
      <c r="Q42743"/>
    </row>
    <row r="42744" spans="17:17">
      <c r="Q42744"/>
    </row>
    <row r="42745" spans="17:17">
      <c r="Q42745"/>
    </row>
    <row r="42746" spans="17:17">
      <c r="Q42746"/>
    </row>
    <row r="42747" spans="17:17">
      <c r="Q42747"/>
    </row>
    <row r="42748" spans="17:17">
      <c r="Q42748"/>
    </row>
    <row r="42749" spans="17:17">
      <c r="Q42749"/>
    </row>
    <row r="42750" spans="17:17">
      <c r="Q42750"/>
    </row>
    <row r="42751" spans="17:17">
      <c r="Q42751"/>
    </row>
    <row r="42752" spans="17:17">
      <c r="Q42752"/>
    </row>
    <row r="42753" spans="17:17">
      <c r="Q42753"/>
    </row>
    <row r="42754" spans="17:17">
      <c r="Q42754"/>
    </row>
    <row r="42755" spans="17:17">
      <c r="Q42755"/>
    </row>
    <row r="42756" spans="17:17">
      <c r="Q42756"/>
    </row>
    <row r="42757" spans="17:17">
      <c r="Q42757"/>
    </row>
    <row r="42758" spans="17:17">
      <c r="Q42758"/>
    </row>
    <row r="42759" spans="17:17">
      <c r="Q42759"/>
    </row>
    <row r="42760" spans="17:17">
      <c r="Q42760"/>
    </row>
    <row r="42761" spans="17:17">
      <c r="Q42761"/>
    </row>
    <row r="42762" spans="17:17">
      <c r="Q42762"/>
    </row>
    <row r="42763" spans="17:17">
      <c r="Q42763"/>
    </row>
    <row r="42764" spans="17:17">
      <c r="Q42764"/>
    </row>
    <row r="42765" spans="17:17">
      <c r="Q42765"/>
    </row>
    <row r="42766" spans="17:17">
      <c r="Q42766"/>
    </row>
    <row r="42767" spans="17:17">
      <c r="Q42767"/>
    </row>
    <row r="42768" spans="17:17">
      <c r="Q42768"/>
    </row>
    <row r="42769" spans="17:17">
      <c r="Q42769"/>
    </row>
    <row r="42770" spans="17:17">
      <c r="Q42770"/>
    </row>
    <row r="42771" spans="17:17">
      <c r="Q42771"/>
    </row>
    <row r="42772" spans="17:17">
      <c r="Q42772"/>
    </row>
    <row r="42773" spans="17:17">
      <c r="Q42773"/>
    </row>
    <row r="42774" spans="17:17">
      <c r="Q42774"/>
    </row>
    <row r="42775" spans="17:17">
      <c r="Q42775"/>
    </row>
    <row r="42776" spans="17:17">
      <c r="Q42776"/>
    </row>
    <row r="42777" spans="17:17">
      <c r="Q42777"/>
    </row>
    <row r="42778" spans="17:17">
      <c r="Q42778"/>
    </row>
    <row r="42779" spans="17:17">
      <c r="Q42779"/>
    </row>
    <row r="42780" spans="17:17">
      <c r="Q42780"/>
    </row>
    <row r="42781" spans="17:17">
      <c r="Q42781"/>
    </row>
    <row r="42782" spans="17:17">
      <c r="Q42782"/>
    </row>
    <row r="42783" spans="17:17">
      <c r="Q42783"/>
    </row>
    <row r="42784" spans="17:17">
      <c r="Q42784"/>
    </row>
    <row r="42785" spans="17:17">
      <c r="Q42785"/>
    </row>
    <row r="42786" spans="17:17">
      <c r="Q42786"/>
    </row>
    <row r="42787" spans="17:17">
      <c r="Q42787"/>
    </row>
    <row r="42788" spans="17:17">
      <c r="Q42788"/>
    </row>
    <row r="42789" spans="17:17">
      <c r="Q42789"/>
    </row>
    <row r="42790" spans="17:17">
      <c r="Q42790"/>
    </row>
    <row r="42791" spans="17:17">
      <c r="Q42791"/>
    </row>
    <row r="42792" spans="17:17">
      <c r="Q42792"/>
    </row>
    <row r="42793" spans="17:17">
      <c r="Q42793"/>
    </row>
    <row r="42794" spans="17:17">
      <c r="Q42794"/>
    </row>
    <row r="42795" spans="17:17">
      <c r="Q42795"/>
    </row>
    <row r="42796" spans="17:17">
      <c r="Q42796"/>
    </row>
    <row r="42797" spans="17:17">
      <c r="Q42797"/>
    </row>
    <row r="42798" spans="17:17">
      <c r="Q42798"/>
    </row>
    <row r="42799" spans="17:17">
      <c r="Q42799"/>
    </row>
    <row r="42800" spans="17:17">
      <c r="Q42800"/>
    </row>
    <row r="42801" spans="17:17">
      <c r="Q42801"/>
    </row>
    <row r="42802" spans="17:17">
      <c r="Q42802"/>
    </row>
    <row r="42803" spans="17:17">
      <c r="Q42803"/>
    </row>
    <row r="42804" spans="17:17">
      <c r="Q42804"/>
    </row>
    <row r="42805" spans="17:17">
      <c r="Q42805"/>
    </row>
    <row r="42806" spans="17:17">
      <c r="Q42806"/>
    </row>
    <row r="42807" spans="17:17">
      <c r="Q42807"/>
    </row>
    <row r="42808" spans="17:17">
      <c r="Q42808"/>
    </row>
    <row r="42809" spans="17:17">
      <c r="Q42809"/>
    </row>
    <row r="42810" spans="17:17">
      <c r="Q42810"/>
    </row>
    <row r="42811" spans="17:17">
      <c r="Q42811"/>
    </row>
    <row r="42812" spans="17:17">
      <c r="Q42812"/>
    </row>
    <row r="42813" spans="17:17">
      <c r="Q42813"/>
    </row>
    <row r="42814" spans="17:17">
      <c r="Q42814"/>
    </row>
    <row r="42815" spans="17:17">
      <c r="Q42815"/>
    </row>
    <row r="42816" spans="17:17">
      <c r="Q42816"/>
    </row>
    <row r="42817" spans="17:17">
      <c r="Q42817"/>
    </row>
    <row r="42818" spans="17:17">
      <c r="Q42818"/>
    </row>
    <row r="42819" spans="17:17">
      <c r="Q42819"/>
    </row>
    <row r="42820" spans="17:17">
      <c r="Q42820"/>
    </row>
    <row r="42821" spans="17:17">
      <c r="Q42821"/>
    </row>
    <row r="42822" spans="17:17">
      <c r="Q42822"/>
    </row>
    <row r="42823" spans="17:17">
      <c r="Q42823"/>
    </row>
    <row r="42824" spans="17:17">
      <c r="Q42824"/>
    </row>
    <row r="42825" spans="17:17">
      <c r="Q42825"/>
    </row>
    <row r="42826" spans="17:17">
      <c r="Q42826"/>
    </row>
    <row r="42827" spans="17:17">
      <c r="Q42827"/>
    </row>
    <row r="42828" spans="17:17">
      <c r="Q42828"/>
    </row>
    <row r="42829" spans="17:17">
      <c r="Q42829"/>
    </row>
    <row r="42830" spans="17:17">
      <c r="Q42830"/>
    </row>
    <row r="42831" spans="17:17">
      <c r="Q42831"/>
    </row>
    <row r="42832" spans="17:17">
      <c r="Q42832"/>
    </row>
    <row r="42833" spans="17:17">
      <c r="Q42833"/>
    </row>
    <row r="42834" spans="17:17">
      <c r="Q42834"/>
    </row>
    <row r="42835" spans="17:17">
      <c r="Q42835"/>
    </row>
    <row r="42836" spans="17:17">
      <c r="Q42836"/>
    </row>
    <row r="42837" spans="17:17">
      <c r="Q42837"/>
    </row>
    <row r="42838" spans="17:17">
      <c r="Q42838"/>
    </row>
    <row r="42839" spans="17:17">
      <c r="Q42839"/>
    </row>
    <row r="42840" spans="17:17">
      <c r="Q42840"/>
    </row>
    <row r="42841" spans="17:17">
      <c r="Q42841"/>
    </row>
    <row r="42842" spans="17:17">
      <c r="Q42842"/>
    </row>
    <row r="42843" spans="17:17">
      <c r="Q42843"/>
    </row>
    <row r="42844" spans="17:17">
      <c r="Q42844"/>
    </row>
    <row r="42845" spans="17:17">
      <c r="Q42845"/>
    </row>
    <row r="42846" spans="17:17">
      <c r="Q42846"/>
    </row>
    <row r="42847" spans="17:17">
      <c r="Q42847"/>
    </row>
    <row r="42848" spans="17:17">
      <c r="Q42848"/>
    </row>
    <row r="42849" spans="17:17">
      <c r="Q42849"/>
    </row>
    <row r="42850" spans="17:17">
      <c r="Q42850"/>
    </row>
    <row r="42851" spans="17:17">
      <c r="Q42851"/>
    </row>
    <row r="42852" spans="17:17">
      <c r="Q42852"/>
    </row>
    <row r="42853" spans="17:17">
      <c r="Q42853"/>
    </row>
    <row r="42854" spans="17:17">
      <c r="Q42854"/>
    </row>
    <row r="42855" spans="17:17">
      <c r="Q42855"/>
    </row>
    <row r="42856" spans="17:17">
      <c r="Q42856"/>
    </row>
    <row r="42857" spans="17:17">
      <c r="Q42857"/>
    </row>
    <row r="42858" spans="17:17">
      <c r="Q42858"/>
    </row>
    <row r="42859" spans="17:17">
      <c r="Q42859"/>
    </row>
    <row r="42860" spans="17:17">
      <c r="Q42860"/>
    </row>
    <row r="42861" spans="17:17">
      <c r="Q42861"/>
    </row>
    <row r="42862" spans="17:17">
      <c r="Q42862"/>
    </row>
    <row r="42863" spans="17:17">
      <c r="Q42863"/>
    </row>
    <row r="42864" spans="17:17">
      <c r="Q42864"/>
    </row>
    <row r="42865" spans="17:17">
      <c r="Q42865"/>
    </row>
    <row r="42866" spans="17:17">
      <c r="Q42866"/>
    </row>
    <row r="42867" spans="17:17">
      <c r="Q42867"/>
    </row>
    <row r="42868" spans="17:17">
      <c r="Q42868"/>
    </row>
    <row r="42869" spans="17:17">
      <c r="Q42869"/>
    </row>
    <row r="42870" spans="17:17">
      <c r="Q42870"/>
    </row>
    <row r="42871" spans="17:17">
      <c r="Q42871"/>
    </row>
    <row r="42872" spans="17:17">
      <c r="Q42872"/>
    </row>
    <row r="42873" spans="17:17">
      <c r="Q42873"/>
    </row>
    <row r="42874" spans="17:17">
      <c r="Q42874"/>
    </row>
    <row r="42875" spans="17:17">
      <c r="Q42875"/>
    </row>
    <row r="42876" spans="17:17">
      <c r="Q42876"/>
    </row>
    <row r="42877" spans="17:17">
      <c r="Q42877"/>
    </row>
    <row r="42878" spans="17:17">
      <c r="Q42878"/>
    </row>
    <row r="42879" spans="17:17">
      <c r="Q42879"/>
    </row>
    <row r="42880" spans="17:17">
      <c r="Q42880"/>
    </row>
    <row r="42881" spans="17:17">
      <c r="Q42881"/>
    </row>
    <row r="42882" spans="17:17">
      <c r="Q42882"/>
    </row>
    <row r="42883" spans="17:17">
      <c r="Q42883"/>
    </row>
    <row r="42884" spans="17:17">
      <c r="Q42884"/>
    </row>
    <row r="42885" spans="17:17">
      <c r="Q42885"/>
    </row>
    <row r="42886" spans="17:17">
      <c r="Q42886"/>
    </row>
    <row r="42887" spans="17:17">
      <c r="Q42887"/>
    </row>
    <row r="42888" spans="17:17">
      <c r="Q42888"/>
    </row>
    <row r="42889" spans="17:17">
      <c r="Q42889"/>
    </row>
    <row r="42890" spans="17:17">
      <c r="Q42890"/>
    </row>
    <row r="42891" spans="17:17">
      <c r="Q42891"/>
    </row>
    <row r="42892" spans="17:17">
      <c r="Q42892"/>
    </row>
    <row r="42893" spans="17:17">
      <c r="Q42893"/>
    </row>
    <row r="42894" spans="17:17">
      <c r="Q42894"/>
    </row>
    <row r="42895" spans="17:17">
      <c r="Q42895"/>
    </row>
    <row r="42896" spans="17:17">
      <c r="Q42896"/>
    </row>
    <row r="42897" spans="17:17">
      <c r="Q42897"/>
    </row>
    <row r="42898" spans="17:17">
      <c r="Q42898"/>
    </row>
    <row r="42899" spans="17:17">
      <c r="Q42899"/>
    </row>
    <row r="42900" spans="17:17">
      <c r="Q42900"/>
    </row>
    <row r="42901" spans="17:17">
      <c r="Q42901"/>
    </row>
    <row r="42902" spans="17:17">
      <c r="Q42902"/>
    </row>
    <row r="42903" spans="17:17">
      <c r="Q42903"/>
    </row>
    <row r="42904" spans="17:17">
      <c r="Q42904"/>
    </row>
    <row r="42905" spans="17:17">
      <c r="Q42905"/>
    </row>
    <row r="42906" spans="17:17">
      <c r="Q42906"/>
    </row>
    <row r="42907" spans="17:17">
      <c r="Q42907"/>
    </row>
    <row r="42908" spans="17:17">
      <c r="Q42908"/>
    </row>
    <row r="42909" spans="17:17">
      <c r="Q42909"/>
    </row>
    <row r="42910" spans="17:17">
      <c r="Q42910"/>
    </row>
    <row r="42911" spans="17:17">
      <c r="Q42911"/>
    </row>
    <row r="42912" spans="17:17">
      <c r="Q42912"/>
    </row>
    <row r="42913" spans="17:17">
      <c r="Q42913"/>
    </row>
    <row r="42914" spans="17:17">
      <c r="Q42914"/>
    </row>
    <row r="42915" spans="17:17">
      <c r="Q42915"/>
    </row>
    <row r="42916" spans="17:17">
      <c r="Q42916"/>
    </row>
    <row r="42917" spans="17:17">
      <c r="Q42917"/>
    </row>
    <row r="42918" spans="17:17">
      <c r="Q42918"/>
    </row>
    <row r="42919" spans="17:17">
      <c r="Q42919"/>
    </row>
    <row r="42920" spans="17:17">
      <c r="Q42920"/>
    </row>
    <row r="42921" spans="17:17">
      <c r="Q42921"/>
    </row>
    <row r="42922" spans="17:17">
      <c r="Q42922"/>
    </row>
    <row r="42923" spans="17:17">
      <c r="Q42923"/>
    </row>
    <row r="42924" spans="17:17">
      <c r="Q42924"/>
    </row>
    <row r="42925" spans="17:17">
      <c r="Q42925"/>
    </row>
    <row r="42926" spans="17:17">
      <c r="Q42926"/>
    </row>
    <row r="42927" spans="17:17">
      <c r="Q42927"/>
    </row>
    <row r="42928" spans="17:17">
      <c r="Q42928"/>
    </row>
    <row r="42929" spans="17:17">
      <c r="Q42929"/>
    </row>
    <row r="42930" spans="17:17">
      <c r="Q42930"/>
    </row>
    <row r="42931" spans="17:17">
      <c r="Q42931"/>
    </row>
    <row r="42932" spans="17:17">
      <c r="Q42932"/>
    </row>
    <row r="42933" spans="17:17">
      <c r="Q42933"/>
    </row>
    <row r="42934" spans="17:17">
      <c r="Q42934"/>
    </row>
    <row r="42935" spans="17:17">
      <c r="Q42935"/>
    </row>
    <row r="42936" spans="17:17">
      <c r="Q42936"/>
    </row>
    <row r="42937" spans="17:17">
      <c r="Q42937"/>
    </row>
    <row r="42938" spans="17:17">
      <c r="Q42938"/>
    </row>
    <row r="42939" spans="17:17">
      <c r="Q42939"/>
    </row>
    <row r="42940" spans="17:17">
      <c r="Q42940"/>
    </row>
    <row r="42941" spans="17:17">
      <c r="Q42941"/>
    </row>
    <row r="42942" spans="17:17">
      <c r="Q42942"/>
    </row>
    <row r="42943" spans="17:17">
      <c r="Q42943"/>
    </row>
    <row r="42944" spans="17:17">
      <c r="Q42944"/>
    </row>
    <row r="42945" spans="17:17">
      <c r="Q42945"/>
    </row>
    <row r="42946" spans="17:17">
      <c r="Q42946"/>
    </row>
    <row r="42947" spans="17:17">
      <c r="Q42947"/>
    </row>
    <row r="42948" spans="17:17">
      <c r="Q42948"/>
    </row>
    <row r="42949" spans="17:17">
      <c r="Q42949"/>
    </row>
    <row r="42950" spans="17:17">
      <c r="Q42950"/>
    </row>
    <row r="42951" spans="17:17">
      <c r="Q42951"/>
    </row>
    <row r="42952" spans="17:17">
      <c r="Q42952"/>
    </row>
    <row r="42953" spans="17:17">
      <c r="Q42953"/>
    </row>
    <row r="42954" spans="17:17">
      <c r="Q42954"/>
    </row>
    <row r="42955" spans="17:17">
      <c r="Q42955"/>
    </row>
    <row r="42956" spans="17:17">
      <c r="Q42956"/>
    </row>
    <row r="42957" spans="17:17">
      <c r="Q42957"/>
    </row>
    <row r="42958" spans="17:17">
      <c r="Q42958"/>
    </row>
    <row r="42959" spans="17:17">
      <c r="Q42959"/>
    </row>
    <row r="42960" spans="17:17">
      <c r="Q42960"/>
    </row>
    <row r="42961" spans="17:17">
      <c r="Q42961"/>
    </row>
    <row r="42962" spans="17:17">
      <c r="Q42962"/>
    </row>
    <row r="42963" spans="17:17">
      <c r="Q42963"/>
    </row>
    <row r="42964" spans="17:17">
      <c r="Q42964"/>
    </row>
    <row r="42965" spans="17:17">
      <c r="Q42965"/>
    </row>
    <row r="42966" spans="17:17">
      <c r="Q42966"/>
    </row>
    <row r="42967" spans="17:17">
      <c r="Q42967"/>
    </row>
    <row r="42968" spans="17:17">
      <c r="Q42968"/>
    </row>
    <row r="42969" spans="17:17">
      <c r="Q42969"/>
    </row>
    <row r="42970" spans="17:17">
      <c r="Q42970"/>
    </row>
    <row r="42971" spans="17:17">
      <c r="Q42971"/>
    </row>
    <row r="42972" spans="17:17">
      <c r="Q42972"/>
    </row>
    <row r="42973" spans="17:17">
      <c r="Q42973"/>
    </row>
    <row r="42974" spans="17:17">
      <c r="Q42974"/>
    </row>
    <row r="42975" spans="17:17">
      <c r="Q42975"/>
    </row>
    <row r="42976" spans="17:17">
      <c r="Q42976"/>
    </row>
    <row r="42977" spans="17:17">
      <c r="Q42977"/>
    </row>
    <row r="42978" spans="17:17">
      <c r="Q42978"/>
    </row>
    <row r="42979" spans="17:17">
      <c r="Q42979"/>
    </row>
    <row r="42980" spans="17:17">
      <c r="Q42980"/>
    </row>
    <row r="42981" spans="17:17">
      <c r="Q42981"/>
    </row>
    <row r="42982" spans="17:17">
      <c r="Q42982"/>
    </row>
    <row r="42983" spans="17:17">
      <c r="Q42983"/>
    </row>
    <row r="42984" spans="17:17">
      <c r="Q42984"/>
    </row>
    <row r="42985" spans="17:17">
      <c r="Q42985"/>
    </row>
    <row r="42986" spans="17:17">
      <c r="Q42986"/>
    </row>
    <row r="42987" spans="17:17">
      <c r="Q42987"/>
    </row>
    <row r="42988" spans="17:17">
      <c r="Q42988"/>
    </row>
    <row r="42989" spans="17:17">
      <c r="Q42989"/>
    </row>
    <row r="42990" spans="17:17">
      <c r="Q42990"/>
    </row>
    <row r="42991" spans="17:17">
      <c r="Q42991"/>
    </row>
    <row r="42992" spans="17:17">
      <c r="Q42992"/>
    </row>
    <row r="42993" spans="17:17">
      <c r="Q42993"/>
    </row>
    <row r="42994" spans="17:17">
      <c r="Q42994"/>
    </row>
    <row r="42995" spans="17:17">
      <c r="Q42995"/>
    </row>
    <row r="42996" spans="17:17">
      <c r="Q42996"/>
    </row>
    <row r="42997" spans="17:17">
      <c r="Q42997"/>
    </row>
    <row r="42998" spans="17:17">
      <c r="Q42998"/>
    </row>
    <row r="42999" spans="17:17">
      <c r="Q42999"/>
    </row>
    <row r="43000" spans="17:17">
      <c r="Q43000"/>
    </row>
    <row r="43001" spans="17:17">
      <c r="Q43001"/>
    </row>
    <row r="43002" spans="17:17">
      <c r="Q43002"/>
    </row>
    <row r="43003" spans="17:17">
      <c r="Q43003"/>
    </row>
    <row r="43004" spans="17:17">
      <c r="Q43004"/>
    </row>
    <row r="43005" spans="17:17">
      <c r="Q43005"/>
    </row>
    <row r="43006" spans="17:17">
      <c r="Q43006"/>
    </row>
    <row r="43007" spans="17:17">
      <c r="Q43007"/>
    </row>
    <row r="43008" spans="17:17">
      <c r="Q43008"/>
    </row>
    <row r="43009" spans="17:17">
      <c r="Q43009"/>
    </row>
    <row r="43010" spans="17:17">
      <c r="Q43010"/>
    </row>
    <row r="43011" spans="17:17">
      <c r="Q43011"/>
    </row>
    <row r="43012" spans="17:17">
      <c r="Q43012"/>
    </row>
    <row r="43013" spans="17:17">
      <c r="Q43013"/>
    </row>
    <row r="43014" spans="17:17">
      <c r="Q43014"/>
    </row>
    <row r="43015" spans="17:17">
      <c r="Q43015"/>
    </row>
    <row r="43016" spans="17:17">
      <c r="Q43016"/>
    </row>
    <row r="43017" spans="17:17">
      <c r="Q43017"/>
    </row>
    <row r="43018" spans="17:17">
      <c r="Q43018"/>
    </row>
    <row r="43019" spans="17:17">
      <c r="Q43019"/>
    </row>
    <row r="43020" spans="17:17">
      <c r="Q43020"/>
    </row>
    <row r="43021" spans="17:17">
      <c r="Q43021"/>
    </row>
    <row r="43022" spans="17:17">
      <c r="Q43022"/>
    </row>
    <row r="43023" spans="17:17">
      <c r="Q43023"/>
    </row>
    <row r="43024" spans="17:17">
      <c r="Q43024"/>
    </row>
    <row r="43025" spans="17:17">
      <c r="Q43025"/>
    </row>
    <row r="43026" spans="17:17">
      <c r="Q43026"/>
    </row>
    <row r="43027" spans="17:17">
      <c r="Q43027"/>
    </row>
    <row r="43028" spans="17:17">
      <c r="Q43028"/>
    </row>
    <row r="43029" spans="17:17">
      <c r="Q43029"/>
    </row>
    <row r="43030" spans="17:17">
      <c r="Q43030"/>
    </row>
    <row r="43031" spans="17:17">
      <c r="Q43031"/>
    </row>
    <row r="43032" spans="17:17">
      <c r="Q43032"/>
    </row>
    <row r="43033" spans="17:17">
      <c r="Q43033"/>
    </row>
    <row r="43034" spans="17:17">
      <c r="Q43034"/>
    </row>
    <row r="43035" spans="17:17">
      <c r="Q43035"/>
    </row>
    <row r="43036" spans="17:17">
      <c r="Q43036"/>
    </row>
    <row r="43037" spans="17:17">
      <c r="Q43037"/>
    </row>
    <row r="43038" spans="17:17">
      <c r="Q43038"/>
    </row>
    <row r="43039" spans="17:17">
      <c r="Q43039"/>
    </row>
    <row r="43040" spans="17:17">
      <c r="Q43040"/>
    </row>
    <row r="43041" spans="17:17">
      <c r="Q43041"/>
    </row>
    <row r="43042" spans="17:17">
      <c r="Q43042"/>
    </row>
    <row r="43043" spans="17:17">
      <c r="Q43043"/>
    </row>
    <row r="43044" spans="17:17">
      <c r="Q43044"/>
    </row>
    <row r="43045" spans="17:17">
      <c r="Q43045"/>
    </row>
    <row r="43046" spans="17:17">
      <c r="Q43046"/>
    </row>
    <row r="43047" spans="17:17">
      <c r="Q43047"/>
    </row>
    <row r="43048" spans="17:17">
      <c r="Q43048"/>
    </row>
    <row r="43049" spans="17:17">
      <c r="Q43049"/>
    </row>
    <row r="43050" spans="17:17">
      <c r="Q43050"/>
    </row>
    <row r="43051" spans="17:17">
      <c r="Q43051"/>
    </row>
    <row r="43052" spans="17:17">
      <c r="Q43052"/>
    </row>
    <row r="43053" spans="17:17">
      <c r="Q43053"/>
    </row>
    <row r="43054" spans="17:17">
      <c r="Q43054"/>
    </row>
    <row r="43055" spans="17:17">
      <c r="Q43055"/>
    </row>
    <row r="43056" spans="17:17">
      <c r="Q43056"/>
    </row>
    <row r="43057" spans="17:17">
      <c r="Q43057"/>
    </row>
    <row r="43058" spans="17:17">
      <c r="Q43058"/>
    </row>
    <row r="43059" spans="17:17">
      <c r="Q43059"/>
    </row>
    <row r="43060" spans="17:17">
      <c r="Q43060"/>
    </row>
    <row r="43061" spans="17:17">
      <c r="Q43061"/>
    </row>
    <row r="43062" spans="17:17">
      <c r="Q43062"/>
    </row>
    <row r="43063" spans="17:17">
      <c r="Q43063"/>
    </row>
    <row r="43064" spans="17:17">
      <c r="Q43064"/>
    </row>
    <row r="43065" spans="17:17">
      <c r="Q43065"/>
    </row>
    <row r="43066" spans="17:17">
      <c r="Q43066"/>
    </row>
    <row r="43067" spans="17:17">
      <c r="Q43067"/>
    </row>
    <row r="43068" spans="17:17">
      <c r="Q43068"/>
    </row>
    <row r="43069" spans="17:17">
      <c r="Q43069"/>
    </row>
    <row r="43070" spans="17:17">
      <c r="Q43070"/>
    </row>
    <row r="43071" spans="17:17">
      <c r="Q43071"/>
    </row>
    <row r="43072" spans="17:17">
      <c r="Q43072"/>
    </row>
    <row r="43073" spans="17:17">
      <c r="Q43073"/>
    </row>
    <row r="43074" spans="17:17">
      <c r="Q43074"/>
    </row>
    <row r="43075" spans="17:17">
      <c r="Q43075"/>
    </row>
    <row r="43076" spans="17:17">
      <c r="Q43076"/>
    </row>
    <row r="43077" spans="17:17">
      <c r="Q43077"/>
    </row>
    <row r="43078" spans="17:17">
      <c r="Q43078"/>
    </row>
    <row r="43079" spans="17:17">
      <c r="Q43079"/>
    </row>
    <row r="43080" spans="17:17">
      <c r="Q43080"/>
    </row>
    <row r="43081" spans="17:17">
      <c r="Q43081"/>
    </row>
    <row r="43082" spans="17:17">
      <c r="Q43082"/>
    </row>
    <row r="43083" spans="17:17">
      <c r="Q43083"/>
    </row>
    <row r="43084" spans="17:17">
      <c r="Q43084"/>
    </row>
    <row r="43085" spans="17:17">
      <c r="Q43085"/>
    </row>
    <row r="43086" spans="17:17">
      <c r="Q43086"/>
    </row>
    <row r="43087" spans="17:17">
      <c r="Q43087"/>
    </row>
    <row r="43088" spans="17:17">
      <c r="Q43088"/>
    </row>
    <row r="43089" spans="17:17">
      <c r="Q43089"/>
    </row>
    <row r="43090" spans="17:17">
      <c r="Q43090"/>
    </row>
    <row r="43091" spans="17:17">
      <c r="Q43091"/>
    </row>
    <row r="43092" spans="17:17">
      <c r="Q43092"/>
    </row>
    <row r="43093" spans="17:17">
      <c r="Q43093"/>
    </row>
    <row r="43094" spans="17:17">
      <c r="Q43094"/>
    </row>
    <row r="43095" spans="17:17">
      <c r="Q43095"/>
    </row>
    <row r="43096" spans="17:17">
      <c r="Q43096"/>
    </row>
    <row r="43097" spans="17:17">
      <c r="Q43097"/>
    </row>
    <row r="43098" spans="17:17">
      <c r="Q43098"/>
    </row>
    <row r="43099" spans="17:17">
      <c r="Q43099"/>
    </row>
    <row r="43100" spans="17:17">
      <c r="Q43100"/>
    </row>
    <row r="43101" spans="17:17">
      <c r="Q43101"/>
    </row>
    <row r="43102" spans="17:17">
      <c r="Q43102"/>
    </row>
    <row r="43103" spans="17:17">
      <c r="Q43103"/>
    </row>
    <row r="43104" spans="17:17">
      <c r="Q43104"/>
    </row>
    <row r="43105" spans="17:17">
      <c r="Q43105"/>
    </row>
    <row r="43106" spans="17:17">
      <c r="Q43106"/>
    </row>
    <row r="43107" spans="17:17">
      <c r="Q43107"/>
    </row>
    <row r="43108" spans="17:17">
      <c r="Q43108"/>
    </row>
    <row r="43109" spans="17:17">
      <c r="Q43109"/>
    </row>
    <row r="43110" spans="17:17">
      <c r="Q43110"/>
    </row>
    <row r="43111" spans="17:17">
      <c r="Q43111"/>
    </row>
    <row r="43112" spans="17:17">
      <c r="Q43112"/>
    </row>
    <row r="43113" spans="17:17">
      <c r="Q43113"/>
    </row>
    <row r="43114" spans="17:17">
      <c r="Q43114"/>
    </row>
    <row r="43115" spans="17:17">
      <c r="Q43115"/>
    </row>
    <row r="43116" spans="17:17">
      <c r="Q43116"/>
    </row>
    <row r="43117" spans="17:17">
      <c r="Q43117"/>
    </row>
    <row r="43118" spans="17:17">
      <c r="Q43118"/>
    </row>
    <row r="43119" spans="17:17">
      <c r="Q43119"/>
    </row>
    <row r="43120" spans="17:17">
      <c r="Q43120"/>
    </row>
    <row r="43121" spans="17:17">
      <c r="Q43121"/>
    </row>
    <row r="43122" spans="17:17">
      <c r="Q43122"/>
    </row>
    <row r="43123" spans="17:17">
      <c r="Q43123"/>
    </row>
    <row r="43124" spans="17:17">
      <c r="Q43124"/>
    </row>
    <row r="43125" spans="17:17">
      <c r="Q43125"/>
    </row>
    <row r="43126" spans="17:17">
      <c r="Q43126"/>
    </row>
    <row r="43127" spans="17:17">
      <c r="Q43127"/>
    </row>
    <row r="43128" spans="17:17">
      <c r="Q43128"/>
    </row>
    <row r="43129" spans="17:17">
      <c r="Q43129"/>
    </row>
    <row r="43130" spans="17:17">
      <c r="Q43130"/>
    </row>
    <row r="43131" spans="17:17">
      <c r="Q43131"/>
    </row>
    <row r="43132" spans="17:17">
      <c r="Q43132"/>
    </row>
    <row r="43133" spans="17:17">
      <c r="Q43133"/>
    </row>
    <row r="43134" spans="17:17">
      <c r="Q43134"/>
    </row>
    <row r="43135" spans="17:17">
      <c r="Q43135"/>
    </row>
    <row r="43136" spans="17:17">
      <c r="Q43136"/>
    </row>
    <row r="43137" spans="17:17">
      <c r="Q43137"/>
    </row>
    <row r="43138" spans="17:17">
      <c r="Q43138"/>
    </row>
    <row r="43139" spans="17:17">
      <c r="Q43139"/>
    </row>
    <row r="43140" spans="17:17">
      <c r="Q43140"/>
    </row>
    <row r="43141" spans="17:17">
      <c r="Q43141"/>
    </row>
    <row r="43142" spans="17:17">
      <c r="Q43142"/>
    </row>
    <row r="43143" spans="17:17">
      <c r="Q43143"/>
    </row>
    <row r="43144" spans="17:17">
      <c r="Q43144"/>
    </row>
    <row r="43145" spans="17:17">
      <c r="Q43145"/>
    </row>
    <row r="43146" spans="17:17">
      <c r="Q43146"/>
    </row>
    <row r="43147" spans="17:17">
      <c r="Q43147"/>
    </row>
    <row r="43148" spans="17:17">
      <c r="Q43148"/>
    </row>
    <row r="43149" spans="17:17">
      <c r="Q43149"/>
    </row>
    <row r="43150" spans="17:17">
      <c r="Q43150"/>
    </row>
    <row r="43151" spans="17:17">
      <c r="Q43151"/>
    </row>
    <row r="43152" spans="17:17">
      <c r="Q43152"/>
    </row>
    <row r="43153" spans="17:17">
      <c r="Q43153"/>
    </row>
    <row r="43154" spans="17:17">
      <c r="Q43154"/>
    </row>
    <row r="43155" spans="17:17">
      <c r="Q43155"/>
    </row>
    <row r="43156" spans="17:17">
      <c r="Q43156"/>
    </row>
    <row r="43157" spans="17:17">
      <c r="Q43157"/>
    </row>
    <row r="43158" spans="17:17">
      <c r="Q43158"/>
    </row>
    <row r="43159" spans="17:17">
      <c r="Q43159"/>
    </row>
    <row r="43160" spans="17:17">
      <c r="Q43160"/>
    </row>
    <row r="43161" spans="17:17">
      <c r="Q43161"/>
    </row>
    <row r="43162" spans="17:17">
      <c r="Q43162"/>
    </row>
    <row r="43163" spans="17:17">
      <c r="Q43163"/>
    </row>
    <row r="43164" spans="17:17">
      <c r="Q43164"/>
    </row>
    <row r="43165" spans="17:17">
      <c r="Q43165"/>
    </row>
    <row r="43166" spans="17:17">
      <c r="Q43166"/>
    </row>
    <row r="43167" spans="17:17">
      <c r="Q43167"/>
    </row>
    <row r="43168" spans="17:17">
      <c r="Q43168"/>
    </row>
    <row r="43169" spans="17:17">
      <c r="Q43169"/>
    </row>
    <row r="43170" spans="17:17">
      <c r="Q43170"/>
    </row>
    <row r="43171" spans="17:17">
      <c r="Q43171"/>
    </row>
    <row r="43172" spans="17:17">
      <c r="Q43172"/>
    </row>
    <row r="43173" spans="17:17">
      <c r="Q43173"/>
    </row>
    <row r="43174" spans="17:17">
      <c r="Q43174"/>
    </row>
    <row r="43175" spans="17:17">
      <c r="Q43175"/>
    </row>
    <row r="43176" spans="17:17">
      <c r="Q43176"/>
    </row>
    <row r="43177" spans="17:17">
      <c r="Q43177"/>
    </row>
    <row r="43178" spans="17:17">
      <c r="Q43178"/>
    </row>
    <row r="43179" spans="17:17">
      <c r="Q43179"/>
    </row>
    <row r="43180" spans="17:17">
      <c r="Q43180"/>
    </row>
    <row r="43181" spans="17:17">
      <c r="Q43181"/>
    </row>
    <row r="43182" spans="17:17">
      <c r="Q43182"/>
    </row>
    <row r="43183" spans="17:17">
      <c r="Q43183"/>
    </row>
    <row r="43184" spans="17:17">
      <c r="Q43184"/>
    </row>
    <row r="43185" spans="17:17">
      <c r="Q43185"/>
    </row>
    <row r="43186" spans="17:17">
      <c r="Q43186"/>
    </row>
    <row r="43187" spans="17:17">
      <c r="Q43187"/>
    </row>
    <row r="43188" spans="17:17">
      <c r="Q43188"/>
    </row>
    <row r="43189" spans="17:17">
      <c r="Q43189"/>
    </row>
    <row r="43190" spans="17:17">
      <c r="Q43190"/>
    </row>
    <row r="43191" spans="17:17">
      <c r="Q43191"/>
    </row>
    <row r="43192" spans="17:17">
      <c r="Q43192"/>
    </row>
    <row r="43193" spans="17:17">
      <c r="Q43193"/>
    </row>
    <row r="43194" spans="17:17">
      <c r="Q43194"/>
    </row>
    <row r="43195" spans="17:17">
      <c r="Q43195"/>
    </row>
    <row r="43196" spans="17:17">
      <c r="Q43196"/>
    </row>
    <row r="43197" spans="17:17">
      <c r="Q43197"/>
    </row>
    <row r="43198" spans="17:17">
      <c r="Q43198"/>
    </row>
    <row r="43199" spans="17:17">
      <c r="Q43199"/>
    </row>
    <row r="43200" spans="17:17">
      <c r="Q43200"/>
    </row>
    <row r="43201" spans="17:17">
      <c r="Q43201"/>
    </row>
    <row r="43202" spans="17:17">
      <c r="Q43202"/>
    </row>
    <row r="43203" spans="17:17">
      <c r="Q43203"/>
    </row>
    <row r="43204" spans="17:17">
      <c r="Q43204"/>
    </row>
    <row r="43205" spans="17:17">
      <c r="Q43205"/>
    </row>
    <row r="43206" spans="17:17">
      <c r="Q43206"/>
    </row>
    <row r="43207" spans="17:17">
      <c r="Q43207"/>
    </row>
    <row r="43208" spans="17:17">
      <c r="Q43208"/>
    </row>
    <row r="43209" spans="17:17">
      <c r="Q43209"/>
    </row>
    <row r="43210" spans="17:17">
      <c r="Q43210"/>
    </row>
    <row r="43211" spans="17:17">
      <c r="Q43211"/>
    </row>
    <row r="43212" spans="17:17">
      <c r="Q43212"/>
    </row>
    <row r="43213" spans="17:17">
      <c r="Q43213"/>
    </row>
    <row r="43214" spans="17:17">
      <c r="Q43214"/>
    </row>
    <row r="43215" spans="17:17">
      <c r="Q43215"/>
    </row>
    <row r="43216" spans="17:17">
      <c r="Q43216"/>
    </row>
    <row r="43217" spans="17:17">
      <c r="Q43217"/>
    </row>
    <row r="43218" spans="17:17">
      <c r="Q43218"/>
    </row>
    <row r="43219" spans="17:17">
      <c r="Q43219"/>
    </row>
    <row r="43220" spans="17:17">
      <c r="Q43220"/>
    </row>
    <row r="43221" spans="17:17">
      <c r="Q43221"/>
    </row>
    <row r="43222" spans="17:17">
      <c r="Q43222"/>
    </row>
    <row r="43223" spans="17:17">
      <c r="Q43223"/>
    </row>
    <row r="43224" spans="17:17">
      <c r="Q43224"/>
    </row>
    <row r="43225" spans="17:17">
      <c r="Q43225"/>
    </row>
    <row r="43226" spans="17:17">
      <c r="Q43226"/>
    </row>
    <row r="43227" spans="17:17">
      <c r="Q43227"/>
    </row>
    <row r="43228" spans="17:17">
      <c r="Q43228"/>
    </row>
    <row r="43229" spans="17:17">
      <c r="Q43229"/>
    </row>
    <row r="43230" spans="17:17">
      <c r="Q43230"/>
    </row>
    <row r="43231" spans="17:17">
      <c r="Q43231"/>
    </row>
    <row r="43232" spans="17:17">
      <c r="Q43232"/>
    </row>
    <row r="43233" spans="17:17">
      <c r="Q43233"/>
    </row>
    <row r="43234" spans="17:17">
      <c r="Q43234"/>
    </row>
    <row r="43235" spans="17:17">
      <c r="Q43235"/>
    </row>
    <row r="43236" spans="17:17">
      <c r="Q43236"/>
    </row>
    <row r="43237" spans="17:17">
      <c r="Q43237"/>
    </row>
    <row r="43238" spans="17:17">
      <c r="Q43238"/>
    </row>
    <row r="43239" spans="17:17">
      <c r="Q43239"/>
    </row>
    <row r="43240" spans="17:17">
      <c r="Q43240"/>
    </row>
    <row r="43241" spans="17:17">
      <c r="Q43241"/>
    </row>
    <row r="43242" spans="17:17">
      <c r="Q43242"/>
    </row>
    <row r="43243" spans="17:17">
      <c r="Q43243"/>
    </row>
    <row r="43244" spans="17:17">
      <c r="Q43244"/>
    </row>
    <row r="43245" spans="17:17">
      <c r="Q43245"/>
    </row>
    <row r="43246" spans="17:17">
      <c r="Q43246"/>
    </row>
    <row r="43247" spans="17:17">
      <c r="Q43247"/>
    </row>
    <row r="43248" spans="17:17">
      <c r="Q43248"/>
    </row>
    <row r="43249" spans="17:17">
      <c r="Q43249"/>
    </row>
    <row r="43250" spans="17:17">
      <c r="Q43250"/>
    </row>
    <row r="43251" spans="17:17">
      <c r="Q43251"/>
    </row>
    <row r="43252" spans="17:17">
      <c r="Q43252"/>
    </row>
    <row r="43253" spans="17:17">
      <c r="Q43253"/>
    </row>
    <row r="43254" spans="17:17">
      <c r="Q43254"/>
    </row>
    <row r="43255" spans="17:17">
      <c r="Q43255"/>
    </row>
    <row r="43256" spans="17:17">
      <c r="Q43256"/>
    </row>
    <row r="43257" spans="17:17">
      <c r="Q43257"/>
    </row>
    <row r="43258" spans="17:17">
      <c r="Q43258"/>
    </row>
    <row r="43259" spans="17:17">
      <c r="Q43259"/>
    </row>
    <row r="43260" spans="17:17">
      <c r="Q43260"/>
    </row>
    <row r="43261" spans="17:17">
      <c r="Q43261"/>
    </row>
    <row r="43262" spans="17:17">
      <c r="Q43262"/>
    </row>
    <row r="43263" spans="17:17">
      <c r="Q43263"/>
    </row>
    <row r="43264" spans="17:17">
      <c r="Q43264"/>
    </row>
    <row r="43265" spans="17:17">
      <c r="Q43265"/>
    </row>
    <row r="43266" spans="17:17">
      <c r="Q43266"/>
    </row>
    <row r="43267" spans="17:17">
      <c r="Q43267"/>
    </row>
    <row r="43268" spans="17:17">
      <c r="Q43268"/>
    </row>
    <row r="43269" spans="17:17">
      <c r="Q43269"/>
    </row>
    <row r="43270" spans="17:17">
      <c r="Q43270"/>
    </row>
    <row r="43271" spans="17:17">
      <c r="Q43271"/>
    </row>
    <row r="43272" spans="17:17">
      <c r="Q43272"/>
    </row>
    <row r="43273" spans="17:17">
      <c r="Q43273"/>
    </row>
    <row r="43274" spans="17:17">
      <c r="Q43274"/>
    </row>
    <row r="43275" spans="17:17">
      <c r="Q43275"/>
    </row>
    <row r="43276" spans="17:17">
      <c r="Q43276"/>
    </row>
    <row r="43277" spans="17:17">
      <c r="Q43277"/>
    </row>
    <row r="43278" spans="17:17">
      <c r="Q43278"/>
    </row>
    <row r="43279" spans="17:17">
      <c r="Q43279"/>
    </row>
    <row r="43280" spans="17:17">
      <c r="Q43280"/>
    </row>
    <row r="43281" spans="17:17">
      <c r="Q43281"/>
    </row>
    <row r="43282" spans="17:17">
      <c r="Q43282"/>
    </row>
    <row r="43283" spans="17:17">
      <c r="Q43283"/>
    </row>
    <row r="43284" spans="17:17">
      <c r="Q43284"/>
    </row>
    <row r="43285" spans="17:17">
      <c r="Q43285"/>
    </row>
    <row r="43286" spans="17:17">
      <c r="Q43286"/>
    </row>
    <row r="43287" spans="17:17">
      <c r="Q43287"/>
    </row>
    <row r="43288" spans="17:17">
      <c r="Q43288"/>
    </row>
    <row r="43289" spans="17:17">
      <c r="Q43289"/>
    </row>
    <row r="43290" spans="17:17">
      <c r="Q43290"/>
    </row>
    <row r="43291" spans="17:17">
      <c r="Q43291"/>
    </row>
    <row r="43292" spans="17:17">
      <c r="Q43292"/>
    </row>
    <row r="43293" spans="17:17">
      <c r="Q43293"/>
    </row>
    <row r="43294" spans="17:17">
      <c r="Q43294"/>
    </row>
    <row r="43295" spans="17:17">
      <c r="Q43295"/>
    </row>
    <row r="43296" spans="17:17">
      <c r="Q43296"/>
    </row>
    <row r="43297" spans="17:17">
      <c r="Q43297"/>
    </row>
    <row r="43298" spans="17:17">
      <c r="Q43298"/>
    </row>
    <row r="43299" spans="17:17">
      <c r="Q43299"/>
    </row>
    <row r="43300" spans="17:17">
      <c r="Q43300"/>
    </row>
    <row r="43301" spans="17:17">
      <c r="Q43301"/>
    </row>
    <row r="43302" spans="17:17">
      <c r="Q43302"/>
    </row>
    <row r="43303" spans="17:17">
      <c r="Q43303"/>
    </row>
    <row r="43304" spans="17:17">
      <c r="Q43304"/>
    </row>
    <row r="43305" spans="17:17">
      <c r="Q43305"/>
    </row>
    <row r="43306" spans="17:17">
      <c r="Q43306"/>
    </row>
    <row r="43307" spans="17:17">
      <c r="Q43307"/>
    </row>
    <row r="43308" spans="17:17">
      <c r="Q43308"/>
    </row>
    <row r="43309" spans="17:17">
      <c r="Q43309"/>
    </row>
    <row r="43310" spans="17:17">
      <c r="Q43310"/>
    </row>
    <row r="43311" spans="17:17">
      <c r="Q43311"/>
    </row>
    <row r="43312" spans="17:17">
      <c r="Q43312"/>
    </row>
    <row r="43313" spans="17:17">
      <c r="Q43313"/>
    </row>
    <row r="43314" spans="17:17">
      <c r="Q43314"/>
    </row>
    <row r="43315" spans="17:17">
      <c r="Q43315"/>
    </row>
    <row r="43316" spans="17:17">
      <c r="Q43316"/>
    </row>
    <row r="43317" spans="17:17">
      <c r="Q43317"/>
    </row>
    <row r="43318" spans="17:17">
      <c r="Q43318"/>
    </row>
    <row r="43319" spans="17:17">
      <c r="Q43319"/>
    </row>
    <row r="43320" spans="17:17">
      <c r="Q43320"/>
    </row>
    <row r="43321" spans="17:17">
      <c r="Q43321"/>
    </row>
    <row r="43322" spans="17:17">
      <c r="Q43322"/>
    </row>
    <row r="43323" spans="17:17">
      <c r="Q43323"/>
    </row>
    <row r="43324" spans="17:17">
      <c r="Q43324"/>
    </row>
    <row r="43325" spans="17:17">
      <c r="Q43325"/>
    </row>
    <row r="43326" spans="17:17">
      <c r="Q43326"/>
    </row>
    <row r="43327" spans="17:17">
      <c r="Q43327"/>
    </row>
    <row r="43328" spans="17:17">
      <c r="Q43328"/>
    </row>
    <row r="43329" spans="17:17">
      <c r="Q43329"/>
    </row>
    <row r="43330" spans="17:17">
      <c r="Q43330"/>
    </row>
    <row r="43331" spans="17:17">
      <c r="Q43331"/>
    </row>
    <row r="43332" spans="17:17">
      <c r="Q43332"/>
    </row>
    <row r="43333" spans="17:17">
      <c r="Q43333"/>
    </row>
    <row r="43334" spans="17:17">
      <c r="Q43334"/>
    </row>
    <row r="43335" spans="17:17">
      <c r="Q43335"/>
    </row>
    <row r="43336" spans="17:17">
      <c r="Q43336"/>
    </row>
    <row r="43337" spans="17:17">
      <c r="Q43337"/>
    </row>
    <row r="43338" spans="17:17">
      <c r="Q43338"/>
    </row>
    <row r="43339" spans="17:17">
      <c r="Q43339"/>
    </row>
    <row r="43340" spans="17:17">
      <c r="Q43340"/>
    </row>
    <row r="43341" spans="17:17">
      <c r="Q43341"/>
    </row>
    <row r="43342" spans="17:17">
      <c r="Q43342"/>
    </row>
    <row r="43343" spans="17:17">
      <c r="Q43343"/>
    </row>
    <row r="43344" spans="17:17">
      <c r="Q43344"/>
    </row>
    <row r="43345" spans="17:17">
      <c r="Q43345"/>
    </row>
    <row r="43346" spans="17:17">
      <c r="Q43346"/>
    </row>
    <row r="43347" spans="17:17">
      <c r="Q43347"/>
    </row>
    <row r="43348" spans="17:17">
      <c r="Q43348"/>
    </row>
    <row r="43349" spans="17:17">
      <c r="Q43349"/>
    </row>
    <row r="43350" spans="17:17">
      <c r="Q43350"/>
    </row>
    <row r="43351" spans="17:17">
      <c r="Q43351"/>
    </row>
    <row r="43352" spans="17:17">
      <c r="Q43352"/>
    </row>
    <row r="43353" spans="17:17">
      <c r="Q43353"/>
    </row>
    <row r="43354" spans="17:17">
      <c r="Q43354"/>
    </row>
    <row r="43355" spans="17:17">
      <c r="Q43355"/>
    </row>
    <row r="43356" spans="17:17">
      <c r="Q43356"/>
    </row>
    <row r="43357" spans="17:17">
      <c r="Q43357"/>
    </row>
    <row r="43358" spans="17:17">
      <c r="Q43358"/>
    </row>
    <row r="43359" spans="17:17">
      <c r="Q43359"/>
    </row>
    <row r="43360" spans="17:17">
      <c r="Q43360"/>
    </row>
    <row r="43361" spans="17:17">
      <c r="Q43361"/>
    </row>
    <row r="43362" spans="17:17">
      <c r="Q43362"/>
    </row>
    <row r="43363" spans="17:17">
      <c r="Q43363"/>
    </row>
    <row r="43364" spans="17:17">
      <c r="Q43364"/>
    </row>
    <row r="43365" spans="17:17">
      <c r="Q43365"/>
    </row>
    <row r="43366" spans="17:17">
      <c r="Q43366"/>
    </row>
    <row r="43367" spans="17:17">
      <c r="Q43367"/>
    </row>
    <row r="43368" spans="17:17">
      <c r="Q43368"/>
    </row>
    <row r="43369" spans="17:17">
      <c r="Q43369"/>
    </row>
    <row r="43370" spans="17:17">
      <c r="Q43370"/>
    </row>
    <row r="43371" spans="17:17">
      <c r="Q43371"/>
    </row>
    <row r="43372" spans="17:17">
      <c r="Q43372"/>
    </row>
    <row r="43373" spans="17:17">
      <c r="Q43373"/>
    </row>
    <row r="43374" spans="17:17">
      <c r="Q43374"/>
    </row>
    <row r="43375" spans="17:17">
      <c r="Q43375"/>
    </row>
    <row r="43376" spans="17:17">
      <c r="Q43376"/>
    </row>
    <row r="43377" spans="17:17">
      <c r="Q43377"/>
    </row>
    <row r="43378" spans="17:17">
      <c r="Q43378"/>
    </row>
    <row r="43379" spans="17:17">
      <c r="Q43379"/>
    </row>
    <row r="43380" spans="17:17">
      <c r="Q43380"/>
    </row>
    <row r="43381" spans="17:17">
      <c r="Q43381"/>
    </row>
    <row r="43382" spans="17:17">
      <c r="Q43382"/>
    </row>
    <row r="43383" spans="17:17">
      <c r="Q43383"/>
    </row>
    <row r="43384" spans="17:17">
      <c r="Q43384"/>
    </row>
    <row r="43385" spans="17:17">
      <c r="Q43385"/>
    </row>
    <row r="43386" spans="17:17">
      <c r="Q43386"/>
    </row>
    <row r="43387" spans="17:17">
      <c r="Q43387"/>
    </row>
    <row r="43388" spans="17:17">
      <c r="Q43388"/>
    </row>
    <row r="43389" spans="17:17">
      <c r="Q43389"/>
    </row>
    <row r="43390" spans="17:17">
      <c r="Q43390"/>
    </row>
    <row r="43391" spans="17:17">
      <c r="Q43391"/>
    </row>
    <row r="43392" spans="17:17">
      <c r="Q43392"/>
    </row>
    <row r="43393" spans="17:17">
      <c r="Q43393"/>
    </row>
    <row r="43394" spans="17:17">
      <c r="Q43394"/>
    </row>
    <row r="43395" spans="17:17">
      <c r="Q43395"/>
    </row>
    <row r="43396" spans="17:17">
      <c r="Q43396"/>
    </row>
    <row r="43397" spans="17:17">
      <c r="Q43397"/>
    </row>
    <row r="43398" spans="17:17">
      <c r="Q43398"/>
    </row>
    <row r="43399" spans="17:17">
      <c r="Q43399"/>
    </row>
    <row r="43400" spans="17:17">
      <c r="Q43400"/>
    </row>
    <row r="43401" spans="17:17">
      <c r="Q43401"/>
    </row>
    <row r="43402" spans="17:17">
      <c r="Q43402"/>
    </row>
    <row r="43403" spans="17:17">
      <c r="Q43403"/>
    </row>
    <row r="43404" spans="17:17">
      <c r="Q43404"/>
    </row>
    <row r="43405" spans="17:17">
      <c r="Q43405"/>
    </row>
    <row r="43406" spans="17:17">
      <c r="Q43406"/>
    </row>
    <row r="43407" spans="17:17">
      <c r="Q43407"/>
    </row>
    <row r="43408" spans="17:17">
      <c r="Q43408"/>
    </row>
    <row r="43409" spans="17:17">
      <c r="Q43409"/>
    </row>
    <row r="43410" spans="17:17">
      <c r="Q43410"/>
    </row>
    <row r="43411" spans="17:17">
      <c r="Q43411"/>
    </row>
    <row r="43412" spans="17:17">
      <c r="Q43412"/>
    </row>
    <row r="43413" spans="17:17">
      <c r="Q43413"/>
    </row>
    <row r="43414" spans="17:17">
      <c r="Q43414"/>
    </row>
    <row r="43415" spans="17:17">
      <c r="Q43415"/>
    </row>
    <row r="43416" spans="17:17">
      <c r="Q43416"/>
    </row>
    <row r="43417" spans="17:17">
      <c r="Q43417"/>
    </row>
    <row r="43418" spans="17:17">
      <c r="Q43418"/>
    </row>
    <row r="43419" spans="17:17">
      <c r="Q43419"/>
    </row>
    <row r="43420" spans="17:17">
      <c r="Q43420"/>
    </row>
    <row r="43421" spans="17:17">
      <c r="Q43421"/>
    </row>
    <row r="43422" spans="17:17">
      <c r="Q43422"/>
    </row>
    <row r="43423" spans="17:17">
      <c r="Q43423"/>
    </row>
    <row r="43424" spans="17:17">
      <c r="Q43424"/>
    </row>
    <row r="43425" spans="17:17">
      <c r="Q43425"/>
    </row>
    <row r="43426" spans="17:17">
      <c r="Q43426"/>
    </row>
    <row r="43427" spans="17:17">
      <c r="Q43427"/>
    </row>
    <row r="43428" spans="17:17">
      <c r="Q43428"/>
    </row>
    <row r="43429" spans="17:17">
      <c r="Q43429"/>
    </row>
    <row r="43430" spans="17:17">
      <c r="Q43430"/>
    </row>
    <row r="43431" spans="17:17">
      <c r="Q43431"/>
    </row>
    <row r="43432" spans="17:17">
      <c r="Q43432"/>
    </row>
    <row r="43433" spans="17:17">
      <c r="Q43433"/>
    </row>
    <row r="43434" spans="17:17">
      <c r="Q43434"/>
    </row>
    <row r="43435" spans="17:17">
      <c r="Q43435"/>
    </row>
    <row r="43436" spans="17:17">
      <c r="Q43436"/>
    </row>
    <row r="43437" spans="17:17">
      <c r="Q43437"/>
    </row>
    <row r="43438" spans="17:17">
      <c r="Q43438"/>
    </row>
    <row r="43439" spans="17:17">
      <c r="Q43439"/>
    </row>
    <row r="43440" spans="17:17">
      <c r="Q43440"/>
    </row>
    <row r="43441" spans="17:17">
      <c r="Q43441"/>
    </row>
    <row r="43442" spans="17:17">
      <c r="Q43442"/>
    </row>
    <row r="43443" spans="17:17">
      <c r="Q43443"/>
    </row>
    <row r="43444" spans="17:17">
      <c r="Q43444"/>
    </row>
    <row r="43445" spans="17:17">
      <c r="Q43445"/>
    </row>
    <row r="43446" spans="17:17">
      <c r="Q43446"/>
    </row>
    <row r="43447" spans="17:17">
      <c r="Q43447"/>
    </row>
    <row r="43448" spans="17:17">
      <c r="Q43448"/>
    </row>
    <row r="43449" spans="17:17">
      <c r="Q43449"/>
    </row>
    <row r="43450" spans="17:17">
      <c r="Q43450"/>
    </row>
    <row r="43451" spans="17:17">
      <c r="Q43451"/>
    </row>
    <row r="43452" spans="17:17">
      <c r="Q43452"/>
    </row>
    <row r="43453" spans="17:17">
      <c r="Q43453"/>
    </row>
    <row r="43454" spans="17:17">
      <c r="Q43454"/>
    </row>
    <row r="43455" spans="17:17">
      <c r="Q43455"/>
    </row>
    <row r="43456" spans="17:17">
      <c r="Q43456"/>
    </row>
    <row r="43457" spans="17:17">
      <c r="Q43457"/>
    </row>
    <row r="43458" spans="17:17">
      <c r="Q43458"/>
    </row>
    <row r="43459" spans="17:17">
      <c r="Q43459"/>
    </row>
    <row r="43460" spans="17:17">
      <c r="Q43460"/>
    </row>
    <row r="43461" spans="17:17">
      <c r="Q43461"/>
    </row>
    <row r="43462" spans="17:17">
      <c r="Q43462"/>
    </row>
    <row r="43463" spans="17:17">
      <c r="Q43463"/>
    </row>
    <row r="43464" spans="17:17">
      <c r="Q43464"/>
    </row>
    <row r="43465" spans="17:17">
      <c r="Q43465"/>
    </row>
    <row r="43466" spans="17:17">
      <c r="Q43466"/>
    </row>
    <row r="43467" spans="17:17">
      <c r="Q43467"/>
    </row>
    <row r="43468" spans="17:17">
      <c r="Q43468"/>
    </row>
    <row r="43469" spans="17:17">
      <c r="Q43469"/>
    </row>
    <row r="43470" spans="17:17">
      <c r="Q43470"/>
    </row>
    <row r="43471" spans="17:17">
      <c r="Q43471"/>
    </row>
    <row r="43472" spans="17:17">
      <c r="Q43472"/>
    </row>
    <row r="43473" spans="17:17">
      <c r="Q43473"/>
    </row>
    <row r="43474" spans="17:17">
      <c r="Q43474"/>
    </row>
    <row r="43475" spans="17:17">
      <c r="Q43475"/>
    </row>
    <row r="43476" spans="17:17">
      <c r="Q43476"/>
    </row>
    <row r="43477" spans="17:17">
      <c r="Q43477"/>
    </row>
    <row r="43478" spans="17:17">
      <c r="Q43478"/>
    </row>
    <row r="43479" spans="17:17">
      <c r="Q43479"/>
    </row>
    <row r="43480" spans="17:17">
      <c r="Q43480"/>
    </row>
    <row r="43481" spans="17:17">
      <c r="Q43481"/>
    </row>
    <row r="43482" spans="17:17">
      <c r="Q43482"/>
    </row>
    <row r="43483" spans="17:17">
      <c r="Q43483"/>
    </row>
    <row r="43484" spans="17:17">
      <c r="Q43484"/>
    </row>
    <row r="43485" spans="17:17">
      <c r="Q43485"/>
    </row>
    <row r="43486" spans="17:17">
      <c r="Q43486"/>
    </row>
    <row r="43487" spans="17:17">
      <c r="Q43487"/>
    </row>
    <row r="43488" spans="17:17">
      <c r="Q43488"/>
    </row>
    <row r="43489" spans="17:17">
      <c r="Q43489"/>
    </row>
    <row r="43490" spans="17:17">
      <c r="Q43490"/>
    </row>
    <row r="43491" spans="17:17">
      <c r="Q43491"/>
    </row>
    <row r="43492" spans="17:17">
      <c r="Q43492"/>
    </row>
    <row r="43493" spans="17:17">
      <c r="Q43493"/>
    </row>
    <row r="43494" spans="17:17">
      <c r="Q43494"/>
    </row>
    <row r="43495" spans="17:17">
      <c r="Q43495"/>
    </row>
    <row r="43496" spans="17:17">
      <c r="Q43496"/>
    </row>
    <row r="43497" spans="17:17">
      <c r="Q43497"/>
    </row>
    <row r="43498" spans="17:17">
      <c r="Q43498"/>
    </row>
    <row r="43499" spans="17:17">
      <c r="Q43499"/>
    </row>
    <row r="43500" spans="17:17">
      <c r="Q43500"/>
    </row>
    <row r="43501" spans="17:17">
      <c r="Q43501"/>
    </row>
    <row r="43502" spans="17:17">
      <c r="Q43502"/>
    </row>
    <row r="43503" spans="17:17">
      <c r="Q43503"/>
    </row>
    <row r="43504" spans="17:17">
      <c r="Q43504"/>
    </row>
    <row r="43505" spans="17:17">
      <c r="Q43505"/>
    </row>
    <row r="43506" spans="17:17">
      <c r="Q43506"/>
    </row>
    <row r="43507" spans="17:17">
      <c r="Q43507"/>
    </row>
    <row r="43508" spans="17:17">
      <c r="Q43508"/>
    </row>
    <row r="43509" spans="17:17">
      <c r="Q43509"/>
    </row>
    <row r="43510" spans="17:17">
      <c r="Q43510"/>
    </row>
    <row r="43511" spans="17:17">
      <c r="Q43511"/>
    </row>
    <row r="43512" spans="17:17">
      <c r="Q43512"/>
    </row>
    <row r="43513" spans="17:17">
      <c r="Q43513"/>
    </row>
    <row r="43514" spans="17:17">
      <c r="Q43514"/>
    </row>
    <row r="43515" spans="17:17">
      <c r="Q43515"/>
    </row>
    <row r="43516" spans="17:17">
      <c r="Q43516"/>
    </row>
    <row r="43517" spans="17:17">
      <c r="Q43517"/>
    </row>
    <row r="43518" spans="17:17">
      <c r="Q43518"/>
    </row>
    <row r="43519" spans="17:17">
      <c r="Q43519"/>
    </row>
    <row r="43520" spans="17:17">
      <c r="Q43520"/>
    </row>
    <row r="43521" spans="17:17">
      <c r="Q43521"/>
    </row>
    <row r="43522" spans="17:17">
      <c r="Q43522"/>
    </row>
    <row r="43523" spans="17:17">
      <c r="Q43523"/>
    </row>
    <row r="43524" spans="17:17">
      <c r="Q43524"/>
    </row>
    <row r="43525" spans="17:17">
      <c r="Q43525"/>
    </row>
    <row r="43526" spans="17:17">
      <c r="Q43526"/>
    </row>
    <row r="43527" spans="17:17">
      <c r="Q43527"/>
    </row>
    <row r="43528" spans="17:17">
      <c r="Q43528"/>
    </row>
    <row r="43529" spans="17:17">
      <c r="Q43529"/>
    </row>
    <row r="43530" spans="17:17">
      <c r="Q43530"/>
    </row>
    <row r="43531" spans="17:17">
      <c r="Q43531"/>
    </row>
    <row r="43532" spans="17:17">
      <c r="Q43532"/>
    </row>
    <row r="43533" spans="17:17">
      <c r="Q43533"/>
    </row>
    <row r="43534" spans="17:17">
      <c r="Q43534"/>
    </row>
    <row r="43535" spans="17:17">
      <c r="Q43535"/>
    </row>
    <row r="43536" spans="17:17">
      <c r="Q43536"/>
    </row>
    <row r="43537" spans="17:17">
      <c r="Q43537"/>
    </row>
    <row r="43538" spans="17:17">
      <c r="Q43538"/>
    </row>
    <row r="43539" spans="17:17">
      <c r="Q43539"/>
    </row>
    <row r="43540" spans="17:17">
      <c r="Q43540"/>
    </row>
    <row r="43541" spans="17:17">
      <c r="Q43541"/>
    </row>
    <row r="43542" spans="17:17">
      <c r="Q43542"/>
    </row>
    <row r="43543" spans="17:17">
      <c r="Q43543"/>
    </row>
    <row r="43544" spans="17:17">
      <c r="Q43544"/>
    </row>
    <row r="43545" spans="17:17">
      <c r="Q43545"/>
    </row>
    <row r="43546" spans="17:17">
      <c r="Q43546"/>
    </row>
    <row r="43547" spans="17:17">
      <c r="Q43547"/>
    </row>
    <row r="43548" spans="17:17">
      <c r="Q43548"/>
    </row>
    <row r="43549" spans="17:17">
      <c r="Q43549"/>
    </row>
    <row r="43550" spans="17:17">
      <c r="Q43550"/>
    </row>
    <row r="43551" spans="17:17">
      <c r="Q43551"/>
    </row>
    <row r="43552" spans="17:17">
      <c r="Q43552"/>
    </row>
    <row r="43553" spans="17:17">
      <c r="Q43553"/>
    </row>
    <row r="43554" spans="17:17">
      <c r="Q43554"/>
    </row>
    <row r="43555" spans="17:17">
      <c r="Q43555"/>
    </row>
    <row r="43556" spans="17:17">
      <c r="Q43556"/>
    </row>
    <row r="43557" spans="17:17">
      <c r="Q43557"/>
    </row>
    <row r="43558" spans="17:17">
      <c r="Q43558"/>
    </row>
    <row r="43559" spans="17:17">
      <c r="Q43559"/>
    </row>
    <row r="43560" spans="17:17">
      <c r="Q43560"/>
    </row>
    <row r="43561" spans="17:17">
      <c r="Q43561"/>
    </row>
    <row r="43562" spans="17:17">
      <c r="Q43562"/>
    </row>
    <row r="43563" spans="17:17">
      <c r="Q43563"/>
    </row>
    <row r="43564" spans="17:17">
      <c r="Q43564"/>
    </row>
    <row r="43565" spans="17:17">
      <c r="Q43565"/>
    </row>
    <row r="43566" spans="17:17">
      <c r="Q43566"/>
    </row>
    <row r="43567" spans="17:17">
      <c r="Q43567"/>
    </row>
    <row r="43568" spans="17:17">
      <c r="Q43568"/>
    </row>
    <row r="43569" spans="17:17">
      <c r="Q43569"/>
    </row>
    <row r="43570" spans="17:17">
      <c r="Q43570"/>
    </row>
    <row r="43571" spans="17:17">
      <c r="Q43571"/>
    </row>
    <row r="43572" spans="17:17">
      <c r="Q43572"/>
    </row>
    <row r="43573" spans="17:17">
      <c r="Q43573"/>
    </row>
    <row r="43574" spans="17:17">
      <c r="Q43574"/>
    </row>
    <row r="43575" spans="17:17">
      <c r="Q43575"/>
    </row>
    <row r="43576" spans="17:17">
      <c r="Q43576"/>
    </row>
    <row r="43577" spans="17:17">
      <c r="Q43577"/>
    </row>
    <row r="43578" spans="17:17">
      <c r="Q43578"/>
    </row>
    <row r="43579" spans="17:17">
      <c r="Q43579"/>
    </row>
    <row r="43580" spans="17:17">
      <c r="Q43580"/>
    </row>
    <row r="43581" spans="17:17">
      <c r="Q43581"/>
    </row>
    <row r="43582" spans="17:17">
      <c r="Q43582"/>
    </row>
    <row r="43583" spans="17:17">
      <c r="Q43583"/>
    </row>
    <row r="43584" spans="17:17">
      <c r="Q43584"/>
    </row>
    <row r="43585" spans="17:17">
      <c r="Q43585"/>
    </row>
    <row r="43586" spans="17:17">
      <c r="Q43586"/>
    </row>
    <row r="43587" spans="17:17">
      <c r="Q43587"/>
    </row>
    <row r="43588" spans="17:17">
      <c r="Q43588"/>
    </row>
    <row r="43589" spans="17:17">
      <c r="Q43589"/>
    </row>
    <row r="43590" spans="17:17">
      <c r="Q43590"/>
    </row>
    <row r="43591" spans="17:17">
      <c r="Q43591"/>
    </row>
    <row r="43592" spans="17:17">
      <c r="Q43592"/>
    </row>
    <row r="43593" spans="17:17">
      <c r="Q43593"/>
    </row>
    <row r="43594" spans="17:17">
      <c r="Q43594"/>
    </row>
    <row r="43595" spans="17:17">
      <c r="Q43595"/>
    </row>
    <row r="43596" spans="17:17">
      <c r="Q43596"/>
    </row>
    <row r="43597" spans="17:17">
      <c r="Q43597"/>
    </row>
    <row r="43598" spans="17:17">
      <c r="Q43598"/>
    </row>
    <row r="43599" spans="17:17">
      <c r="Q43599"/>
    </row>
    <row r="43600" spans="17:17">
      <c r="Q43600"/>
    </row>
    <row r="43601" spans="17:17">
      <c r="Q43601"/>
    </row>
    <row r="43602" spans="17:17">
      <c r="Q43602"/>
    </row>
    <row r="43603" spans="17:17">
      <c r="Q43603"/>
    </row>
    <row r="43604" spans="17:17">
      <c r="Q43604"/>
    </row>
    <row r="43605" spans="17:17">
      <c r="Q43605"/>
    </row>
    <row r="43606" spans="17:17">
      <c r="Q43606"/>
    </row>
    <row r="43607" spans="17:17">
      <c r="Q43607"/>
    </row>
    <row r="43608" spans="17:17">
      <c r="Q43608"/>
    </row>
    <row r="43609" spans="17:17">
      <c r="Q43609"/>
    </row>
    <row r="43610" spans="17:17">
      <c r="Q43610"/>
    </row>
    <row r="43611" spans="17:17">
      <c r="Q43611"/>
    </row>
    <row r="43612" spans="17:17">
      <c r="Q43612"/>
    </row>
    <row r="43613" spans="17:17">
      <c r="Q43613"/>
    </row>
    <row r="43614" spans="17:17">
      <c r="Q43614"/>
    </row>
    <row r="43615" spans="17:17">
      <c r="Q43615"/>
    </row>
    <row r="43616" spans="17:17">
      <c r="Q43616"/>
    </row>
    <row r="43617" spans="17:17">
      <c r="Q43617"/>
    </row>
    <row r="43618" spans="17:17">
      <c r="Q43618"/>
    </row>
    <row r="43619" spans="17:17">
      <c r="Q43619"/>
    </row>
    <row r="43620" spans="17:17">
      <c r="Q43620"/>
    </row>
    <row r="43621" spans="17:17">
      <c r="Q43621"/>
    </row>
    <row r="43622" spans="17:17">
      <c r="Q43622"/>
    </row>
    <row r="43623" spans="17:17">
      <c r="Q43623"/>
    </row>
    <row r="43624" spans="17:17">
      <c r="Q43624"/>
    </row>
    <row r="43625" spans="17:17">
      <c r="Q43625"/>
    </row>
    <row r="43626" spans="17:17">
      <c r="Q43626"/>
    </row>
    <row r="43627" spans="17:17">
      <c r="Q43627"/>
    </row>
    <row r="43628" spans="17:17">
      <c r="Q43628"/>
    </row>
    <row r="43629" spans="17:17">
      <c r="Q43629"/>
    </row>
    <row r="43630" spans="17:17">
      <c r="Q43630"/>
    </row>
    <row r="43631" spans="17:17">
      <c r="Q43631"/>
    </row>
    <row r="43632" spans="17:17">
      <c r="Q43632"/>
    </row>
    <row r="43633" spans="17:17">
      <c r="Q43633"/>
    </row>
    <row r="43634" spans="17:17">
      <c r="Q43634"/>
    </row>
    <row r="43635" spans="17:17">
      <c r="Q43635"/>
    </row>
    <row r="43636" spans="17:17">
      <c r="Q43636"/>
    </row>
    <row r="43637" spans="17:17">
      <c r="Q43637"/>
    </row>
    <row r="43638" spans="17:17">
      <c r="Q43638"/>
    </row>
    <row r="43639" spans="17:17">
      <c r="Q43639"/>
    </row>
    <row r="43640" spans="17:17">
      <c r="Q43640"/>
    </row>
    <row r="43641" spans="17:17">
      <c r="Q43641"/>
    </row>
    <row r="43642" spans="17:17">
      <c r="Q43642"/>
    </row>
    <row r="43643" spans="17:17">
      <c r="Q43643"/>
    </row>
    <row r="43644" spans="17:17">
      <c r="Q43644"/>
    </row>
    <row r="43645" spans="17:17">
      <c r="Q43645"/>
    </row>
    <row r="43646" spans="17:17">
      <c r="Q43646"/>
    </row>
    <row r="43647" spans="17:17">
      <c r="Q43647"/>
    </row>
    <row r="43648" spans="17:17">
      <c r="Q43648"/>
    </row>
    <row r="43649" spans="17:17">
      <c r="Q43649"/>
    </row>
    <row r="43650" spans="17:17">
      <c r="Q43650"/>
    </row>
    <row r="43651" spans="17:17">
      <c r="Q43651"/>
    </row>
    <row r="43652" spans="17:17">
      <c r="Q43652"/>
    </row>
    <row r="43653" spans="17:17">
      <c r="Q43653"/>
    </row>
    <row r="43654" spans="17:17">
      <c r="Q43654"/>
    </row>
    <row r="43655" spans="17:17">
      <c r="Q43655"/>
    </row>
    <row r="43656" spans="17:17">
      <c r="Q43656"/>
    </row>
    <row r="43657" spans="17:17">
      <c r="Q43657"/>
    </row>
    <row r="43658" spans="17:17">
      <c r="Q43658"/>
    </row>
    <row r="43659" spans="17:17">
      <c r="Q43659"/>
    </row>
    <row r="43660" spans="17:17">
      <c r="Q43660"/>
    </row>
    <row r="43661" spans="17:17">
      <c r="Q43661"/>
    </row>
    <row r="43662" spans="17:17">
      <c r="Q43662"/>
    </row>
    <row r="43663" spans="17:17">
      <c r="Q43663"/>
    </row>
    <row r="43664" spans="17:17">
      <c r="Q43664"/>
    </row>
    <row r="43665" spans="17:17">
      <c r="Q43665"/>
    </row>
    <row r="43666" spans="17:17">
      <c r="Q43666"/>
    </row>
    <row r="43667" spans="17:17">
      <c r="Q43667"/>
    </row>
    <row r="43668" spans="17:17">
      <c r="Q43668"/>
    </row>
    <row r="43669" spans="17:17">
      <c r="Q43669"/>
    </row>
    <row r="43670" spans="17:17">
      <c r="Q43670"/>
    </row>
    <row r="43671" spans="17:17">
      <c r="Q43671"/>
    </row>
    <row r="43672" spans="17:17">
      <c r="Q43672"/>
    </row>
    <row r="43673" spans="17:17">
      <c r="Q43673"/>
    </row>
    <row r="43674" spans="17:17">
      <c r="Q43674"/>
    </row>
    <row r="43675" spans="17:17">
      <c r="Q43675"/>
    </row>
    <row r="43676" spans="17:17">
      <c r="Q43676"/>
    </row>
    <row r="43677" spans="17:17">
      <c r="Q43677"/>
    </row>
    <row r="43678" spans="17:17">
      <c r="Q43678"/>
    </row>
    <row r="43679" spans="17:17">
      <c r="Q43679"/>
    </row>
    <row r="43680" spans="17:17">
      <c r="Q43680"/>
    </row>
    <row r="43681" spans="17:17">
      <c r="Q43681"/>
    </row>
    <row r="43682" spans="17:17">
      <c r="Q43682"/>
    </row>
    <row r="43683" spans="17:17">
      <c r="Q43683"/>
    </row>
    <row r="43684" spans="17:17">
      <c r="Q43684"/>
    </row>
    <row r="43685" spans="17:17">
      <c r="Q43685"/>
    </row>
    <row r="43686" spans="17:17">
      <c r="Q43686"/>
    </row>
    <row r="43687" spans="17:17">
      <c r="Q43687"/>
    </row>
    <row r="43688" spans="17:17">
      <c r="Q43688"/>
    </row>
    <row r="43689" spans="17:17">
      <c r="Q43689"/>
    </row>
    <row r="43690" spans="17:17">
      <c r="Q43690"/>
    </row>
    <row r="43691" spans="17:17">
      <c r="Q43691"/>
    </row>
    <row r="43692" spans="17:17">
      <c r="Q43692"/>
    </row>
    <row r="43693" spans="17:17">
      <c r="Q43693"/>
    </row>
    <row r="43694" spans="17:17">
      <c r="Q43694"/>
    </row>
    <row r="43695" spans="17:17">
      <c r="Q43695"/>
    </row>
    <row r="43696" spans="17:17">
      <c r="Q43696"/>
    </row>
    <row r="43697" spans="17:17">
      <c r="Q43697"/>
    </row>
    <row r="43698" spans="17:17">
      <c r="Q43698"/>
    </row>
    <row r="43699" spans="17:17">
      <c r="Q43699"/>
    </row>
    <row r="43700" spans="17:17">
      <c r="Q43700"/>
    </row>
    <row r="43701" spans="17:17">
      <c r="Q43701"/>
    </row>
    <row r="43702" spans="17:17">
      <c r="Q43702"/>
    </row>
    <row r="43703" spans="17:17">
      <c r="Q43703"/>
    </row>
    <row r="43704" spans="17:17">
      <c r="Q43704"/>
    </row>
    <row r="43705" spans="17:17">
      <c r="Q43705"/>
    </row>
    <row r="43706" spans="17:17">
      <c r="Q43706"/>
    </row>
    <row r="43707" spans="17:17">
      <c r="Q43707"/>
    </row>
    <row r="43708" spans="17:17">
      <c r="Q43708"/>
    </row>
    <row r="43709" spans="17:17">
      <c r="Q43709"/>
    </row>
    <row r="43710" spans="17:17">
      <c r="Q43710"/>
    </row>
    <row r="43711" spans="17:17">
      <c r="Q43711"/>
    </row>
    <row r="43712" spans="17:17">
      <c r="Q43712"/>
    </row>
    <row r="43713" spans="17:17">
      <c r="Q43713"/>
    </row>
    <row r="43714" spans="17:17">
      <c r="Q43714"/>
    </row>
    <row r="43715" spans="17:17">
      <c r="Q43715"/>
    </row>
    <row r="43716" spans="17:17">
      <c r="Q43716"/>
    </row>
    <row r="43717" spans="17:17">
      <c r="Q43717"/>
    </row>
    <row r="43718" spans="17:17">
      <c r="Q43718"/>
    </row>
    <row r="43719" spans="17:17">
      <c r="Q43719"/>
    </row>
    <row r="43720" spans="17:17">
      <c r="Q43720"/>
    </row>
    <row r="43721" spans="17:17">
      <c r="Q43721"/>
    </row>
    <row r="43722" spans="17:17">
      <c r="Q43722"/>
    </row>
    <row r="43723" spans="17:17">
      <c r="Q43723"/>
    </row>
    <row r="43724" spans="17:17">
      <c r="Q43724"/>
    </row>
    <row r="43725" spans="17:17">
      <c r="Q43725"/>
    </row>
    <row r="43726" spans="17:17">
      <c r="Q43726"/>
    </row>
    <row r="43727" spans="17:17">
      <c r="Q43727"/>
    </row>
    <row r="43728" spans="17:17">
      <c r="Q43728"/>
    </row>
    <row r="43729" spans="17:17">
      <c r="Q43729"/>
    </row>
    <row r="43730" spans="17:17">
      <c r="Q43730"/>
    </row>
    <row r="43731" spans="17:17">
      <c r="Q43731"/>
    </row>
    <row r="43732" spans="17:17">
      <c r="Q43732"/>
    </row>
    <row r="43733" spans="17:17">
      <c r="Q43733"/>
    </row>
    <row r="43734" spans="17:17">
      <c r="Q43734"/>
    </row>
    <row r="43735" spans="17:17">
      <c r="Q43735"/>
    </row>
    <row r="43736" spans="17:17">
      <c r="Q43736"/>
    </row>
    <row r="43737" spans="17:17">
      <c r="Q43737"/>
    </row>
    <row r="43738" spans="17:17">
      <c r="Q43738"/>
    </row>
    <row r="43739" spans="17:17">
      <c r="Q43739"/>
    </row>
    <row r="43740" spans="17:17">
      <c r="Q43740"/>
    </row>
    <row r="43741" spans="17:17">
      <c r="Q43741"/>
    </row>
    <row r="43742" spans="17:17">
      <c r="Q43742"/>
    </row>
    <row r="43743" spans="17:17">
      <c r="Q43743"/>
    </row>
    <row r="43744" spans="17:17">
      <c r="Q43744"/>
    </row>
    <row r="43745" spans="17:17">
      <c r="Q43745"/>
    </row>
    <row r="43746" spans="17:17">
      <c r="Q43746"/>
    </row>
    <row r="43747" spans="17:17">
      <c r="Q43747"/>
    </row>
    <row r="43748" spans="17:17">
      <c r="Q43748"/>
    </row>
    <row r="43749" spans="17:17">
      <c r="Q43749"/>
    </row>
    <row r="43750" spans="17:17">
      <c r="Q43750"/>
    </row>
    <row r="43751" spans="17:17">
      <c r="Q43751"/>
    </row>
    <row r="43752" spans="17:17">
      <c r="Q43752"/>
    </row>
    <row r="43753" spans="17:17">
      <c r="Q43753"/>
    </row>
    <row r="43754" spans="17:17">
      <c r="Q43754"/>
    </row>
    <row r="43755" spans="17:17">
      <c r="Q43755"/>
    </row>
    <row r="43756" spans="17:17">
      <c r="Q43756"/>
    </row>
    <row r="43757" spans="17:17">
      <c r="Q43757"/>
    </row>
    <row r="43758" spans="17:17">
      <c r="Q43758"/>
    </row>
    <row r="43759" spans="17:17">
      <c r="Q43759"/>
    </row>
    <row r="43760" spans="17:17">
      <c r="Q43760"/>
    </row>
    <row r="43761" spans="17:17">
      <c r="Q43761"/>
    </row>
    <row r="43762" spans="17:17">
      <c r="Q43762"/>
    </row>
    <row r="43763" spans="17:17">
      <c r="Q43763"/>
    </row>
    <row r="43764" spans="17:17">
      <c r="Q43764"/>
    </row>
    <row r="43765" spans="17:17">
      <c r="Q43765"/>
    </row>
    <row r="43766" spans="17:17">
      <c r="Q43766"/>
    </row>
    <row r="43767" spans="17:17">
      <c r="Q43767"/>
    </row>
    <row r="43768" spans="17:17">
      <c r="Q43768"/>
    </row>
    <row r="43769" spans="17:17">
      <c r="Q43769"/>
    </row>
    <row r="43770" spans="17:17">
      <c r="Q43770"/>
    </row>
    <row r="43771" spans="17:17">
      <c r="Q43771"/>
    </row>
    <row r="43772" spans="17:17">
      <c r="Q43772"/>
    </row>
    <row r="43773" spans="17:17">
      <c r="Q43773"/>
    </row>
    <row r="43774" spans="17:17">
      <c r="Q43774"/>
    </row>
    <row r="43775" spans="17:17">
      <c r="Q43775"/>
    </row>
    <row r="43776" spans="17:17">
      <c r="Q43776"/>
    </row>
    <row r="43777" spans="17:17">
      <c r="Q43777"/>
    </row>
    <row r="43778" spans="17:17">
      <c r="Q43778"/>
    </row>
    <row r="43779" spans="17:17">
      <c r="Q43779"/>
    </row>
    <row r="43780" spans="17:17">
      <c r="Q43780"/>
    </row>
    <row r="43781" spans="17:17">
      <c r="Q43781"/>
    </row>
    <row r="43782" spans="17:17">
      <c r="Q43782"/>
    </row>
    <row r="43783" spans="17:17">
      <c r="Q43783"/>
    </row>
    <row r="43784" spans="17:17">
      <c r="Q43784"/>
    </row>
    <row r="43785" spans="17:17">
      <c r="Q43785"/>
    </row>
    <row r="43786" spans="17:17">
      <c r="Q43786"/>
    </row>
    <row r="43787" spans="17:17">
      <c r="Q43787"/>
    </row>
    <row r="43788" spans="17:17">
      <c r="Q43788"/>
    </row>
    <row r="43789" spans="17:17">
      <c r="Q43789"/>
    </row>
    <row r="43790" spans="17:17">
      <c r="Q43790"/>
    </row>
    <row r="43791" spans="17:17">
      <c r="Q43791"/>
    </row>
    <row r="43792" spans="17:17">
      <c r="Q43792"/>
    </row>
    <row r="43793" spans="17:17">
      <c r="Q43793"/>
    </row>
    <row r="43794" spans="17:17">
      <c r="Q43794"/>
    </row>
    <row r="43795" spans="17:17">
      <c r="Q43795"/>
    </row>
    <row r="43796" spans="17:17">
      <c r="Q43796"/>
    </row>
    <row r="43797" spans="17:17">
      <c r="Q43797"/>
    </row>
    <row r="43798" spans="17:17">
      <c r="Q43798"/>
    </row>
    <row r="43799" spans="17:17">
      <c r="Q43799"/>
    </row>
    <row r="43800" spans="17:17">
      <c r="Q43800"/>
    </row>
    <row r="43801" spans="17:17">
      <c r="Q43801"/>
    </row>
    <row r="43802" spans="17:17">
      <c r="Q43802"/>
    </row>
    <row r="43803" spans="17:17">
      <c r="Q43803"/>
    </row>
    <row r="43804" spans="17:17">
      <c r="Q43804"/>
    </row>
    <row r="43805" spans="17:17">
      <c r="Q43805"/>
    </row>
    <row r="43806" spans="17:17">
      <c r="Q43806"/>
    </row>
    <row r="43807" spans="17:17">
      <c r="Q43807"/>
    </row>
    <row r="43808" spans="17:17">
      <c r="Q43808"/>
    </row>
    <row r="43809" spans="17:17">
      <c r="Q43809"/>
    </row>
    <row r="43810" spans="17:17">
      <c r="Q43810"/>
    </row>
    <row r="43811" spans="17:17">
      <c r="Q43811"/>
    </row>
    <row r="43812" spans="17:17">
      <c r="Q43812"/>
    </row>
    <row r="43813" spans="17:17">
      <c r="Q43813"/>
    </row>
    <row r="43814" spans="17:17">
      <c r="Q43814"/>
    </row>
    <row r="43815" spans="17:17">
      <c r="Q43815"/>
    </row>
    <row r="43816" spans="17:17">
      <c r="Q43816"/>
    </row>
    <row r="43817" spans="17:17">
      <c r="Q43817"/>
    </row>
    <row r="43818" spans="17:17">
      <c r="Q43818"/>
    </row>
    <row r="43819" spans="17:17">
      <c r="Q43819"/>
    </row>
    <row r="43820" spans="17:17">
      <c r="Q43820"/>
    </row>
    <row r="43821" spans="17:17">
      <c r="Q43821"/>
    </row>
    <row r="43822" spans="17:17">
      <c r="Q43822"/>
    </row>
    <row r="43823" spans="17:17">
      <c r="Q43823"/>
    </row>
    <row r="43824" spans="17:17">
      <c r="Q43824"/>
    </row>
    <row r="43825" spans="17:17">
      <c r="Q43825"/>
    </row>
    <row r="43826" spans="17:17">
      <c r="Q43826"/>
    </row>
    <row r="43827" spans="17:17">
      <c r="Q43827"/>
    </row>
    <row r="43828" spans="17:17">
      <c r="Q43828"/>
    </row>
    <row r="43829" spans="17:17">
      <c r="Q43829"/>
    </row>
    <row r="43830" spans="17:17">
      <c r="Q43830"/>
    </row>
    <row r="43831" spans="17:17">
      <c r="Q43831"/>
    </row>
    <row r="43832" spans="17:17">
      <c r="Q43832"/>
    </row>
    <row r="43833" spans="17:17">
      <c r="Q43833"/>
    </row>
    <row r="43834" spans="17:17">
      <c r="Q43834"/>
    </row>
    <row r="43835" spans="17:17">
      <c r="Q43835"/>
    </row>
    <row r="43836" spans="17:17">
      <c r="Q43836"/>
    </row>
    <row r="43837" spans="17:17">
      <c r="Q43837"/>
    </row>
    <row r="43838" spans="17:17">
      <c r="Q43838"/>
    </row>
    <row r="43839" spans="17:17">
      <c r="Q43839"/>
    </row>
    <row r="43840" spans="17:17">
      <c r="Q43840"/>
    </row>
    <row r="43841" spans="17:17">
      <c r="Q43841"/>
    </row>
    <row r="43842" spans="17:17">
      <c r="Q43842"/>
    </row>
    <row r="43843" spans="17:17">
      <c r="Q43843"/>
    </row>
    <row r="43844" spans="17:17">
      <c r="Q43844"/>
    </row>
    <row r="43845" spans="17:17">
      <c r="Q43845"/>
    </row>
    <row r="43846" spans="17:17">
      <c r="Q43846"/>
    </row>
    <row r="43847" spans="17:17">
      <c r="Q43847"/>
    </row>
    <row r="43848" spans="17:17">
      <c r="Q43848"/>
    </row>
    <row r="43849" spans="17:17">
      <c r="Q43849"/>
    </row>
    <row r="43850" spans="17:17">
      <c r="Q43850"/>
    </row>
    <row r="43851" spans="17:17">
      <c r="Q43851"/>
    </row>
    <row r="43852" spans="17:17">
      <c r="Q43852"/>
    </row>
    <row r="43853" spans="17:17">
      <c r="Q43853"/>
    </row>
    <row r="43854" spans="17:17">
      <c r="Q43854"/>
    </row>
    <row r="43855" spans="17:17">
      <c r="Q43855"/>
    </row>
    <row r="43856" spans="17:17">
      <c r="Q43856"/>
    </row>
    <row r="43857" spans="17:17">
      <c r="Q43857"/>
    </row>
    <row r="43858" spans="17:17">
      <c r="Q43858"/>
    </row>
    <row r="43859" spans="17:17">
      <c r="Q43859"/>
    </row>
    <row r="43860" spans="17:17">
      <c r="Q43860"/>
    </row>
    <row r="43861" spans="17:17">
      <c r="Q43861"/>
    </row>
    <row r="43862" spans="17:17">
      <c r="Q43862"/>
    </row>
    <row r="43863" spans="17:17">
      <c r="Q43863"/>
    </row>
    <row r="43864" spans="17:17">
      <c r="Q43864"/>
    </row>
    <row r="43865" spans="17:17">
      <c r="Q43865"/>
    </row>
    <row r="43866" spans="17:17">
      <c r="Q43866"/>
    </row>
    <row r="43867" spans="17:17">
      <c r="Q43867"/>
    </row>
    <row r="43868" spans="17:17">
      <c r="Q43868"/>
    </row>
    <row r="43869" spans="17:17">
      <c r="Q43869"/>
    </row>
    <row r="43870" spans="17:17">
      <c r="Q43870"/>
    </row>
    <row r="43871" spans="17:17">
      <c r="Q43871"/>
    </row>
    <row r="43872" spans="17:17">
      <c r="Q43872"/>
    </row>
    <row r="43873" spans="17:17">
      <c r="Q43873"/>
    </row>
    <row r="43874" spans="17:17">
      <c r="Q43874"/>
    </row>
    <row r="43875" spans="17:17">
      <c r="Q43875"/>
    </row>
    <row r="43876" spans="17:17">
      <c r="Q43876"/>
    </row>
    <row r="43877" spans="17:17">
      <c r="Q43877"/>
    </row>
    <row r="43878" spans="17:17">
      <c r="Q43878"/>
    </row>
    <row r="43879" spans="17:17">
      <c r="Q43879"/>
    </row>
    <row r="43880" spans="17:17">
      <c r="Q43880"/>
    </row>
    <row r="43881" spans="17:17">
      <c r="Q43881"/>
    </row>
    <row r="43882" spans="17:17">
      <c r="Q43882"/>
    </row>
    <row r="43883" spans="17:17">
      <c r="Q43883"/>
    </row>
    <row r="43884" spans="17:17">
      <c r="Q43884"/>
    </row>
    <row r="43885" spans="17:17">
      <c r="Q43885"/>
    </row>
    <row r="43886" spans="17:17">
      <c r="Q43886"/>
    </row>
    <row r="43887" spans="17:17">
      <c r="Q43887"/>
    </row>
    <row r="43888" spans="17:17">
      <c r="Q43888"/>
    </row>
    <row r="43889" spans="17:17">
      <c r="Q43889"/>
    </row>
    <row r="43890" spans="17:17">
      <c r="Q43890"/>
    </row>
    <row r="43891" spans="17:17">
      <c r="Q43891"/>
    </row>
    <row r="43892" spans="17:17">
      <c r="Q43892"/>
    </row>
    <row r="43893" spans="17:17">
      <c r="Q43893"/>
    </row>
    <row r="43894" spans="17:17">
      <c r="Q43894"/>
    </row>
    <row r="43895" spans="17:17">
      <c r="Q43895"/>
    </row>
    <row r="43896" spans="17:17">
      <c r="Q43896"/>
    </row>
    <row r="43897" spans="17:17">
      <c r="Q43897"/>
    </row>
    <row r="43898" spans="17:17">
      <c r="Q43898"/>
    </row>
    <row r="43899" spans="17:17">
      <c r="Q43899"/>
    </row>
    <row r="43900" spans="17:17">
      <c r="Q43900"/>
    </row>
    <row r="43901" spans="17:17">
      <c r="Q43901"/>
    </row>
    <row r="43902" spans="17:17">
      <c r="Q43902"/>
    </row>
    <row r="43903" spans="17:17">
      <c r="Q43903"/>
    </row>
    <row r="43904" spans="17:17">
      <c r="Q43904"/>
    </row>
    <row r="43905" spans="17:17">
      <c r="Q43905"/>
    </row>
    <row r="43906" spans="17:17">
      <c r="Q43906"/>
    </row>
    <row r="43907" spans="17:17">
      <c r="Q43907"/>
    </row>
    <row r="43908" spans="17:17">
      <c r="Q43908"/>
    </row>
    <row r="43909" spans="17:17">
      <c r="Q43909"/>
    </row>
    <row r="43910" spans="17:17">
      <c r="Q43910"/>
    </row>
    <row r="43911" spans="17:17">
      <c r="Q43911"/>
    </row>
    <row r="43912" spans="17:17">
      <c r="Q43912"/>
    </row>
    <row r="43913" spans="17:17">
      <c r="Q43913"/>
    </row>
    <row r="43914" spans="17:17">
      <c r="Q43914"/>
    </row>
    <row r="43915" spans="17:17">
      <c r="Q43915"/>
    </row>
    <row r="43916" spans="17:17">
      <c r="Q43916"/>
    </row>
    <row r="43917" spans="17:17">
      <c r="Q43917"/>
    </row>
    <row r="43918" spans="17:17">
      <c r="Q43918"/>
    </row>
    <row r="43919" spans="17:17">
      <c r="Q43919"/>
    </row>
    <row r="43920" spans="17:17">
      <c r="Q43920"/>
    </row>
    <row r="43921" spans="17:17">
      <c r="Q43921"/>
    </row>
    <row r="43922" spans="17:17">
      <c r="Q43922"/>
    </row>
    <row r="43923" spans="17:17">
      <c r="Q43923"/>
    </row>
    <row r="43924" spans="17:17">
      <c r="Q43924"/>
    </row>
    <row r="43925" spans="17:17">
      <c r="Q43925"/>
    </row>
    <row r="43926" spans="17:17">
      <c r="Q43926"/>
    </row>
    <row r="43927" spans="17:17">
      <c r="Q43927"/>
    </row>
    <row r="43928" spans="17:17">
      <c r="Q43928"/>
    </row>
    <row r="43929" spans="17:17">
      <c r="Q43929"/>
    </row>
    <row r="43930" spans="17:17">
      <c r="Q43930"/>
    </row>
    <row r="43931" spans="17:17">
      <c r="Q43931"/>
    </row>
    <row r="43932" spans="17:17">
      <c r="Q43932"/>
    </row>
    <row r="43933" spans="17:17">
      <c r="Q43933"/>
    </row>
    <row r="43934" spans="17:17">
      <c r="Q43934"/>
    </row>
    <row r="43935" spans="17:17">
      <c r="Q43935"/>
    </row>
    <row r="43936" spans="17:17">
      <c r="Q43936"/>
    </row>
    <row r="43937" spans="17:17">
      <c r="Q43937"/>
    </row>
    <row r="43938" spans="17:17">
      <c r="Q43938"/>
    </row>
    <row r="43939" spans="17:17">
      <c r="Q43939"/>
    </row>
    <row r="43940" spans="17:17">
      <c r="Q43940"/>
    </row>
    <row r="43941" spans="17:17">
      <c r="Q43941"/>
    </row>
    <row r="43942" spans="17:17">
      <c r="Q43942"/>
    </row>
    <row r="43943" spans="17:17">
      <c r="Q43943"/>
    </row>
    <row r="43944" spans="17:17">
      <c r="Q43944"/>
    </row>
    <row r="43945" spans="17:17">
      <c r="Q43945"/>
    </row>
    <row r="43946" spans="17:17">
      <c r="Q43946"/>
    </row>
    <row r="43947" spans="17:17">
      <c r="Q43947"/>
    </row>
    <row r="43948" spans="17:17">
      <c r="Q43948"/>
    </row>
    <row r="43949" spans="17:17">
      <c r="Q43949"/>
    </row>
    <row r="43950" spans="17:17">
      <c r="Q43950"/>
    </row>
    <row r="43951" spans="17:17">
      <c r="Q43951"/>
    </row>
    <row r="43952" spans="17:17">
      <c r="Q43952"/>
    </row>
    <row r="43953" spans="17:17">
      <c r="Q43953"/>
    </row>
    <row r="43954" spans="17:17">
      <c r="Q43954"/>
    </row>
    <row r="43955" spans="17:17">
      <c r="Q43955"/>
    </row>
    <row r="43956" spans="17:17">
      <c r="Q43956"/>
    </row>
    <row r="43957" spans="17:17">
      <c r="Q43957"/>
    </row>
    <row r="43958" spans="17:17">
      <c r="Q43958"/>
    </row>
    <row r="43959" spans="17:17">
      <c r="Q43959"/>
    </row>
    <row r="43960" spans="17:17">
      <c r="Q43960"/>
    </row>
    <row r="43961" spans="17:17">
      <c r="Q43961"/>
    </row>
    <row r="43962" spans="17:17">
      <c r="Q43962"/>
    </row>
    <row r="43963" spans="17:17">
      <c r="Q43963"/>
    </row>
    <row r="43964" spans="17:17">
      <c r="Q43964"/>
    </row>
    <row r="43965" spans="17:17">
      <c r="Q43965"/>
    </row>
    <row r="43966" spans="17:17">
      <c r="Q43966"/>
    </row>
    <row r="43967" spans="17:17">
      <c r="Q43967"/>
    </row>
    <row r="43968" spans="17:17">
      <c r="Q43968"/>
    </row>
    <row r="43969" spans="17:17">
      <c r="Q43969"/>
    </row>
    <row r="43970" spans="17:17">
      <c r="Q43970"/>
    </row>
    <row r="43971" spans="17:17">
      <c r="Q43971"/>
    </row>
    <row r="43972" spans="17:17">
      <c r="Q43972"/>
    </row>
    <row r="43973" spans="17:17">
      <c r="Q43973"/>
    </row>
    <row r="43974" spans="17:17">
      <c r="Q43974"/>
    </row>
    <row r="43975" spans="17:17">
      <c r="Q43975"/>
    </row>
    <row r="43976" spans="17:17">
      <c r="Q43976"/>
    </row>
    <row r="43977" spans="17:17">
      <c r="Q43977"/>
    </row>
    <row r="43978" spans="17:17">
      <c r="Q43978"/>
    </row>
    <row r="43979" spans="17:17">
      <c r="Q43979"/>
    </row>
    <row r="43980" spans="17:17">
      <c r="Q43980"/>
    </row>
    <row r="43981" spans="17:17">
      <c r="Q43981"/>
    </row>
    <row r="43982" spans="17:17">
      <c r="Q43982"/>
    </row>
    <row r="43983" spans="17:17">
      <c r="Q43983"/>
    </row>
    <row r="43984" spans="17:17">
      <c r="Q43984"/>
    </row>
    <row r="43985" spans="17:17">
      <c r="Q43985"/>
    </row>
    <row r="43986" spans="17:17">
      <c r="Q43986"/>
    </row>
    <row r="43987" spans="17:17">
      <c r="Q43987"/>
    </row>
    <row r="43988" spans="17:17">
      <c r="Q43988"/>
    </row>
    <row r="43989" spans="17:17">
      <c r="Q43989"/>
    </row>
    <row r="43990" spans="17:17">
      <c r="Q43990"/>
    </row>
    <row r="43991" spans="17:17">
      <c r="Q43991"/>
    </row>
    <row r="43992" spans="17:17">
      <c r="Q43992"/>
    </row>
    <row r="43993" spans="17:17">
      <c r="Q43993"/>
    </row>
    <row r="43994" spans="17:17">
      <c r="Q43994"/>
    </row>
    <row r="43995" spans="17:17">
      <c r="Q43995"/>
    </row>
    <row r="43996" spans="17:17">
      <c r="Q43996"/>
    </row>
    <row r="43997" spans="17:17">
      <c r="Q43997"/>
    </row>
    <row r="43998" spans="17:17">
      <c r="Q43998"/>
    </row>
    <row r="43999" spans="17:17">
      <c r="Q43999"/>
    </row>
    <row r="44000" spans="17:17">
      <c r="Q44000"/>
    </row>
    <row r="44001" spans="17:17">
      <c r="Q44001"/>
    </row>
    <row r="44002" spans="17:17">
      <c r="Q44002"/>
    </row>
    <row r="44003" spans="17:17">
      <c r="Q44003"/>
    </row>
    <row r="44004" spans="17:17">
      <c r="Q44004"/>
    </row>
    <row r="44005" spans="17:17">
      <c r="Q44005"/>
    </row>
    <row r="44006" spans="17:17">
      <c r="Q44006"/>
    </row>
    <row r="44007" spans="17:17">
      <c r="Q44007"/>
    </row>
    <row r="44008" spans="17:17">
      <c r="Q44008"/>
    </row>
    <row r="44009" spans="17:17">
      <c r="Q44009"/>
    </row>
    <row r="44010" spans="17:17">
      <c r="Q44010"/>
    </row>
    <row r="44011" spans="17:17">
      <c r="Q44011"/>
    </row>
    <row r="44012" spans="17:17">
      <c r="Q44012"/>
    </row>
    <row r="44013" spans="17:17">
      <c r="Q44013"/>
    </row>
    <row r="44014" spans="17:17">
      <c r="Q44014"/>
    </row>
    <row r="44015" spans="17:17">
      <c r="Q44015"/>
    </row>
    <row r="44016" spans="17:17">
      <c r="Q44016"/>
    </row>
    <row r="44017" spans="17:17">
      <c r="Q44017"/>
    </row>
    <row r="44018" spans="17:17">
      <c r="Q44018"/>
    </row>
    <row r="44019" spans="17:17">
      <c r="Q44019"/>
    </row>
    <row r="44020" spans="17:17">
      <c r="Q44020"/>
    </row>
    <row r="44021" spans="17:17">
      <c r="Q44021"/>
    </row>
    <row r="44022" spans="17:17">
      <c r="Q44022"/>
    </row>
    <row r="44023" spans="17:17">
      <c r="Q44023"/>
    </row>
    <row r="44024" spans="17:17">
      <c r="Q44024"/>
    </row>
    <row r="44025" spans="17:17">
      <c r="Q44025"/>
    </row>
    <row r="44026" spans="17:17">
      <c r="Q44026"/>
    </row>
    <row r="44027" spans="17:17">
      <c r="Q44027"/>
    </row>
    <row r="44028" spans="17:17">
      <c r="Q44028"/>
    </row>
    <row r="44029" spans="17:17">
      <c r="Q44029"/>
    </row>
    <row r="44030" spans="17:17">
      <c r="Q44030"/>
    </row>
    <row r="44031" spans="17:17">
      <c r="Q44031"/>
    </row>
    <row r="44032" spans="17:17">
      <c r="Q44032"/>
    </row>
    <row r="44033" spans="17:17">
      <c r="Q44033"/>
    </row>
    <row r="44034" spans="17:17">
      <c r="Q44034"/>
    </row>
    <row r="44035" spans="17:17">
      <c r="Q44035"/>
    </row>
    <row r="44036" spans="17:17">
      <c r="Q44036"/>
    </row>
    <row r="44037" spans="17:17">
      <c r="Q44037"/>
    </row>
    <row r="44038" spans="17:17">
      <c r="Q44038"/>
    </row>
    <row r="44039" spans="17:17">
      <c r="Q44039"/>
    </row>
    <row r="44040" spans="17:17">
      <c r="Q44040"/>
    </row>
    <row r="44041" spans="17:17">
      <c r="Q44041"/>
    </row>
    <row r="44042" spans="17:17">
      <c r="Q44042"/>
    </row>
    <row r="44043" spans="17:17">
      <c r="Q44043"/>
    </row>
    <row r="44044" spans="17:17">
      <c r="Q44044"/>
    </row>
    <row r="44045" spans="17:17">
      <c r="Q44045"/>
    </row>
    <row r="44046" spans="17:17">
      <c r="Q44046"/>
    </row>
    <row r="44047" spans="17:17">
      <c r="Q44047"/>
    </row>
    <row r="44048" spans="17:17">
      <c r="Q44048"/>
    </row>
    <row r="44049" spans="17:17">
      <c r="Q44049"/>
    </row>
    <row r="44050" spans="17:17">
      <c r="Q44050"/>
    </row>
    <row r="44051" spans="17:17">
      <c r="Q44051"/>
    </row>
    <row r="44052" spans="17:17">
      <c r="Q44052"/>
    </row>
    <row r="44053" spans="17:17">
      <c r="Q44053"/>
    </row>
    <row r="44054" spans="17:17">
      <c r="Q44054"/>
    </row>
    <row r="44055" spans="17:17">
      <c r="Q44055"/>
    </row>
    <row r="44056" spans="17:17">
      <c r="Q44056"/>
    </row>
    <row r="44057" spans="17:17">
      <c r="Q44057"/>
    </row>
    <row r="44058" spans="17:17">
      <c r="Q44058"/>
    </row>
    <row r="44059" spans="17:17">
      <c r="Q44059"/>
    </row>
    <row r="44060" spans="17:17">
      <c r="Q44060"/>
    </row>
    <row r="44061" spans="17:17">
      <c r="Q44061"/>
    </row>
    <row r="44062" spans="17:17">
      <c r="Q44062"/>
    </row>
    <row r="44063" spans="17:17">
      <c r="Q44063"/>
    </row>
    <row r="44064" spans="17:17">
      <c r="Q44064"/>
    </row>
    <row r="44065" spans="17:17">
      <c r="Q44065"/>
    </row>
    <row r="44066" spans="17:17">
      <c r="Q44066"/>
    </row>
    <row r="44067" spans="17:17">
      <c r="Q44067"/>
    </row>
    <row r="44068" spans="17:17">
      <c r="Q44068"/>
    </row>
    <row r="44069" spans="17:17">
      <c r="Q44069"/>
    </row>
    <row r="44070" spans="17:17">
      <c r="Q44070"/>
    </row>
    <row r="44071" spans="17:17">
      <c r="Q44071"/>
    </row>
    <row r="44072" spans="17:17">
      <c r="Q44072"/>
    </row>
    <row r="44073" spans="17:17">
      <c r="Q44073"/>
    </row>
    <row r="44074" spans="17:17">
      <c r="Q44074"/>
    </row>
    <row r="44075" spans="17:17">
      <c r="Q44075"/>
    </row>
    <row r="44076" spans="17:17">
      <c r="Q44076"/>
    </row>
    <row r="44077" spans="17:17">
      <c r="Q44077"/>
    </row>
    <row r="44078" spans="17:17">
      <c r="Q44078"/>
    </row>
    <row r="44079" spans="17:17">
      <c r="Q44079"/>
    </row>
    <row r="44080" spans="17:17">
      <c r="Q44080"/>
    </row>
    <row r="44081" spans="17:17">
      <c r="Q44081"/>
    </row>
    <row r="44082" spans="17:17">
      <c r="Q44082"/>
    </row>
    <row r="44083" spans="17:17">
      <c r="Q44083"/>
    </row>
    <row r="44084" spans="17:17">
      <c r="Q44084"/>
    </row>
    <row r="44085" spans="17:17">
      <c r="Q44085"/>
    </row>
    <row r="44086" spans="17:17">
      <c r="Q44086"/>
    </row>
    <row r="44087" spans="17:17">
      <c r="Q44087"/>
    </row>
    <row r="44088" spans="17:17">
      <c r="Q44088"/>
    </row>
    <row r="44089" spans="17:17">
      <c r="Q44089"/>
    </row>
    <row r="44090" spans="17:17">
      <c r="Q44090"/>
    </row>
    <row r="44091" spans="17:17">
      <c r="Q44091"/>
    </row>
    <row r="44092" spans="17:17">
      <c r="Q44092"/>
    </row>
    <row r="44093" spans="17:17">
      <c r="Q44093"/>
    </row>
    <row r="44094" spans="17:17">
      <c r="Q44094"/>
    </row>
    <row r="44095" spans="17:17">
      <c r="Q44095"/>
    </row>
    <row r="44096" spans="17:17">
      <c r="Q44096"/>
    </row>
    <row r="44097" spans="17:17">
      <c r="Q44097"/>
    </row>
    <row r="44098" spans="17:17">
      <c r="Q44098"/>
    </row>
    <row r="44099" spans="17:17">
      <c r="Q44099"/>
    </row>
    <row r="44100" spans="17:17">
      <c r="Q44100"/>
    </row>
    <row r="44101" spans="17:17">
      <c r="Q44101"/>
    </row>
    <row r="44102" spans="17:17">
      <c r="Q44102"/>
    </row>
    <row r="44103" spans="17:17">
      <c r="Q44103"/>
    </row>
    <row r="44104" spans="17:17">
      <c r="Q44104"/>
    </row>
    <row r="44105" spans="17:17">
      <c r="Q44105"/>
    </row>
    <row r="44106" spans="17:17">
      <c r="Q44106"/>
    </row>
    <row r="44107" spans="17:17">
      <c r="Q44107"/>
    </row>
    <row r="44108" spans="17:17">
      <c r="Q44108"/>
    </row>
    <row r="44109" spans="17:17">
      <c r="Q44109"/>
    </row>
    <row r="44110" spans="17:17">
      <c r="Q44110"/>
    </row>
    <row r="44111" spans="17:17">
      <c r="Q44111"/>
    </row>
    <row r="44112" spans="17:17">
      <c r="Q44112"/>
    </row>
    <row r="44113" spans="17:17">
      <c r="Q44113"/>
    </row>
    <row r="44114" spans="17:17">
      <c r="Q44114"/>
    </row>
    <row r="44115" spans="17:17">
      <c r="Q44115"/>
    </row>
    <row r="44116" spans="17:17">
      <c r="Q44116"/>
    </row>
    <row r="44117" spans="17:17">
      <c r="Q44117"/>
    </row>
    <row r="44118" spans="17:17">
      <c r="Q44118"/>
    </row>
    <row r="44119" spans="17:17">
      <c r="Q44119"/>
    </row>
    <row r="44120" spans="17:17">
      <c r="Q44120"/>
    </row>
    <row r="44121" spans="17:17">
      <c r="Q44121"/>
    </row>
    <row r="44122" spans="17:17">
      <c r="Q44122"/>
    </row>
    <row r="44123" spans="17:17">
      <c r="Q44123"/>
    </row>
    <row r="44124" spans="17:17">
      <c r="Q44124"/>
    </row>
    <row r="44125" spans="17:17">
      <c r="Q44125"/>
    </row>
    <row r="44126" spans="17:17">
      <c r="Q44126"/>
    </row>
    <row r="44127" spans="17:17">
      <c r="Q44127"/>
    </row>
    <row r="44128" spans="17:17">
      <c r="Q44128"/>
    </row>
    <row r="44129" spans="17:17">
      <c r="Q44129"/>
    </row>
    <row r="44130" spans="17:17">
      <c r="Q44130"/>
    </row>
    <row r="44131" spans="17:17">
      <c r="Q44131"/>
    </row>
    <row r="44132" spans="17:17">
      <c r="Q44132"/>
    </row>
    <row r="44133" spans="17:17">
      <c r="Q44133"/>
    </row>
    <row r="44134" spans="17:17">
      <c r="Q44134"/>
    </row>
    <row r="44135" spans="17:17">
      <c r="Q44135"/>
    </row>
    <row r="44136" spans="17:17">
      <c r="Q44136"/>
    </row>
    <row r="44137" spans="17:17">
      <c r="Q44137"/>
    </row>
    <row r="44138" spans="17:17">
      <c r="Q44138"/>
    </row>
    <row r="44139" spans="17:17">
      <c r="Q44139"/>
    </row>
    <row r="44140" spans="17:17">
      <c r="Q44140"/>
    </row>
    <row r="44141" spans="17:17">
      <c r="Q44141"/>
    </row>
    <row r="44142" spans="17:17">
      <c r="Q44142"/>
    </row>
    <row r="44143" spans="17:17">
      <c r="Q44143"/>
    </row>
    <row r="44144" spans="17:17">
      <c r="Q44144"/>
    </row>
    <row r="44145" spans="17:17">
      <c r="Q44145"/>
    </row>
    <row r="44146" spans="17:17">
      <c r="Q44146"/>
    </row>
    <row r="44147" spans="17:17">
      <c r="Q44147"/>
    </row>
    <row r="44148" spans="17:17">
      <c r="Q44148"/>
    </row>
    <row r="44149" spans="17:17">
      <c r="Q44149"/>
    </row>
    <row r="44150" spans="17:17">
      <c r="Q44150"/>
    </row>
    <row r="44151" spans="17:17">
      <c r="Q44151"/>
    </row>
    <row r="44152" spans="17:17">
      <c r="Q44152"/>
    </row>
    <row r="44153" spans="17:17">
      <c r="Q44153"/>
    </row>
    <row r="44154" spans="17:17">
      <c r="Q44154"/>
    </row>
    <row r="44155" spans="17:17">
      <c r="Q44155"/>
    </row>
    <row r="44156" spans="17:17">
      <c r="Q44156"/>
    </row>
    <row r="44157" spans="17:17">
      <c r="Q44157"/>
    </row>
    <row r="44158" spans="17:17">
      <c r="Q44158"/>
    </row>
    <row r="44159" spans="17:17">
      <c r="Q44159"/>
    </row>
    <row r="44160" spans="17:17">
      <c r="Q44160"/>
    </row>
    <row r="44161" spans="17:17">
      <c r="Q44161"/>
    </row>
    <row r="44162" spans="17:17">
      <c r="Q44162"/>
    </row>
    <row r="44163" spans="17:17">
      <c r="Q44163"/>
    </row>
    <row r="44164" spans="17:17">
      <c r="Q44164"/>
    </row>
    <row r="44165" spans="17:17">
      <c r="Q44165"/>
    </row>
    <row r="44166" spans="17:17">
      <c r="Q44166"/>
    </row>
    <row r="44167" spans="17:17">
      <c r="Q44167"/>
    </row>
    <row r="44168" spans="17:17">
      <c r="Q44168"/>
    </row>
    <row r="44169" spans="17:17">
      <c r="Q44169"/>
    </row>
    <row r="44170" spans="17:17">
      <c r="Q44170"/>
    </row>
    <row r="44171" spans="17:17">
      <c r="Q44171"/>
    </row>
    <row r="44172" spans="17:17">
      <c r="Q44172"/>
    </row>
    <row r="44173" spans="17:17">
      <c r="Q44173"/>
    </row>
    <row r="44174" spans="17:17">
      <c r="Q44174"/>
    </row>
    <row r="44175" spans="17:17">
      <c r="Q44175"/>
    </row>
    <row r="44176" spans="17:17">
      <c r="Q44176"/>
    </row>
    <row r="44177" spans="17:17">
      <c r="Q44177"/>
    </row>
    <row r="44178" spans="17:17">
      <c r="Q44178"/>
    </row>
    <row r="44179" spans="17:17">
      <c r="Q44179"/>
    </row>
    <row r="44180" spans="17:17">
      <c r="Q44180"/>
    </row>
    <row r="44181" spans="17:17">
      <c r="Q44181"/>
    </row>
    <row r="44182" spans="17:17">
      <c r="Q44182"/>
    </row>
    <row r="44183" spans="17:17">
      <c r="Q44183"/>
    </row>
    <row r="44184" spans="17:17">
      <c r="Q44184"/>
    </row>
    <row r="44185" spans="17:17">
      <c r="Q44185"/>
    </row>
    <row r="44186" spans="17:17">
      <c r="Q44186"/>
    </row>
    <row r="44187" spans="17:17">
      <c r="Q44187"/>
    </row>
    <row r="44188" spans="17:17">
      <c r="Q44188"/>
    </row>
    <row r="44189" spans="17:17">
      <c r="Q44189"/>
    </row>
    <row r="44190" spans="17:17">
      <c r="Q44190"/>
    </row>
    <row r="44191" spans="17:17">
      <c r="Q44191"/>
    </row>
    <row r="44192" spans="17:17">
      <c r="Q44192"/>
    </row>
    <row r="44193" spans="17:17">
      <c r="Q44193"/>
    </row>
    <row r="44194" spans="17:17">
      <c r="Q44194"/>
    </row>
    <row r="44195" spans="17:17">
      <c r="Q44195"/>
    </row>
    <row r="44196" spans="17:17">
      <c r="Q44196"/>
    </row>
    <row r="44197" spans="17:17">
      <c r="Q44197"/>
    </row>
    <row r="44198" spans="17:17">
      <c r="Q44198"/>
    </row>
    <row r="44199" spans="17:17">
      <c r="Q44199"/>
    </row>
    <row r="44200" spans="17:17">
      <c r="Q44200"/>
    </row>
    <row r="44201" spans="17:17">
      <c r="Q44201"/>
    </row>
    <row r="44202" spans="17:17">
      <c r="Q44202"/>
    </row>
    <row r="44203" spans="17:17">
      <c r="Q44203"/>
    </row>
    <row r="44204" spans="17:17">
      <c r="Q44204"/>
    </row>
    <row r="44205" spans="17:17">
      <c r="Q44205"/>
    </row>
    <row r="44206" spans="17:17">
      <c r="Q44206"/>
    </row>
    <row r="44207" spans="17:17">
      <c r="Q44207"/>
    </row>
    <row r="44208" spans="17:17">
      <c r="Q44208"/>
    </row>
    <row r="44209" spans="17:17">
      <c r="Q44209"/>
    </row>
    <row r="44210" spans="17:17">
      <c r="Q44210"/>
    </row>
    <row r="44211" spans="17:17">
      <c r="Q44211"/>
    </row>
    <row r="44212" spans="17:17">
      <c r="Q44212"/>
    </row>
    <row r="44213" spans="17:17">
      <c r="Q44213"/>
    </row>
    <row r="44214" spans="17:17">
      <c r="Q44214"/>
    </row>
    <row r="44215" spans="17:17">
      <c r="Q44215"/>
    </row>
    <row r="44216" spans="17:17">
      <c r="Q44216"/>
    </row>
    <row r="44217" spans="17:17">
      <c r="Q44217"/>
    </row>
    <row r="44218" spans="17:17">
      <c r="Q44218"/>
    </row>
    <row r="44219" spans="17:17">
      <c r="Q44219"/>
    </row>
    <row r="44220" spans="17:17">
      <c r="Q44220"/>
    </row>
    <row r="44221" spans="17:17">
      <c r="Q44221"/>
    </row>
    <row r="44222" spans="17:17">
      <c r="Q44222"/>
    </row>
    <row r="44223" spans="17:17">
      <c r="Q44223"/>
    </row>
    <row r="44224" spans="17:17">
      <c r="Q44224"/>
    </row>
    <row r="44225" spans="17:17">
      <c r="Q44225"/>
    </row>
    <row r="44226" spans="17:17">
      <c r="Q44226"/>
    </row>
    <row r="44227" spans="17:17">
      <c r="Q44227"/>
    </row>
    <row r="44228" spans="17:17">
      <c r="Q44228"/>
    </row>
    <row r="44229" spans="17:17">
      <c r="Q44229"/>
    </row>
    <row r="44230" spans="17:17">
      <c r="Q44230"/>
    </row>
    <row r="44231" spans="17:17">
      <c r="Q44231"/>
    </row>
    <row r="44232" spans="17:17">
      <c r="Q44232"/>
    </row>
    <row r="44233" spans="17:17">
      <c r="Q44233"/>
    </row>
    <row r="44234" spans="17:17">
      <c r="Q44234"/>
    </row>
    <row r="44235" spans="17:17">
      <c r="Q44235"/>
    </row>
    <row r="44236" spans="17:17">
      <c r="Q44236"/>
    </row>
    <row r="44237" spans="17:17">
      <c r="Q44237"/>
    </row>
    <row r="44238" spans="17:17">
      <c r="Q44238"/>
    </row>
    <row r="44239" spans="17:17">
      <c r="Q44239"/>
    </row>
    <row r="44240" spans="17:17">
      <c r="Q44240"/>
    </row>
    <row r="44241" spans="17:17">
      <c r="Q44241"/>
    </row>
    <row r="44242" spans="17:17">
      <c r="Q44242"/>
    </row>
    <row r="44243" spans="17:17">
      <c r="Q44243"/>
    </row>
    <row r="44244" spans="17:17">
      <c r="Q44244"/>
    </row>
    <row r="44245" spans="17:17">
      <c r="Q44245"/>
    </row>
    <row r="44246" spans="17:17">
      <c r="Q44246"/>
    </row>
    <row r="44247" spans="17:17">
      <c r="Q44247"/>
    </row>
    <row r="44248" spans="17:17">
      <c r="Q44248"/>
    </row>
    <row r="44249" spans="17:17">
      <c r="Q44249"/>
    </row>
    <row r="44250" spans="17:17">
      <c r="Q44250"/>
    </row>
    <row r="44251" spans="17:17">
      <c r="Q44251"/>
    </row>
    <row r="44252" spans="17:17">
      <c r="Q44252"/>
    </row>
    <row r="44253" spans="17:17">
      <c r="Q44253"/>
    </row>
    <row r="44254" spans="17:17">
      <c r="Q44254"/>
    </row>
    <row r="44255" spans="17:17">
      <c r="Q44255"/>
    </row>
    <row r="44256" spans="17:17">
      <c r="Q44256"/>
    </row>
    <row r="44257" spans="17:17">
      <c r="Q44257"/>
    </row>
    <row r="44258" spans="17:17">
      <c r="Q44258"/>
    </row>
    <row r="44259" spans="17:17">
      <c r="Q44259"/>
    </row>
    <row r="44260" spans="17:17">
      <c r="Q44260"/>
    </row>
    <row r="44261" spans="17:17">
      <c r="Q44261"/>
    </row>
    <row r="44262" spans="17:17">
      <c r="Q44262"/>
    </row>
    <row r="44263" spans="17:17">
      <c r="Q44263"/>
    </row>
    <row r="44264" spans="17:17">
      <c r="Q44264"/>
    </row>
    <row r="44265" spans="17:17">
      <c r="Q44265"/>
    </row>
    <row r="44266" spans="17:17">
      <c r="Q44266"/>
    </row>
    <row r="44267" spans="17:17">
      <c r="Q44267"/>
    </row>
    <row r="44268" spans="17:17">
      <c r="Q44268"/>
    </row>
    <row r="44269" spans="17:17">
      <c r="Q44269"/>
    </row>
    <row r="44270" spans="17:17">
      <c r="Q44270"/>
    </row>
    <row r="44271" spans="17:17">
      <c r="Q44271"/>
    </row>
    <row r="44272" spans="17:17">
      <c r="Q44272"/>
    </row>
    <row r="44273" spans="17:17">
      <c r="Q44273"/>
    </row>
    <row r="44274" spans="17:17">
      <c r="Q44274"/>
    </row>
    <row r="44275" spans="17:17">
      <c r="Q44275"/>
    </row>
    <row r="44276" spans="17:17">
      <c r="Q44276"/>
    </row>
    <row r="44277" spans="17:17">
      <c r="Q44277"/>
    </row>
    <row r="44278" spans="17:17">
      <c r="Q44278"/>
    </row>
    <row r="44279" spans="17:17">
      <c r="Q44279"/>
    </row>
    <row r="44280" spans="17:17">
      <c r="Q44280"/>
    </row>
    <row r="44281" spans="17:17">
      <c r="Q44281"/>
    </row>
    <row r="44282" spans="17:17">
      <c r="Q44282"/>
    </row>
    <row r="44283" spans="17:17">
      <c r="Q44283"/>
    </row>
    <row r="44284" spans="17:17">
      <c r="Q44284"/>
    </row>
    <row r="44285" spans="17:17">
      <c r="Q44285"/>
    </row>
    <row r="44286" spans="17:17">
      <c r="Q44286"/>
    </row>
    <row r="44287" spans="17:17">
      <c r="Q44287"/>
    </row>
    <row r="44288" spans="17:17">
      <c r="Q44288"/>
    </row>
    <row r="44289" spans="17:17">
      <c r="Q44289"/>
    </row>
    <row r="44290" spans="17:17">
      <c r="Q44290"/>
    </row>
    <row r="44291" spans="17:17">
      <c r="Q44291"/>
    </row>
    <row r="44292" spans="17:17">
      <c r="Q44292"/>
    </row>
    <row r="44293" spans="17:17">
      <c r="Q44293"/>
    </row>
    <row r="44294" spans="17:17">
      <c r="Q44294"/>
    </row>
    <row r="44295" spans="17:17">
      <c r="Q44295"/>
    </row>
    <row r="44296" spans="17:17">
      <c r="Q44296"/>
    </row>
    <row r="44297" spans="17:17">
      <c r="Q44297"/>
    </row>
    <row r="44298" spans="17:17">
      <c r="Q44298"/>
    </row>
    <row r="44299" spans="17:17">
      <c r="Q44299"/>
    </row>
    <row r="44300" spans="17:17">
      <c r="Q44300"/>
    </row>
    <row r="44301" spans="17:17">
      <c r="Q44301"/>
    </row>
    <row r="44302" spans="17:17">
      <c r="Q44302"/>
    </row>
    <row r="44303" spans="17:17">
      <c r="Q44303"/>
    </row>
    <row r="44304" spans="17:17">
      <c r="Q44304"/>
    </row>
    <row r="44305" spans="17:17">
      <c r="Q44305"/>
    </row>
    <row r="44306" spans="17:17">
      <c r="Q44306"/>
    </row>
    <row r="44307" spans="17:17">
      <c r="Q44307"/>
    </row>
    <row r="44308" spans="17:17">
      <c r="Q44308"/>
    </row>
    <row r="44309" spans="17:17">
      <c r="Q44309"/>
    </row>
    <row r="44310" spans="17:17">
      <c r="Q44310"/>
    </row>
    <row r="44311" spans="17:17">
      <c r="Q44311"/>
    </row>
    <row r="44312" spans="17:17">
      <c r="Q44312"/>
    </row>
    <row r="44313" spans="17:17">
      <c r="Q44313"/>
    </row>
    <row r="44314" spans="17:17">
      <c r="Q44314"/>
    </row>
    <row r="44315" spans="17:17">
      <c r="Q44315"/>
    </row>
    <row r="44316" spans="17:17">
      <c r="Q44316"/>
    </row>
    <row r="44317" spans="17:17">
      <c r="Q44317"/>
    </row>
    <row r="44318" spans="17:17">
      <c r="Q44318"/>
    </row>
    <row r="44319" spans="17:17">
      <c r="Q44319"/>
    </row>
    <row r="44320" spans="17:17">
      <c r="Q44320"/>
    </row>
    <row r="44321" spans="17:17">
      <c r="Q44321"/>
    </row>
    <row r="44322" spans="17:17">
      <c r="Q44322"/>
    </row>
    <row r="44323" spans="17:17">
      <c r="Q44323"/>
    </row>
    <row r="44324" spans="17:17">
      <c r="Q44324"/>
    </row>
    <row r="44325" spans="17:17">
      <c r="Q44325"/>
    </row>
    <row r="44326" spans="17:17">
      <c r="Q44326"/>
    </row>
    <row r="44327" spans="17:17">
      <c r="Q44327"/>
    </row>
    <row r="44328" spans="17:17">
      <c r="Q44328"/>
    </row>
    <row r="44329" spans="17:17">
      <c r="Q44329"/>
    </row>
    <row r="44330" spans="17:17">
      <c r="Q44330"/>
    </row>
    <row r="44331" spans="17:17">
      <c r="Q44331"/>
    </row>
    <row r="44332" spans="17:17">
      <c r="Q44332"/>
    </row>
    <row r="44333" spans="17:17">
      <c r="Q44333"/>
    </row>
    <row r="44334" spans="17:17">
      <c r="Q44334"/>
    </row>
    <row r="44335" spans="17:17">
      <c r="Q44335"/>
    </row>
    <row r="44336" spans="17:17">
      <c r="Q44336"/>
    </row>
    <row r="44337" spans="17:17">
      <c r="Q44337"/>
    </row>
    <row r="44338" spans="17:17">
      <c r="Q44338"/>
    </row>
    <row r="44339" spans="17:17">
      <c r="Q44339"/>
    </row>
    <row r="44340" spans="17:17">
      <c r="Q44340"/>
    </row>
    <row r="44341" spans="17:17">
      <c r="Q44341"/>
    </row>
    <row r="44342" spans="17:17">
      <c r="Q44342"/>
    </row>
    <row r="44343" spans="17:17">
      <c r="Q44343"/>
    </row>
    <row r="44344" spans="17:17">
      <c r="Q44344"/>
    </row>
    <row r="44345" spans="17:17">
      <c r="Q44345"/>
    </row>
    <row r="44346" spans="17:17">
      <c r="Q44346"/>
    </row>
    <row r="44347" spans="17:17">
      <c r="Q44347"/>
    </row>
    <row r="44348" spans="17:17">
      <c r="Q44348"/>
    </row>
    <row r="44349" spans="17:17">
      <c r="Q44349"/>
    </row>
    <row r="44350" spans="17:17">
      <c r="Q44350"/>
    </row>
    <row r="44351" spans="17:17">
      <c r="Q44351"/>
    </row>
    <row r="44352" spans="17:17">
      <c r="Q44352"/>
    </row>
    <row r="44353" spans="17:17">
      <c r="Q44353"/>
    </row>
    <row r="44354" spans="17:17">
      <c r="Q44354"/>
    </row>
    <row r="44355" spans="17:17">
      <c r="Q44355"/>
    </row>
    <row r="44356" spans="17:17">
      <c r="Q44356"/>
    </row>
    <row r="44357" spans="17:17">
      <c r="Q44357"/>
    </row>
    <row r="44358" spans="17:17">
      <c r="Q44358"/>
    </row>
    <row r="44359" spans="17:17">
      <c r="Q44359"/>
    </row>
    <row r="44360" spans="17:17">
      <c r="Q44360"/>
    </row>
    <row r="44361" spans="17:17">
      <c r="Q44361"/>
    </row>
    <row r="44362" spans="17:17">
      <c r="Q44362"/>
    </row>
    <row r="44363" spans="17:17">
      <c r="Q44363"/>
    </row>
    <row r="44364" spans="17:17">
      <c r="Q44364"/>
    </row>
    <row r="44365" spans="17:17">
      <c r="Q44365"/>
    </row>
    <row r="44366" spans="17:17">
      <c r="Q44366"/>
    </row>
    <row r="44367" spans="17:17">
      <c r="Q44367"/>
    </row>
    <row r="44368" spans="17:17">
      <c r="Q44368"/>
    </row>
    <row r="44369" spans="17:17">
      <c r="Q44369"/>
    </row>
    <row r="44370" spans="17:17">
      <c r="Q44370"/>
    </row>
    <row r="44371" spans="17:17">
      <c r="Q44371"/>
    </row>
    <row r="44372" spans="17:17">
      <c r="Q44372"/>
    </row>
    <row r="44373" spans="17:17">
      <c r="Q44373"/>
    </row>
    <row r="44374" spans="17:17">
      <c r="Q44374"/>
    </row>
    <row r="44375" spans="17:17">
      <c r="Q44375"/>
    </row>
    <row r="44376" spans="17:17">
      <c r="Q44376"/>
    </row>
    <row r="44377" spans="17:17">
      <c r="Q44377"/>
    </row>
    <row r="44378" spans="17:17">
      <c r="Q44378"/>
    </row>
    <row r="44379" spans="17:17">
      <c r="Q44379"/>
    </row>
    <row r="44380" spans="17:17">
      <c r="Q44380"/>
    </row>
    <row r="44381" spans="17:17">
      <c r="Q44381"/>
    </row>
    <row r="44382" spans="17:17">
      <c r="Q44382"/>
    </row>
    <row r="44383" spans="17:17">
      <c r="Q44383"/>
    </row>
    <row r="44384" spans="17:17">
      <c r="Q44384"/>
    </row>
    <row r="44385" spans="17:17">
      <c r="Q44385"/>
    </row>
    <row r="44386" spans="17:17">
      <c r="Q44386"/>
    </row>
    <row r="44387" spans="17:17">
      <c r="Q44387"/>
    </row>
    <row r="44388" spans="17:17">
      <c r="Q44388"/>
    </row>
    <row r="44389" spans="17:17">
      <c r="Q44389"/>
    </row>
    <row r="44390" spans="17:17">
      <c r="Q44390"/>
    </row>
    <row r="44391" spans="17:17">
      <c r="Q44391"/>
    </row>
    <row r="44392" spans="17:17">
      <c r="Q44392"/>
    </row>
    <row r="44393" spans="17:17">
      <c r="Q44393"/>
    </row>
    <row r="44394" spans="17:17">
      <c r="Q44394"/>
    </row>
    <row r="44395" spans="17:17">
      <c r="Q44395"/>
    </row>
    <row r="44396" spans="17:17">
      <c r="Q44396"/>
    </row>
    <row r="44397" spans="17:17">
      <c r="Q44397"/>
    </row>
    <row r="44398" spans="17:17">
      <c r="Q44398"/>
    </row>
    <row r="44399" spans="17:17">
      <c r="Q44399"/>
    </row>
    <row r="44400" spans="17:17">
      <c r="Q44400"/>
    </row>
    <row r="44401" spans="17:17">
      <c r="Q44401"/>
    </row>
    <row r="44402" spans="17:17">
      <c r="Q44402"/>
    </row>
    <row r="44403" spans="17:17">
      <c r="Q44403"/>
    </row>
    <row r="44404" spans="17:17">
      <c r="Q44404"/>
    </row>
    <row r="44405" spans="17:17">
      <c r="Q44405"/>
    </row>
    <row r="44406" spans="17:17">
      <c r="Q44406"/>
    </row>
    <row r="44407" spans="17:17">
      <c r="Q44407"/>
    </row>
    <row r="44408" spans="17:17">
      <c r="Q44408"/>
    </row>
    <row r="44409" spans="17:17">
      <c r="Q44409"/>
    </row>
    <row r="44410" spans="17:17">
      <c r="Q44410"/>
    </row>
    <row r="44411" spans="17:17">
      <c r="Q44411"/>
    </row>
    <row r="44412" spans="17:17">
      <c r="Q44412"/>
    </row>
    <row r="44413" spans="17:17">
      <c r="Q44413"/>
    </row>
    <row r="44414" spans="17:17">
      <c r="Q44414"/>
    </row>
    <row r="44415" spans="17:17">
      <c r="Q44415"/>
    </row>
    <row r="44416" spans="17:17">
      <c r="Q44416"/>
    </row>
    <row r="44417" spans="17:17">
      <c r="Q44417"/>
    </row>
    <row r="44418" spans="17:17">
      <c r="Q44418"/>
    </row>
    <row r="44419" spans="17:17">
      <c r="Q44419"/>
    </row>
    <row r="44420" spans="17:17">
      <c r="Q44420"/>
    </row>
    <row r="44421" spans="17:17">
      <c r="Q44421"/>
    </row>
    <row r="44422" spans="17:17">
      <c r="Q44422"/>
    </row>
    <row r="44423" spans="17:17">
      <c r="Q44423"/>
    </row>
    <row r="44424" spans="17:17">
      <c r="Q44424"/>
    </row>
    <row r="44425" spans="17:17">
      <c r="Q44425"/>
    </row>
    <row r="44426" spans="17:17">
      <c r="Q44426"/>
    </row>
    <row r="44427" spans="17:17">
      <c r="Q44427"/>
    </row>
    <row r="44428" spans="17:17">
      <c r="Q44428"/>
    </row>
    <row r="44429" spans="17:17">
      <c r="Q44429"/>
    </row>
    <row r="44430" spans="17:17">
      <c r="Q44430"/>
    </row>
    <row r="44431" spans="17:17">
      <c r="Q44431"/>
    </row>
    <row r="44432" spans="17:17">
      <c r="Q44432"/>
    </row>
    <row r="44433" spans="17:17">
      <c r="Q44433"/>
    </row>
    <row r="44434" spans="17:17">
      <c r="Q44434"/>
    </row>
    <row r="44435" spans="17:17">
      <c r="Q44435"/>
    </row>
    <row r="44436" spans="17:17">
      <c r="Q44436"/>
    </row>
    <row r="44437" spans="17:17">
      <c r="Q44437"/>
    </row>
    <row r="44438" spans="17:17">
      <c r="Q44438"/>
    </row>
    <row r="44439" spans="17:17">
      <c r="Q44439"/>
    </row>
    <row r="44440" spans="17:17">
      <c r="Q44440"/>
    </row>
    <row r="44441" spans="17:17">
      <c r="Q44441"/>
    </row>
    <row r="44442" spans="17:17">
      <c r="Q44442"/>
    </row>
    <row r="44443" spans="17:17">
      <c r="Q44443"/>
    </row>
    <row r="44444" spans="17:17">
      <c r="Q44444"/>
    </row>
    <row r="44445" spans="17:17">
      <c r="Q44445"/>
    </row>
    <row r="44446" spans="17:17">
      <c r="Q44446"/>
    </row>
    <row r="44447" spans="17:17">
      <c r="Q44447"/>
    </row>
    <row r="44448" spans="17:17">
      <c r="Q44448"/>
    </row>
    <row r="44449" spans="17:17">
      <c r="Q44449"/>
    </row>
    <row r="44450" spans="17:17">
      <c r="Q44450"/>
    </row>
    <row r="44451" spans="17:17">
      <c r="Q44451"/>
    </row>
    <row r="44452" spans="17:17">
      <c r="Q44452"/>
    </row>
    <row r="44453" spans="17:17">
      <c r="Q44453"/>
    </row>
    <row r="44454" spans="17:17">
      <c r="Q44454"/>
    </row>
    <row r="44455" spans="17:17">
      <c r="Q44455"/>
    </row>
    <row r="44456" spans="17:17">
      <c r="Q44456"/>
    </row>
    <row r="44457" spans="17:17">
      <c r="Q44457"/>
    </row>
    <row r="44458" spans="17:17">
      <c r="Q44458"/>
    </row>
    <row r="44459" spans="17:17">
      <c r="Q44459"/>
    </row>
    <row r="44460" spans="17:17">
      <c r="Q44460"/>
    </row>
    <row r="44461" spans="17:17">
      <c r="Q44461"/>
    </row>
    <row r="44462" spans="17:17">
      <c r="Q44462"/>
    </row>
    <row r="44463" spans="17:17">
      <c r="Q44463"/>
    </row>
    <row r="44464" spans="17:17">
      <c r="Q44464"/>
    </row>
    <row r="44465" spans="17:17">
      <c r="Q44465"/>
    </row>
    <row r="44466" spans="17:17">
      <c r="Q44466"/>
    </row>
    <row r="44467" spans="17:17">
      <c r="Q44467"/>
    </row>
    <row r="44468" spans="17:17">
      <c r="Q44468"/>
    </row>
    <row r="44469" spans="17:17">
      <c r="Q44469"/>
    </row>
    <row r="44470" spans="17:17">
      <c r="Q44470"/>
    </row>
    <row r="44471" spans="17:17">
      <c r="Q44471"/>
    </row>
    <row r="44472" spans="17:17">
      <c r="Q44472"/>
    </row>
    <row r="44473" spans="17:17">
      <c r="Q44473"/>
    </row>
    <row r="44474" spans="17:17">
      <c r="Q44474"/>
    </row>
    <row r="44475" spans="17:17">
      <c r="Q44475"/>
    </row>
    <row r="44476" spans="17:17">
      <c r="Q44476"/>
    </row>
    <row r="44477" spans="17:17">
      <c r="Q44477"/>
    </row>
    <row r="44478" spans="17:17">
      <c r="Q44478"/>
    </row>
    <row r="44479" spans="17:17">
      <c r="Q44479"/>
    </row>
    <row r="44480" spans="17:17">
      <c r="Q44480"/>
    </row>
    <row r="44481" spans="17:17">
      <c r="Q44481"/>
    </row>
    <row r="44482" spans="17:17">
      <c r="Q44482"/>
    </row>
    <row r="44483" spans="17:17">
      <c r="Q44483"/>
    </row>
    <row r="44484" spans="17:17">
      <c r="Q44484"/>
    </row>
    <row r="44485" spans="17:17">
      <c r="Q44485"/>
    </row>
    <row r="44486" spans="17:17">
      <c r="Q44486"/>
    </row>
    <row r="44487" spans="17:17">
      <c r="Q44487"/>
    </row>
    <row r="44488" spans="17:17">
      <c r="Q44488"/>
    </row>
    <row r="44489" spans="17:17">
      <c r="Q44489"/>
    </row>
    <row r="44490" spans="17:17">
      <c r="Q44490"/>
    </row>
    <row r="44491" spans="17:17">
      <c r="Q44491"/>
    </row>
    <row r="44492" spans="17:17">
      <c r="Q44492"/>
    </row>
    <row r="44493" spans="17:17">
      <c r="Q44493"/>
    </row>
    <row r="44494" spans="17:17">
      <c r="Q44494"/>
    </row>
    <row r="44495" spans="17:17">
      <c r="Q44495"/>
    </row>
    <row r="44496" spans="17:17">
      <c r="Q44496"/>
    </row>
    <row r="44497" spans="17:17">
      <c r="Q44497"/>
    </row>
    <row r="44498" spans="17:17">
      <c r="Q44498"/>
    </row>
    <row r="44499" spans="17:17">
      <c r="Q44499"/>
    </row>
    <row r="44500" spans="17:17">
      <c r="Q44500"/>
    </row>
    <row r="44501" spans="17:17">
      <c r="Q44501"/>
    </row>
    <row r="44502" spans="17:17">
      <c r="Q44502"/>
    </row>
    <row r="44503" spans="17:17">
      <c r="Q44503"/>
    </row>
    <row r="44504" spans="17:17">
      <c r="Q44504"/>
    </row>
    <row r="44505" spans="17:17">
      <c r="Q44505"/>
    </row>
    <row r="44506" spans="17:17">
      <c r="Q44506"/>
    </row>
    <row r="44507" spans="17:17">
      <c r="Q44507"/>
    </row>
    <row r="44508" spans="17:17">
      <c r="Q44508"/>
    </row>
    <row r="44509" spans="17:17">
      <c r="Q44509"/>
    </row>
    <row r="44510" spans="17:17">
      <c r="Q44510"/>
    </row>
    <row r="44511" spans="17:17">
      <c r="Q44511"/>
    </row>
    <row r="44512" spans="17:17">
      <c r="Q44512"/>
    </row>
    <row r="44513" spans="17:17">
      <c r="Q44513"/>
    </row>
    <row r="44514" spans="17:17">
      <c r="Q44514"/>
    </row>
    <row r="44515" spans="17:17">
      <c r="Q44515"/>
    </row>
    <row r="44516" spans="17:17">
      <c r="Q44516"/>
    </row>
    <row r="44517" spans="17:17">
      <c r="Q44517"/>
    </row>
    <row r="44518" spans="17:17">
      <c r="Q44518"/>
    </row>
    <row r="44519" spans="17:17">
      <c r="Q44519"/>
    </row>
    <row r="44520" spans="17:17">
      <c r="Q44520"/>
    </row>
    <row r="44521" spans="17:17">
      <c r="Q44521"/>
    </row>
    <row r="44522" spans="17:17">
      <c r="Q44522"/>
    </row>
    <row r="44523" spans="17:17">
      <c r="Q44523"/>
    </row>
    <row r="44524" spans="17:17">
      <c r="Q44524"/>
    </row>
    <row r="44525" spans="17:17">
      <c r="Q44525"/>
    </row>
    <row r="44526" spans="17:17">
      <c r="Q44526"/>
    </row>
    <row r="44527" spans="17:17">
      <c r="Q44527"/>
    </row>
    <row r="44528" spans="17:17">
      <c r="Q44528"/>
    </row>
    <row r="44529" spans="17:17">
      <c r="Q44529"/>
    </row>
    <row r="44530" spans="17:17">
      <c r="Q44530"/>
    </row>
    <row r="44531" spans="17:17">
      <c r="Q44531"/>
    </row>
    <row r="44532" spans="17:17">
      <c r="Q44532"/>
    </row>
    <row r="44533" spans="17:17">
      <c r="Q44533"/>
    </row>
    <row r="44534" spans="17:17">
      <c r="Q44534"/>
    </row>
    <row r="44535" spans="17:17">
      <c r="Q44535"/>
    </row>
    <row r="44536" spans="17:17">
      <c r="Q44536"/>
    </row>
    <row r="44537" spans="17:17">
      <c r="Q44537"/>
    </row>
    <row r="44538" spans="17:17">
      <c r="Q44538"/>
    </row>
    <row r="44539" spans="17:17">
      <c r="Q44539"/>
    </row>
    <row r="44540" spans="17:17">
      <c r="Q44540"/>
    </row>
    <row r="44541" spans="17:17">
      <c r="Q44541"/>
    </row>
    <row r="44542" spans="17:17">
      <c r="Q44542"/>
    </row>
    <row r="44543" spans="17:17">
      <c r="Q44543"/>
    </row>
    <row r="44544" spans="17:17">
      <c r="Q44544"/>
    </row>
    <row r="44545" spans="17:17">
      <c r="Q44545"/>
    </row>
    <row r="44546" spans="17:17">
      <c r="Q44546"/>
    </row>
    <row r="44547" spans="17:17">
      <c r="Q44547"/>
    </row>
    <row r="44548" spans="17:17">
      <c r="Q44548"/>
    </row>
    <row r="44549" spans="17:17">
      <c r="Q44549"/>
    </row>
    <row r="44550" spans="17:17">
      <c r="Q44550"/>
    </row>
    <row r="44551" spans="17:17">
      <c r="Q44551"/>
    </row>
    <row r="44552" spans="17:17">
      <c r="Q44552"/>
    </row>
    <row r="44553" spans="17:17">
      <c r="Q44553"/>
    </row>
    <row r="44554" spans="17:17">
      <c r="Q44554"/>
    </row>
    <row r="44555" spans="17:17">
      <c r="Q44555"/>
    </row>
    <row r="44556" spans="17:17">
      <c r="Q44556"/>
    </row>
    <row r="44557" spans="17:17">
      <c r="Q44557"/>
    </row>
    <row r="44558" spans="17:17">
      <c r="Q44558"/>
    </row>
    <row r="44559" spans="17:17">
      <c r="Q44559"/>
    </row>
    <row r="44560" spans="17:17">
      <c r="Q44560"/>
    </row>
    <row r="44561" spans="17:17">
      <c r="Q44561"/>
    </row>
    <row r="44562" spans="17:17">
      <c r="Q44562"/>
    </row>
    <row r="44563" spans="17:17">
      <c r="Q44563"/>
    </row>
    <row r="44564" spans="17:17">
      <c r="Q44564"/>
    </row>
    <row r="44565" spans="17:17">
      <c r="Q44565"/>
    </row>
    <row r="44566" spans="17:17">
      <c r="Q44566"/>
    </row>
    <row r="44567" spans="17:17">
      <c r="Q44567"/>
    </row>
    <row r="44568" spans="17:17">
      <c r="Q44568"/>
    </row>
    <row r="44569" spans="17:17">
      <c r="Q44569"/>
    </row>
    <row r="44570" spans="17:17">
      <c r="Q44570"/>
    </row>
    <row r="44571" spans="17:17">
      <c r="Q44571"/>
    </row>
    <row r="44572" spans="17:17">
      <c r="Q44572"/>
    </row>
    <row r="44573" spans="17:17">
      <c r="Q44573"/>
    </row>
    <row r="44574" spans="17:17">
      <c r="Q44574"/>
    </row>
    <row r="44575" spans="17:17">
      <c r="Q44575"/>
    </row>
    <row r="44576" spans="17:17">
      <c r="Q44576"/>
    </row>
    <row r="44577" spans="17:17">
      <c r="Q44577"/>
    </row>
    <row r="44578" spans="17:17">
      <c r="Q44578"/>
    </row>
    <row r="44579" spans="17:17">
      <c r="Q44579"/>
    </row>
    <row r="44580" spans="17:17">
      <c r="Q44580"/>
    </row>
    <row r="44581" spans="17:17">
      <c r="Q44581"/>
    </row>
    <row r="44582" spans="17:17">
      <c r="Q44582"/>
    </row>
    <row r="44583" spans="17:17">
      <c r="Q44583"/>
    </row>
    <row r="44584" spans="17:17">
      <c r="Q44584"/>
    </row>
    <row r="44585" spans="17:17">
      <c r="Q44585"/>
    </row>
    <row r="44586" spans="17:17">
      <c r="Q44586"/>
    </row>
    <row r="44587" spans="17:17">
      <c r="Q44587"/>
    </row>
    <row r="44588" spans="17:17">
      <c r="Q44588"/>
    </row>
    <row r="44589" spans="17:17">
      <c r="Q44589"/>
    </row>
    <row r="44590" spans="17:17">
      <c r="Q44590"/>
    </row>
    <row r="44591" spans="17:17">
      <c r="Q44591"/>
    </row>
    <row r="44592" spans="17:17">
      <c r="Q44592"/>
    </row>
    <row r="44593" spans="17:17">
      <c r="Q44593"/>
    </row>
    <row r="44594" spans="17:17">
      <c r="Q44594"/>
    </row>
    <row r="44595" spans="17:17">
      <c r="Q44595"/>
    </row>
    <row r="44596" spans="17:17">
      <c r="Q44596"/>
    </row>
    <row r="44597" spans="17:17">
      <c r="Q44597"/>
    </row>
    <row r="44598" spans="17:17">
      <c r="Q44598"/>
    </row>
    <row r="44599" spans="17:17">
      <c r="Q44599"/>
    </row>
    <row r="44600" spans="17:17">
      <c r="Q44600"/>
    </row>
    <row r="44601" spans="17:17">
      <c r="Q44601"/>
    </row>
    <row r="44602" spans="17:17">
      <c r="Q44602"/>
    </row>
    <row r="44603" spans="17:17">
      <c r="Q44603"/>
    </row>
    <row r="44604" spans="17:17">
      <c r="Q44604"/>
    </row>
    <row r="44605" spans="17:17">
      <c r="Q44605"/>
    </row>
    <row r="44606" spans="17:17">
      <c r="Q44606"/>
    </row>
    <row r="44607" spans="17:17">
      <c r="Q44607"/>
    </row>
    <row r="44608" spans="17:17">
      <c r="Q44608"/>
    </row>
    <row r="44609" spans="17:17">
      <c r="Q44609"/>
    </row>
    <row r="44610" spans="17:17">
      <c r="Q44610"/>
    </row>
    <row r="44611" spans="17:17">
      <c r="Q44611"/>
    </row>
    <row r="44612" spans="17:17">
      <c r="Q44612"/>
    </row>
    <row r="44613" spans="17:17">
      <c r="Q44613"/>
    </row>
    <row r="44614" spans="17:17">
      <c r="Q44614"/>
    </row>
    <row r="44615" spans="17:17">
      <c r="Q44615"/>
    </row>
    <row r="44616" spans="17:17">
      <c r="Q44616"/>
    </row>
    <row r="44617" spans="17:17">
      <c r="Q44617"/>
    </row>
    <row r="44618" spans="17:17">
      <c r="Q44618"/>
    </row>
    <row r="44619" spans="17:17">
      <c r="Q44619"/>
    </row>
    <row r="44620" spans="17:17">
      <c r="Q44620"/>
    </row>
    <row r="44621" spans="17:17">
      <c r="Q44621"/>
    </row>
    <row r="44622" spans="17:17">
      <c r="Q44622"/>
    </row>
    <row r="44623" spans="17:17">
      <c r="Q44623"/>
    </row>
    <row r="44624" spans="17:17">
      <c r="Q44624"/>
    </row>
    <row r="44625" spans="17:17">
      <c r="Q44625"/>
    </row>
    <row r="44626" spans="17:17">
      <c r="Q44626"/>
    </row>
    <row r="44627" spans="17:17">
      <c r="Q44627"/>
    </row>
    <row r="44628" spans="17:17">
      <c r="Q44628"/>
    </row>
    <row r="44629" spans="17:17">
      <c r="Q44629"/>
    </row>
    <row r="44630" spans="17:17">
      <c r="Q44630"/>
    </row>
    <row r="44631" spans="17:17">
      <c r="Q44631"/>
    </row>
    <row r="44632" spans="17:17">
      <c r="Q44632"/>
    </row>
    <row r="44633" spans="17:17">
      <c r="Q44633"/>
    </row>
    <row r="44634" spans="17:17">
      <c r="Q44634"/>
    </row>
    <row r="44635" spans="17:17">
      <c r="Q44635"/>
    </row>
    <row r="44636" spans="17:17">
      <c r="Q44636"/>
    </row>
    <row r="44637" spans="17:17">
      <c r="Q44637"/>
    </row>
    <row r="44638" spans="17:17">
      <c r="Q44638"/>
    </row>
    <row r="44639" spans="17:17">
      <c r="Q44639"/>
    </row>
    <row r="44640" spans="17:17">
      <c r="Q44640"/>
    </row>
    <row r="44641" spans="17:17">
      <c r="Q44641"/>
    </row>
    <row r="44642" spans="17:17">
      <c r="Q44642"/>
    </row>
    <row r="44643" spans="17:17">
      <c r="Q44643"/>
    </row>
    <row r="44644" spans="17:17">
      <c r="Q44644"/>
    </row>
    <row r="44645" spans="17:17">
      <c r="Q44645"/>
    </row>
    <row r="44646" spans="17:17">
      <c r="Q44646"/>
    </row>
    <row r="44647" spans="17:17">
      <c r="Q44647"/>
    </row>
    <row r="44648" spans="17:17">
      <c r="Q44648"/>
    </row>
    <row r="44649" spans="17:17">
      <c r="Q44649"/>
    </row>
    <row r="44650" spans="17:17">
      <c r="Q44650"/>
    </row>
    <row r="44651" spans="17:17">
      <c r="Q44651"/>
    </row>
    <row r="44652" spans="17:17">
      <c r="Q44652"/>
    </row>
    <row r="44653" spans="17:17">
      <c r="Q44653"/>
    </row>
    <row r="44654" spans="17:17">
      <c r="Q44654"/>
    </row>
    <row r="44655" spans="17:17">
      <c r="Q44655"/>
    </row>
    <row r="44656" spans="17:17">
      <c r="Q44656"/>
    </row>
    <row r="44657" spans="17:17">
      <c r="Q44657"/>
    </row>
    <row r="44658" spans="17:17">
      <c r="Q44658"/>
    </row>
    <row r="44659" spans="17:17">
      <c r="Q44659"/>
    </row>
    <row r="44660" spans="17:17">
      <c r="Q44660"/>
    </row>
    <row r="44661" spans="17:17">
      <c r="Q44661"/>
    </row>
    <row r="44662" spans="17:17">
      <c r="Q44662"/>
    </row>
    <row r="44663" spans="17:17">
      <c r="Q44663"/>
    </row>
    <row r="44664" spans="17:17">
      <c r="Q44664"/>
    </row>
    <row r="44665" spans="17:17">
      <c r="Q44665"/>
    </row>
    <row r="44666" spans="17:17">
      <c r="Q44666"/>
    </row>
    <row r="44667" spans="17:17">
      <c r="Q44667"/>
    </row>
    <row r="44668" spans="17:17">
      <c r="Q44668"/>
    </row>
    <row r="44669" spans="17:17">
      <c r="Q44669"/>
    </row>
    <row r="44670" spans="17:17">
      <c r="Q44670"/>
    </row>
    <row r="44671" spans="17:17">
      <c r="Q44671"/>
    </row>
    <row r="44672" spans="17:17">
      <c r="Q44672"/>
    </row>
    <row r="44673" spans="17:17">
      <c r="Q44673"/>
    </row>
    <row r="44674" spans="17:17">
      <c r="Q44674"/>
    </row>
    <row r="44675" spans="17:17">
      <c r="Q44675"/>
    </row>
    <row r="44676" spans="17:17">
      <c r="Q44676"/>
    </row>
    <row r="44677" spans="17:17">
      <c r="Q44677"/>
    </row>
    <row r="44678" spans="17:17">
      <c r="Q44678"/>
    </row>
    <row r="44679" spans="17:17">
      <c r="Q44679"/>
    </row>
    <row r="44680" spans="17:17">
      <c r="Q44680"/>
    </row>
    <row r="44681" spans="17:17">
      <c r="Q44681"/>
    </row>
    <row r="44682" spans="17:17">
      <c r="Q44682"/>
    </row>
    <row r="44683" spans="17:17">
      <c r="Q44683"/>
    </row>
    <row r="44684" spans="17:17">
      <c r="Q44684"/>
    </row>
    <row r="44685" spans="17:17">
      <c r="Q44685"/>
    </row>
    <row r="44686" spans="17:17">
      <c r="Q44686"/>
    </row>
    <row r="44687" spans="17:17">
      <c r="Q44687"/>
    </row>
    <row r="44688" spans="17:17">
      <c r="Q44688"/>
    </row>
    <row r="44689" spans="17:17">
      <c r="Q44689"/>
    </row>
    <row r="44690" spans="17:17">
      <c r="Q44690"/>
    </row>
    <row r="44691" spans="17:17">
      <c r="Q44691"/>
    </row>
    <row r="44692" spans="17:17">
      <c r="Q44692"/>
    </row>
    <row r="44693" spans="17:17">
      <c r="Q44693"/>
    </row>
    <row r="44694" spans="17:17">
      <c r="Q44694"/>
    </row>
    <row r="44695" spans="17:17">
      <c r="Q44695"/>
    </row>
    <row r="44696" spans="17:17">
      <c r="Q44696"/>
    </row>
    <row r="44697" spans="17:17">
      <c r="Q44697"/>
    </row>
    <row r="44698" spans="17:17">
      <c r="Q44698"/>
    </row>
    <row r="44699" spans="17:17">
      <c r="Q44699"/>
    </row>
    <row r="44700" spans="17:17">
      <c r="Q44700"/>
    </row>
    <row r="44701" spans="17:17">
      <c r="Q44701"/>
    </row>
    <row r="44702" spans="17:17">
      <c r="Q44702"/>
    </row>
    <row r="44703" spans="17:17">
      <c r="Q44703"/>
    </row>
    <row r="44704" spans="17:17">
      <c r="Q44704"/>
    </row>
    <row r="44705" spans="17:17">
      <c r="Q44705"/>
    </row>
    <row r="44706" spans="17:17">
      <c r="Q44706"/>
    </row>
    <row r="44707" spans="17:17">
      <c r="Q44707"/>
    </row>
    <row r="44708" spans="17:17">
      <c r="Q44708"/>
    </row>
    <row r="44709" spans="17:17">
      <c r="Q44709"/>
    </row>
    <row r="44710" spans="17:17">
      <c r="Q44710"/>
    </row>
    <row r="44711" spans="17:17">
      <c r="Q44711"/>
    </row>
    <row r="44712" spans="17:17">
      <c r="Q44712"/>
    </row>
    <row r="44713" spans="17:17">
      <c r="Q44713"/>
    </row>
    <row r="44714" spans="17:17">
      <c r="Q44714"/>
    </row>
    <row r="44715" spans="17:17">
      <c r="Q44715"/>
    </row>
    <row r="44716" spans="17:17">
      <c r="Q44716"/>
    </row>
    <row r="44717" spans="17:17">
      <c r="Q44717"/>
    </row>
    <row r="44718" spans="17:17">
      <c r="Q44718"/>
    </row>
    <row r="44719" spans="17:17">
      <c r="Q44719"/>
    </row>
    <row r="44720" spans="17:17">
      <c r="Q44720"/>
    </row>
    <row r="44721" spans="17:17">
      <c r="Q44721"/>
    </row>
    <row r="44722" spans="17:17">
      <c r="Q44722"/>
    </row>
    <row r="44723" spans="17:17">
      <c r="Q44723"/>
    </row>
    <row r="44724" spans="17:17">
      <c r="Q44724"/>
    </row>
    <row r="44725" spans="17:17">
      <c r="Q44725"/>
    </row>
    <row r="44726" spans="17:17">
      <c r="Q44726"/>
    </row>
    <row r="44727" spans="17:17">
      <c r="Q44727"/>
    </row>
    <row r="44728" spans="17:17">
      <c r="Q44728"/>
    </row>
    <row r="44729" spans="17:17">
      <c r="Q44729"/>
    </row>
    <row r="44730" spans="17:17">
      <c r="Q44730"/>
    </row>
    <row r="44731" spans="17:17">
      <c r="Q44731"/>
    </row>
    <row r="44732" spans="17:17">
      <c r="Q44732"/>
    </row>
    <row r="44733" spans="17:17">
      <c r="Q44733"/>
    </row>
    <row r="44734" spans="17:17">
      <c r="Q44734"/>
    </row>
    <row r="44735" spans="17:17">
      <c r="Q44735"/>
    </row>
    <row r="44736" spans="17:17">
      <c r="Q44736"/>
    </row>
    <row r="44737" spans="17:17">
      <c r="Q44737"/>
    </row>
    <row r="44738" spans="17:17">
      <c r="Q44738"/>
    </row>
    <row r="44739" spans="17:17">
      <c r="Q44739"/>
    </row>
    <row r="44740" spans="17:17">
      <c r="Q44740"/>
    </row>
    <row r="44741" spans="17:17">
      <c r="Q44741"/>
    </row>
    <row r="44742" spans="17:17">
      <c r="Q44742"/>
    </row>
    <row r="44743" spans="17:17">
      <c r="Q44743"/>
    </row>
    <row r="44744" spans="17:17">
      <c r="Q44744"/>
    </row>
    <row r="44745" spans="17:17">
      <c r="Q44745"/>
    </row>
    <row r="44746" spans="17:17">
      <c r="Q44746"/>
    </row>
    <row r="44747" spans="17:17">
      <c r="Q44747"/>
    </row>
    <row r="44748" spans="17:17">
      <c r="Q44748"/>
    </row>
    <row r="44749" spans="17:17">
      <c r="Q44749"/>
    </row>
    <row r="44750" spans="17:17">
      <c r="Q44750"/>
    </row>
    <row r="44751" spans="17:17">
      <c r="Q44751"/>
    </row>
    <row r="44752" spans="17:17">
      <c r="Q44752"/>
    </row>
    <row r="44753" spans="17:17">
      <c r="Q44753"/>
    </row>
    <row r="44754" spans="17:17">
      <c r="Q44754"/>
    </row>
    <row r="44755" spans="17:17">
      <c r="Q44755"/>
    </row>
    <row r="44756" spans="17:17">
      <c r="Q44756"/>
    </row>
    <row r="44757" spans="17:17">
      <c r="Q44757"/>
    </row>
    <row r="44758" spans="17:17">
      <c r="Q44758"/>
    </row>
    <row r="44759" spans="17:17">
      <c r="Q44759"/>
    </row>
    <row r="44760" spans="17:17">
      <c r="Q44760"/>
    </row>
    <row r="44761" spans="17:17">
      <c r="Q44761"/>
    </row>
    <row r="44762" spans="17:17">
      <c r="Q44762"/>
    </row>
    <row r="44763" spans="17:17">
      <c r="Q44763"/>
    </row>
    <row r="44764" spans="17:17">
      <c r="Q44764"/>
    </row>
    <row r="44765" spans="17:17">
      <c r="Q44765"/>
    </row>
    <row r="44766" spans="17:17">
      <c r="Q44766"/>
    </row>
    <row r="44767" spans="17:17">
      <c r="Q44767"/>
    </row>
    <row r="44768" spans="17:17">
      <c r="Q44768"/>
    </row>
    <row r="44769" spans="17:17">
      <c r="Q44769"/>
    </row>
    <row r="44770" spans="17:17">
      <c r="Q44770"/>
    </row>
    <row r="44771" spans="17:17">
      <c r="Q44771"/>
    </row>
    <row r="44772" spans="17:17">
      <c r="Q44772"/>
    </row>
    <row r="44773" spans="17:17">
      <c r="Q44773"/>
    </row>
    <row r="44774" spans="17:17">
      <c r="Q44774"/>
    </row>
    <row r="44775" spans="17:17">
      <c r="Q44775"/>
    </row>
    <row r="44776" spans="17:17">
      <c r="Q44776"/>
    </row>
    <row r="44777" spans="17:17">
      <c r="Q44777"/>
    </row>
    <row r="44778" spans="17:17">
      <c r="Q44778"/>
    </row>
    <row r="44779" spans="17:17">
      <c r="Q44779"/>
    </row>
    <row r="44780" spans="17:17">
      <c r="Q44780"/>
    </row>
    <row r="44781" spans="17:17">
      <c r="Q44781"/>
    </row>
    <row r="44782" spans="17:17">
      <c r="Q44782"/>
    </row>
    <row r="44783" spans="17:17">
      <c r="Q44783"/>
    </row>
    <row r="44784" spans="17:17">
      <c r="Q44784"/>
    </row>
    <row r="44785" spans="17:17">
      <c r="Q44785"/>
    </row>
    <row r="44786" spans="17:17">
      <c r="Q44786"/>
    </row>
    <row r="44787" spans="17:17">
      <c r="Q44787"/>
    </row>
    <row r="44788" spans="17:17">
      <c r="Q44788"/>
    </row>
    <row r="44789" spans="17:17">
      <c r="Q44789"/>
    </row>
    <row r="44790" spans="17:17">
      <c r="Q44790"/>
    </row>
    <row r="44791" spans="17:17">
      <c r="Q44791"/>
    </row>
    <row r="44792" spans="17:17">
      <c r="Q44792"/>
    </row>
    <row r="44793" spans="17:17">
      <c r="Q44793"/>
    </row>
    <row r="44794" spans="17:17">
      <c r="Q44794"/>
    </row>
    <row r="44795" spans="17:17">
      <c r="Q44795"/>
    </row>
    <row r="44796" spans="17:17">
      <c r="Q44796"/>
    </row>
    <row r="44797" spans="17:17">
      <c r="Q44797"/>
    </row>
    <row r="44798" spans="17:17">
      <c r="Q44798"/>
    </row>
    <row r="44799" spans="17:17">
      <c r="Q44799"/>
    </row>
    <row r="44800" spans="17:17">
      <c r="Q44800"/>
    </row>
    <row r="44801" spans="17:17">
      <c r="Q44801"/>
    </row>
    <row r="44802" spans="17:17">
      <c r="Q44802"/>
    </row>
    <row r="44803" spans="17:17">
      <c r="Q44803"/>
    </row>
    <row r="44804" spans="17:17">
      <c r="Q44804"/>
    </row>
    <row r="44805" spans="17:17">
      <c r="Q44805"/>
    </row>
    <row r="44806" spans="17:17">
      <c r="Q44806"/>
    </row>
    <row r="44807" spans="17:17">
      <c r="Q44807"/>
    </row>
    <row r="44808" spans="17:17">
      <c r="Q44808"/>
    </row>
    <row r="44809" spans="17:17">
      <c r="Q44809"/>
    </row>
    <row r="44810" spans="17:17">
      <c r="Q44810"/>
    </row>
    <row r="44811" spans="17:17">
      <c r="Q44811"/>
    </row>
    <row r="44812" spans="17:17">
      <c r="Q44812"/>
    </row>
    <row r="44813" spans="17:17">
      <c r="Q44813"/>
    </row>
    <row r="44814" spans="17:17">
      <c r="Q44814"/>
    </row>
    <row r="44815" spans="17:17">
      <c r="Q44815"/>
    </row>
    <row r="44816" spans="17:17">
      <c r="Q44816"/>
    </row>
    <row r="44817" spans="17:17">
      <c r="Q44817"/>
    </row>
    <row r="44818" spans="17:17">
      <c r="Q44818"/>
    </row>
    <row r="44819" spans="17:17">
      <c r="Q44819"/>
    </row>
    <row r="44820" spans="17:17">
      <c r="Q44820"/>
    </row>
    <row r="44821" spans="17:17">
      <c r="Q44821"/>
    </row>
    <row r="44822" spans="17:17">
      <c r="Q44822"/>
    </row>
    <row r="44823" spans="17:17">
      <c r="Q44823"/>
    </row>
    <row r="44824" spans="17:17">
      <c r="Q44824"/>
    </row>
    <row r="44825" spans="17:17">
      <c r="Q44825"/>
    </row>
    <row r="44826" spans="17:17">
      <c r="Q44826"/>
    </row>
    <row r="44827" spans="17:17">
      <c r="Q44827"/>
    </row>
    <row r="44828" spans="17:17">
      <c r="Q44828"/>
    </row>
    <row r="44829" spans="17:17">
      <c r="Q44829"/>
    </row>
    <row r="44830" spans="17:17">
      <c r="Q44830"/>
    </row>
    <row r="44831" spans="17:17">
      <c r="Q44831"/>
    </row>
    <row r="44832" spans="17:17">
      <c r="Q44832"/>
    </row>
    <row r="44833" spans="17:17">
      <c r="Q44833"/>
    </row>
    <row r="44834" spans="17:17">
      <c r="Q44834"/>
    </row>
    <row r="44835" spans="17:17">
      <c r="Q44835"/>
    </row>
    <row r="44836" spans="17:17">
      <c r="Q44836"/>
    </row>
    <row r="44837" spans="17:17">
      <c r="Q44837"/>
    </row>
    <row r="44838" spans="17:17">
      <c r="Q44838"/>
    </row>
    <row r="44839" spans="17:17">
      <c r="Q44839"/>
    </row>
    <row r="44840" spans="17:17">
      <c r="Q44840"/>
    </row>
    <row r="44841" spans="17:17">
      <c r="Q44841"/>
    </row>
    <row r="44842" spans="17:17">
      <c r="Q44842"/>
    </row>
    <row r="44843" spans="17:17">
      <c r="Q44843"/>
    </row>
    <row r="44844" spans="17:17">
      <c r="Q44844"/>
    </row>
    <row r="44845" spans="17:17">
      <c r="Q44845"/>
    </row>
    <row r="44846" spans="17:17">
      <c r="Q44846"/>
    </row>
    <row r="44847" spans="17:17">
      <c r="Q44847"/>
    </row>
    <row r="44848" spans="17:17">
      <c r="Q44848"/>
    </row>
    <row r="44849" spans="17:17">
      <c r="Q44849"/>
    </row>
    <row r="44850" spans="17:17">
      <c r="Q44850"/>
    </row>
    <row r="44851" spans="17:17">
      <c r="Q44851"/>
    </row>
    <row r="44852" spans="17:17">
      <c r="Q44852"/>
    </row>
    <row r="44853" spans="17:17">
      <c r="Q44853"/>
    </row>
    <row r="44854" spans="17:17">
      <c r="Q44854"/>
    </row>
    <row r="44855" spans="17:17">
      <c r="Q44855"/>
    </row>
    <row r="44856" spans="17:17">
      <c r="Q44856"/>
    </row>
    <row r="44857" spans="17:17">
      <c r="Q44857"/>
    </row>
    <row r="44858" spans="17:17">
      <c r="Q44858"/>
    </row>
    <row r="44859" spans="17:17">
      <c r="Q44859"/>
    </row>
    <row r="44860" spans="17:17">
      <c r="Q44860"/>
    </row>
    <row r="44861" spans="17:17">
      <c r="Q44861"/>
    </row>
    <row r="44862" spans="17:17">
      <c r="Q44862"/>
    </row>
    <row r="44863" spans="17:17">
      <c r="Q44863"/>
    </row>
    <row r="44864" spans="17:17">
      <c r="Q44864"/>
    </row>
    <row r="44865" spans="17:17">
      <c r="Q44865"/>
    </row>
    <row r="44866" spans="17:17">
      <c r="Q44866"/>
    </row>
    <row r="44867" spans="17:17">
      <c r="Q44867"/>
    </row>
    <row r="44868" spans="17:17">
      <c r="Q44868"/>
    </row>
    <row r="44869" spans="17:17">
      <c r="Q44869"/>
    </row>
    <row r="44870" spans="17:17">
      <c r="Q44870"/>
    </row>
    <row r="44871" spans="17:17">
      <c r="Q44871"/>
    </row>
    <row r="44872" spans="17:17">
      <c r="Q44872"/>
    </row>
    <row r="44873" spans="17:17">
      <c r="Q44873"/>
    </row>
    <row r="44874" spans="17:17">
      <c r="Q44874"/>
    </row>
    <row r="44875" spans="17:17">
      <c r="Q44875"/>
    </row>
    <row r="44876" spans="17:17">
      <c r="Q44876"/>
    </row>
    <row r="44877" spans="17:17">
      <c r="Q44877"/>
    </row>
    <row r="44878" spans="17:17">
      <c r="Q44878"/>
    </row>
    <row r="44879" spans="17:17">
      <c r="Q44879"/>
    </row>
    <row r="44880" spans="17:17">
      <c r="Q44880"/>
    </row>
    <row r="44881" spans="17:17">
      <c r="Q44881"/>
    </row>
    <row r="44882" spans="17:17">
      <c r="Q44882"/>
    </row>
    <row r="44883" spans="17:17">
      <c r="Q44883"/>
    </row>
    <row r="44884" spans="17:17">
      <c r="Q44884"/>
    </row>
    <row r="44885" spans="17:17">
      <c r="Q44885"/>
    </row>
    <row r="44886" spans="17:17">
      <c r="Q44886"/>
    </row>
    <row r="44887" spans="17:17">
      <c r="Q44887"/>
    </row>
    <row r="44888" spans="17:17">
      <c r="Q44888"/>
    </row>
    <row r="44889" spans="17:17">
      <c r="Q44889"/>
    </row>
    <row r="44890" spans="17:17">
      <c r="Q44890"/>
    </row>
    <row r="44891" spans="17:17">
      <c r="Q44891"/>
    </row>
    <row r="44892" spans="17:17">
      <c r="Q44892"/>
    </row>
    <row r="44893" spans="17:17">
      <c r="Q44893"/>
    </row>
    <row r="44894" spans="17:17">
      <c r="Q44894"/>
    </row>
    <row r="44895" spans="17:17">
      <c r="Q44895"/>
    </row>
    <row r="44896" spans="17:17">
      <c r="Q44896"/>
    </row>
    <row r="44897" spans="17:17">
      <c r="Q44897"/>
    </row>
    <row r="44898" spans="17:17">
      <c r="Q44898"/>
    </row>
    <row r="44899" spans="17:17">
      <c r="Q44899"/>
    </row>
    <row r="44900" spans="17:17">
      <c r="Q44900"/>
    </row>
    <row r="44901" spans="17:17">
      <c r="Q44901"/>
    </row>
    <row r="44902" spans="17:17">
      <c r="Q44902"/>
    </row>
    <row r="44903" spans="17:17">
      <c r="Q44903"/>
    </row>
    <row r="44904" spans="17:17">
      <c r="Q44904"/>
    </row>
    <row r="44905" spans="17:17">
      <c r="Q44905"/>
    </row>
    <row r="44906" spans="17:17">
      <c r="Q44906"/>
    </row>
    <row r="44907" spans="17:17">
      <c r="Q44907"/>
    </row>
    <row r="44908" spans="17:17">
      <c r="Q44908"/>
    </row>
    <row r="44909" spans="17:17">
      <c r="Q44909"/>
    </row>
    <row r="44910" spans="17:17">
      <c r="Q44910"/>
    </row>
    <row r="44911" spans="17:17">
      <c r="Q44911"/>
    </row>
    <row r="44912" spans="17:17">
      <c r="Q44912"/>
    </row>
    <row r="44913" spans="17:17">
      <c r="Q44913"/>
    </row>
    <row r="44914" spans="17:17">
      <c r="Q44914"/>
    </row>
    <row r="44915" spans="17:17">
      <c r="Q44915"/>
    </row>
    <row r="44916" spans="17:17">
      <c r="Q44916"/>
    </row>
    <row r="44917" spans="17:17">
      <c r="Q44917"/>
    </row>
    <row r="44918" spans="17:17">
      <c r="Q44918"/>
    </row>
    <row r="44919" spans="17:17">
      <c r="Q44919"/>
    </row>
    <row r="44920" spans="17:17">
      <c r="Q44920"/>
    </row>
    <row r="44921" spans="17:17">
      <c r="Q44921"/>
    </row>
    <row r="44922" spans="17:17">
      <c r="Q44922"/>
    </row>
    <row r="44923" spans="17:17">
      <c r="Q44923"/>
    </row>
    <row r="44924" spans="17:17">
      <c r="Q44924"/>
    </row>
    <row r="44925" spans="17:17">
      <c r="Q44925"/>
    </row>
    <row r="44926" spans="17:17">
      <c r="Q44926"/>
    </row>
    <row r="44927" spans="17:17">
      <c r="Q44927"/>
    </row>
    <row r="44928" spans="17:17">
      <c r="Q44928"/>
    </row>
    <row r="44929" spans="17:17">
      <c r="Q44929"/>
    </row>
    <row r="44930" spans="17:17">
      <c r="Q44930"/>
    </row>
    <row r="44931" spans="17:17">
      <c r="Q44931"/>
    </row>
    <row r="44932" spans="17:17">
      <c r="Q44932"/>
    </row>
    <row r="44933" spans="17:17">
      <c r="Q44933"/>
    </row>
    <row r="44934" spans="17:17">
      <c r="Q44934"/>
    </row>
    <row r="44935" spans="17:17">
      <c r="Q44935"/>
    </row>
    <row r="44936" spans="17:17">
      <c r="Q44936"/>
    </row>
    <row r="44937" spans="17:17">
      <c r="Q44937"/>
    </row>
    <row r="44938" spans="17:17">
      <c r="Q44938"/>
    </row>
    <row r="44939" spans="17:17">
      <c r="Q44939"/>
    </row>
    <row r="44940" spans="17:17">
      <c r="Q44940"/>
    </row>
    <row r="44941" spans="17:17">
      <c r="Q44941"/>
    </row>
    <row r="44942" spans="17:17">
      <c r="Q44942"/>
    </row>
    <row r="44943" spans="17:17">
      <c r="Q44943"/>
    </row>
    <row r="44944" spans="17:17">
      <c r="Q44944"/>
    </row>
    <row r="44945" spans="17:17">
      <c r="Q44945"/>
    </row>
    <row r="44946" spans="17:17">
      <c r="Q44946"/>
    </row>
    <row r="44947" spans="17:17">
      <c r="Q44947"/>
    </row>
    <row r="44948" spans="17:17">
      <c r="Q44948"/>
    </row>
    <row r="44949" spans="17:17">
      <c r="Q44949"/>
    </row>
    <row r="44950" spans="17:17">
      <c r="Q44950"/>
    </row>
    <row r="44951" spans="17:17">
      <c r="Q44951"/>
    </row>
    <row r="44952" spans="17:17">
      <c r="Q44952"/>
    </row>
    <row r="44953" spans="17:17">
      <c r="Q44953"/>
    </row>
    <row r="44954" spans="17:17">
      <c r="Q44954"/>
    </row>
    <row r="44955" spans="17:17">
      <c r="Q44955"/>
    </row>
    <row r="44956" spans="17:17">
      <c r="Q44956"/>
    </row>
    <row r="44957" spans="17:17">
      <c r="Q44957"/>
    </row>
    <row r="44958" spans="17:17">
      <c r="Q44958"/>
    </row>
    <row r="44959" spans="17:17">
      <c r="Q44959"/>
    </row>
    <row r="44960" spans="17:17">
      <c r="Q44960"/>
    </row>
    <row r="44961" spans="17:17">
      <c r="Q44961"/>
    </row>
    <row r="44962" spans="17:17">
      <c r="Q44962"/>
    </row>
    <row r="44963" spans="17:17">
      <c r="Q44963"/>
    </row>
    <row r="44964" spans="17:17">
      <c r="Q44964"/>
    </row>
    <row r="44965" spans="17:17">
      <c r="Q44965"/>
    </row>
    <row r="44966" spans="17:17">
      <c r="Q44966"/>
    </row>
    <row r="44967" spans="17:17">
      <c r="Q44967"/>
    </row>
    <row r="44968" spans="17:17">
      <c r="Q44968"/>
    </row>
    <row r="44969" spans="17:17">
      <c r="Q44969"/>
    </row>
    <row r="44970" spans="17:17">
      <c r="Q44970"/>
    </row>
    <row r="44971" spans="17:17">
      <c r="Q44971"/>
    </row>
    <row r="44972" spans="17:17">
      <c r="Q44972"/>
    </row>
    <row r="44973" spans="17:17">
      <c r="Q44973"/>
    </row>
    <row r="44974" spans="17:17">
      <c r="Q44974"/>
    </row>
    <row r="44975" spans="17:17">
      <c r="Q44975"/>
    </row>
    <row r="44976" spans="17:17">
      <c r="Q44976"/>
    </row>
    <row r="44977" spans="17:17">
      <c r="Q44977"/>
    </row>
    <row r="44978" spans="17:17">
      <c r="Q44978"/>
    </row>
    <row r="44979" spans="17:17">
      <c r="Q44979"/>
    </row>
    <row r="44980" spans="17:17">
      <c r="Q44980"/>
    </row>
    <row r="44981" spans="17:17">
      <c r="Q44981"/>
    </row>
    <row r="44982" spans="17:17">
      <c r="Q44982"/>
    </row>
    <row r="44983" spans="17:17">
      <c r="Q44983"/>
    </row>
    <row r="44984" spans="17:17">
      <c r="Q44984"/>
    </row>
    <row r="44985" spans="17:17">
      <c r="Q44985"/>
    </row>
    <row r="44986" spans="17:17">
      <c r="Q44986"/>
    </row>
    <row r="44987" spans="17:17">
      <c r="Q44987"/>
    </row>
    <row r="44988" spans="17:17">
      <c r="Q44988"/>
    </row>
    <row r="44989" spans="17:17">
      <c r="Q44989"/>
    </row>
    <row r="44990" spans="17:17">
      <c r="Q44990"/>
    </row>
    <row r="44991" spans="17:17">
      <c r="Q44991"/>
    </row>
    <row r="44992" spans="17:17">
      <c r="Q44992"/>
    </row>
    <row r="44993" spans="17:17">
      <c r="Q44993"/>
    </row>
    <row r="44994" spans="17:17">
      <c r="Q44994"/>
    </row>
    <row r="44995" spans="17:17">
      <c r="Q44995"/>
    </row>
    <row r="44996" spans="17:17">
      <c r="Q44996"/>
    </row>
    <row r="44997" spans="17:17">
      <c r="Q44997"/>
    </row>
    <row r="44998" spans="17:17">
      <c r="Q44998"/>
    </row>
    <row r="44999" spans="17:17">
      <c r="Q44999"/>
    </row>
    <row r="45000" spans="17:17">
      <c r="Q45000"/>
    </row>
    <row r="45001" spans="17:17">
      <c r="Q45001"/>
    </row>
    <row r="45002" spans="17:17">
      <c r="Q45002"/>
    </row>
    <row r="45003" spans="17:17">
      <c r="Q45003"/>
    </row>
    <row r="45004" spans="17:17">
      <c r="Q45004"/>
    </row>
    <row r="45005" spans="17:17">
      <c r="Q45005"/>
    </row>
    <row r="45006" spans="17:17">
      <c r="Q45006"/>
    </row>
    <row r="45007" spans="17:17">
      <c r="Q45007"/>
    </row>
    <row r="45008" spans="17:17">
      <c r="Q45008"/>
    </row>
    <row r="45009" spans="17:17">
      <c r="Q45009"/>
    </row>
    <row r="45010" spans="17:17">
      <c r="Q45010"/>
    </row>
    <row r="45011" spans="17:17">
      <c r="Q45011"/>
    </row>
    <row r="45012" spans="17:17">
      <c r="Q45012"/>
    </row>
    <row r="45013" spans="17:17">
      <c r="Q45013"/>
    </row>
    <row r="45014" spans="17:17">
      <c r="Q45014"/>
    </row>
    <row r="45015" spans="17:17">
      <c r="Q45015"/>
    </row>
    <row r="45016" spans="17:17">
      <c r="Q45016"/>
    </row>
    <row r="45017" spans="17:17">
      <c r="Q45017"/>
    </row>
    <row r="45018" spans="17:17">
      <c r="Q45018"/>
    </row>
    <row r="45019" spans="17:17">
      <c r="Q45019"/>
    </row>
    <row r="45020" spans="17:17">
      <c r="Q45020"/>
    </row>
    <row r="45021" spans="17:17">
      <c r="Q45021"/>
    </row>
    <row r="45022" spans="17:17">
      <c r="Q45022"/>
    </row>
    <row r="45023" spans="17:17">
      <c r="Q45023"/>
    </row>
    <row r="45024" spans="17:17">
      <c r="Q45024"/>
    </row>
    <row r="45025" spans="17:17">
      <c r="Q45025"/>
    </row>
    <row r="45026" spans="17:17">
      <c r="Q45026"/>
    </row>
    <row r="45027" spans="17:17">
      <c r="Q45027"/>
    </row>
    <row r="45028" spans="17:17">
      <c r="Q45028"/>
    </row>
    <row r="45029" spans="17:17">
      <c r="Q45029"/>
    </row>
    <row r="45030" spans="17:17">
      <c r="Q45030"/>
    </row>
    <row r="45031" spans="17:17">
      <c r="Q45031"/>
    </row>
    <row r="45032" spans="17:17">
      <c r="Q45032"/>
    </row>
    <row r="45033" spans="17:17">
      <c r="Q45033"/>
    </row>
    <row r="45034" spans="17:17">
      <c r="Q45034"/>
    </row>
    <row r="45035" spans="17:17">
      <c r="Q45035"/>
    </row>
    <row r="45036" spans="17:17">
      <c r="Q45036"/>
    </row>
    <row r="45037" spans="17:17">
      <c r="Q45037"/>
    </row>
    <row r="45038" spans="17:17">
      <c r="Q45038"/>
    </row>
    <row r="45039" spans="17:17">
      <c r="Q45039"/>
    </row>
    <row r="45040" spans="17:17">
      <c r="Q45040"/>
    </row>
    <row r="45041" spans="17:17">
      <c r="Q45041"/>
    </row>
    <row r="45042" spans="17:17">
      <c r="Q45042"/>
    </row>
    <row r="45043" spans="17:17">
      <c r="Q45043"/>
    </row>
    <row r="45044" spans="17:17">
      <c r="Q45044"/>
    </row>
    <row r="45045" spans="17:17">
      <c r="Q45045"/>
    </row>
    <row r="45046" spans="17:17">
      <c r="Q45046"/>
    </row>
    <row r="45047" spans="17:17">
      <c r="Q45047"/>
    </row>
    <row r="45048" spans="17:17">
      <c r="Q45048"/>
    </row>
    <row r="45049" spans="17:17">
      <c r="Q45049"/>
    </row>
    <row r="45050" spans="17:17">
      <c r="Q45050"/>
    </row>
    <row r="45051" spans="17:17">
      <c r="Q45051"/>
    </row>
    <row r="45052" spans="17:17">
      <c r="Q45052"/>
    </row>
    <row r="45053" spans="17:17">
      <c r="Q45053"/>
    </row>
    <row r="45054" spans="17:17">
      <c r="Q45054"/>
    </row>
    <row r="45055" spans="17:17">
      <c r="Q45055"/>
    </row>
    <row r="45056" spans="17:17">
      <c r="Q45056"/>
    </row>
    <row r="45057" spans="17:17">
      <c r="Q45057"/>
    </row>
    <row r="45058" spans="17:17">
      <c r="Q45058"/>
    </row>
    <row r="45059" spans="17:17">
      <c r="Q45059"/>
    </row>
    <row r="45060" spans="17:17">
      <c r="Q45060"/>
    </row>
    <row r="45061" spans="17:17">
      <c r="Q45061"/>
    </row>
    <row r="45062" spans="17:17">
      <c r="Q45062"/>
    </row>
    <row r="45063" spans="17:17">
      <c r="Q45063"/>
    </row>
    <row r="45064" spans="17:17">
      <c r="Q45064"/>
    </row>
    <row r="45065" spans="17:17">
      <c r="Q45065"/>
    </row>
    <row r="45066" spans="17:17">
      <c r="Q45066"/>
    </row>
    <row r="45067" spans="17:17">
      <c r="Q45067"/>
    </row>
    <row r="45068" spans="17:17">
      <c r="Q45068"/>
    </row>
    <row r="45069" spans="17:17">
      <c r="Q45069"/>
    </row>
    <row r="45070" spans="17:17">
      <c r="Q45070"/>
    </row>
    <row r="45071" spans="17:17">
      <c r="Q45071"/>
    </row>
    <row r="45072" spans="17:17">
      <c r="Q45072"/>
    </row>
    <row r="45073" spans="17:17">
      <c r="Q45073"/>
    </row>
    <row r="45074" spans="17:17">
      <c r="Q45074"/>
    </row>
    <row r="45075" spans="17:17">
      <c r="Q45075"/>
    </row>
    <row r="45076" spans="17:17">
      <c r="Q45076"/>
    </row>
    <row r="45077" spans="17:17">
      <c r="Q45077"/>
    </row>
    <row r="45078" spans="17:17">
      <c r="Q45078"/>
    </row>
    <row r="45079" spans="17:17">
      <c r="Q45079"/>
    </row>
    <row r="45080" spans="17:17">
      <c r="Q45080"/>
    </row>
    <row r="45081" spans="17:17">
      <c r="Q45081"/>
    </row>
    <row r="45082" spans="17:17">
      <c r="Q45082"/>
    </row>
    <row r="45083" spans="17:17">
      <c r="Q45083"/>
    </row>
    <row r="45084" spans="17:17">
      <c r="Q45084"/>
    </row>
    <row r="45085" spans="17:17">
      <c r="Q45085"/>
    </row>
    <row r="45086" spans="17:17">
      <c r="Q45086"/>
    </row>
    <row r="45087" spans="17:17">
      <c r="Q45087"/>
    </row>
    <row r="45088" spans="17:17">
      <c r="Q45088"/>
    </row>
    <row r="45089" spans="17:17">
      <c r="Q45089"/>
    </row>
    <row r="45090" spans="17:17">
      <c r="Q45090"/>
    </row>
    <row r="45091" spans="17:17">
      <c r="Q45091"/>
    </row>
    <row r="45092" spans="17:17">
      <c r="Q45092"/>
    </row>
    <row r="45093" spans="17:17">
      <c r="Q45093"/>
    </row>
    <row r="45094" spans="17:17">
      <c r="Q45094"/>
    </row>
    <row r="45095" spans="17:17">
      <c r="Q45095"/>
    </row>
    <row r="45096" spans="17:17">
      <c r="Q45096"/>
    </row>
    <row r="45097" spans="17:17">
      <c r="Q45097"/>
    </row>
    <row r="45098" spans="17:17">
      <c r="Q45098"/>
    </row>
    <row r="45099" spans="17:17">
      <c r="Q45099"/>
    </row>
    <row r="45100" spans="17:17">
      <c r="Q45100"/>
    </row>
    <row r="45101" spans="17:17">
      <c r="Q45101"/>
    </row>
    <row r="45102" spans="17:17">
      <c r="Q45102"/>
    </row>
    <row r="45103" spans="17:17">
      <c r="Q45103"/>
    </row>
    <row r="45104" spans="17:17">
      <c r="Q45104"/>
    </row>
    <row r="45105" spans="17:17">
      <c r="Q45105"/>
    </row>
    <row r="45106" spans="17:17">
      <c r="Q45106"/>
    </row>
    <row r="45107" spans="17:17">
      <c r="Q45107"/>
    </row>
    <row r="45108" spans="17:17">
      <c r="Q45108"/>
    </row>
    <row r="45109" spans="17:17">
      <c r="Q45109"/>
    </row>
    <row r="45110" spans="17:17">
      <c r="Q45110"/>
    </row>
    <row r="45111" spans="17:17">
      <c r="Q45111"/>
    </row>
    <row r="45112" spans="17:17">
      <c r="Q45112"/>
    </row>
    <row r="45113" spans="17:17">
      <c r="Q45113"/>
    </row>
    <row r="45114" spans="17:17">
      <c r="Q45114"/>
    </row>
    <row r="45115" spans="17:17">
      <c r="Q45115"/>
    </row>
    <row r="45116" spans="17:17">
      <c r="Q45116"/>
    </row>
    <row r="45117" spans="17:17">
      <c r="Q45117"/>
    </row>
    <row r="45118" spans="17:17">
      <c r="Q45118"/>
    </row>
    <row r="45119" spans="17:17">
      <c r="Q45119"/>
    </row>
    <row r="45120" spans="17:17">
      <c r="Q45120"/>
    </row>
    <row r="45121" spans="17:17">
      <c r="Q45121"/>
    </row>
    <row r="45122" spans="17:17">
      <c r="Q45122"/>
    </row>
    <row r="45123" spans="17:17">
      <c r="Q45123"/>
    </row>
    <row r="45124" spans="17:17">
      <c r="Q45124"/>
    </row>
    <row r="45125" spans="17:17">
      <c r="Q45125"/>
    </row>
    <row r="45126" spans="17:17">
      <c r="Q45126"/>
    </row>
    <row r="45127" spans="17:17">
      <c r="Q45127"/>
    </row>
    <row r="45128" spans="17:17">
      <c r="Q45128"/>
    </row>
    <row r="45129" spans="17:17">
      <c r="Q45129"/>
    </row>
    <row r="45130" spans="17:17">
      <c r="Q45130"/>
    </row>
    <row r="45131" spans="17:17">
      <c r="Q45131"/>
    </row>
    <row r="45132" spans="17:17">
      <c r="Q45132"/>
    </row>
    <row r="45133" spans="17:17">
      <c r="Q45133"/>
    </row>
    <row r="45134" spans="17:17">
      <c r="Q45134"/>
    </row>
    <row r="45135" spans="17:17">
      <c r="Q45135"/>
    </row>
    <row r="45136" spans="17:17">
      <c r="Q45136"/>
    </row>
    <row r="45137" spans="17:17">
      <c r="Q45137"/>
    </row>
    <row r="45138" spans="17:17">
      <c r="Q45138"/>
    </row>
    <row r="45139" spans="17:17">
      <c r="Q45139"/>
    </row>
    <row r="45140" spans="17:17">
      <c r="Q45140"/>
    </row>
    <row r="45141" spans="17:17">
      <c r="Q45141"/>
    </row>
    <row r="45142" spans="17:17">
      <c r="Q45142"/>
    </row>
    <row r="45143" spans="17:17">
      <c r="Q45143"/>
    </row>
    <row r="45144" spans="17:17">
      <c r="Q45144"/>
    </row>
    <row r="45145" spans="17:17">
      <c r="Q45145"/>
    </row>
    <row r="45146" spans="17:17">
      <c r="Q45146"/>
    </row>
    <row r="45147" spans="17:17">
      <c r="Q45147"/>
    </row>
    <row r="45148" spans="17:17">
      <c r="Q45148"/>
    </row>
    <row r="45149" spans="17:17">
      <c r="Q45149"/>
    </row>
    <row r="45150" spans="17:17">
      <c r="Q45150"/>
    </row>
    <row r="45151" spans="17:17">
      <c r="Q45151"/>
    </row>
    <row r="45152" spans="17:17">
      <c r="Q45152"/>
    </row>
    <row r="45153" spans="17:17">
      <c r="Q45153"/>
    </row>
    <row r="45154" spans="17:17">
      <c r="Q45154"/>
    </row>
    <row r="45155" spans="17:17">
      <c r="Q45155"/>
    </row>
    <row r="45156" spans="17:17">
      <c r="Q45156"/>
    </row>
    <row r="45157" spans="17:17">
      <c r="Q45157"/>
    </row>
    <row r="45158" spans="17:17">
      <c r="Q45158"/>
    </row>
    <row r="45159" spans="17:17">
      <c r="Q45159"/>
    </row>
    <row r="45160" spans="17:17">
      <c r="Q45160"/>
    </row>
    <row r="45161" spans="17:17">
      <c r="Q45161"/>
    </row>
    <row r="45162" spans="17:17">
      <c r="Q45162"/>
    </row>
    <row r="45163" spans="17:17">
      <c r="Q45163"/>
    </row>
    <row r="45164" spans="17:17">
      <c r="Q45164"/>
    </row>
    <row r="45165" spans="17:17">
      <c r="Q45165"/>
    </row>
    <row r="45166" spans="17:17">
      <c r="Q45166"/>
    </row>
    <row r="45167" spans="17:17">
      <c r="Q45167"/>
    </row>
    <row r="45168" spans="17:17">
      <c r="Q45168"/>
    </row>
    <row r="45169" spans="17:17">
      <c r="Q45169"/>
    </row>
    <row r="45170" spans="17:17">
      <c r="Q45170"/>
    </row>
    <row r="45171" spans="17:17">
      <c r="Q45171"/>
    </row>
    <row r="45172" spans="17:17">
      <c r="Q45172"/>
    </row>
    <row r="45173" spans="17:17">
      <c r="Q45173"/>
    </row>
    <row r="45174" spans="17:17">
      <c r="Q45174"/>
    </row>
    <row r="45175" spans="17:17">
      <c r="Q45175"/>
    </row>
    <row r="45176" spans="17:17">
      <c r="Q45176"/>
    </row>
    <row r="45177" spans="17:17">
      <c r="Q45177"/>
    </row>
    <row r="45178" spans="17:17">
      <c r="Q45178"/>
    </row>
    <row r="45179" spans="17:17">
      <c r="Q45179"/>
    </row>
    <row r="45180" spans="17:17">
      <c r="Q45180"/>
    </row>
    <row r="45181" spans="17:17">
      <c r="Q45181"/>
    </row>
    <row r="45182" spans="17:17">
      <c r="Q45182"/>
    </row>
    <row r="45183" spans="17:17">
      <c r="Q45183"/>
    </row>
    <row r="45184" spans="17:17">
      <c r="Q45184"/>
    </row>
    <row r="45185" spans="17:17">
      <c r="Q45185"/>
    </row>
    <row r="45186" spans="17:17">
      <c r="Q45186"/>
    </row>
    <row r="45187" spans="17:17">
      <c r="Q45187"/>
    </row>
    <row r="45188" spans="17:17">
      <c r="Q45188"/>
    </row>
    <row r="45189" spans="17:17">
      <c r="Q45189"/>
    </row>
    <row r="45190" spans="17:17">
      <c r="Q45190"/>
    </row>
    <row r="45191" spans="17:17">
      <c r="Q45191"/>
    </row>
    <row r="45192" spans="17:17">
      <c r="Q45192"/>
    </row>
    <row r="45193" spans="17:17">
      <c r="Q45193"/>
    </row>
    <row r="45194" spans="17:17">
      <c r="Q45194"/>
    </row>
    <row r="45195" spans="17:17">
      <c r="Q45195"/>
    </row>
    <row r="45196" spans="17:17">
      <c r="Q45196"/>
    </row>
    <row r="45197" spans="17:17">
      <c r="Q45197"/>
    </row>
    <row r="45198" spans="17:17">
      <c r="Q45198"/>
    </row>
    <row r="45199" spans="17:17">
      <c r="Q45199"/>
    </row>
    <row r="45200" spans="17:17">
      <c r="Q45200"/>
    </row>
    <row r="45201" spans="17:17">
      <c r="Q45201"/>
    </row>
    <row r="45202" spans="17:17">
      <c r="Q45202"/>
    </row>
    <row r="45203" spans="17:17">
      <c r="Q45203"/>
    </row>
    <row r="45204" spans="17:17">
      <c r="Q45204"/>
    </row>
    <row r="45205" spans="17:17">
      <c r="Q45205"/>
    </row>
    <row r="45206" spans="17:17">
      <c r="Q45206"/>
    </row>
    <row r="45207" spans="17:17">
      <c r="Q45207"/>
    </row>
    <row r="45208" spans="17:17">
      <c r="Q45208"/>
    </row>
    <row r="45209" spans="17:17">
      <c r="Q45209"/>
    </row>
    <row r="45210" spans="17:17">
      <c r="Q45210"/>
    </row>
    <row r="45211" spans="17:17">
      <c r="Q45211"/>
    </row>
    <row r="45212" spans="17:17">
      <c r="Q45212"/>
    </row>
    <row r="45213" spans="17:17">
      <c r="Q45213"/>
    </row>
    <row r="45214" spans="17:17">
      <c r="Q45214"/>
    </row>
    <row r="45215" spans="17:17">
      <c r="Q45215"/>
    </row>
    <row r="45216" spans="17:17">
      <c r="Q45216"/>
    </row>
    <row r="45217" spans="17:17">
      <c r="Q45217"/>
    </row>
    <row r="45218" spans="17:17">
      <c r="Q45218"/>
    </row>
    <row r="45219" spans="17:17">
      <c r="Q45219"/>
    </row>
    <row r="45220" spans="17:17">
      <c r="Q45220"/>
    </row>
    <row r="45221" spans="17:17">
      <c r="Q45221"/>
    </row>
    <row r="45222" spans="17:17">
      <c r="Q45222"/>
    </row>
    <row r="45223" spans="17:17">
      <c r="Q45223"/>
    </row>
    <row r="45224" spans="17:17">
      <c r="Q45224"/>
    </row>
    <row r="45225" spans="17:17">
      <c r="Q45225"/>
    </row>
    <row r="45226" spans="17:17">
      <c r="Q45226"/>
    </row>
    <row r="45227" spans="17:17">
      <c r="Q45227"/>
    </row>
    <row r="45228" spans="17:17">
      <c r="Q45228"/>
    </row>
    <row r="45229" spans="17:17">
      <c r="Q45229"/>
    </row>
    <row r="45230" spans="17:17">
      <c r="Q45230"/>
    </row>
    <row r="45231" spans="17:17">
      <c r="Q45231"/>
    </row>
    <row r="45232" spans="17:17">
      <c r="Q45232"/>
    </row>
    <row r="45233" spans="17:17">
      <c r="Q45233"/>
    </row>
    <row r="45234" spans="17:17">
      <c r="Q45234"/>
    </row>
    <row r="45235" spans="17:17">
      <c r="Q45235"/>
    </row>
    <row r="45236" spans="17:17">
      <c r="Q45236"/>
    </row>
    <row r="45237" spans="17:17">
      <c r="Q45237"/>
    </row>
    <row r="45238" spans="17:17">
      <c r="Q45238"/>
    </row>
    <row r="45239" spans="17:17">
      <c r="Q45239"/>
    </row>
    <row r="45240" spans="17:17">
      <c r="Q45240"/>
    </row>
    <row r="45241" spans="17:17">
      <c r="Q45241"/>
    </row>
    <row r="45242" spans="17:17">
      <c r="Q45242"/>
    </row>
    <row r="45243" spans="17:17">
      <c r="Q45243"/>
    </row>
    <row r="45244" spans="17:17">
      <c r="Q45244"/>
    </row>
    <row r="45245" spans="17:17">
      <c r="Q45245"/>
    </row>
    <row r="45246" spans="17:17">
      <c r="Q45246"/>
    </row>
    <row r="45247" spans="17:17">
      <c r="Q45247"/>
    </row>
    <row r="45248" spans="17:17">
      <c r="Q45248"/>
    </row>
    <row r="45249" spans="17:17">
      <c r="Q45249"/>
    </row>
    <row r="45250" spans="17:17">
      <c r="Q45250"/>
    </row>
    <row r="45251" spans="17:17">
      <c r="Q45251"/>
    </row>
    <row r="45252" spans="17:17">
      <c r="Q45252"/>
    </row>
    <row r="45253" spans="17:17">
      <c r="Q45253"/>
    </row>
    <row r="45254" spans="17:17">
      <c r="Q45254"/>
    </row>
    <row r="45255" spans="17:17">
      <c r="Q45255"/>
    </row>
    <row r="45256" spans="17:17">
      <c r="Q45256"/>
    </row>
    <row r="45257" spans="17:17">
      <c r="Q45257"/>
    </row>
    <row r="45258" spans="17:17">
      <c r="Q45258"/>
    </row>
    <row r="45259" spans="17:17">
      <c r="Q45259"/>
    </row>
    <row r="45260" spans="17:17">
      <c r="Q45260"/>
    </row>
    <row r="45261" spans="17:17">
      <c r="Q45261"/>
    </row>
    <row r="45262" spans="17:17">
      <c r="Q45262"/>
    </row>
    <row r="45263" spans="17:17">
      <c r="Q45263"/>
    </row>
    <row r="45264" spans="17:17">
      <c r="Q45264"/>
    </row>
    <row r="45265" spans="17:17">
      <c r="Q45265"/>
    </row>
    <row r="45266" spans="17:17">
      <c r="Q45266"/>
    </row>
    <row r="45267" spans="17:17">
      <c r="Q45267"/>
    </row>
    <row r="45268" spans="17:17">
      <c r="Q45268"/>
    </row>
    <row r="45269" spans="17:17">
      <c r="Q45269"/>
    </row>
    <row r="45270" spans="17:17">
      <c r="Q45270"/>
    </row>
    <row r="45271" spans="17:17">
      <c r="Q45271"/>
    </row>
    <row r="45272" spans="17:17">
      <c r="Q45272"/>
    </row>
    <row r="45273" spans="17:17">
      <c r="Q45273"/>
    </row>
    <row r="45274" spans="17:17">
      <c r="Q45274"/>
    </row>
    <row r="45275" spans="17:17">
      <c r="Q45275"/>
    </row>
    <row r="45276" spans="17:17">
      <c r="Q45276"/>
    </row>
    <row r="45277" spans="17:17">
      <c r="Q45277"/>
    </row>
    <row r="45278" spans="17:17">
      <c r="Q45278"/>
    </row>
    <row r="45279" spans="17:17">
      <c r="Q45279"/>
    </row>
    <row r="45280" spans="17:17">
      <c r="Q45280"/>
    </row>
    <row r="45281" spans="17:17">
      <c r="Q45281"/>
    </row>
    <row r="45282" spans="17:17">
      <c r="Q45282"/>
    </row>
    <row r="45283" spans="17:17">
      <c r="Q45283"/>
    </row>
    <row r="45284" spans="17:17">
      <c r="Q45284"/>
    </row>
    <row r="45285" spans="17:17">
      <c r="Q45285"/>
    </row>
    <row r="45286" spans="17:17">
      <c r="Q45286"/>
    </row>
    <row r="45287" spans="17:17">
      <c r="Q45287"/>
    </row>
    <row r="45288" spans="17:17">
      <c r="Q45288"/>
    </row>
    <row r="45289" spans="17:17">
      <c r="Q45289"/>
    </row>
    <row r="45290" spans="17:17">
      <c r="Q45290"/>
    </row>
    <row r="45291" spans="17:17">
      <c r="Q45291"/>
    </row>
    <row r="45292" spans="17:17">
      <c r="Q45292"/>
    </row>
    <row r="45293" spans="17:17">
      <c r="Q45293"/>
    </row>
    <row r="45294" spans="17:17">
      <c r="Q45294"/>
    </row>
    <row r="45295" spans="17:17">
      <c r="Q45295"/>
    </row>
    <row r="45296" spans="17:17">
      <c r="Q45296"/>
    </row>
    <row r="45297" spans="17:17">
      <c r="Q45297"/>
    </row>
    <row r="45298" spans="17:17">
      <c r="Q45298"/>
    </row>
    <row r="45299" spans="17:17">
      <c r="Q45299"/>
    </row>
    <row r="45300" spans="17:17">
      <c r="Q45300"/>
    </row>
    <row r="45301" spans="17:17">
      <c r="Q45301"/>
    </row>
    <row r="45302" spans="17:17">
      <c r="Q45302"/>
    </row>
    <row r="45303" spans="17:17">
      <c r="Q45303"/>
    </row>
    <row r="45304" spans="17:17">
      <c r="Q45304"/>
    </row>
    <row r="45305" spans="17:17">
      <c r="Q45305"/>
    </row>
    <row r="45306" spans="17:17">
      <c r="Q45306"/>
    </row>
    <row r="45307" spans="17:17">
      <c r="Q45307"/>
    </row>
    <row r="45308" spans="17:17">
      <c r="Q45308"/>
    </row>
    <row r="45309" spans="17:17">
      <c r="Q45309"/>
    </row>
    <row r="45310" spans="17:17">
      <c r="Q45310"/>
    </row>
    <row r="45311" spans="17:17">
      <c r="Q45311"/>
    </row>
    <row r="45312" spans="17:17">
      <c r="Q45312"/>
    </row>
    <row r="45313" spans="17:17">
      <c r="Q45313"/>
    </row>
    <row r="45314" spans="17:17">
      <c r="Q45314"/>
    </row>
    <row r="45315" spans="17:17">
      <c r="Q45315"/>
    </row>
    <row r="45316" spans="17:17">
      <c r="Q45316"/>
    </row>
    <row r="45317" spans="17:17">
      <c r="Q45317"/>
    </row>
    <row r="45318" spans="17:17">
      <c r="Q45318"/>
    </row>
    <row r="45319" spans="17:17">
      <c r="Q45319"/>
    </row>
    <row r="45320" spans="17:17">
      <c r="Q45320"/>
    </row>
    <row r="45321" spans="17:17">
      <c r="Q45321"/>
    </row>
    <row r="45322" spans="17:17">
      <c r="Q45322"/>
    </row>
    <row r="45323" spans="17:17">
      <c r="Q45323"/>
    </row>
    <row r="45324" spans="17:17">
      <c r="Q45324"/>
    </row>
    <row r="45325" spans="17:17">
      <c r="Q45325"/>
    </row>
    <row r="45326" spans="17:17">
      <c r="Q45326"/>
    </row>
    <row r="45327" spans="17:17">
      <c r="Q45327"/>
    </row>
    <row r="45328" spans="17:17">
      <c r="Q45328"/>
    </row>
    <row r="45329" spans="17:17">
      <c r="Q45329"/>
    </row>
    <row r="45330" spans="17:17">
      <c r="Q45330"/>
    </row>
    <row r="45331" spans="17:17">
      <c r="Q45331"/>
    </row>
    <row r="45332" spans="17:17">
      <c r="Q45332"/>
    </row>
    <row r="45333" spans="17:17">
      <c r="Q45333"/>
    </row>
    <row r="45334" spans="17:17">
      <c r="Q45334"/>
    </row>
    <row r="45335" spans="17:17">
      <c r="Q45335"/>
    </row>
    <row r="45336" spans="17:17">
      <c r="Q45336"/>
    </row>
    <row r="45337" spans="17:17">
      <c r="Q45337"/>
    </row>
    <row r="45338" spans="17:17">
      <c r="Q45338"/>
    </row>
    <row r="45339" spans="17:17">
      <c r="Q45339"/>
    </row>
    <row r="45340" spans="17:17">
      <c r="Q45340"/>
    </row>
    <row r="45341" spans="17:17">
      <c r="Q45341"/>
    </row>
    <row r="45342" spans="17:17">
      <c r="Q45342"/>
    </row>
    <row r="45343" spans="17:17">
      <c r="Q45343"/>
    </row>
    <row r="45344" spans="17:17">
      <c r="Q45344"/>
    </row>
    <row r="45345" spans="17:17">
      <c r="Q45345"/>
    </row>
    <row r="45346" spans="17:17">
      <c r="Q45346"/>
    </row>
    <row r="45347" spans="17:17">
      <c r="Q45347"/>
    </row>
    <row r="45348" spans="17:17">
      <c r="Q45348"/>
    </row>
    <row r="45349" spans="17:17">
      <c r="Q45349"/>
    </row>
    <row r="45350" spans="17:17">
      <c r="Q45350"/>
    </row>
    <row r="45351" spans="17:17">
      <c r="Q45351"/>
    </row>
    <row r="45352" spans="17:17">
      <c r="Q45352"/>
    </row>
    <row r="45353" spans="17:17">
      <c r="Q45353"/>
    </row>
    <row r="45354" spans="17:17">
      <c r="Q45354"/>
    </row>
    <row r="45355" spans="17:17">
      <c r="Q45355"/>
    </row>
    <row r="45356" spans="17:17">
      <c r="Q45356"/>
    </row>
    <row r="45357" spans="17:17">
      <c r="Q45357"/>
    </row>
    <row r="45358" spans="17:17">
      <c r="Q45358"/>
    </row>
    <row r="45359" spans="17:17">
      <c r="Q45359"/>
    </row>
    <row r="45360" spans="17:17">
      <c r="Q45360"/>
    </row>
    <row r="45361" spans="17:17">
      <c r="Q45361"/>
    </row>
    <row r="45362" spans="17:17">
      <c r="Q45362"/>
    </row>
    <row r="45363" spans="17:17">
      <c r="Q45363"/>
    </row>
    <row r="45364" spans="17:17">
      <c r="Q45364"/>
    </row>
    <row r="45365" spans="17:17">
      <c r="Q45365"/>
    </row>
    <row r="45366" spans="17:17">
      <c r="Q45366"/>
    </row>
    <row r="45367" spans="17:17">
      <c r="Q45367"/>
    </row>
    <row r="45368" spans="17:17">
      <c r="Q45368"/>
    </row>
    <row r="45369" spans="17:17">
      <c r="Q45369"/>
    </row>
    <row r="45370" spans="17:17">
      <c r="Q45370"/>
    </row>
    <row r="45371" spans="17:17">
      <c r="Q45371"/>
    </row>
    <row r="45372" spans="17:17">
      <c r="Q45372"/>
    </row>
    <row r="45373" spans="17:17">
      <c r="Q45373"/>
    </row>
    <row r="45374" spans="17:17">
      <c r="Q45374"/>
    </row>
    <row r="45375" spans="17:17">
      <c r="Q45375"/>
    </row>
    <row r="45376" spans="17:17">
      <c r="Q45376"/>
    </row>
    <row r="45377" spans="17:17">
      <c r="Q45377"/>
    </row>
    <row r="45378" spans="17:17">
      <c r="Q45378"/>
    </row>
    <row r="45379" spans="17:17">
      <c r="Q45379"/>
    </row>
    <row r="45380" spans="17:17">
      <c r="Q45380"/>
    </row>
    <row r="45381" spans="17:17">
      <c r="Q45381"/>
    </row>
    <row r="45382" spans="17:17">
      <c r="Q45382"/>
    </row>
    <row r="45383" spans="17:17">
      <c r="Q45383"/>
    </row>
    <row r="45384" spans="17:17">
      <c r="Q45384"/>
    </row>
    <row r="45385" spans="17:17">
      <c r="Q45385"/>
    </row>
    <row r="45386" spans="17:17">
      <c r="Q45386"/>
    </row>
    <row r="45387" spans="17:17">
      <c r="Q45387"/>
    </row>
    <row r="45388" spans="17:17">
      <c r="Q45388"/>
    </row>
    <row r="45389" spans="17:17">
      <c r="Q45389"/>
    </row>
    <row r="45390" spans="17:17">
      <c r="Q45390"/>
    </row>
    <row r="45391" spans="17:17">
      <c r="Q45391"/>
    </row>
    <row r="45392" spans="17:17">
      <c r="Q45392"/>
    </row>
    <row r="45393" spans="17:17">
      <c r="Q45393"/>
    </row>
    <row r="45394" spans="17:17">
      <c r="Q45394"/>
    </row>
    <row r="45395" spans="17:17">
      <c r="Q45395"/>
    </row>
    <row r="45396" spans="17:17">
      <c r="Q45396"/>
    </row>
    <row r="45397" spans="17:17">
      <c r="Q45397"/>
    </row>
    <row r="45398" spans="17:17">
      <c r="Q45398"/>
    </row>
    <row r="45399" spans="17:17">
      <c r="Q45399"/>
    </row>
    <row r="45400" spans="17:17">
      <c r="Q45400"/>
    </row>
    <row r="45401" spans="17:17">
      <c r="Q45401"/>
    </row>
    <row r="45402" spans="17:17">
      <c r="Q45402"/>
    </row>
    <row r="45403" spans="17:17">
      <c r="Q45403"/>
    </row>
    <row r="45404" spans="17:17">
      <c r="Q45404"/>
    </row>
    <row r="45405" spans="17:17">
      <c r="Q45405"/>
    </row>
    <row r="45406" spans="17:17">
      <c r="Q45406"/>
    </row>
    <row r="45407" spans="17:17">
      <c r="Q45407"/>
    </row>
    <row r="45408" spans="17:17">
      <c r="Q45408"/>
    </row>
    <row r="45409" spans="17:17">
      <c r="Q45409"/>
    </row>
    <row r="45410" spans="17:17">
      <c r="Q45410"/>
    </row>
    <row r="45411" spans="17:17">
      <c r="Q45411"/>
    </row>
    <row r="45412" spans="17:17">
      <c r="Q45412"/>
    </row>
    <row r="45413" spans="17:17">
      <c r="Q45413"/>
    </row>
    <row r="45414" spans="17:17">
      <c r="Q45414"/>
    </row>
    <row r="45415" spans="17:17">
      <c r="Q45415"/>
    </row>
    <row r="45416" spans="17:17">
      <c r="Q45416"/>
    </row>
    <row r="45417" spans="17:17">
      <c r="Q45417"/>
    </row>
    <row r="45418" spans="17:17">
      <c r="Q45418"/>
    </row>
    <row r="45419" spans="17:17">
      <c r="Q45419"/>
    </row>
    <row r="45420" spans="17:17">
      <c r="Q45420"/>
    </row>
    <row r="45421" spans="17:17">
      <c r="Q45421"/>
    </row>
    <row r="45422" spans="17:17">
      <c r="Q45422"/>
    </row>
    <row r="45423" spans="17:17">
      <c r="Q45423"/>
    </row>
    <row r="45424" spans="17:17">
      <c r="Q45424"/>
    </row>
    <row r="45425" spans="17:17">
      <c r="Q45425"/>
    </row>
    <row r="45426" spans="17:17">
      <c r="Q45426"/>
    </row>
    <row r="45427" spans="17:17">
      <c r="Q45427"/>
    </row>
    <row r="45428" spans="17:17">
      <c r="Q45428"/>
    </row>
    <row r="45429" spans="17:17">
      <c r="Q45429"/>
    </row>
    <row r="45430" spans="17:17">
      <c r="Q45430"/>
    </row>
    <row r="45431" spans="17:17">
      <c r="Q45431"/>
    </row>
    <row r="45432" spans="17:17">
      <c r="Q45432"/>
    </row>
    <row r="45433" spans="17:17">
      <c r="Q45433"/>
    </row>
    <row r="45434" spans="17:17">
      <c r="Q45434"/>
    </row>
    <row r="45435" spans="17:17">
      <c r="Q45435"/>
    </row>
    <row r="45436" spans="17:17">
      <c r="Q45436"/>
    </row>
    <row r="45437" spans="17:17">
      <c r="Q45437"/>
    </row>
    <row r="45438" spans="17:17">
      <c r="Q45438"/>
    </row>
    <row r="45439" spans="17:17">
      <c r="Q45439"/>
    </row>
    <row r="45440" spans="17:17">
      <c r="Q45440"/>
    </row>
    <row r="45441" spans="17:17">
      <c r="Q45441"/>
    </row>
    <row r="45442" spans="17:17">
      <c r="Q45442"/>
    </row>
    <row r="45443" spans="17:17">
      <c r="Q45443"/>
    </row>
    <row r="45444" spans="17:17">
      <c r="Q45444"/>
    </row>
    <row r="45445" spans="17:17">
      <c r="Q45445"/>
    </row>
    <row r="45446" spans="17:17">
      <c r="Q45446"/>
    </row>
    <row r="45447" spans="17:17">
      <c r="Q45447"/>
    </row>
    <row r="45448" spans="17:17">
      <c r="Q45448"/>
    </row>
    <row r="45449" spans="17:17">
      <c r="Q45449"/>
    </row>
    <row r="45450" spans="17:17">
      <c r="Q45450"/>
    </row>
    <row r="45451" spans="17:17">
      <c r="Q45451"/>
    </row>
    <row r="45452" spans="17:17">
      <c r="Q45452"/>
    </row>
    <row r="45453" spans="17:17">
      <c r="Q45453"/>
    </row>
    <row r="45454" spans="17:17">
      <c r="Q45454"/>
    </row>
    <row r="45455" spans="17:17">
      <c r="Q45455"/>
    </row>
    <row r="45456" spans="17:17">
      <c r="Q45456"/>
    </row>
    <row r="45457" spans="17:17">
      <c r="Q45457"/>
    </row>
    <row r="45458" spans="17:17">
      <c r="Q45458"/>
    </row>
    <row r="45459" spans="17:17">
      <c r="Q45459"/>
    </row>
    <row r="45460" spans="17:17">
      <c r="Q45460"/>
    </row>
    <row r="45461" spans="17:17">
      <c r="Q45461"/>
    </row>
    <row r="45462" spans="17:17">
      <c r="Q45462"/>
    </row>
    <row r="45463" spans="17:17">
      <c r="Q45463"/>
    </row>
    <row r="45464" spans="17:17">
      <c r="Q45464"/>
    </row>
    <row r="45465" spans="17:17">
      <c r="Q45465"/>
    </row>
    <row r="45466" spans="17:17">
      <c r="Q45466"/>
    </row>
    <row r="45467" spans="17:17">
      <c r="Q45467"/>
    </row>
    <row r="45468" spans="17:17">
      <c r="Q45468"/>
    </row>
    <row r="45469" spans="17:17">
      <c r="Q45469"/>
    </row>
    <row r="45470" spans="17:17">
      <c r="Q45470"/>
    </row>
    <row r="45471" spans="17:17">
      <c r="Q45471"/>
    </row>
    <row r="45472" spans="17:17">
      <c r="Q45472"/>
    </row>
    <row r="45473" spans="17:17">
      <c r="Q45473"/>
    </row>
    <row r="45474" spans="17:17">
      <c r="Q45474"/>
    </row>
    <row r="45475" spans="17:17">
      <c r="Q45475"/>
    </row>
    <row r="45476" spans="17:17">
      <c r="Q45476"/>
    </row>
    <row r="45477" spans="17:17">
      <c r="Q45477"/>
    </row>
    <row r="45478" spans="17:17">
      <c r="Q45478"/>
    </row>
    <row r="45479" spans="17:17">
      <c r="Q45479"/>
    </row>
    <row r="45480" spans="17:17">
      <c r="Q45480"/>
    </row>
    <row r="45481" spans="17:17">
      <c r="Q45481"/>
    </row>
    <row r="45482" spans="17:17">
      <c r="Q45482"/>
    </row>
    <row r="45483" spans="17:17">
      <c r="Q45483"/>
    </row>
    <row r="45484" spans="17:17">
      <c r="Q45484"/>
    </row>
    <row r="45485" spans="17:17">
      <c r="Q45485"/>
    </row>
    <row r="45486" spans="17:17">
      <c r="Q45486"/>
    </row>
    <row r="45487" spans="17:17">
      <c r="Q45487"/>
    </row>
    <row r="45488" spans="17:17">
      <c r="Q45488"/>
    </row>
    <row r="45489" spans="17:17">
      <c r="Q45489"/>
    </row>
    <row r="45490" spans="17:17">
      <c r="Q45490"/>
    </row>
    <row r="45491" spans="17:17">
      <c r="Q45491"/>
    </row>
    <row r="45492" spans="17:17">
      <c r="Q45492"/>
    </row>
    <row r="45493" spans="17:17">
      <c r="Q45493"/>
    </row>
    <row r="45494" spans="17:17">
      <c r="Q45494"/>
    </row>
    <row r="45495" spans="17:17">
      <c r="Q45495"/>
    </row>
    <row r="45496" spans="17:17">
      <c r="Q45496"/>
    </row>
    <row r="45497" spans="17:17">
      <c r="Q45497"/>
    </row>
    <row r="45498" spans="17:17">
      <c r="Q45498"/>
    </row>
    <row r="45499" spans="17:17">
      <c r="Q45499"/>
    </row>
    <row r="45500" spans="17:17">
      <c r="Q45500"/>
    </row>
    <row r="45501" spans="17:17">
      <c r="Q45501"/>
    </row>
    <row r="45502" spans="17:17">
      <c r="Q45502"/>
    </row>
    <row r="45503" spans="17:17">
      <c r="Q45503"/>
    </row>
    <row r="45504" spans="17:17">
      <c r="Q45504"/>
    </row>
    <row r="45505" spans="17:17">
      <c r="Q45505"/>
    </row>
    <row r="45506" spans="17:17">
      <c r="Q45506"/>
    </row>
    <row r="45507" spans="17:17">
      <c r="Q45507"/>
    </row>
    <row r="45508" spans="17:17">
      <c r="Q45508"/>
    </row>
    <row r="45509" spans="17:17">
      <c r="Q45509"/>
    </row>
    <row r="45510" spans="17:17">
      <c r="Q45510"/>
    </row>
    <row r="45511" spans="17:17">
      <c r="Q45511"/>
    </row>
    <row r="45512" spans="17:17">
      <c r="Q45512"/>
    </row>
    <row r="45513" spans="17:17">
      <c r="Q45513"/>
    </row>
    <row r="45514" spans="17:17">
      <c r="Q45514"/>
    </row>
    <row r="45515" spans="17:17">
      <c r="Q45515"/>
    </row>
    <row r="45516" spans="17:17">
      <c r="Q45516"/>
    </row>
    <row r="45517" spans="17:17">
      <c r="Q45517"/>
    </row>
    <row r="45518" spans="17:17">
      <c r="Q45518"/>
    </row>
    <row r="45519" spans="17:17">
      <c r="Q45519"/>
    </row>
    <row r="45520" spans="17:17">
      <c r="Q45520"/>
    </row>
    <row r="45521" spans="17:17">
      <c r="Q45521"/>
    </row>
    <row r="45522" spans="17:17">
      <c r="Q45522"/>
    </row>
    <row r="45523" spans="17:17">
      <c r="Q45523"/>
    </row>
    <row r="45524" spans="17:17">
      <c r="Q45524"/>
    </row>
    <row r="45525" spans="17:17">
      <c r="Q45525"/>
    </row>
    <row r="45526" spans="17:17">
      <c r="Q45526"/>
    </row>
    <row r="45527" spans="17:17">
      <c r="Q45527"/>
    </row>
    <row r="45528" spans="17:17">
      <c r="Q45528"/>
    </row>
    <row r="45529" spans="17:17">
      <c r="Q45529"/>
    </row>
    <row r="45530" spans="17:17">
      <c r="Q45530"/>
    </row>
    <row r="45531" spans="17:17">
      <c r="Q45531"/>
    </row>
    <row r="45532" spans="17:17">
      <c r="Q45532"/>
    </row>
    <row r="45533" spans="17:17">
      <c r="Q45533"/>
    </row>
    <row r="45534" spans="17:17">
      <c r="Q45534"/>
    </row>
    <row r="45535" spans="17:17">
      <c r="Q45535"/>
    </row>
    <row r="45536" spans="17:17">
      <c r="Q45536"/>
    </row>
    <row r="45537" spans="17:17">
      <c r="Q45537"/>
    </row>
    <row r="45538" spans="17:17">
      <c r="Q45538"/>
    </row>
    <row r="45539" spans="17:17">
      <c r="Q45539"/>
    </row>
    <row r="45540" spans="17:17">
      <c r="Q45540"/>
    </row>
    <row r="45541" spans="17:17">
      <c r="Q45541"/>
    </row>
    <row r="45542" spans="17:17">
      <c r="Q45542"/>
    </row>
    <row r="45543" spans="17:17">
      <c r="Q45543"/>
    </row>
    <row r="45544" spans="17:17">
      <c r="Q45544"/>
    </row>
    <row r="45545" spans="17:17">
      <c r="Q45545"/>
    </row>
    <row r="45546" spans="17:17">
      <c r="Q45546"/>
    </row>
    <row r="45547" spans="17:17">
      <c r="Q45547"/>
    </row>
    <row r="45548" spans="17:17">
      <c r="Q45548"/>
    </row>
    <row r="45549" spans="17:17">
      <c r="Q45549"/>
    </row>
    <row r="45550" spans="17:17">
      <c r="Q45550"/>
    </row>
    <row r="45551" spans="17:17">
      <c r="Q45551"/>
    </row>
    <row r="45552" spans="17:17">
      <c r="Q45552"/>
    </row>
    <row r="45553" spans="17:17">
      <c r="Q45553"/>
    </row>
    <row r="45554" spans="17:17">
      <c r="Q45554"/>
    </row>
    <row r="45555" spans="17:17">
      <c r="Q45555"/>
    </row>
    <row r="45556" spans="17:17">
      <c r="Q45556"/>
    </row>
    <row r="45557" spans="17:17">
      <c r="Q45557"/>
    </row>
    <row r="45558" spans="17:17">
      <c r="Q45558"/>
    </row>
    <row r="45559" spans="17:17">
      <c r="Q45559"/>
    </row>
    <row r="45560" spans="17:17">
      <c r="Q45560"/>
    </row>
    <row r="45561" spans="17:17">
      <c r="Q45561"/>
    </row>
    <row r="45562" spans="17:17">
      <c r="Q45562"/>
    </row>
    <row r="45563" spans="17:17">
      <c r="Q45563"/>
    </row>
    <row r="45564" spans="17:17">
      <c r="Q45564"/>
    </row>
    <row r="45565" spans="17:17">
      <c r="Q45565"/>
    </row>
    <row r="45566" spans="17:17">
      <c r="Q45566"/>
    </row>
    <row r="45567" spans="17:17">
      <c r="Q45567"/>
    </row>
    <row r="45568" spans="17:17">
      <c r="Q45568"/>
    </row>
    <row r="45569" spans="17:17">
      <c r="Q45569"/>
    </row>
    <row r="45570" spans="17:17">
      <c r="Q45570"/>
    </row>
    <row r="45571" spans="17:17">
      <c r="Q45571"/>
    </row>
    <row r="45572" spans="17:17">
      <c r="Q45572"/>
    </row>
    <row r="45573" spans="17:17">
      <c r="Q45573"/>
    </row>
    <row r="45574" spans="17:17">
      <c r="Q45574"/>
    </row>
    <row r="45575" spans="17:17">
      <c r="Q45575"/>
    </row>
    <row r="45576" spans="17:17">
      <c r="Q45576"/>
    </row>
    <row r="45577" spans="17:17">
      <c r="Q45577"/>
    </row>
    <row r="45578" spans="17:17">
      <c r="Q45578"/>
    </row>
    <row r="45579" spans="17:17">
      <c r="Q45579"/>
    </row>
    <row r="45580" spans="17:17">
      <c r="Q45580"/>
    </row>
    <row r="45581" spans="17:17">
      <c r="Q45581"/>
    </row>
    <row r="45582" spans="17:17">
      <c r="Q45582"/>
    </row>
    <row r="45583" spans="17:17">
      <c r="Q45583"/>
    </row>
    <row r="45584" spans="17:17">
      <c r="Q45584"/>
    </row>
    <row r="45585" spans="17:17">
      <c r="Q45585"/>
    </row>
    <row r="45586" spans="17:17">
      <c r="Q45586"/>
    </row>
    <row r="45587" spans="17:17">
      <c r="Q45587"/>
    </row>
    <row r="45588" spans="17:17">
      <c r="Q45588"/>
    </row>
    <row r="45589" spans="17:17">
      <c r="Q45589"/>
    </row>
    <row r="45590" spans="17:17">
      <c r="Q45590"/>
    </row>
    <row r="45591" spans="17:17">
      <c r="Q45591"/>
    </row>
    <row r="45592" spans="17:17">
      <c r="Q45592"/>
    </row>
    <row r="45593" spans="17:17">
      <c r="Q45593"/>
    </row>
    <row r="45594" spans="17:17">
      <c r="Q45594"/>
    </row>
    <row r="45595" spans="17:17">
      <c r="Q45595"/>
    </row>
    <row r="45596" spans="17:17">
      <c r="Q45596"/>
    </row>
    <row r="45597" spans="17:17">
      <c r="Q45597"/>
    </row>
    <row r="45598" spans="17:17">
      <c r="Q45598"/>
    </row>
    <row r="45599" spans="17:17">
      <c r="Q45599"/>
    </row>
    <row r="45600" spans="17:17">
      <c r="Q45600"/>
    </row>
    <row r="45601" spans="17:17">
      <c r="Q45601"/>
    </row>
    <row r="45602" spans="17:17">
      <c r="Q45602"/>
    </row>
    <row r="45603" spans="17:17">
      <c r="Q45603"/>
    </row>
    <row r="45604" spans="17:17">
      <c r="Q45604"/>
    </row>
    <row r="45605" spans="17:17">
      <c r="Q45605"/>
    </row>
    <row r="45606" spans="17:17">
      <c r="Q45606"/>
    </row>
    <row r="45607" spans="17:17">
      <c r="Q45607"/>
    </row>
    <row r="45608" spans="17:17">
      <c r="Q45608"/>
    </row>
    <row r="45609" spans="17:17">
      <c r="Q45609"/>
    </row>
    <row r="45610" spans="17:17">
      <c r="Q45610"/>
    </row>
    <row r="45611" spans="17:17">
      <c r="Q45611"/>
    </row>
    <row r="45612" spans="17:17">
      <c r="Q45612"/>
    </row>
    <row r="45613" spans="17:17">
      <c r="Q45613"/>
    </row>
    <row r="45614" spans="17:17">
      <c r="Q45614"/>
    </row>
    <row r="45615" spans="17:17">
      <c r="Q45615"/>
    </row>
    <row r="45616" spans="17:17">
      <c r="Q45616"/>
    </row>
    <row r="45617" spans="17:17">
      <c r="Q45617"/>
    </row>
    <row r="45618" spans="17:17">
      <c r="Q45618"/>
    </row>
    <row r="45619" spans="17:17">
      <c r="Q45619"/>
    </row>
    <row r="45620" spans="17:17">
      <c r="Q45620"/>
    </row>
    <row r="45621" spans="17:17">
      <c r="Q45621"/>
    </row>
    <row r="45622" spans="17:17">
      <c r="Q45622"/>
    </row>
    <row r="45623" spans="17:17">
      <c r="Q45623"/>
    </row>
    <row r="45624" spans="17:17">
      <c r="Q45624"/>
    </row>
    <row r="45625" spans="17:17">
      <c r="Q45625"/>
    </row>
    <row r="45626" spans="17:17">
      <c r="Q45626"/>
    </row>
    <row r="45627" spans="17:17">
      <c r="Q45627"/>
    </row>
    <row r="45628" spans="17:17">
      <c r="Q45628"/>
    </row>
    <row r="45629" spans="17:17">
      <c r="Q45629"/>
    </row>
    <row r="45630" spans="17:17">
      <c r="Q45630"/>
    </row>
    <row r="45631" spans="17:17">
      <c r="Q45631"/>
    </row>
    <row r="45632" spans="17:17">
      <c r="Q45632"/>
    </row>
    <row r="45633" spans="17:17">
      <c r="Q45633"/>
    </row>
    <row r="45634" spans="17:17">
      <c r="Q45634"/>
    </row>
    <row r="45635" spans="17:17">
      <c r="Q45635"/>
    </row>
    <row r="45636" spans="17:17">
      <c r="Q45636"/>
    </row>
    <row r="45637" spans="17:17">
      <c r="Q45637"/>
    </row>
    <row r="45638" spans="17:17">
      <c r="Q45638"/>
    </row>
    <row r="45639" spans="17:17">
      <c r="Q45639"/>
    </row>
    <row r="45640" spans="17:17">
      <c r="Q45640"/>
    </row>
    <row r="45641" spans="17:17">
      <c r="Q45641"/>
    </row>
    <row r="45642" spans="17:17">
      <c r="Q45642"/>
    </row>
    <row r="45643" spans="17:17">
      <c r="Q45643"/>
    </row>
    <row r="45644" spans="17:17">
      <c r="Q45644"/>
    </row>
    <row r="45645" spans="17:17">
      <c r="Q45645"/>
    </row>
    <row r="45646" spans="17:17">
      <c r="Q45646"/>
    </row>
    <row r="45647" spans="17:17">
      <c r="Q45647"/>
    </row>
    <row r="45648" spans="17:17">
      <c r="Q45648"/>
    </row>
    <row r="45649" spans="17:17">
      <c r="Q45649"/>
    </row>
    <row r="45650" spans="17:17">
      <c r="Q45650"/>
    </row>
    <row r="45651" spans="17:17">
      <c r="Q45651"/>
    </row>
    <row r="45652" spans="17:17">
      <c r="Q45652"/>
    </row>
    <row r="45653" spans="17:17">
      <c r="Q45653"/>
    </row>
    <row r="45654" spans="17:17">
      <c r="Q45654"/>
    </row>
    <row r="45655" spans="17:17">
      <c r="Q45655"/>
    </row>
    <row r="45656" spans="17:17">
      <c r="Q45656"/>
    </row>
    <row r="45657" spans="17:17">
      <c r="Q45657"/>
    </row>
    <row r="45658" spans="17:17">
      <c r="Q45658"/>
    </row>
    <row r="45659" spans="17:17">
      <c r="Q45659"/>
    </row>
    <row r="45660" spans="17:17">
      <c r="Q45660"/>
    </row>
    <row r="45661" spans="17:17">
      <c r="Q45661"/>
    </row>
    <row r="45662" spans="17:17">
      <c r="Q45662"/>
    </row>
    <row r="45663" spans="17:17">
      <c r="Q45663"/>
    </row>
    <row r="45664" spans="17:17">
      <c r="Q45664"/>
    </row>
    <row r="45665" spans="17:17">
      <c r="Q45665"/>
    </row>
    <row r="45666" spans="17:17">
      <c r="Q45666"/>
    </row>
    <row r="45667" spans="17:17">
      <c r="Q45667"/>
    </row>
    <row r="45668" spans="17:17">
      <c r="Q45668"/>
    </row>
    <row r="45669" spans="17:17">
      <c r="Q45669"/>
    </row>
    <row r="45670" spans="17:17">
      <c r="Q45670"/>
    </row>
    <row r="45671" spans="17:17">
      <c r="Q45671"/>
    </row>
    <row r="45672" spans="17:17">
      <c r="Q45672"/>
    </row>
    <row r="45673" spans="17:17">
      <c r="Q45673"/>
    </row>
    <row r="45674" spans="17:17">
      <c r="Q45674"/>
    </row>
    <row r="45675" spans="17:17">
      <c r="Q45675"/>
    </row>
    <row r="45676" spans="17:17">
      <c r="Q45676"/>
    </row>
    <row r="45677" spans="17:17">
      <c r="Q45677"/>
    </row>
    <row r="45678" spans="17:17">
      <c r="Q45678"/>
    </row>
    <row r="45679" spans="17:17">
      <c r="Q45679"/>
    </row>
    <row r="45680" spans="17:17">
      <c r="Q45680"/>
    </row>
    <row r="45681" spans="17:17">
      <c r="Q45681"/>
    </row>
    <row r="45682" spans="17:17">
      <c r="Q45682"/>
    </row>
    <row r="45683" spans="17:17">
      <c r="Q45683"/>
    </row>
    <row r="45684" spans="17:17">
      <c r="Q45684"/>
    </row>
    <row r="45685" spans="17:17">
      <c r="Q45685"/>
    </row>
    <row r="45686" spans="17:17">
      <c r="Q45686"/>
    </row>
    <row r="45687" spans="17:17">
      <c r="Q45687"/>
    </row>
    <row r="45688" spans="17:17">
      <c r="Q45688"/>
    </row>
    <row r="45689" spans="17:17">
      <c r="Q45689"/>
    </row>
    <row r="45690" spans="17:17">
      <c r="Q45690"/>
    </row>
    <row r="45691" spans="17:17">
      <c r="Q45691"/>
    </row>
    <row r="45692" spans="17:17">
      <c r="Q45692"/>
    </row>
    <row r="45693" spans="17:17">
      <c r="Q45693"/>
    </row>
    <row r="45694" spans="17:17">
      <c r="Q45694"/>
    </row>
    <row r="45695" spans="17:17">
      <c r="Q45695"/>
    </row>
    <row r="45696" spans="17:17">
      <c r="Q45696"/>
    </row>
    <row r="45697" spans="17:17">
      <c r="Q45697"/>
    </row>
    <row r="45698" spans="17:17">
      <c r="Q45698"/>
    </row>
    <row r="45699" spans="17:17">
      <c r="Q45699"/>
    </row>
    <row r="45700" spans="17:17">
      <c r="Q45700"/>
    </row>
    <row r="45701" spans="17:17">
      <c r="Q45701"/>
    </row>
    <row r="45702" spans="17:17">
      <c r="Q45702"/>
    </row>
    <row r="45703" spans="17:17">
      <c r="Q45703"/>
    </row>
    <row r="45704" spans="17:17">
      <c r="Q45704"/>
    </row>
    <row r="45705" spans="17:17">
      <c r="Q45705"/>
    </row>
    <row r="45706" spans="17:17">
      <c r="Q45706"/>
    </row>
    <row r="45707" spans="17:17">
      <c r="Q45707"/>
    </row>
    <row r="45708" spans="17:17">
      <c r="Q45708"/>
    </row>
    <row r="45709" spans="17:17">
      <c r="Q45709"/>
    </row>
    <row r="45710" spans="17:17">
      <c r="Q45710"/>
    </row>
    <row r="45711" spans="17:17">
      <c r="Q45711"/>
    </row>
    <row r="45712" spans="17:17">
      <c r="Q45712"/>
    </row>
    <row r="45713" spans="17:17">
      <c r="Q45713"/>
    </row>
    <row r="45714" spans="17:17">
      <c r="Q45714"/>
    </row>
    <row r="45715" spans="17:17">
      <c r="Q45715"/>
    </row>
    <row r="45716" spans="17:17">
      <c r="Q45716"/>
    </row>
    <row r="45717" spans="17:17">
      <c r="Q45717"/>
    </row>
    <row r="45718" spans="17:17">
      <c r="Q45718"/>
    </row>
    <row r="45719" spans="17:17">
      <c r="Q45719"/>
    </row>
    <row r="45720" spans="17:17">
      <c r="Q45720"/>
    </row>
    <row r="45721" spans="17:17">
      <c r="Q45721"/>
    </row>
    <row r="45722" spans="17:17">
      <c r="Q45722"/>
    </row>
    <row r="45723" spans="17:17">
      <c r="Q45723"/>
    </row>
    <row r="45724" spans="17:17">
      <c r="Q45724"/>
    </row>
    <row r="45725" spans="17:17">
      <c r="Q45725"/>
    </row>
    <row r="45726" spans="17:17">
      <c r="Q45726"/>
    </row>
    <row r="45727" spans="17:17">
      <c r="Q45727"/>
    </row>
    <row r="45728" spans="17:17">
      <c r="Q45728"/>
    </row>
    <row r="45729" spans="17:17">
      <c r="Q45729"/>
    </row>
    <row r="45730" spans="17:17">
      <c r="Q45730"/>
    </row>
    <row r="45731" spans="17:17">
      <c r="Q45731"/>
    </row>
    <row r="45732" spans="17:17">
      <c r="Q45732"/>
    </row>
    <row r="45733" spans="17:17">
      <c r="Q45733"/>
    </row>
    <row r="45734" spans="17:17">
      <c r="Q45734"/>
    </row>
    <row r="45735" spans="17:17">
      <c r="Q45735"/>
    </row>
    <row r="45736" spans="17:17">
      <c r="Q45736"/>
    </row>
    <row r="45737" spans="17:17">
      <c r="Q45737"/>
    </row>
    <row r="45738" spans="17:17">
      <c r="Q45738"/>
    </row>
    <row r="45739" spans="17:17">
      <c r="Q45739"/>
    </row>
    <row r="45740" spans="17:17">
      <c r="Q45740"/>
    </row>
    <row r="45741" spans="17:17">
      <c r="Q45741"/>
    </row>
    <row r="45742" spans="17:17">
      <c r="Q45742"/>
    </row>
    <row r="45743" spans="17:17">
      <c r="Q45743"/>
    </row>
    <row r="45744" spans="17:17">
      <c r="Q45744"/>
    </row>
    <row r="45745" spans="17:17">
      <c r="Q45745"/>
    </row>
    <row r="45746" spans="17:17">
      <c r="Q45746"/>
    </row>
    <row r="45747" spans="17:17">
      <c r="Q45747"/>
    </row>
    <row r="45748" spans="17:17">
      <c r="Q45748"/>
    </row>
    <row r="45749" spans="17:17">
      <c r="Q45749"/>
    </row>
    <row r="45750" spans="17:17">
      <c r="Q45750"/>
    </row>
    <row r="45751" spans="17:17">
      <c r="Q45751"/>
    </row>
    <row r="45752" spans="17:17">
      <c r="Q45752"/>
    </row>
    <row r="45753" spans="17:17">
      <c r="Q45753"/>
    </row>
    <row r="45754" spans="17:17">
      <c r="Q45754"/>
    </row>
    <row r="45755" spans="17:17">
      <c r="Q45755"/>
    </row>
    <row r="45756" spans="17:17">
      <c r="Q45756"/>
    </row>
    <row r="45757" spans="17:17">
      <c r="Q45757"/>
    </row>
    <row r="45758" spans="17:17">
      <c r="Q45758"/>
    </row>
    <row r="45759" spans="17:17">
      <c r="Q45759"/>
    </row>
    <row r="45760" spans="17:17">
      <c r="Q45760"/>
    </row>
    <row r="45761" spans="17:17">
      <c r="Q45761"/>
    </row>
    <row r="45762" spans="17:17">
      <c r="Q45762"/>
    </row>
    <row r="45763" spans="17:17">
      <c r="Q45763"/>
    </row>
    <row r="45764" spans="17:17">
      <c r="Q45764"/>
    </row>
    <row r="45765" spans="17:17">
      <c r="Q45765"/>
    </row>
    <row r="45766" spans="17:17">
      <c r="Q45766"/>
    </row>
    <row r="45767" spans="17:17">
      <c r="Q45767"/>
    </row>
    <row r="45768" spans="17:17">
      <c r="Q45768"/>
    </row>
    <row r="45769" spans="17:17">
      <c r="Q45769"/>
    </row>
    <row r="45770" spans="17:17">
      <c r="Q45770"/>
    </row>
    <row r="45771" spans="17:17">
      <c r="Q45771"/>
    </row>
    <row r="45772" spans="17:17">
      <c r="Q45772"/>
    </row>
    <row r="45773" spans="17:17">
      <c r="Q45773"/>
    </row>
    <row r="45774" spans="17:17">
      <c r="Q45774"/>
    </row>
    <row r="45775" spans="17:17">
      <c r="Q45775"/>
    </row>
    <row r="45776" spans="17:17">
      <c r="Q45776"/>
    </row>
    <row r="45777" spans="17:17">
      <c r="Q45777"/>
    </row>
    <row r="45778" spans="17:17">
      <c r="Q45778"/>
    </row>
    <row r="45779" spans="17:17">
      <c r="Q45779"/>
    </row>
    <row r="45780" spans="17:17">
      <c r="Q45780"/>
    </row>
    <row r="45781" spans="17:17">
      <c r="Q45781"/>
    </row>
    <row r="45782" spans="17:17">
      <c r="Q45782"/>
    </row>
    <row r="45783" spans="17:17">
      <c r="Q45783"/>
    </row>
    <row r="45784" spans="17:17">
      <c r="Q45784"/>
    </row>
    <row r="45785" spans="17:17">
      <c r="Q45785"/>
    </row>
    <row r="45786" spans="17:17">
      <c r="Q45786"/>
    </row>
    <row r="45787" spans="17:17">
      <c r="Q45787"/>
    </row>
    <row r="45788" spans="17:17">
      <c r="Q45788"/>
    </row>
    <row r="45789" spans="17:17">
      <c r="Q45789"/>
    </row>
    <row r="45790" spans="17:17">
      <c r="Q45790"/>
    </row>
    <row r="45791" spans="17:17">
      <c r="Q45791"/>
    </row>
    <row r="45792" spans="17:17">
      <c r="Q45792"/>
    </row>
    <row r="45793" spans="17:17">
      <c r="Q45793"/>
    </row>
    <row r="45794" spans="17:17">
      <c r="Q45794"/>
    </row>
    <row r="45795" spans="17:17">
      <c r="Q45795"/>
    </row>
    <row r="45796" spans="17:17">
      <c r="Q45796"/>
    </row>
    <row r="45797" spans="17:17">
      <c r="Q45797"/>
    </row>
    <row r="45798" spans="17:17">
      <c r="Q45798"/>
    </row>
    <row r="45799" spans="17:17">
      <c r="Q45799"/>
    </row>
    <row r="45800" spans="17:17">
      <c r="Q45800"/>
    </row>
    <row r="45801" spans="17:17">
      <c r="Q45801"/>
    </row>
    <row r="45802" spans="17:17">
      <c r="Q45802"/>
    </row>
    <row r="45803" spans="17:17">
      <c r="Q45803"/>
    </row>
    <row r="45804" spans="17:17">
      <c r="Q45804"/>
    </row>
    <row r="45805" spans="17:17">
      <c r="Q45805"/>
    </row>
    <row r="45806" spans="17:17">
      <c r="Q45806"/>
    </row>
    <row r="45807" spans="17:17">
      <c r="Q45807"/>
    </row>
    <row r="45808" spans="17:17">
      <c r="Q45808"/>
    </row>
    <row r="45809" spans="17:17">
      <c r="Q45809"/>
    </row>
    <row r="45810" spans="17:17">
      <c r="Q45810"/>
    </row>
    <row r="45811" spans="17:17">
      <c r="Q45811"/>
    </row>
    <row r="45812" spans="17:17">
      <c r="Q45812"/>
    </row>
    <row r="45813" spans="17:17">
      <c r="Q45813"/>
    </row>
    <row r="45814" spans="17:17">
      <c r="Q45814"/>
    </row>
    <row r="45815" spans="17:17">
      <c r="Q45815"/>
    </row>
    <row r="45816" spans="17:17">
      <c r="Q45816"/>
    </row>
    <row r="45817" spans="17:17">
      <c r="Q45817"/>
    </row>
    <row r="45818" spans="17:17">
      <c r="Q45818"/>
    </row>
    <row r="45819" spans="17:17">
      <c r="Q45819"/>
    </row>
    <row r="45820" spans="17:17">
      <c r="Q45820"/>
    </row>
    <row r="45821" spans="17:17">
      <c r="Q45821"/>
    </row>
    <row r="45822" spans="17:17">
      <c r="Q45822"/>
    </row>
    <row r="45823" spans="17:17">
      <c r="Q45823"/>
    </row>
    <row r="45824" spans="17:17">
      <c r="Q45824"/>
    </row>
    <row r="45825" spans="17:17">
      <c r="Q45825"/>
    </row>
    <row r="45826" spans="17:17">
      <c r="Q45826"/>
    </row>
    <row r="45827" spans="17:17">
      <c r="Q45827"/>
    </row>
    <row r="45828" spans="17:17">
      <c r="Q45828"/>
    </row>
    <row r="45829" spans="17:17">
      <c r="Q45829"/>
    </row>
    <row r="45830" spans="17:17">
      <c r="Q45830"/>
    </row>
    <row r="45831" spans="17:17">
      <c r="Q45831"/>
    </row>
    <row r="45832" spans="17:17">
      <c r="Q45832"/>
    </row>
    <row r="45833" spans="17:17">
      <c r="Q45833"/>
    </row>
    <row r="45834" spans="17:17">
      <c r="Q45834"/>
    </row>
    <row r="45835" spans="17:17">
      <c r="Q45835"/>
    </row>
    <row r="45836" spans="17:17">
      <c r="Q45836"/>
    </row>
    <row r="45837" spans="17:17">
      <c r="Q45837"/>
    </row>
    <row r="45838" spans="17:17">
      <c r="Q45838"/>
    </row>
    <row r="45839" spans="17:17">
      <c r="Q45839"/>
    </row>
    <row r="45840" spans="17:17">
      <c r="Q45840"/>
    </row>
    <row r="45841" spans="17:17">
      <c r="Q45841"/>
    </row>
    <row r="45842" spans="17:17">
      <c r="Q45842"/>
    </row>
    <row r="45843" spans="17:17">
      <c r="Q45843"/>
    </row>
    <row r="45844" spans="17:17">
      <c r="Q45844"/>
    </row>
    <row r="45845" spans="17:17">
      <c r="Q45845"/>
    </row>
    <row r="45846" spans="17:17">
      <c r="Q45846"/>
    </row>
    <row r="45847" spans="17:17">
      <c r="Q45847"/>
    </row>
    <row r="45848" spans="17:17">
      <c r="Q45848"/>
    </row>
    <row r="45849" spans="17:17">
      <c r="Q45849"/>
    </row>
    <row r="45850" spans="17:17">
      <c r="Q45850"/>
    </row>
    <row r="45851" spans="17:17">
      <c r="Q45851"/>
    </row>
    <row r="45852" spans="17:17">
      <c r="Q45852"/>
    </row>
    <row r="45853" spans="17:17">
      <c r="Q45853"/>
    </row>
    <row r="45854" spans="17:17">
      <c r="Q45854"/>
    </row>
    <row r="45855" spans="17:17">
      <c r="Q45855"/>
    </row>
    <row r="45856" spans="17:17">
      <c r="Q45856"/>
    </row>
    <row r="45857" spans="17:17">
      <c r="Q45857"/>
    </row>
    <row r="45858" spans="17:17">
      <c r="Q45858"/>
    </row>
    <row r="45859" spans="17:17">
      <c r="Q45859"/>
    </row>
    <row r="45860" spans="17:17">
      <c r="Q45860"/>
    </row>
    <row r="45861" spans="17:17">
      <c r="Q45861"/>
    </row>
    <row r="45862" spans="17:17">
      <c r="Q45862"/>
    </row>
    <row r="45863" spans="17:17">
      <c r="Q45863"/>
    </row>
    <row r="45864" spans="17:17">
      <c r="Q45864"/>
    </row>
    <row r="45865" spans="17:17">
      <c r="Q45865"/>
    </row>
    <row r="45866" spans="17:17">
      <c r="Q45866"/>
    </row>
    <row r="45867" spans="17:17">
      <c r="Q45867"/>
    </row>
    <row r="45868" spans="17:17">
      <c r="Q45868"/>
    </row>
    <row r="45869" spans="17:17">
      <c r="Q45869"/>
    </row>
    <row r="45870" spans="17:17">
      <c r="Q45870"/>
    </row>
    <row r="45871" spans="17:17">
      <c r="Q45871"/>
    </row>
    <row r="45872" spans="17:17">
      <c r="Q45872"/>
    </row>
    <row r="45873" spans="17:17">
      <c r="Q45873"/>
    </row>
    <row r="45874" spans="17:17">
      <c r="Q45874"/>
    </row>
    <row r="45875" spans="17:17">
      <c r="Q45875"/>
    </row>
    <row r="45876" spans="17:17">
      <c r="Q45876"/>
    </row>
    <row r="45877" spans="17:17">
      <c r="Q45877"/>
    </row>
    <row r="45878" spans="17:17">
      <c r="Q45878"/>
    </row>
    <row r="45879" spans="17:17">
      <c r="Q45879"/>
    </row>
    <row r="45880" spans="17:17">
      <c r="Q45880"/>
    </row>
    <row r="45881" spans="17:17">
      <c r="Q45881"/>
    </row>
    <row r="45882" spans="17:17">
      <c r="Q45882"/>
    </row>
    <row r="45883" spans="17:17">
      <c r="Q45883"/>
    </row>
    <row r="45884" spans="17:17">
      <c r="Q45884"/>
    </row>
    <row r="45885" spans="17:17">
      <c r="Q45885"/>
    </row>
    <row r="45886" spans="17:17">
      <c r="Q45886"/>
    </row>
    <row r="45887" spans="17:17">
      <c r="Q45887"/>
    </row>
    <row r="45888" spans="17:17">
      <c r="Q45888"/>
    </row>
    <row r="45889" spans="17:17">
      <c r="Q45889"/>
    </row>
    <row r="45890" spans="17:17">
      <c r="Q45890"/>
    </row>
    <row r="45891" spans="17:17">
      <c r="Q45891"/>
    </row>
    <row r="45892" spans="17:17">
      <c r="Q45892"/>
    </row>
    <row r="45893" spans="17:17">
      <c r="Q45893"/>
    </row>
    <row r="45894" spans="17:17">
      <c r="Q45894"/>
    </row>
    <row r="45895" spans="17:17">
      <c r="Q45895"/>
    </row>
    <row r="45896" spans="17:17">
      <c r="Q45896"/>
    </row>
    <row r="45897" spans="17:17">
      <c r="Q45897"/>
    </row>
    <row r="45898" spans="17:17">
      <c r="Q45898"/>
    </row>
    <row r="45899" spans="17:17">
      <c r="Q45899"/>
    </row>
    <row r="45900" spans="17:17">
      <c r="Q45900"/>
    </row>
    <row r="45901" spans="17:17">
      <c r="Q45901"/>
    </row>
    <row r="45902" spans="17:17">
      <c r="Q45902"/>
    </row>
    <row r="45903" spans="17:17">
      <c r="Q45903"/>
    </row>
    <row r="45904" spans="17:17">
      <c r="Q45904"/>
    </row>
    <row r="45905" spans="17:17">
      <c r="Q45905"/>
    </row>
    <row r="45906" spans="17:17">
      <c r="Q45906"/>
    </row>
    <row r="45907" spans="17:17">
      <c r="Q45907"/>
    </row>
    <row r="45908" spans="17:17">
      <c r="Q45908"/>
    </row>
    <row r="45909" spans="17:17">
      <c r="Q45909"/>
    </row>
    <row r="45910" spans="17:17">
      <c r="Q45910"/>
    </row>
    <row r="45911" spans="17:17">
      <c r="Q45911"/>
    </row>
    <row r="45912" spans="17:17">
      <c r="Q45912"/>
    </row>
    <row r="45913" spans="17:17">
      <c r="Q45913"/>
    </row>
    <row r="45914" spans="17:17">
      <c r="Q45914"/>
    </row>
    <row r="45915" spans="17:17">
      <c r="Q45915"/>
    </row>
    <row r="45916" spans="17:17">
      <c r="Q45916"/>
    </row>
    <row r="45917" spans="17:17">
      <c r="Q45917"/>
    </row>
    <row r="45918" spans="17:17">
      <c r="Q45918"/>
    </row>
    <row r="45919" spans="17:17">
      <c r="Q45919"/>
    </row>
    <row r="45920" spans="17:17">
      <c r="Q45920"/>
    </row>
    <row r="45921" spans="17:17">
      <c r="Q45921"/>
    </row>
    <row r="45922" spans="17:17">
      <c r="Q45922"/>
    </row>
    <row r="45923" spans="17:17">
      <c r="Q45923"/>
    </row>
    <row r="45924" spans="17:17">
      <c r="Q45924"/>
    </row>
    <row r="45925" spans="17:17">
      <c r="Q45925"/>
    </row>
    <row r="45926" spans="17:17">
      <c r="Q45926"/>
    </row>
    <row r="45927" spans="17:17">
      <c r="Q45927"/>
    </row>
    <row r="45928" spans="17:17">
      <c r="Q45928"/>
    </row>
    <row r="45929" spans="17:17">
      <c r="Q45929"/>
    </row>
    <row r="45930" spans="17:17">
      <c r="Q45930"/>
    </row>
    <row r="45931" spans="17:17">
      <c r="Q45931"/>
    </row>
    <row r="45932" spans="17:17">
      <c r="Q45932"/>
    </row>
    <row r="45933" spans="17:17">
      <c r="Q45933"/>
    </row>
    <row r="45934" spans="17:17">
      <c r="Q45934"/>
    </row>
    <row r="45935" spans="17:17">
      <c r="Q45935"/>
    </row>
    <row r="45936" spans="17:17">
      <c r="Q45936"/>
    </row>
    <row r="45937" spans="17:17">
      <c r="Q45937"/>
    </row>
    <row r="45938" spans="17:17">
      <c r="Q45938"/>
    </row>
    <row r="45939" spans="17:17">
      <c r="Q45939"/>
    </row>
    <row r="45940" spans="17:17">
      <c r="Q45940"/>
    </row>
    <row r="45941" spans="17:17">
      <c r="Q45941"/>
    </row>
    <row r="45942" spans="17:17">
      <c r="Q45942"/>
    </row>
    <row r="45943" spans="17:17">
      <c r="Q45943"/>
    </row>
    <row r="45944" spans="17:17">
      <c r="Q45944"/>
    </row>
    <row r="45945" spans="17:17">
      <c r="Q45945"/>
    </row>
    <row r="45946" spans="17:17">
      <c r="Q45946"/>
    </row>
    <row r="45947" spans="17:17">
      <c r="Q45947"/>
    </row>
    <row r="45948" spans="17:17">
      <c r="Q45948"/>
    </row>
    <row r="45949" spans="17:17">
      <c r="Q45949"/>
    </row>
    <row r="45950" spans="17:17">
      <c r="Q45950"/>
    </row>
    <row r="45951" spans="17:17">
      <c r="Q45951"/>
    </row>
    <row r="45952" spans="17:17">
      <c r="Q45952"/>
    </row>
    <row r="45953" spans="17:17">
      <c r="Q45953"/>
    </row>
    <row r="45954" spans="17:17">
      <c r="Q45954"/>
    </row>
    <row r="45955" spans="17:17">
      <c r="Q45955"/>
    </row>
    <row r="45956" spans="17:17">
      <c r="Q45956"/>
    </row>
    <row r="45957" spans="17:17">
      <c r="Q45957"/>
    </row>
    <row r="45958" spans="17:17">
      <c r="Q45958"/>
    </row>
    <row r="45959" spans="17:17">
      <c r="Q45959"/>
    </row>
    <row r="45960" spans="17:17">
      <c r="Q45960"/>
    </row>
    <row r="45961" spans="17:17">
      <c r="Q45961"/>
    </row>
    <row r="45962" spans="17:17">
      <c r="Q45962"/>
    </row>
    <row r="45963" spans="17:17">
      <c r="Q45963"/>
    </row>
    <row r="45964" spans="17:17">
      <c r="Q45964"/>
    </row>
    <row r="45965" spans="17:17">
      <c r="Q45965"/>
    </row>
    <row r="45966" spans="17:17">
      <c r="Q45966"/>
    </row>
    <row r="45967" spans="17:17">
      <c r="Q45967"/>
    </row>
    <row r="45968" spans="17:17">
      <c r="Q45968"/>
    </row>
    <row r="45969" spans="17:17">
      <c r="Q45969"/>
    </row>
    <row r="45970" spans="17:17">
      <c r="Q45970"/>
    </row>
    <row r="45971" spans="17:17">
      <c r="Q45971"/>
    </row>
    <row r="45972" spans="17:17">
      <c r="Q45972"/>
    </row>
    <row r="45973" spans="17:17">
      <c r="Q45973"/>
    </row>
    <row r="45974" spans="17:17">
      <c r="Q45974"/>
    </row>
    <row r="45975" spans="17:17">
      <c r="Q45975"/>
    </row>
    <row r="45976" spans="17:17">
      <c r="Q45976"/>
    </row>
    <row r="45977" spans="17:17">
      <c r="Q45977"/>
    </row>
    <row r="45978" spans="17:17">
      <c r="Q45978"/>
    </row>
    <row r="45979" spans="17:17">
      <c r="Q45979"/>
    </row>
    <row r="45980" spans="17:17">
      <c r="Q45980"/>
    </row>
    <row r="45981" spans="17:17">
      <c r="Q45981"/>
    </row>
    <row r="45982" spans="17:17">
      <c r="Q45982"/>
    </row>
    <row r="45983" spans="17:17">
      <c r="Q45983"/>
    </row>
    <row r="45984" spans="17:17">
      <c r="Q45984"/>
    </row>
    <row r="45985" spans="17:17">
      <c r="Q45985"/>
    </row>
    <row r="45986" spans="17:17">
      <c r="Q45986"/>
    </row>
    <row r="45987" spans="17:17">
      <c r="Q45987"/>
    </row>
    <row r="45988" spans="17:17">
      <c r="Q45988"/>
    </row>
    <row r="45989" spans="17:17">
      <c r="Q45989"/>
    </row>
    <row r="45990" spans="17:17">
      <c r="Q45990"/>
    </row>
    <row r="45991" spans="17:17">
      <c r="Q45991"/>
    </row>
    <row r="45992" spans="17:17">
      <c r="Q45992"/>
    </row>
    <row r="45993" spans="17:17">
      <c r="Q45993"/>
    </row>
    <row r="45994" spans="17:17">
      <c r="Q45994"/>
    </row>
    <row r="45995" spans="17:17">
      <c r="Q45995"/>
    </row>
    <row r="45996" spans="17:17">
      <c r="Q45996"/>
    </row>
    <row r="45997" spans="17:17">
      <c r="Q45997"/>
    </row>
    <row r="45998" spans="17:17">
      <c r="Q45998"/>
    </row>
    <row r="45999" spans="17:17">
      <c r="Q45999"/>
    </row>
    <row r="46000" spans="17:17">
      <c r="Q46000"/>
    </row>
    <row r="46001" spans="17:17">
      <c r="Q46001"/>
    </row>
    <row r="46002" spans="17:17">
      <c r="Q46002"/>
    </row>
    <row r="46003" spans="17:17">
      <c r="Q46003"/>
    </row>
    <row r="46004" spans="17:17">
      <c r="Q46004"/>
    </row>
    <row r="46005" spans="17:17">
      <c r="Q46005"/>
    </row>
    <row r="46006" spans="17:17">
      <c r="Q46006"/>
    </row>
    <row r="46007" spans="17:17">
      <c r="Q46007"/>
    </row>
    <row r="46008" spans="17:17">
      <c r="Q46008"/>
    </row>
    <row r="46009" spans="17:17">
      <c r="Q46009"/>
    </row>
    <row r="46010" spans="17:17">
      <c r="Q46010"/>
    </row>
    <row r="46011" spans="17:17">
      <c r="Q46011"/>
    </row>
    <row r="46012" spans="17:17">
      <c r="Q46012"/>
    </row>
    <row r="46013" spans="17:17">
      <c r="Q46013"/>
    </row>
    <row r="46014" spans="17:17">
      <c r="Q46014"/>
    </row>
    <row r="46015" spans="17:17">
      <c r="Q46015"/>
    </row>
    <row r="46016" spans="17:17">
      <c r="Q46016"/>
    </row>
    <row r="46017" spans="17:17">
      <c r="Q46017"/>
    </row>
    <row r="46018" spans="17:17">
      <c r="Q46018"/>
    </row>
    <row r="46019" spans="17:17">
      <c r="Q46019"/>
    </row>
    <row r="46020" spans="17:17">
      <c r="Q46020"/>
    </row>
    <row r="46021" spans="17:17">
      <c r="Q46021"/>
    </row>
    <row r="46022" spans="17:17">
      <c r="Q46022"/>
    </row>
    <row r="46023" spans="17:17">
      <c r="Q46023"/>
    </row>
    <row r="46024" spans="17:17">
      <c r="Q46024"/>
    </row>
    <row r="46025" spans="17:17">
      <c r="Q46025"/>
    </row>
    <row r="46026" spans="17:17">
      <c r="Q46026"/>
    </row>
    <row r="46027" spans="17:17">
      <c r="Q46027"/>
    </row>
    <row r="46028" spans="17:17">
      <c r="Q46028"/>
    </row>
    <row r="46029" spans="17:17">
      <c r="Q46029"/>
    </row>
    <row r="46030" spans="17:17">
      <c r="Q46030"/>
    </row>
    <row r="46031" spans="17:17">
      <c r="Q46031"/>
    </row>
    <row r="46032" spans="17:17">
      <c r="Q46032"/>
    </row>
    <row r="46033" spans="17:17">
      <c r="Q46033"/>
    </row>
    <row r="46034" spans="17:17">
      <c r="Q46034"/>
    </row>
    <row r="46035" spans="17:17">
      <c r="Q46035"/>
    </row>
    <row r="46036" spans="17:17">
      <c r="Q46036"/>
    </row>
    <row r="46037" spans="17:17">
      <c r="Q46037"/>
    </row>
    <row r="46038" spans="17:17">
      <c r="Q46038"/>
    </row>
    <row r="46039" spans="17:17">
      <c r="Q46039"/>
    </row>
    <row r="46040" spans="17:17">
      <c r="Q46040"/>
    </row>
    <row r="46041" spans="17:17">
      <c r="Q46041"/>
    </row>
    <row r="46042" spans="17:17">
      <c r="Q46042"/>
    </row>
    <row r="46043" spans="17:17">
      <c r="Q46043"/>
    </row>
    <row r="46044" spans="17:17">
      <c r="Q46044"/>
    </row>
    <row r="46045" spans="17:17">
      <c r="Q46045"/>
    </row>
    <row r="46046" spans="17:17">
      <c r="Q46046"/>
    </row>
    <row r="46047" spans="17:17">
      <c r="Q46047"/>
    </row>
    <row r="46048" spans="17:17">
      <c r="Q46048"/>
    </row>
    <row r="46049" spans="17:17">
      <c r="Q46049"/>
    </row>
    <row r="46050" spans="17:17">
      <c r="Q46050"/>
    </row>
    <row r="46051" spans="17:17">
      <c r="Q46051"/>
    </row>
    <row r="46052" spans="17:17">
      <c r="Q46052"/>
    </row>
    <row r="46053" spans="17:17">
      <c r="Q46053"/>
    </row>
    <row r="46054" spans="17:17">
      <c r="Q46054"/>
    </row>
    <row r="46055" spans="17:17">
      <c r="Q46055"/>
    </row>
    <row r="46056" spans="17:17">
      <c r="Q46056"/>
    </row>
    <row r="46057" spans="17:17">
      <c r="Q46057"/>
    </row>
    <row r="46058" spans="17:17">
      <c r="Q46058"/>
    </row>
    <row r="46059" spans="17:17">
      <c r="Q46059"/>
    </row>
    <row r="46060" spans="17:17">
      <c r="Q46060"/>
    </row>
    <row r="46061" spans="17:17">
      <c r="Q46061"/>
    </row>
    <row r="46062" spans="17:17">
      <c r="Q46062"/>
    </row>
    <row r="46063" spans="17:17">
      <c r="Q46063"/>
    </row>
    <row r="46064" spans="17:17">
      <c r="Q46064"/>
    </row>
    <row r="46065" spans="17:17">
      <c r="Q46065"/>
    </row>
    <row r="46066" spans="17:17">
      <c r="Q46066"/>
    </row>
    <row r="46067" spans="17:17">
      <c r="Q46067"/>
    </row>
    <row r="46068" spans="17:17">
      <c r="Q46068"/>
    </row>
    <row r="46069" spans="17:17">
      <c r="Q46069"/>
    </row>
    <row r="46070" spans="17:17">
      <c r="Q46070"/>
    </row>
    <row r="46071" spans="17:17">
      <c r="Q46071"/>
    </row>
    <row r="46072" spans="17:17">
      <c r="Q46072"/>
    </row>
    <row r="46073" spans="17:17">
      <c r="Q46073"/>
    </row>
    <row r="46074" spans="17:17">
      <c r="Q46074"/>
    </row>
    <row r="46075" spans="17:17">
      <c r="Q46075"/>
    </row>
    <row r="46076" spans="17:17">
      <c r="Q46076"/>
    </row>
    <row r="46077" spans="17:17">
      <c r="Q46077"/>
    </row>
    <row r="46078" spans="17:17">
      <c r="Q46078"/>
    </row>
    <row r="46079" spans="17:17">
      <c r="Q46079"/>
    </row>
    <row r="46080" spans="17:17">
      <c r="Q46080"/>
    </row>
    <row r="46081" spans="17:17">
      <c r="Q46081"/>
    </row>
    <row r="46082" spans="17:17">
      <c r="Q46082"/>
    </row>
    <row r="46083" spans="17:17">
      <c r="Q46083"/>
    </row>
    <row r="46084" spans="17:17">
      <c r="Q46084"/>
    </row>
    <row r="46085" spans="17:17">
      <c r="Q46085"/>
    </row>
    <row r="46086" spans="17:17">
      <c r="Q46086"/>
    </row>
    <row r="46087" spans="17:17">
      <c r="Q46087"/>
    </row>
    <row r="46088" spans="17:17">
      <c r="Q46088"/>
    </row>
    <row r="46089" spans="17:17">
      <c r="Q46089"/>
    </row>
    <row r="46090" spans="17:17">
      <c r="Q46090"/>
    </row>
    <row r="46091" spans="17:17">
      <c r="Q46091"/>
    </row>
    <row r="46092" spans="17:17">
      <c r="Q46092"/>
    </row>
    <row r="46093" spans="17:17">
      <c r="Q46093"/>
    </row>
    <row r="46094" spans="17:17">
      <c r="Q46094"/>
    </row>
    <row r="46095" spans="17:17">
      <c r="Q46095"/>
    </row>
    <row r="46096" spans="17:17">
      <c r="Q46096"/>
    </row>
    <row r="46097" spans="17:17">
      <c r="Q46097"/>
    </row>
    <row r="46098" spans="17:17">
      <c r="Q46098"/>
    </row>
    <row r="46099" spans="17:17">
      <c r="Q46099"/>
    </row>
    <row r="46100" spans="17:17">
      <c r="Q46100"/>
    </row>
    <row r="46101" spans="17:17">
      <c r="Q46101"/>
    </row>
    <row r="46102" spans="17:17">
      <c r="Q46102"/>
    </row>
    <row r="46103" spans="17:17">
      <c r="Q46103"/>
    </row>
    <row r="46104" spans="17:17">
      <c r="Q46104"/>
    </row>
    <row r="46105" spans="17:17">
      <c r="Q46105"/>
    </row>
    <row r="46106" spans="17:17">
      <c r="Q46106"/>
    </row>
    <row r="46107" spans="17:17">
      <c r="Q46107"/>
    </row>
    <row r="46108" spans="17:17">
      <c r="Q46108"/>
    </row>
    <row r="46109" spans="17:17">
      <c r="Q46109"/>
    </row>
    <row r="46110" spans="17:17">
      <c r="Q46110"/>
    </row>
    <row r="46111" spans="17:17">
      <c r="Q46111"/>
    </row>
    <row r="46112" spans="17:17">
      <c r="Q46112"/>
    </row>
    <row r="46113" spans="17:17">
      <c r="Q46113"/>
    </row>
    <row r="46114" spans="17:17">
      <c r="Q46114"/>
    </row>
    <row r="46115" spans="17:17">
      <c r="Q46115"/>
    </row>
    <row r="46116" spans="17:17">
      <c r="Q46116"/>
    </row>
    <row r="46117" spans="17:17">
      <c r="Q46117"/>
    </row>
    <row r="46118" spans="17:17">
      <c r="Q46118"/>
    </row>
    <row r="46119" spans="17:17">
      <c r="Q46119"/>
    </row>
    <row r="46120" spans="17:17">
      <c r="Q46120"/>
    </row>
    <row r="46121" spans="17:17">
      <c r="Q46121"/>
    </row>
    <row r="46122" spans="17:17">
      <c r="Q46122"/>
    </row>
    <row r="46123" spans="17:17">
      <c r="Q46123"/>
    </row>
    <row r="46124" spans="17:17">
      <c r="Q46124"/>
    </row>
    <row r="46125" spans="17:17">
      <c r="Q46125"/>
    </row>
    <row r="46126" spans="17:17">
      <c r="Q46126"/>
    </row>
    <row r="46127" spans="17:17">
      <c r="Q46127"/>
    </row>
    <row r="46128" spans="17:17">
      <c r="Q46128"/>
    </row>
    <row r="46129" spans="17:17">
      <c r="Q46129"/>
    </row>
    <row r="46130" spans="17:17">
      <c r="Q46130"/>
    </row>
    <row r="46131" spans="17:17">
      <c r="Q46131"/>
    </row>
    <row r="46132" spans="17:17">
      <c r="Q46132"/>
    </row>
    <row r="46133" spans="17:17">
      <c r="Q46133"/>
    </row>
    <row r="46134" spans="17:17">
      <c r="Q46134"/>
    </row>
    <row r="46135" spans="17:17">
      <c r="Q46135"/>
    </row>
    <row r="46136" spans="17:17">
      <c r="Q46136"/>
    </row>
    <row r="46137" spans="17:17">
      <c r="Q46137"/>
    </row>
    <row r="46138" spans="17:17">
      <c r="Q46138"/>
    </row>
    <row r="46139" spans="17:17">
      <c r="Q46139"/>
    </row>
    <row r="46140" spans="17:17">
      <c r="Q46140"/>
    </row>
    <row r="46141" spans="17:17">
      <c r="Q46141"/>
    </row>
    <row r="46142" spans="17:17">
      <c r="Q46142"/>
    </row>
    <row r="46143" spans="17:17">
      <c r="Q46143"/>
    </row>
    <row r="46144" spans="17:17">
      <c r="Q46144"/>
    </row>
    <row r="46145" spans="17:17">
      <c r="Q46145"/>
    </row>
    <row r="46146" spans="17:17">
      <c r="Q46146"/>
    </row>
    <row r="46147" spans="17:17">
      <c r="Q46147"/>
    </row>
    <row r="46148" spans="17:17">
      <c r="Q46148"/>
    </row>
    <row r="46149" spans="17:17">
      <c r="Q46149"/>
    </row>
    <row r="46150" spans="17:17">
      <c r="Q46150"/>
    </row>
    <row r="46151" spans="17:17">
      <c r="Q46151"/>
    </row>
    <row r="46152" spans="17:17">
      <c r="Q46152"/>
    </row>
    <row r="46153" spans="17:17">
      <c r="Q46153"/>
    </row>
    <row r="46154" spans="17:17">
      <c r="Q46154"/>
    </row>
    <row r="46155" spans="17:17">
      <c r="Q46155"/>
    </row>
    <row r="46156" spans="17:17">
      <c r="Q46156"/>
    </row>
    <row r="46157" spans="17:17">
      <c r="Q46157"/>
    </row>
    <row r="46158" spans="17:17">
      <c r="Q46158"/>
    </row>
    <row r="46159" spans="17:17">
      <c r="Q46159"/>
    </row>
    <row r="46160" spans="17:17">
      <c r="Q46160"/>
    </row>
    <row r="46161" spans="17:17">
      <c r="Q46161"/>
    </row>
    <row r="46162" spans="17:17">
      <c r="Q46162"/>
    </row>
    <row r="46163" spans="17:17">
      <c r="Q46163"/>
    </row>
    <row r="46164" spans="17:17">
      <c r="Q46164"/>
    </row>
    <row r="46165" spans="17:17">
      <c r="Q46165"/>
    </row>
    <row r="46166" spans="17:17">
      <c r="Q46166"/>
    </row>
    <row r="46167" spans="17:17">
      <c r="Q46167"/>
    </row>
    <row r="46168" spans="17:17">
      <c r="Q46168"/>
    </row>
    <row r="46169" spans="17:17">
      <c r="Q46169"/>
    </row>
    <row r="46170" spans="17:17">
      <c r="Q46170"/>
    </row>
    <row r="46171" spans="17:17">
      <c r="Q46171"/>
    </row>
    <row r="46172" spans="17:17">
      <c r="Q46172"/>
    </row>
    <row r="46173" spans="17:17">
      <c r="Q46173"/>
    </row>
    <row r="46174" spans="17:17">
      <c r="Q46174"/>
    </row>
    <row r="46175" spans="17:17">
      <c r="Q46175"/>
    </row>
    <row r="46176" spans="17:17">
      <c r="Q46176"/>
    </row>
    <row r="46177" spans="17:17">
      <c r="Q46177"/>
    </row>
    <row r="46178" spans="17:17">
      <c r="Q46178"/>
    </row>
    <row r="46179" spans="17:17">
      <c r="Q46179"/>
    </row>
    <row r="46180" spans="17:17">
      <c r="Q46180"/>
    </row>
    <row r="46181" spans="17:17">
      <c r="Q46181"/>
    </row>
    <row r="46182" spans="17:17">
      <c r="Q46182"/>
    </row>
    <row r="46183" spans="17:17">
      <c r="Q46183"/>
    </row>
    <row r="46184" spans="17:17">
      <c r="Q46184"/>
    </row>
    <row r="46185" spans="17:17">
      <c r="Q46185"/>
    </row>
    <row r="46186" spans="17:17">
      <c r="Q46186"/>
    </row>
    <row r="46187" spans="17:17">
      <c r="Q46187"/>
    </row>
    <row r="46188" spans="17:17">
      <c r="Q46188"/>
    </row>
    <row r="46189" spans="17:17">
      <c r="Q46189"/>
    </row>
    <row r="46190" spans="17:17">
      <c r="Q46190"/>
    </row>
    <row r="46191" spans="17:17">
      <c r="Q46191"/>
    </row>
    <row r="46192" spans="17:17">
      <c r="Q46192"/>
    </row>
    <row r="46193" spans="17:17">
      <c r="Q46193"/>
    </row>
    <row r="46194" spans="17:17">
      <c r="Q46194"/>
    </row>
    <row r="46195" spans="17:17">
      <c r="Q46195"/>
    </row>
    <row r="46196" spans="17:17">
      <c r="Q46196"/>
    </row>
    <row r="46197" spans="17:17">
      <c r="Q46197"/>
    </row>
    <row r="46198" spans="17:17">
      <c r="Q46198"/>
    </row>
    <row r="46199" spans="17:17">
      <c r="Q46199"/>
    </row>
    <row r="46200" spans="17:17">
      <c r="Q46200"/>
    </row>
    <row r="46201" spans="17:17">
      <c r="Q46201"/>
    </row>
    <row r="46202" spans="17:17">
      <c r="Q46202"/>
    </row>
    <row r="46203" spans="17:17">
      <c r="Q46203"/>
    </row>
    <row r="46204" spans="17:17">
      <c r="Q46204"/>
    </row>
    <row r="46205" spans="17:17">
      <c r="Q46205"/>
    </row>
    <row r="46206" spans="17:17">
      <c r="Q46206"/>
    </row>
    <row r="46207" spans="17:17">
      <c r="Q46207"/>
    </row>
    <row r="46208" spans="17:17">
      <c r="Q46208"/>
    </row>
    <row r="46209" spans="17:17">
      <c r="Q46209"/>
    </row>
    <row r="46210" spans="17:17">
      <c r="Q46210"/>
    </row>
    <row r="46211" spans="17:17">
      <c r="Q46211"/>
    </row>
    <row r="46212" spans="17:17">
      <c r="Q46212"/>
    </row>
    <row r="46213" spans="17:17">
      <c r="Q46213"/>
    </row>
    <row r="46214" spans="17:17">
      <c r="Q46214"/>
    </row>
    <row r="46215" spans="17:17">
      <c r="Q46215"/>
    </row>
    <row r="46216" spans="17:17">
      <c r="Q46216"/>
    </row>
    <row r="46217" spans="17:17">
      <c r="Q46217"/>
    </row>
    <row r="46218" spans="17:17">
      <c r="Q46218"/>
    </row>
    <row r="46219" spans="17:17">
      <c r="Q46219"/>
    </row>
    <row r="46220" spans="17:17">
      <c r="Q46220"/>
    </row>
    <row r="46221" spans="17:17">
      <c r="Q46221"/>
    </row>
    <row r="46222" spans="17:17">
      <c r="Q46222"/>
    </row>
    <row r="46223" spans="17:17">
      <c r="Q46223"/>
    </row>
    <row r="46224" spans="17:17">
      <c r="Q46224"/>
    </row>
    <row r="46225" spans="17:17">
      <c r="Q46225"/>
    </row>
    <row r="46226" spans="17:17">
      <c r="Q46226"/>
    </row>
    <row r="46227" spans="17:17">
      <c r="Q46227"/>
    </row>
    <row r="46228" spans="17:17">
      <c r="Q46228"/>
    </row>
    <row r="46229" spans="17:17">
      <c r="Q46229"/>
    </row>
    <row r="46230" spans="17:17">
      <c r="Q46230"/>
    </row>
    <row r="46231" spans="17:17">
      <c r="Q46231"/>
    </row>
    <row r="46232" spans="17:17">
      <c r="Q46232"/>
    </row>
    <row r="46233" spans="17:17">
      <c r="Q46233"/>
    </row>
    <row r="46234" spans="17:17">
      <c r="Q46234"/>
    </row>
    <row r="46235" spans="17:17">
      <c r="Q46235"/>
    </row>
    <row r="46236" spans="17:17">
      <c r="Q46236"/>
    </row>
    <row r="46237" spans="17:17">
      <c r="Q46237"/>
    </row>
    <row r="46238" spans="17:17">
      <c r="Q46238"/>
    </row>
    <row r="46239" spans="17:17">
      <c r="Q46239"/>
    </row>
    <row r="46240" spans="17:17">
      <c r="Q46240"/>
    </row>
    <row r="46241" spans="17:17">
      <c r="Q46241"/>
    </row>
    <row r="46242" spans="17:17">
      <c r="Q46242"/>
    </row>
    <row r="46243" spans="17:17">
      <c r="Q46243"/>
    </row>
    <row r="46244" spans="17:17">
      <c r="Q46244"/>
    </row>
    <row r="46245" spans="17:17">
      <c r="Q46245"/>
    </row>
    <row r="46246" spans="17:17">
      <c r="Q46246"/>
    </row>
    <row r="46247" spans="17:17">
      <c r="Q46247"/>
    </row>
    <row r="46248" spans="17:17">
      <c r="Q46248"/>
    </row>
    <row r="46249" spans="17:17">
      <c r="Q46249"/>
    </row>
    <row r="46250" spans="17:17">
      <c r="Q46250"/>
    </row>
    <row r="46251" spans="17:17">
      <c r="Q46251"/>
    </row>
    <row r="46252" spans="17:17">
      <c r="Q46252"/>
    </row>
    <row r="46253" spans="17:17">
      <c r="Q46253"/>
    </row>
    <row r="46254" spans="17:17">
      <c r="Q46254"/>
    </row>
    <row r="46255" spans="17:17">
      <c r="Q46255"/>
    </row>
    <row r="46256" spans="17:17">
      <c r="Q46256"/>
    </row>
    <row r="46257" spans="17:17">
      <c r="Q46257"/>
    </row>
    <row r="46258" spans="17:17">
      <c r="Q46258"/>
    </row>
    <row r="46259" spans="17:17">
      <c r="Q46259"/>
    </row>
    <row r="46260" spans="17:17">
      <c r="Q46260"/>
    </row>
    <row r="46261" spans="17:17">
      <c r="Q46261"/>
    </row>
    <row r="46262" spans="17:17">
      <c r="Q46262"/>
    </row>
    <row r="46263" spans="17:17">
      <c r="Q46263"/>
    </row>
    <row r="46264" spans="17:17">
      <c r="Q46264"/>
    </row>
    <row r="46265" spans="17:17">
      <c r="Q46265"/>
    </row>
    <row r="46266" spans="17:17">
      <c r="Q46266"/>
    </row>
    <row r="46267" spans="17:17">
      <c r="Q46267"/>
    </row>
    <row r="46268" spans="17:17">
      <c r="Q46268"/>
    </row>
    <row r="46269" spans="17:17">
      <c r="Q46269"/>
    </row>
    <row r="46270" spans="17:17">
      <c r="Q46270"/>
    </row>
    <row r="46271" spans="17:17">
      <c r="Q46271"/>
    </row>
    <row r="46272" spans="17:17">
      <c r="Q46272"/>
    </row>
    <row r="46273" spans="17:17">
      <c r="Q46273"/>
    </row>
    <row r="46274" spans="17:17">
      <c r="Q46274"/>
    </row>
    <row r="46275" spans="17:17">
      <c r="Q46275"/>
    </row>
    <row r="46276" spans="17:17">
      <c r="Q46276"/>
    </row>
    <row r="46277" spans="17:17">
      <c r="Q46277"/>
    </row>
    <row r="46278" spans="17:17">
      <c r="Q46278"/>
    </row>
    <row r="46279" spans="17:17">
      <c r="Q46279"/>
    </row>
    <row r="46280" spans="17:17">
      <c r="Q46280"/>
    </row>
    <row r="46281" spans="17:17">
      <c r="Q46281"/>
    </row>
    <row r="46282" spans="17:17">
      <c r="Q46282"/>
    </row>
    <row r="46283" spans="17:17">
      <c r="Q46283"/>
    </row>
    <row r="46284" spans="17:17">
      <c r="Q46284"/>
    </row>
    <row r="46285" spans="17:17">
      <c r="Q46285"/>
    </row>
    <row r="46286" spans="17:17">
      <c r="Q46286"/>
    </row>
    <row r="46287" spans="17:17">
      <c r="Q46287"/>
    </row>
    <row r="46288" spans="17:17">
      <c r="Q46288"/>
    </row>
    <row r="46289" spans="17:17">
      <c r="Q46289"/>
    </row>
    <row r="46290" spans="17:17">
      <c r="Q46290"/>
    </row>
    <row r="46291" spans="17:17">
      <c r="Q46291"/>
    </row>
    <row r="46292" spans="17:17">
      <c r="Q46292"/>
    </row>
    <row r="46293" spans="17:17">
      <c r="Q46293"/>
    </row>
    <row r="46294" spans="17:17">
      <c r="Q46294"/>
    </row>
    <row r="46295" spans="17:17">
      <c r="Q46295"/>
    </row>
    <row r="46296" spans="17:17">
      <c r="Q46296"/>
    </row>
    <row r="46297" spans="17:17">
      <c r="Q46297"/>
    </row>
    <row r="46298" spans="17:17">
      <c r="Q46298"/>
    </row>
    <row r="46299" spans="17:17">
      <c r="Q46299"/>
    </row>
    <row r="46300" spans="17:17">
      <c r="Q46300"/>
    </row>
    <row r="46301" spans="17:17">
      <c r="Q46301"/>
    </row>
    <row r="46302" spans="17:17">
      <c r="Q46302"/>
    </row>
    <row r="46303" spans="17:17">
      <c r="Q46303"/>
    </row>
    <row r="46304" spans="17:17">
      <c r="Q46304"/>
    </row>
    <row r="46305" spans="17:17">
      <c r="Q46305"/>
    </row>
    <row r="46306" spans="17:17">
      <c r="Q46306"/>
    </row>
    <row r="46307" spans="17:17">
      <c r="Q46307"/>
    </row>
    <row r="46308" spans="17:17">
      <c r="Q46308"/>
    </row>
    <row r="46309" spans="17:17">
      <c r="Q46309"/>
    </row>
    <row r="46310" spans="17:17">
      <c r="Q46310"/>
    </row>
    <row r="46311" spans="17:17">
      <c r="Q46311"/>
    </row>
    <row r="46312" spans="17:17">
      <c r="Q46312"/>
    </row>
    <row r="46313" spans="17:17">
      <c r="Q46313"/>
    </row>
    <row r="46314" spans="17:17">
      <c r="Q46314"/>
    </row>
    <row r="46315" spans="17:17">
      <c r="Q46315"/>
    </row>
    <row r="46316" spans="17:17">
      <c r="Q46316"/>
    </row>
    <row r="46317" spans="17:17">
      <c r="Q46317"/>
    </row>
    <row r="46318" spans="17:17">
      <c r="Q46318"/>
    </row>
    <row r="46319" spans="17:17">
      <c r="Q46319"/>
    </row>
    <row r="46320" spans="17:17">
      <c r="Q46320"/>
    </row>
    <row r="46321" spans="17:17">
      <c r="Q46321"/>
    </row>
    <row r="46322" spans="17:17">
      <c r="Q46322"/>
    </row>
    <row r="46323" spans="17:17">
      <c r="Q46323"/>
    </row>
    <row r="46324" spans="17:17">
      <c r="Q46324"/>
    </row>
    <row r="46325" spans="17:17">
      <c r="Q46325"/>
    </row>
    <row r="46326" spans="17:17">
      <c r="Q46326"/>
    </row>
    <row r="46327" spans="17:17">
      <c r="Q46327"/>
    </row>
    <row r="46328" spans="17:17">
      <c r="Q46328"/>
    </row>
    <row r="46329" spans="17:17">
      <c r="Q46329"/>
    </row>
    <row r="46330" spans="17:17">
      <c r="Q46330"/>
    </row>
    <row r="46331" spans="17:17">
      <c r="Q46331"/>
    </row>
    <row r="46332" spans="17:17">
      <c r="Q46332"/>
    </row>
    <row r="46333" spans="17:17">
      <c r="Q46333"/>
    </row>
    <row r="46334" spans="17:17">
      <c r="Q46334"/>
    </row>
    <row r="46335" spans="17:17">
      <c r="Q46335"/>
    </row>
    <row r="46336" spans="17:17">
      <c r="Q46336"/>
    </row>
    <row r="46337" spans="17:17">
      <c r="Q46337"/>
    </row>
    <row r="46338" spans="17:17">
      <c r="Q46338"/>
    </row>
    <row r="46339" spans="17:17">
      <c r="Q46339"/>
    </row>
    <row r="46340" spans="17:17">
      <c r="Q46340"/>
    </row>
    <row r="46341" spans="17:17">
      <c r="Q46341"/>
    </row>
    <row r="46342" spans="17:17">
      <c r="Q46342"/>
    </row>
    <row r="46343" spans="17:17">
      <c r="Q46343"/>
    </row>
    <row r="46344" spans="17:17">
      <c r="Q46344"/>
    </row>
    <row r="46345" spans="17:17">
      <c r="Q46345"/>
    </row>
    <row r="46346" spans="17:17">
      <c r="Q46346"/>
    </row>
    <row r="46347" spans="17:17">
      <c r="Q46347"/>
    </row>
    <row r="46348" spans="17:17">
      <c r="Q46348"/>
    </row>
    <row r="46349" spans="17:17">
      <c r="Q46349"/>
    </row>
    <row r="46350" spans="17:17">
      <c r="Q46350"/>
    </row>
    <row r="46351" spans="17:17">
      <c r="Q46351"/>
    </row>
    <row r="46352" spans="17:17">
      <c r="Q46352"/>
    </row>
    <row r="46353" spans="17:17">
      <c r="Q46353"/>
    </row>
    <row r="46354" spans="17:17">
      <c r="Q46354"/>
    </row>
    <row r="46355" spans="17:17">
      <c r="Q46355"/>
    </row>
    <row r="46356" spans="17:17">
      <c r="Q46356"/>
    </row>
    <row r="46357" spans="17:17">
      <c r="Q46357"/>
    </row>
    <row r="46358" spans="17:17">
      <c r="Q46358"/>
    </row>
    <row r="46359" spans="17:17">
      <c r="Q46359"/>
    </row>
    <row r="46360" spans="17:17">
      <c r="Q46360"/>
    </row>
    <row r="46361" spans="17:17">
      <c r="Q46361"/>
    </row>
    <row r="46362" spans="17:17">
      <c r="Q46362"/>
    </row>
    <row r="46363" spans="17:17">
      <c r="Q46363"/>
    </row>
    <row r="46364" spans="17:17">
      <c r="Q46364"/>
    </row>
    <row r="46365" spans="17:17">
      <c r="Q46365"/>
    </row>
    <row r="46366" spans="17:17">
      <c r="Q46366"/>
    </row>
    <row r="46367" spans="17:17">
      <c r="Q46367"/>
    </row>
    <row r="46368" spans="17:17">
      <c r="Q46368"/>
    </row>
    <row r="46369" spans="17:17">
      <c r="Q46369"/>
    </row>
    <row r="46370" spans="17:17">
      <c r="Q46370"/>
    </row>
    <row r="46371" spans="17:17">
      <c r="Q46371"/>
    </row>
    <row r="46372" spans="17:17">
      <c r="Q46372"/>
    </row>
    <row r="46373" spans="17:17">
      <c r="Q46373"/>
    </row>
    <row r="46374" spans="17:17">
      <c r="Q46374"/>
    </row>
    <row r="46375" spans="17:17">
      <c r="Q46375"/>
    </row>
    <row r="46376" spans="17:17">
      <c r="Q46376"/>
    </row>
    <row r="46377" spans="17:17">
      <c r="Q46377"/>
    </row>
    <row r="46378" spans="17:17">
      <c r="Q46378"/>
    </row>
    <row r="46379" spans="17:17">
      <c r="Q46379"/>
    </row>
    <row r="46380" spans="17:17">
      <c r="Q46380"/>
    </row>
    <row r="46381" spans="17:17">
      <c r="Q46381"/>
    </row>
    <row r="46382" spans="17:17">
      <c r="Q46382"/>
    </row>
    <row r="46383" spans="17:17">
      <c r="Q46383"/>
    </row>
    <row r="46384" spans="17:17">
      <c r="Q46384"/>
    </row>
    <row r="46385" spans="17:17">
      <c r="Q46385"/>
    </row>
    <row r="46386" spans="17:17">
      <c r="Q46386"/>
    </row>
    <row r="46387" spans="17:17">
      <c r="Q46387"/>
    </row>
    <row r="46388" spans="17:17">
      <c r="Q46388"/>
    </row>
    <row r="46389" spans="17:17">
      <c r="Q46389"/>
    </row>
    <row r="46390" spans="17:17">
      <c r="Q46390"/>
    </row>
    <row r="46391" spans="17:17">
      <c r="Q46391"/>
    </row>
    <row r="46392" spans="17:17">
      <c r="Q46392"/>
    </row>
    <row r="46393" spans="17:17">
      <c r="Q46393"/>
    </row>
    <row r="46394" spans="17:17">
      <c r="Q46394"/>
    </row>
    <row r="46395" spans="17:17">
      <c r="Q46395"/>
    </row>
    <row r="46396" spans="17:17">
      <c r="Q46396"/>
    </row>
    <row r="46397" spans="17:17">
      <c r="Q46397"/>
    </row>
    <row r="46398" spans="17:17">
      <c r="Q46398"/>
    </row>
    <row r="46399" spans="17:17">
      <c r="Q46399"/>
    </row>
    <row r="46400" spans="17:17">
      <c r="Q46400"/>
    </row>
    <row r="46401" spans="17:17">
      <c r="Q46401"/>
    </row>
    <row r="46402" spans="17:17">
      <c r="Q46402"/>
    </row>
    <row r="46403" spans="17:17">
      <c r="Q46403"/>
    </row>
    <row r="46404" spans="17:17">
      <c r="Q46404"/>
    </row>
    <row r="46405" spans="17:17">
      <c r="Q46405"/>
    </row>
    <row r="46406" spans="17:17">
      <c r="Q46406"/>
    </row>
    <row r="46407" spans="17:17">
      <c r="Q46407"/>
    </row>
    <row r="46408" spans="17:17">
      <c r="Q46408"/>
    </row>
    <row r="46409" spans="17:17">
      <c r="Q46409"/>
    </row>
    <row r="46410" spans="17:17">
      <c r="Q46410"/>
    </row>
    <row r="46411" spans="17:17">
      <c r="Q46411"/>
    </row>
    <row r="46412" spans="17:17">
      <c r="Q46412"/>
    </row>
    <row r="46413" spans="17:17">
      <c r="Q46413"/>
    </row>
    <row r="46414" spans="17:17">
      <c r="Q46414"/>
    </row>
    <row r="46415" spans="17:17">
      <c r="Q46415"/>
    </row>
    <row r="46416" spans="17:17">
      <c r="Q46416"/>
    </row>
    <row r="46417" spans="17:17">
      <c r="Q46417"/>
    </row>
    <row r="46418" spans="17:17">
      <c r="Q46418"/>
    </row>
    <row r="46419" spans="17:17">
      <c r="Q46419"/>
    </row>
    <row r="46420" spans="17:17">
      <c r="Q46420"/>
    </row>
    <row r="46421" spans="17:17">
      <c r="Q46421"/>
    </row>
    <row r="46422" spans="17:17">
      <c r="Q46422"/>
    </row>
    <row r="46423" spans="17:17">
      <c r="Q46423"/>
    </row>
    <row r="46424" spans="17:17">
      <c r="Q46424"/>
    </row>
    <row r="46425" spans="17:17">
      <c r="Q46425"/>
    </row>
    <row r="46426" spans="17:17">
      <c r="Q46426"/>
    </row>
    <row r="46427" spans="17:17">
      <c r="Q46427"/>
    </row>
    <row r="46428" spans="17:17">
      <c r="Q46428"/>
    </row>
    <row r="46429" spans="17:17">
      <c r="Q46429"/>
    </row>
    <row r="46430" spans="17:17">
      <c r="Q46430"/>
    </row>
    <row r="46431" spans="17:17">
      <c r="Q46431"/>
    </row>
    <row r="46432" spans="17:17">
      <c r="Q46432"/>
    </row>
    <row r="46433" spans="17:17">
      <c r="Q46433"/>
    </row>
    <row r="46434" spans="17:17">
      <c r="Q46434"/>
    </row>
    <row r="46435" spans="17:17">
      <c r="Q46435"/>
    </row>
    <row r="46436" spans="17:17">
      <c r="Q46436"/>
    </row>
    <row r="46437" spans="17:17">
      <c r="Q46437"/>
    </row>
    <row r="46438" spans="17:17">
      <c r="Q46438"/>
    </row>
    <row r="46439" spans="17:17">
      <c r="Q46439"/>
    </row>
    <row r="46440" spans="17:17">
      <c r="Q46440"/>
    </row>
    <row r="46441" spans="17:17">
      <c r="Q46441"/>
    </row>
    <row r="46442" spans="17:17">
      <c r="Q46442"/>
    </row>
    <row r="46443" spans="17:17">
      <c r="Q46443"/>
    </row>
    <row r="46444" spans="17:17">
      <c r="Q46444"/>
    </row>
    <row r="46445" spans="17:17">
      <c r="Q46445"/>
    </row>
    <row r="46446" spans="17:17">
      <c r="Q46446"/>
    </row>
    <row r="46447" spans="17:17">
      <c r="Q46447"/>
    </row>
    <row r="46448" spans="17:17">
      <c r="Q46448"/>
    </row>
    <row r="46449" spans="17:17">
      <c r="Q46449"/>
    </row>
    <row r="46450" spans="17:17">
      <c r="Q46450"/>
    </row>
    <row r="46451" spans="17:17">
      <c r="Q46451"/>
    </row>
    <row r="46452" spans="17:17">
      <c r="Q46452"/>
    </row>
    <row r="46453" spans="17:17">
      <c r="Q46453"/>
    </row>
    <row r="46454" spans="17:17">
      <c r="Q46454"/>
    </row>
    <row r="46455" spans="17:17">
      <c r="Q46455"/>
    </row>
    <row r="46456" spans="17:17">
      <c r="Q46456"/>
    </row>
    <row r="46457" spans="17:17">
      <c r="Q46457"/>
    </row>
    <row r="46458" spans="17:17">
      <c r="Q46458"/>
    </row>
    <row r="46459" spans="17:17">
      <c r="Q46459"/>
    </row>
    <row r="46460" spans="17:17">
      <c r="Q46460"/>
    </row>
    <row r="46461" spans="17:17">
      <c r="Q46461"/>
    </row>
    <row r="46462" spans="17:17">
      <c r="Q46462"/>
    </row>
    <row r="46463" spans="17:17">
      <c r="Q46463"/>
    </row>
    <row r="46464" spans="17:17">
      <c r="Q46464"/>
    </row>
    <row r="46465" spans="17:17">
      <c r="Q46465"/>
    </row>
    <row r="46466" spans="17:17">
      <c r="Q46466"/>
    </row>
    <row r="46467" spans="17:17">
      <c r="Q46467"/>
    </row>
    <row r="46468" spans="17:17">
      <c r="Q46468"/>
    </row>
    <row r="46469" spans="17:17">
      <c r="Q46469"/>
    </row>
    <row r="46470" spans="17:17">
      <c r="Q46470"/>
    </row>
    <row r="46471" spans="17:17">
      <c r="Q46471"/>
    </row>
    <row r="46472" spans="17:17">
      <c r="Q46472"/>
    </row>
    <row r="46473" spans="17:17">
      <c r="Q46473"/>
    </row>
    <row r="46474" spans="17:17">
      <c r="Q46474"/>
    </row>
    <row r="46475" spans="17:17">
      <c r="Q46475"/>
    </row>
    <row r="46476" spans="17:17">
      <c r="Q46476"/>
    </row>
    <row r="46477" spans="17:17">
      <c r="Q46477"/>
    </row>
    <row r="46478" spans="17:17">
      <c r="Q46478"/>
    </row>
    <row r="46479" spans="17:17">
      <c r="Q46479"/>
    </row>
    <row r="46480" spans="17:17">
      <c r="Q46480"/>
    </row>
    <row r="46481" spans="17:17">
      <c r="Q46481"/>
    </row>
    <row r="46482" spans="17:17">
      <c r="Q46482"/>
    </row>
    <row r="46483" spans="17:17">
      <c r="Q46483"/>
    </row>
    <row r="46484" spans="17:17">
      <c r="Q46484"/>
    </row>
    <row r="46485" spans="17:17">
      <c r="Q46485"/>
    </row>
    <row r="46486" spans="17:17">
      <c r="Q46486"/>
    </row>
    <row r="46487" spans="17:17">
      <c r="Q46487"/>
    </row>
    <row r="46488" spans="17:17">
      <c r="Q46488"/>
    </row>
    <row r="46489" spans="17:17">
      <c r="Q46489"/>
    </row>
    <row r="46490" spans="17:17">
      <c r="Q46490"/>
    </row>
    <row r="46491" spans="17:17">
      <c r="Q46491"/>
    </row>
    <row r="46492" spans="17:17">
      <c r="Q46492"/>
    </row>
    <row r="46493" spans="17:17">
      <c r="Q46493"/>
    </row>
    <row r="46494" spans="17:17">
      <c r="Q46494"/>
    </row>
    <row r="46495" spans="17:17">
      <c r="Q46495"/>
    </row>
    <row r="46496" spans="17:17">
      <c r="Q46496"/>
    </row>
    <row r="46497" spans="17:17">
      <c r="Q46497"/>
    </row>
    <row r="46498" spans="17:17">
      <c r="Q46498"/>
    </row>
    <row r="46499" spans="17:17">
      <c r="Q46499"/>
    </row>
    <row r="46500" spans="17:17">
      <c r="Q46500"/>
    </row>
    <row r="46501" spans="17:17">
      <c r="Q46501"/>
    </row>
    <row r="46502" spans="17:17">
      <c r="Q46502"/>
    </row>
    <row r="46503" spans="17:17">
      <c r="Q46503"/>
    </row>
    <row r="46504" spans="17:17">
      <c r="Q46504"/>
    </row>
    <row r="46505" spans="17:17">
      <c r="Q46505"/>
    </row>
    <row r="46506" spans="17:17">
      <c r="Q46506"/>
    </row>
    <row r="46507" spans="17:17">
      <c r="Q46507"/>
    </row>
    <row r="46508" spans="17:17">
      <c r="Q46508"/>
    </row>
    <row r="46509" spans="17:17">
      <c r="Q46509"/>
    </row>
    <row r="46510" spans="17:17">
      <c r="Q46510"/>
    </row>
    <row r="46511" spans="17:17">
      <c r="Q46511"/>
    </row>
    <row r="46512" spans="17:17">
      <c r="Q46512"/>
    </row>
    <row r="46513" spans="17:17">
      <c r="Q46513"/>
    </row>
    <row r="46514" spans="17:17">
      <c r="Q46514"/>
    </row>
    <row r="46515" spans="17:17">
      <c r="Q46515"/>
    </row>
    <row r="46516" spans="17:17">
      <c r="Q46516"/>
    </row>
    <row r="46517" spans="17:17">
      <c r="Q46517"/>
    </row>
    <row r="46518" spans="17:17">
      <c r="Q46518"/>
    </row>
    <row r="46519" spans="17:17">
      <c r="Q46519"/>
    </row>
    <row r="46520" spans="17:17">
      <c r="Q46520"/>
    </row>
    <row r="46521" spans="17:17">
      <c r="Q46521"/>
    </row>
    <row r="46522" spans="17:17">
      <c r="Q46522"/>
    </row>
    <row r="46523" spans="17:17">
      <c r="Q46523"/>
    </row>
    <row r="46524" spans="17:17">
      <c r="Q46524"/>
    </row>
    <row r="46525" spans="17:17">
      <c r="Q46525"/>
    </row>
    <row r="46526" spans="17:17">
      <c r="Q46526"/>
    </row>
    <row r="46527" spans="17:17">
      <c r="Q46527"/>
    </row>
    <row r="46528" spans="17:17">
      <c r="Q46528"/>
    </row>
    <row r="46529" spans="17:17">
      <c r="Q46529"/>
    </row>
    <row r="46530" spans="17:17">
      <c r="Q46530"/>
    </row>
    <row r="46531" spans="17:17">
      <c r="Q46531"/>
    </row>
    <row r="46532" spans="17:17">
      <c r="Q46532"/>
    </row>
    <row r="46533" spans="17:17">
      <c r="Q46533"/>
    </row>
    <row r="46534" spans="17:17">
      <c r="Q46534"/>
    </row>
    <row r="46535" spans="17:17">
      <c r="Q46535"/>
    </row>
    <row r="46536" spans="17:17">
      <c r="Q46536"/>
    </row>
    <row r="46537" spans="17:17">
      <c r="Q46537"/>
    </row>
    <row r="46538" spans="17:17">
      <c r="Q46538"/>
    </row>
    <row r="46539" spans="17:17">
      <c r="Q46539"/>
    </row>
    <row r="46540" spans="17:17">
      <c r="Q46540"/>
    </row>
    <row r="46541" spans="17:17">
      <c r="Q46541"/>
    </row>
    <row r="46542" spans="17:17">
      <c r="Q46542"/>
    </row>
    <row r="46543" spans="17:17">
      <c r="Q46543"/>
    </row>
    <row r="46544" spans="17:17">
      <c r="Q46544"/>
    </row>
    <row r="46545" spans="17:17">
      <c r="Q46545"/>
    </row>
    <row r="46546" spans="17:17">
      <c r="Q46546"/>
    </row>
    <row r="46547" spans="17:17">
      <c r="Q46547"/>
    </row>
    <row r="46548" spans="17:17">
      <c r="Q46548"/>
    </row>
    <row r="46549" spans="17:17">
      <c r="Q46549"/>
    </row>
    <row r="46550" spans="17:17">
      <c r="Q46550"/>
    </row>
    <row r="46551" spans="17:17">
      <c r="Q46551"/>
    </row>
    <row r="46552" spans="17:17">
      <c r="Q46552"/>
    </row>
    <row r="46553" spans="17:17">
      <c r="Q46553"/>
    </row>
    <row r="46554" spans="17:17">
      <c r="Q46554"/>
    </row>
    <row r="46555" spans="17:17">
      <c r="Q46555"/>
    </row>
    <row r="46556" spans="17:17">
      <c r="Q46556"/>
    </row>
    <row r="46557" spans="17:17">
      <c r="Q46557"/>
    </row>
    <row r="46558" spans="17:17">
      <c r="Q46558"/>
    </row>
    <row r="46559" spans="17:17">
      <c r="Q46559"/>
    </row>
    <row r="46560" spans="17:17">
      <c r="Q46560"/>
    </row>
    <row r="46561" spans="17:17">
      <c r="Q46561"/>
    </row>
    <row r="46562" spans="17:17">
      <c r="Q46562"/>
    </row>
    <row r="46563" spans="17:17">
      <c r="Q46563"/>
    </row>
    <row r="46564" spans="17:17">
      <c r="Q46564"/>
    </row>
    <row r="46565" spans="17:17">
      <c r="Q46565"/>
    </row>
    <row r="46566" spans="17:17">
      <c r="Q46566"/>
    </row>
    <row r="46567" spans="17:17">
      <c r="Q46567"/>
    </row>
    <row r="46568" spans="17:17">
      <c r="Q46568"/>
    </row>
    <row r="46569" spans="17:17">
      <c r="Q46569"/>
    </row>
    <row r="46570" spans="17:17">
      <c r="Q46570"/>
    </row>
    <row r="46571" spans="17:17">
      <c r="Q46571"/>
    </row>
    <row r="46572" spans="17:17">
      <c r="Q46572"/>
    </row>
    <row r="46573" spans="17:17">
      <c r="Q46573"/>
    </row>
    <row r="46574" spans="17:17">
      <c r="Q46574"/>
    </row>
    <row r="46575" spans="17:17">
      <c r="Q46575"/>
    </row>
    <row r="46576" spans="17:17">
      <c r="Q46576"/>
    </row>
    <row r="46577" spans="17:17">
      <c r="Q46577"/>
    </row>
    <row r="46578" spans="17:17">
      <c r="Q46578"/>
    </row>
    <row r="46579" spans="17:17">
      <c r="Q46579"/>
    </row>
    <row r="46580" spans="17:17">
      <c r="Q46580"/>
    </row>
    <row r="46581" spans="17:17">
      <c r="Q46581"/>
    </row>
    <row r="46582" spans="17:17">
      <c r="Q46582"/>
    </row>
    <row r="46583" spans="17:17">
      <c r="Q46583"/>
    </row>
    <row r="46584" spans="17:17">
      <c r="Q46584"/>
    </row>
    <row r="46585" spans="17:17">
      <c r="Q46585"/>
    </row>
    <row r="46586" spans="17:17">
      <c r="Q46586"/>
    </row>
    <row r="46587" spans="17:17">
      <c r="Q46587"/>
    </row>
    <row r="46588" spans="17:17">
      <c r="Q46588"/>
    </row>
    <row r="46589" spans="17:17">
      <c r="Q46589"/>
    </row>
    <row r="46590" spans="17:17">
      <c r="Q46590"/>
    </row>
    <row r="46591" spans="17:17">
      <c r="Q46591"/>
    </row>
    <row r="46592" spans="17:17">
      <c r="Q46592"/>
    </row>
    <row r="46593" spans="17:17">
      <c r="Q46593"/>
    </row>
    <row r="46594" spans="17:17">
      <c r="Q46594"/>
    </row>
    <row r="46595" spans="17:17">
      <c r="Q46595"/>
    </row>
    <row r="46596" spans="17:17">
      <c r="Q46596"/>
    </row>
    <row r="46597" spans="17:17">
      <c r="Q46597"/>
    </row>
    <row r="46598" spans="17:17">
      <c r="Q46598"/>
    </row>
    <row r="46599" spans="17:17">
      <c r="Q46599"/>
    </row>
    <row r="46600" spans="17:17">
      <c r="Q46600"/>
    </row>
    <row r="46601" spans="17:17">
      <c r="Q46601"/>
    </row>
    <row r="46602" spans="17:17">
      <c r="Q46602"/>
    </row>
    <row r="46603" spans="17:17">
      <c r="Q46603"/>
    </row>
    <row r="46604" spans="17:17">
      <c r="Q46604"/>
    </row>
    <row r="46605" spans="17:17">
      <c r="Q46605"/>
    </row>
    <row r="46606" spans="17:17">
      <c r="Q46606"/>
    </row>
    <row r="46607" spans="17:17">
      <c r="Q46607"/>
    </row>
    <row r="46608" spans="17:17">
      <c r="Q46608"/>
    </row>
    <row r="46609" spans="17:17">
      <c r="Q46609"/>
    </row>
    <row r="46610" spans="17:17">
      <c r="Q46610"/>
    </row>
    <row r="46611" spans="17:17">
      <c r="Q46611"/>
    </row>
    <row r="46612" spans="17:17">
      <c r="Q46612"/>
    </row>
    <row r="46613" spans="17:17">
      <c r="Q46613"/>
    </row>
    <row r="46614" spans="17:17">
      <c r="Q46614"/>
    </row>
    <row r="46615" spans="17:17">
      <c r="Q46615"/>
    </row>
    <row r="46616" spans="17:17">
      <c r="Q46616"/>
    </row>
    <row r="46617" spans="17:17">
      <c r="Q46617"/>
    </row>
    <row r="46618" spans="17:17">
      <c r="Q46618"/>
    </row>
    <row r="46619" spans="17:17">
      <c r="Q46619"/>
    </row>
    <row r="46620" spans="17:17">
      <c r="Q46620"/>
    </row>
    <row r="46621" spans="17:17">
      <c r="Q46621"/>
    </row>
    <row r="46622" spans="17:17">
      <c r="Q46622"/>
    </row>
    <row r="46623" spans="17:17">
      <c r="Q46623"/>
    </row>
    <row r="46624" spans="17:17">
      <c r="Q46624"/>
    </row>
    <row r="46625" spans="17:17">
      <c r="Q46625"/>
    </row>
    <row r="46626" spans="17:17">
      <c r="Q46626"/>
    </row>
    <row r="46627" spans="17:17">
      <c r="Q46627"/>
    </row>
    <row r="46628" spans="17:17">
      <c r="Q46628"/>
    </row>
    <row r="46629" spans="17:17">
      <c r="Q46629"/>
    </row>
    <row r="46630" spans="17:17">
      <c r="Q46630"/>
    </row>
    <row r="46631" spans="17:17">
      <c r="Q46631"/>
    </row>
    <row r="46632" spans="17:17">
      <c r="Q46632"/>
    </row>
    <row r="46633" spans="17:17">
      <c r="Q46633"/>
    </row>
    <row r="46634" spans="17:17">
      <c r="Q46634"/>
    </row>
    <row r="46635" spans="17:17">
      <c r="Q46635"/>
    </row>
    <row r="46636" spans="17:17">
      <c r="Q46636"/>
    </row>
    <row r="46637" spans="17:17">
      <c r="Q46637"/>
    </row>
    <row r="46638" spans="17:17">
      <c r="Q46638"/>
    </row>
    <row r="46639" spans="17:17">
      <c r="Q46639"/>
    </row>
    <row r="46640" spans="17:17">
      <c r="Q46640"/>
    </row>
    <row r="46641" spans="17:17">
      <c r="Q46641"/>
    </row>
    <row r="46642" spans="17:17">
      <c r="Q46642"/>
    </row>
    <row r="46643" spans="17:17">
      <c r="Q46643"/>
    </row>
    <row r="46644" spans="17:17">
      <c r="Q46644"/>
    </row>
    <row r="46645" spans="17:17">
      <c r="Q46645"/>
    </row>
    <row r="46646" spans="17:17">
      <c r="Q46646"/>
    </row>
    <row r="46647" spans="17:17">
      <c r="Q46647"/>
    </row>
    <row r="46648" spans="17:17">
      <c r="Q46648"/>
    </row>
    <row r="46649" spans="17:17">
      <c r="Q46649"/>
    </row>
    <row r="46650" spans="17:17">
      <c r="Q46650"/>
    </row>
    <row r="46651" spans="17:17">
      <c r="Q46651"/>
    </row>
    <row r="46652" spans="17:17">
      <c r="Q46652"/>
    </row>
    <row r="46653" spans="17:17">
      <c r="Q46653"/>
    </row>
    <row r="46654" spans="17:17">
      <c r="Q46654"/>
    </row>
    <row r="46655" spans="17:17">
      <c r="Q46655"/>
    </row>
    <row r="46656" spans="17:17">
      <c r="Q46656"/>
    </row>
    <row r="46657" spans="17:17">
      <c r="Q46657"/>
    </row>
    <row r="46658" spans="17:17">
      <c r="Q46658"/>
    </row>
    <row r="46659" spans="17:17">
      <c r="Q46659"/>
    </row>
    <row r="46660" spans="17:17">
      <c r="Q46660"/>
    </row>
    <row r="46661" spans="17:17">
      <c r="Q46661"/>
    </row>
    <row r="46662" spans="17:17">
      <c r="Q46662"/>
    </row>
    <row r="46663" spans="17:17">
      <c r="Q46663"/>
    </row>
    <row r="46664" spans="17:17">
      <c r="Q46664"/>
    </row>
    <row r="46665" spans="17:17">
      <c r="Q46665"/>
    </row>
    <row r="46666" spans="17:17">
      <c r="Q46666"/>
    </row>
    <row r="46667" spans="17:17">
      <c r="Q46667"/>
    </row>
    <row r="46668" spans="17:17">
      <c r="Q46668"/>
    </row>
    <row r="46669" spans="17:17">
      <c r="Q46669"/>
    </row>
    <row r="46670" spans="17:17">
      <c r="Q46670"/>
    </row>
    <row r="46671" spans="17:17">
      <c r="Q46671"/>
    </row>
    <row r="46672" spans="17:17">
      <c r="Q46672"/>
    </row>
    <row r="46673" spans="17:17">
      <c r="Q46673"/>
    </row>
    <row r="46674" spans="17:17">
      <c r="Q46674"/>
    </row>
    <row r="46675" spans="17:17">
      <c r="Q46675"/>
    </row>
    <row r="46676" spans="17:17">
      <c r="Q46676"/>
    </row>
    <row r="46677" spans="17:17">
      <c r="Q46677"/>
    </row>
    <row r="46678" spans="17:17">
      <c r="Q46678"/>
    </row>
    <row r="46679" spans="17:17">
      <c r="Q46679"/>
    </row>
    <row r="46680" spans="17:17">
      <c r="Q46680"/>
    </row>
    <row r="46681" spans="17:17">
      <c r="Q46681"/>
    </row>
    <row r="46682" spans="17:17">
      <c r="Q46682"/>
    </row>
    <row r="46683" spans="17:17">
      <c r="Q46683"/>
    </row>
    <row r="46684" spans="17:17">
      <c r="Q46684"/>
    </row>
    <row r="46685" spans="17:17">
      <c r="Q46685"/>
    </row>
    <row r="46686" spans="17:17">
      <c r="Q46686"/>
    </row>
    <row r="46687" spans="17:17">
      <c r="Q46687"/>
    </row>
    <row r="46688" spans="17:17">
      <c r="Q46688"/>
    </row>
    <row r="46689" spans="17:17">
      <c r="Q46689"/>
    </row>
    <row r="46690" spans="17:17">
      <c r="Q46690"/>
    </row>
    <row r="46691" spans="17:17">
      <c r="Q46691"/>
    </row>
    <row r="46692" spans="17:17">
      <c r="Q46692"/>
    </row>
    <row r="46693" spans="17:17">
      <c r="Q46693"/>
    </row>
    <row r="46694" spans="17:17">
      <c r="Q46694"/>
    </row>
    <row r="46695" spans="17:17">
      <c r="Q46695"/>
    </row>
    <row r="46696" spans="17:17">
      <c r="Q46696"/>
    </row>
    <row r="46697" spans="17:17">
      <c r="Q46697"/>
    </row>
    <row r="46698" spans="17:17">
      <c r="Q46698"/>
    </row>
    <row r="46699" spans="17:17">
      <c r="Q46699"/>
    </row>
    <row r="46700" spans="17:17">
      <c r="Q46700"/>
    </row>
    <row r="46701" spans="17:17">
      <c r="Q46701"/>
    </row>
    <row r="46702" spans="17:17">
      <c r="Q46702"/>
    </row>
    <row r="46703" spans="17:17">
      <c r="Q46703"/>
    </row>
    <row r="46704" spans="17:17">
      <c r="Q46704"/>
    </row>
    <row r="46705" spans="17:17">
      <c r="Q46705"/>
    </row>
    <row r="46706" spans="17:17">
      <c r="Q46706"/>
    </row>
    <row r="46707" spans="17:17">
      <c r="Q46707"/>
    </row>
    <row r="46708" spans="17:17">
      <c r="Q46708"/>
    </row>
    <row r="46709" spans="17:17">
      <c r="Q46709"/>
    </row>
    <row r="46710" spans="17:17">
      <c r="Q46710"/>
    </row>
    <row r="46711" spans="17:17">
      <c r="Q46711"/>
    </row>
    <row r="46712" spans="17:17">
      <c r="Q46712"/>
    </row>
    <row r="46713" spans="17:17">
      <c r="Q46713"/>
    </row>
    <row r="46714" spans="17:17">
      <c r="Q46714"/>
    </row>
    <row r="46715" spans="17:17">
      <c r="Q46715"/>
    </row>
    <row r="46716" spans="17:17">
      <c r="Q46716"/>
    </row>
    <row r="46717" spans="17:17">
      <c r="Q46717"/>
    </row>
    <row r="46718" spans="17:17">
      <c r="Q46718"/>
    </row>
    <row r="46719" spans="17:17">
      <c r="Q46719"/>
    </row>
    <row r="46720" spans="17:17">
      <c r="Q46720"/>
    </row>
    <row r="46721" spans="17:17">
      <c r="Q46721"/>
    </row>
    <row r="46722" spans="17:17">
      <c r="Q46722"/>
    </row>
    <row r="46723" spans="17:17">
      <c r="Q46723"/>
    </row>
    <row r="46724" spans="17:17">
      <c r="Q46724"/>
    </row>
    <row r="46725" spans="17:17">
      <c r="Q46725"/>
    </row>
    <row r="46726" spans="17:17">
      <c r="Q46726"/>
    </row>
    <row r="46727" spans="17:17">
      <c r="Q46727"/>
    </row>
    <row r="46728" spans="17:17">
      <c r="Q46728"/>
    </row>
    <row r="46729" spans="17:17">
      <c r="Q46729"/>
    </row>
    <row r="46730" spans="17:17">
      <c r="Q46730"/>
    </row>
    <row r="46731" spans="17:17">
      <c r="Q46731"/>
    </row>
    <row r="46732" spans="17:17">
      <c r="Q46732"/>
    </row>
    <row r="46733" spans="17:17">
      <c r="Q46733"/>
    </row>
    <row r="46734" spans="17:17">
      <c r="Q46734"/>
    </row>
    <row r="46735" spans="17:17">
      <c r="Q46735"/>
    </row>
    <row r="46736" spans="17:17">
      <c r="Q46736"/>
    </row>
    <row r="46737" spans="17:17">
      <c r="Q46737"/>
    </row>
    <row r="46738" spans="17:17">
      <c r="Q46738"/>
    </row>
    <row r="46739" spans="17:17">
      <c r="Q46739"/>
    </row>
    <row r="46740" spans="17:17">
      <c r="Q46740"/>
    </row>
    <row r="46741" spans="17:17">
      <c r="Q46741"/>
    </row>
    <row r="46742" spans="17:17">
      <c r="Q46742"/>
    </row>
    <row r="46743" spans="17:17">
      <c r="Q46743"/>
    </row>
    <row r="46744" spans="17:17">
      <c r="Q46744"/>
    </row>
    <row r="46745" spans="17:17">
      <c r="Q46745"/>
    </row>
    <row r="46746" spans="17:17">
      <c r="Q46746"/>
    </row>
    <row r="46747" spans="17:17">
      <c r="Q46747"/>
    </row>
    <row r="46748" spans="17:17">
      <c r="Q46748"/>
    </row>
    <row r="46749" spans="17:17">
      <c r="Q46749"/>
    </row>
    <row r="46750" spans="17:17">
      <c r="Q46750"/>
    </row>
    <row r="46751" spans="17:17">
      <c r="Q46751"/>
    </row>
    <row r="46752" spans="17:17">
      <c r="Q46752"/>
    </row>
    <row r="46753" spans="17:17">
      <c r="Q46753"/>
    </row>
    <row r="46754" spans="17:17">
      <c r="Q46754"/>
    </row>
    <row r="46755" spans="17:17">
      <c r="Q46755"/>
    </row>
    <row r="46756" spans="17:17">
      <c r="Q46756"/>
    </row>
    <row r="46757" spans="17:17">
      <c r="Q46757"/>
    </row>
    <row r="46758" spans="17:17">
      <c r="Q46758"/>
    </row>
    <row r="46759" spans="17:17">
      <c r="Q46759"/>
    </row>
    <row r="46760" spans="17:17">
      <c r="Q46760"/>
    </row>
    <row r="46761" spans="17:17">
      <c r="Q46761"/>
    </row>
    <row r="46762" spans="17:17">
      <c r="Q46762"/>
    </row>
    <row r="46763" spans="17:17">
      <c r="Q46763"/>
    </row>
    <row r="46764" spans="17:17">
      <c r="Q46764"/>
    </row>
    <row r="46765" spans="17:17">
      <c r="Q46765"/>
    </row>
    <row r="46766" spans="17:17">
      <c r="Q46766"/>
    </row>
    <row r="46767" spans="17:17">
      <c r="Q46767"/>
    </row>
    <row r="46768" spans="17:17">
      <c r="Q46768"/>
    </row>
    <row r="46769" spans="17:17">
      <c r="Q46769"/>
    </row>
    <row r="46770" spans="17:17">
      <c r="Q46770"/>
    </row>
    <row r="46771" spans="17:17">
      <c r="Q46771"/>
    </row>
    <row r="46772" spans="17:17">
      <c r="Q46772"/>
    </row>
    <row r="46773" spans="17:17">
      <c r="Q46773"/>
    </row>
    <row r="46774" spans="17:17">
      <c r="Q46774"/>
    </row>
    <row r="46775" spans="17:17">
      <c r="Q46775"/>
    </row>
    <row r="46776" spans="17:17">
      <c r="Q46776"/>
    </row>
    <row r="46777" spans="17:17">
      <c r="Q46777"/>
    </row>
    <row r="46778" spans="17:17">
      <c r="Q46778"/>
    </row>
    <row r="46779" spans="17:17">
      <c r="Q46779"/>
    </row>
    <row r="46780" spans="17:17">
      <c r="Q46780"/>
    </row>
    <row r="46781" spans="17:17">
      <c r="Q46781"/>
    </row>
    <row r="46782" spans="17:17">
      <c r="Q46782"/>
    </row>
    <row r="46783" spans="17:17">
      <c r="Q46783"/>
    </row>
    <row r="46784" spans="17:17">
      <c r="Q46784"/>
    </row>
    <row r="46785" spans="17:17">
      <c r="Q46785"/>
    </row>
    <row r="46786" spans="17:17">
      <c r="Q46786"/>
    </row>
    <row r="46787" spans="17:17">
      <c r="Q46787"/>
    </row>
    <row r="46788" spans="17:17">
      <c r="Q46788"/>
    </row>
    <row r="46789" spans="17:17">
      <c r="Q46789"/>
    </row>
    <row r="46790" spans="17:17">
      <c r="Q46790"/>
    </row>
    <row r="46791" spans="17:17">
      <c r="Q46791"/>
    </row>
    <row r="46792" spans="17:17">
      <c r="Q46792"/>
    </row>
    <row r="46793" spans="17:17">
      <c r="Q46793"/>
    </row>
    <row r="46794" spans="17:17">
      <c r="Q46794"/>
    </row>
    <row r="46795" spans="17:17">
      <c r="Q46795"/>
    </row>
    <row r="46796" spans="17:17">
      <c r="Q46796"/>
    </row>
    <row r="46797" spans="17:17">
      <c r="Q46797"/>
    </row>
    <row r="46798" spans="17:17">
      <c r="Q46798"/>
    </row>
    <row r="46799" spans="17:17">
      <c r="Q46799"/>
    </row>
    <row r="46800" spans="17:17">
      <c r="Q46800"/>
    </row>
    <row r="46801" spans="17:17">
      <c r="Q46801"/>
    </row>
    <row r="46802" spans="17:17">
      <c r="Q46802"/>
    </row>
    <row r="46803" spans="17:17">
      <c r="Q46803"/>
    </row>
    <row r="46804" spans="17:17">
      <c r="Q46804"/>
    </row>
    <row r="46805" spans="17:17">
      <c r="Q46805"/>
    </row>
    <row r="46806" spans="17:17">
      <c r="Q46806"/>
    </row>
    <row r="46807" spans="17:17">
      <c r="Q46807"/>
    </row>
    <row r="46808" spans="17:17">
      <c r="Q46808"/>
    </row>
    <row r="46809" spans="17:17">
      <c r="Q46809"/>
    </row>
    <row r="46810" spans="17:17">
      <c r="Q46810"/>
    </row>
    <row r="46811" spans="17:17">
      <c r="Q46811"/>
    </row>
    <row r="46812" spans="17:17">
      <c r="Q46812"/>
    </row>
    <row r="46813" spans="17:17">
      <c r="Q46813"/>
    </row>
    <row r="46814" spans="17:17">
      <c r="Q46814"/>
    </row>
    <row r="46815" spans="17:17">
      <c r="Q46815"/>
    </row>
    <row r="46816" spans="17:17">
      <c r="Q46816"/>
    </row>
    <row r="46817" spans="17:17">
      <c r="Q46817"/>
    </row>
    <row r="46818" spans="17:17">
      <c r="Q46818"/>
    </row>
    <row r="46819" spans="17:17">
      <c r="Q46819"/>
    </row>
    <row r="46820" spans="17:17">
      <c r="Q46820"/>
    </row>
    <row r="46821" spans="17:17">
      <c r="Q46821"/>
    </row>
    <row r="46822" spans="17:17">
      <c r="Q46822"/>
    </row>
    <row r="46823" spans="17:17">
      <c r="Q46823"/>
    </row>
    <row r="46824" spans="17:17">
      <c r="Q46824"/>
    </row>
    <row r="46825" spans="17:17">
      <c r="Q46825"/>
    </row>
    <row r="46826" spans="17:17">
      <c r="Q46826"/>
    </row>
    <row r="46827" spans="17:17">
      <c r="Q46827"/>
    </row>
    <row r="46828" spans="17:17">
      <c r="Q46828"/>
    </row>
    <row r="46829" spans="17:17">
      <c r="Q46829"/>
    </row>
    <row r="46830" spans="17:17">
      <c r="Q46830"/>
    </row>
    <row r="46831" spans="17:17">
      <c r="Q46831"/>
    </row>
    <row r="46832" spans="17:17">
      <c r="Q46832"/>
    </row>
    <row r="46833" spans="17:17">
      <c r="Q46833"/>
    </row>
    <row r="46834" spans="17:17">
      <c r="Q46834"/>
    </row>
    <row r="46835" spans="17:17">
      <c r="Q46835"/>
    </row>
    <row r="46836" spans="17:17">
      <c r="Q46836"/>
    </row>
    <row r="46837" spans="17:17">
      <c r="Q46837"/>
    </row>
    <row r="46838" spans="17:17">
      <c r="Q46838"/>
    </row>
    <row r="46839" spans="17:17">
      <c r="Q46839"/>
    </row>
    <row r="46840" spans="17:17">
      <c r="Q46840"/>
    </row>
    <row r="46841" spans="17:17">
      <c r="Q46841"/>
    </row>
    <row r="46842" spans="17:17">
      <c r="Q46842"/>
    </row>
    <row r="46843" spans="17:17">
      <c r="Q46843"/>
    </row>
    <row r="46844" spans="17:17">
      <c r="Q46844"/>
    </row>
    <row r="46845" spans="17:17">
      <c r="Q46845"/>
    </row>
    <row r="46846" spans="17:17">
      <c r="Q46846"/>
    </row>
    <row r="46847" spans="17:17">
      <c r="Q46847"/>
    </row>
    <row r="46848" spans="17:17">
      <c r="Q46848"/>
    </row>
    <row r="46849" spans="17:17">
      <c r="Q46849"/>
    </row>
    <row r="46850" spans="17:17">
      <c r="Q46850"/>
    </row>
    <row r="46851" spans="17:17">
      <c r="Q46851"/>
    </row>
    <row r="46852" spans="17:17">
      <c r="Q46852"/>
    </row>
    <row r="46853" spans="17:17">
      <c r="Q46853"/>
    </row>
    <row r="46854" spans="17:17">
      <c r="Q46854"/>
    </row>
    <row r="46855" spans="17:17">
      <c r="Q46855"/>
    </row>
    <row r="46856" spans="17:17">
      <c r="Q46856"/>
    </row>
    <row r="46857" spans="17:17">
      <c r="Q46857"/>
    </row>
    <row r="46858" spans="17:17">
      <c r="Q46858"/>
    </row>
    <row r="46859" spans="17:17">
      <c r="Q46859"/>
    </row>
    <row r="46860" spans="17:17">
      <c r="Q46860"/>
    </row>
    <row r="46861" spans="17:17">
      <c r="Q46861"/>
    </row>
    <row r="46862" spans="17:17">
      <c r="Q46862"/>
    </row>
    <row r="46863" spans="17:17">
      <c r="Q46863"/>
    </row>
    <row r="46864" spans="17:17">
      <c r="Q46864"/>
    </row>
    <row r="46865" spans="17:17">
      <c r="Q46865"/>
    </row>
    <row r="46866" spans="17:17">
      <c r="Q46866"/>
    </row>
    <row r="46867" spans="17:17">
      <c r="Q46867"/>
    </row>
    <row r="46868" spans="17:17">
      <c r="Q46868"/>
    </row>
    <row r="46869" spans="17:17">
      <c r="Q46869"/>
    </row>
    <row r="46870" spans="17:17">
      <c r="Q46870"/>
    </row>
    <row r="46871" spans="17:17">
      <c r="Q46871"/>
    </row>
    <row r="46872" spans="17:17">
      <c r="Q46872"/>
    </row>
    <row r="46873" spans="17:17">
      <c r="Q46873"/>
    </row>
    <row r="46874" spans="17:17">
      <c r="Q46874"/>
    </row>
    <row r="46875" spans="17:17">
      <c r="Q46875"/>
    </row>
    <row r="46876" spans="17:17">
      <c r="Q46876"/>
    </row>
    <row r="46877" spans="17:17">
      <c r="Q46877"/>
    </row>
    <row r="46878" spans="17:17">
      <c r="Q46878"/>
    </row>
    <row r="46879" spans="17:17">
      <c r="Q46879"/>
    </row>
    <row r="46880" spans="17:17">
      <c r="Q46880"/>
    </row>
    <row r="46881" spans="17:17">
      <c r="Q46881"/>
    </row>
    <row r="46882" spans="17:17">
      <c r="Q46882"/>
    </row>
    <row r="46883" spans="17:17">
      <c r="Q46883"/>
    </row>
    <row r="46884" spans="17:17">
      <c r="Q46884"/>
    </row>
    <row r="46885" spans="17:17">
      <c r="Q46885"/>
    </row>
    <row r="46886" spans="17:17">
      <c r="Q46886"/>
    </row>
    <row r="46887" spans="17:17">
      <c r="Q46887"/>
    </row>
    <row r="46888" spans="17:17">
      <c r="Q46888"/>
    </row>
    <row r="46889" spans="17:17">
      <c r="Q46889"/>
    </row>
    <row r="46890" spans="17:17">
      <c r="Q46890"/>
    </row>
    <row r="46891" spans="17:17">
      <c r="Q46891"/>
    </row>
    <row r="46892" spans="17:17">
      <c r="Q46892"/>
    </row>
    <row r="46893" spans="17:17">
      <c r="Q46893"/>
    </row>
    <row r="46894" spans="17:17">
      <c r="Q46894"/>
    </row>
    <row r="46895" spans="17:17">
      <c r="Q46895"/>
    </row>
    <row r="46896" spans="17:17">
      <c r="Q46896"/>
    </row>
    <row r="46897" spans="17:17">
      <c r="Q46897"/>
    </row>
    <row r="46898" spans="17:17">
      <c r="Q46898"/>
    </row>
    <row r="46899" spans="17:17">
      <c r="Q46899"/>
    </row>
    <row r="46900" spans="17:17">
      <c r="Q46900"/>
    </row>
    <row r="46901" spans="17:17">
      <c r="Q46901"/>
    </row>
    <row r="46902" spans="17:17">
      <c r="Q46902"/>
    </row>
    <row r="46903" spans="17:17">
      <c r="Q46903"/>
    </row>
    <row r="46904" spans="17:17">
      <c r="Q46904"/>
    </row>
    <row r="46905" spans="17:17">
      <c r="Q46905"/>
    </row>
    <row r="46906" spans="17:17">
      <c r="Q46906"/>
    </row>
    <row r="46907" spans="17:17">
      <c r="Q46907"/>
    </row>
    <row r="46908" spans="17:17">
      <c r="Q46908"/>
    </row>
    <row r="46909" spans="17:17">
      <c r="Q46909"/>
    </row>
    <row r="46910" spans="17:17">
      <c r="Q46910"/>
    </row>
    <row r="46911" spans="17:17">
      <c r="Q46911"/>
    </row>
    <row r="46912" spans="17:17">
      <c r="Q46912"/>
    </row>
    <row r="46913" spans="17:17">
      <c r="Q46913"/>
    </row>
    <row r="46914" spans="17:17">
      <c r="Q46914"/>
    </row>
    <row r="46915" spans="17:17">
      <c r="Q46915"/>
    </row>
    <row r="46916" spans="17:17">
      <c r="Q46916"/>
    </row>
    <row r="46917" spans="17:17">
      <c r="Q46917"/>
    </row>
    <row r="46918" spans="17:17">
      <c r="Q46918"/>
    </row>
    <row r="46919" spans="17:17">
      <c r="Q46919"/>
    </row>
    <row r="46920" spans="17:17">
      <c r="Q46920"/>
    </row>
    <row r="46921" spans="17:17">
      <c r="Q46921"/>
    </row>
    <row r="46922" spans="17:17">
      <c r="Q46922"/>
    </row>
    <row r="46923" spans="17:17">
      <c r="Q46923"/>
    </row>
    <row r="46924" spans="17:17">
      <c r="Q46924"/>
    </row>
    <row r="46925" spans="17:17">
      <c r="Q46925"/>
    </row>
    <row r="46926" spans="17:17">
      <c r="Q46926"/>
    </row>
    <row r="46927" spans="17:17">
      <c r="Q46927"/>
    </row>
    <row r="46928" spans="17:17">
      <c r="Q46928"/>
    </row>
    <row r="46929" spans="17:17">
      <c r="Q46929"/>
    </row>
    <row r="46930" spans="17:17">
      <c r="Q46930"/>
    </row>
    <row r="46931" spans="17:17">
      <c r="Q46931"/>
    </row>
    <row r="46932" spans="17:17">
      <c r="Q46932"/>
    </row>
    <row r="46933" spans="17:17">
      <c r="Q46933"/>
    </row>
    <row r="46934" spans="17:17">
      <c r="Q46934"/>
    </row>
    <row r="46935" spans="17:17">
      <c r="Q46935"/>
    </row>
    <row r="46936" spans="17:17">
      <c r="Q46936"/>
    </row>
    <row r="46937" spans="17:17">
      <c r="Q46937"/>
    </row>
    <row r="46938" spans="17:17">
      <c r="Q46938"/>
    </row>
    <row r="46939" spans="17:17">
      <c r="Q46939"/>
    </row>
    <row r="46940" spans="17:17">
      <c r="Q46940"/>
    </row>
    <row r="46941" spans="17:17">
      <c r="Q46941"/>
    </row>
    <row r="46942" spans="17:17">
      <c r="Q46942"/>
    </row>
    <row r="46943" spans="17:17">
      <c r="Q46943"/>
    </row>
    <row r="46944" spans="17:17">
      <c r="Q46944"/>
    </row>
    <row r="46945" spans="17:17">
      <c r="Q46945"/>
    </row>
    <row r="46946" spans="17:17">
      <c r="Q46946"/>
    </row>
    <row r="46947" spans="17:17">
      <c r="Q46947"/>
    </row>
    <row r="46948" spans="17:17">
      <c r="Q46948"/>
    </row>
    <row r="46949" spans="17:17">
      <c r="Q46949"/>
    </row>
    <row r="46950" spans="17:17">
      <c r="Q46950"/>
    </row>
    <row r="46951" spans="17:17">
      <c r="Q46951"/>
    </row>
    <row r="46952" spans="17:17">
      <c r="Q46952"/>
    </row>
    <row r="46953" spans="17:17">
      <c r="Q46953"/>
    </row>
    <row r="46954" spans="17:17">
      <c r="Q46954"/>
    </row>
    <row r="46955" spans="17:17">
      <c r="Q46955"/>
    </row>
    <row r="46956" spans="17:17">
      <c r="Q46956"/>
    </row>
    <row r="46957" spans="17:17">
      <c r="Q46957"/>
    </row>
    <row r="46958" spans="17:17">
      <c r="Q46958"/>
    </row>
    <row r="46959" spans="17:17">
      <c r="Q46959"/>
    </row>
    <row r="46960" spans="17:17">
      <c r="Q46960"/>
    </row>
    <row r="46961" spans="17:17">
      <c r="Q46961"/>
    </row>
    <row r="46962" spans="17:17">
      <c r="Q46962"/>
    </row>
    <row r="46963" spans="17:17">
      <c r="Q46963"/>
    </row>
    <row r="46964" spans="17:17">
      <c r="Q46964"/>
    </row>
    <row r="46965" spans="17:17">
      <c r="Q46965"/>
    </row>
    <row r="46966" spans="17:17">
      <c r="Q46966"/>
    </row>
    <row r="46967" spans="17:17">
      <c r="Q46967"/>
    </row>
    <row r="46968" spans="17:17">
      <c r="Q46968"/>
    </row>
    <row r="46969" spans="17:17">
      <c r="Q46969"/>
    </row>
    <row r="46970" spans="17:17">
      <c r="Q46970"/>
    </row>
    <row r="46971" spans="17:17">
      <c r="Q46971"/>
    </row>
    <row r="46972" spans="17:17">
      <c r="Q46972"/>
    </row>
    <row r="46973" spans="17:17">
      <c r="Q46973"/>
    </row>
    <row r="46974" spans="17:17">
      <c r="Q46974"/>
    </row>
    <row r="46975" spans="17:17">
      <c r="Q46975"/>
    </row>
    <row r="46976" spans="17:17">
      <c r="Q46976"/>
    </row>
    <row r="46977" spans="17:17">
      <c r="Q46977"/>
    </row>
    <row r="46978" spans="17:17">
      <c r="Q46978"/>
    </row>
    <row r="46979" spans="17:17">
      <c r="Q46979"/>
    </row>
    <row r="46980" spans="17:17">
      <c r="Q46980"/>
    </row>
    <row r="46981" spans="17:17">
      <c r="Q46981"/>
    </row>
    <row r="46982" spans="17:17">
      <c r="Q46982"/>
    </row>
    <row r="46983" spans="17:17">
      <c r="Q46983"/>
    </row>
    <row r="46984" spans="17:17">
      <c r="Q46984"/>
    </row>
    <row r="46985" spans="17:17">
      <c r="Q46985"/>
    </row>
    <row r="46986" spans="17:17">
      <c r="Q46986"/>
    </row>
    <row r="46987" spans="17:17">
      <c r="Q46987"/>
    </row>
    <row r="46988" spans="17:17">
      <c r="Q46988"/>
    </row>
    <row r="46989" spans="17:17">
      <c r="Q46989"/>
    </row>
    <row r="46990" spans="17:17">
      <c r="Q46990"/>
    </row>
    <row r="46991" spans="17:17">
      <c r="Q46991"/>
    </row>
    <row r="46992" spans="17:17">
      <c r="Q46992"/>
    </row>
    <row r="46993" spans="17:17">
      <c r="Q46993"/>
    </row>
    <row r="46994" spans="17:17">
      <c r="Q46994"/>
    </row>
    <row r="46995" spans="17:17">
      <c r="Q46995"/>
    </row>
    <row r="46996" spans="17:17">
      <c r="Q46996"/>
    </row>
    <row r="46997" spans="17:17">
      <c r="Q46997"/>
    </row>
    <row r="46998" spans="17:17">
      <c r="Q46998"/>
    </row>
    <row r="46999" spans="17:17">
      <c r="Q46999"/>
    </row>
    <row r="47000" spans="17:17">
      <c r="Q47000"/>
    </row>
    <row r="47001" spans="17:17">
      <c r="Q47001"/>
    </row>
    <row r="47002" spans="17:17">
      <c r="Q47002"/>
    </row>
    <row r="47003" spans="17:17">
      <c r="Q47003"/>
    </row>
    <row r="47004" spans="17:17">
      <c r="Q47004"/>
    </row>
    <row r="47005" spans="17:17">
      <c r="Q47005"/>
    </row>
    <row r="47006" spans="17:17">
      <c r="Q47006"/>
    </row>
    <row r="47007" spans="17:17">
      <c r="Q47007"/>
    </row>
    <row r="47008" spans="17:17">
      <c r="Q47008"/>
    </row>
    <row r="47009" spans="17:17">
      <c r="Q47009"/>
    </row>
    <row r="47010" spans="17:17">
      <c r="Q47010"/>
    </row>
    <row r="47011" spans="17:17">
      <c r="Q47011"/>
    </row>
    <row r="47012" spans="17:17">
      <c r="Q47012"/>
    </row>
    <row r="47013" spans="17:17">
      <c r="Q47013"/>
    </row>
    <row r="47014" spans="17:17">
      <c r="Q47014"/>
    </row>
    <row r="47015" spans="17:17">
      <c r="Q47015"/>
    </row>
    <row r="47016" spans="17:17">
      <c r="Q47016"/>
    </row>
    <row r="47017" spans="17:17">
      <c r="Q47017"/>
    </row>
    <row r="47018" spans="17:17">
      <c r="Q47018"/>
    </row>
    <row r="47019" spans="17:17">
      <c r="Q47019"/>
    </row>
    <row r="47020" spans="17:17">
      <c r="Q47020"/>
    </row>
    <row r="47021" spans="17:17">
      <c r="Q47021"/>
    </row>
    <row r="47022" spans="17:17">
      <c r="Q47022"/>
    </row>
    <row r="47023" spans="17:17">
      <c r="Q47023"/>
    </row>
    <row r="47024" spans="17:17">
      <c r="Q47024"/>
    </row>
    <row r="47025" spans="17:17">
      <c r="Q47025"/>
    </row>
    <row r="47026" spans="17:17">
      <c r="Q47026"/>
    </row>
    <row r="47027" spans="17:17">
      <c r="Q47027"/>
    </row>
    <row r="47028" spans="17:17">
      <c r="Q47028"/>
    </row>
    <row r="47029" spans="17:17">
      <c r="Q47029"/>
    </row>
    <row r="47030" spans="17:17">
      <c r="Q47030"/>
    </row>
    <row r="47031" spans="17:17">
      <c r="Q47031"/>
    </row>
    <row r="47032" spans="17:17">
      <c r="Q47032"/>
    </row>
    <row r="47033" spans="17:17">
      <c r="Q47033"/>
    </row>
    <row r="47034" spans="17:17">
      <c r="Q47034"/>
    </row>
    <row r="47035" spans="17:17">
      <c r="Q47035"/>
    </row>
    <row r="47036" spans="17:17">
      <c r="Q47036"/>
    </row>
    <row r="47037" spans="17:17">
      <c r="Q47037"/>
    </row>
    <row r="47038" spans="17:17">
      <c r="Q47038"/>
    </row>
    <row r="47039" spans="17:17">
      <c r="Q47039"/>
    </row>
    <row r="47040" spans="17:17">
      <c r="Q47040"/>
    </row>
    <row r="47041" spans="17:17">
      <c r="Q47041"/>
    </row>
    <row r="47042" spans="17:17">
      <c r="Q47042"/>
    </row>
    <row r="47043" spans="17:17">
      <c r="Q47043"/>
    </row>
    <row r="47044" spans="17:17">
      <c r="Q47044"/>
    </row>
    <row r="47045" spans="17:17">
      <c r="Q47045"/>
    </row>
    <row r="47046" spans="17:17">
      <c r="Q47046"/>
    </row>
    <row r="47047" spans="17:17">
      <c r="Q47047"/>
    </row>
    <row r="47048" spans="17:17">
      <c r="Q47048"/>
    </row>
    <row r="47049" spans="17:17">
      <c r="Q47049"/>
    </row>
    <row r="47050" spans="17:17">
      <c r="Q47050"/>
    </row>
    <row r="47051" spans="17:17">
      <c r="Q47051"/>
    </row>
    <row r="47052" spans="17:17">
      <c r="Q47052"/>
    </row>
    <row r="47053" spans="17:17">
      <c r="Q47053"/>
    </row>
    <row r="47054" spans="17:17">
      <c r="Q47054"/>
    </row>
    <row r="47055" spans="17:17">
      <c r="Q47055"/>
    </row>
    <row r="47056" spans="17:17">
      <c r="Q47056"/>
    </row>
    <row r="47057" spans="17:17">
      <c r="Q47057"/>
    </row>
    <row r="47058" spans="17:17">
      <c r="Q47058"/>
    </row>
    <row r="47059" spans="17:17">
      <c r="Q47059"/>
    </row>
    <row r="47060" spans="17:17">
      <c r="Q47060"/>
    </row>
    <row r="47061" spans="17:17">
      <c r="Q47061"/>
    </row>
    <row r="47062" spans="17:17">
      <c r="Q47062"/>
    </row>
    <row r="47063" spans="17:17">
      <c r="Q47063"/>
    </row>
    <row r="47064" spans="17:17">
      <c r="Q47064"/>
    </row>
    <row r="47065" spans="17:17">
      <c r="Q47065"/>
    </row>
    <row r="47066" spans="17:17">
      <c r="Q47066"/>
    </row>
    <row r="47067" spans="17:17">
      <c r="Q47067"/>
    </row>
    <row r="47068" spans="17:17">
      <c r="Q47068"/>
    </row>
    <row r="47069" spans="17:17">
      <c r="Q47069"/>
    </row>
    <row r="47070" spans="17:17">
      <c r="Q47070"/>
    </row>
    <row r="47071" spans="17:17">
      <c r="Q47071"/>
    </row>
    <row r="47072" spans="17:17">
      <c r="Q47072"/>
    </row>
    <row r="47073" spans="17:17">
      <c r="Q47073"/>
    </row>
    <row r="47074" spans="17:17">
      <c r="Q47074"/>
    </row>
    <row r="47075" spans="17:17">
      <c r="Q47075"/>
    </row>
    <row r="47076" spans="17:17">
      <c r="Q47076"/>
    </row>
    <row r="47077" spans="17:17">
      <c r="Q47077"/>
    </row>
    <row r="47078" spans="17:17">
      <c r="Q47078"/>
    </row>
    <row r="47079" spans="17:17">
      <c r="Q47079"/>
    </row>
    <row r="47080" spans="17:17">
      <c r="Q47080"/>
    </row>
    <row r="47081" spans="17:17">
      <c r="Q47081"/>
    </row>
    <row r="47082" spans="17:17">
      <c r="Q47082"/>
    </row>
    <row r="47083" spans="17:17">
      <c r="Q47083"/>
    </row>
    <row r="47084" spans="17:17">
      <c r="Q47084"/>
    </row>
    <row r="47085" spans="17:17">
      <c r="Q47085"/>
    </row>
    <row r="47086" spans="17:17">
      <c r="Q47086"/>
    </row>
    <row r="47087" spans="17:17">
      <c r="Q47087"/>
    </row>
    <row r="47088" spans="17:17">
      <c r="Q47088"/>
    </row>
    <row r="47089" spans="17:17">
      <c r="Q47089"/>
    </row>
    <row r="47090" spans="17:17">
      <c r="Q47090"/>
    </row>
    <row r="47091" spans="17:17">
      <c r="Q47091"/>
    </row>
    <row r="47092" spans="17:17">
      <c r="Q47092"/>
    </row>
    <row r="47093" spans="17:17">
      <c r="Q47093"/>
    </row>
    <row r="47094" spans="17:17">
      <c r="Q47094"/>
    </row>
    <row r="47095" spans="17:17">
      <c r="Q47095"/>
    </row>
    <row r="47096" spans="17:17">
      <c r="Q47096"/>
    </row>
    <row r="47097" spans="17:17">
      <c r="Q47097"/>
    </row>
    <row r="47098" spans="17:17">
      <c r="Q47098"/>
    </row>
    <row r="47099" spans="17:17">
      <c r="Q47099"/>
    </row>
    <row r="47100" spans="17:17">
      <c r="Q47100"/>
    </row>
    <row r="47101" spans="17:17">
      <c r="Q47101"/>
    </row>
    <row r="47102" spans="17:17">
      <c r="Q47102"/>
    </row>
    <row r="47103" spans="17:17">
      <c r="Q47103"/>
    </row>
    <row r="47104" spans="17:17">
      <c r="Q47104"/>
    </row>
    <row r="47105" spans="17:17">
      <c r="Q47105"/>
    </row>
    <row r="47106" spans="17:17">
      <c r="Q47106"/>
    </row>
    <row r="47107" spans="17:17">
      <c r="Q47107"/>
    </row>
    <row r="47108" spans="17:17">
      <c r="Q47108"/>
    </row>
    <row r="47109" spans="17:17">
      <c r="Q47109"/>
    </row>
    <row r="47110" spans="17:17">
      <c r="Q47110"/>
    </row>
    <row r="47111" spans="17:17">
      <c r="Q47111"/>
    </row>
    <row r="47112" spans="17:17">
      <c r="Q47112"/>
    </row>
    <row r="47113" spans="17:17">
      <c r="Q47113"/>
    </row>
    <row r="47114" spans="17:17">
      <c r="Q47114"/>
    </row>
    <row r="47115" spans="17:17">
      <c r="Q47115"/>
    </row>
    <row r="47116" spans="17:17">
      <c r="Q47116"/>
    </row>
    <row r="47117" spans="17:17">
      <c r="Q47117"/>
    </row>
    <row r="47118" spans="17:17">
      <c r="Q47118"/>
    </row>
    <row r="47119" spans="17:17">
      <c r="Q47119"/>
    </row>
    <row r="47120" spans="17:17">
      <c r="Q47120"/>
    </row>
    <row r="47121" spans="17:17">
      <c r="Q47121"/>
    </row>
    <row r="47122" spans="17:17">
      <c r="Q47122"/>
    </row>
    <row r="47123" spans="17:17">
      <c r="Q47123"/>
    </row>
    <row r="47124" spans="17:17">
      <c r="Q47124"/>
    </row>
    <row r="47125" spans="17:17">
      <c r="Q47125"/>
    </row>
    <row r="47126" spans="17:17">
      <c r="Q47126"/>
    </row>
    <row r="47127" spans="17:17">
      <c r="Q47127"/>
    </row>
    <row r="47128" spans="17:17">
      <c r="Q47128"/>
    </row>
    <row r="47129" spans="17:17">
      <c r="Q47129"/>
    </row>
    <row r="47130" spans="17:17">
      <c r="Q47130"/>
    </row>
    <row r="47131" spans="17:17">
      <c r="Q47131"/>
    </row>
    <row r="47132" spans="17:17">
      <c r="Q47132"/>
    </row>
    <row r="47133" spans="17:17">
      <c r="Q47133"/>
    </row>
    <row r="47134" spans="17:17">
      <c r="Q47134"/>
    </row>
    <row r="47135" spans="17:17">
      <c r="Q47135"/>
    </row>
    <row r="47136" spans="17:17">
      <c r="Q47136"/>
    </row>
    <row r="47137" spans="17:17">
      <c r="Q47137"/>
    </row>
    <row r="47138" spans="17:17">
      <c r="Q47138"/>
    </row>
    <row r="47139" spans="17:17">
      <c r="Q47139"/>
    </row>
    <row r="47140" spans="17:17">
      <c r="Q47140"/>
    </row>
    <row r="47141" spans="17:17">
      <c r="Q47141"/>
    </row>
    <row r="47142" spans="17:17">
      <c r="Q47142"/>
    </row>
    <row r="47143" spans="17:17">
      <c r="Q47143"/>
    </row>
    <row r="47144" spans="17:17">
      <c r="Q47144"/>
    </row>
    <row r="47145" spans="17:17">
      <c r="Q47145"/>
    </row>
    <row r="47146" spans="17:17">
      <c r="Q47146"/>
    </row>
    <row r="47147" spans="17:17">
      <c r="Q47147"/>
    </row>
    <row r="47148" spans="17:17">
      <c r="Q47148"/>
    </row>
    <row r="47149" spans="17:17">
      <c r="Q47149"/>
    </row>
    <row r="47150" spans="17:17">
      <c r="Q47150"/>
    </row>
    <row r="47151" spans="17:17">
      <c r="Q47151"/>
    </row>
    <row r="47152" spans="17:17">
      <c r="Q47152"/>
    </row>
    <row r="47153" spans="17:17">
      <c r="Q47153"/>
    </row>
    <row r="47154" spans="17:17">
      <c r="Q47154"/>
    </row>
    <row r="47155" spans="17:17">
      <c r="Q47155"/>
    </row>
    <row r="47156" spans="17:17">
      <c r="Q47156"/>
    </row>
    <row r="47157" spans="17:17">
      <c r="Q47157"/>
    </row>
    <row r="47158" spans="17:17">
      <c r="Q47158"/>
    </row>
    <row r="47159" spans="17:17">
      <c r="Q47159"/>
    </row>
    <row r="47160" spans="17:17">
      <c r="Q47160"/>
    </row>
    <row r="47161" spans="17:17">
      <c r="Q47161"/>
    </row>
    <row r="47162" spans="17:17">
      <c r="Q47162"/>
    </row>
    <row r="47163" spans="17:17">
      <c r="Q47163"/>
    </row>
    <row r="47164" spans="17:17">
      <c r="Q47164"/>
    </row>
    <row r="47165" spans="17:17">
      <c r="Q47165"/>
    </row>
    <row r="47166" spans="17:17">
      <c r="Q47166"/>
    </row>
    <row r="47167" spans="17:17">
      <c r="Q47167"/>
    </row>
    <row r="47168" spans="17:17">
      <c r="Q47168"/>
    </row>
    <row r="47169" spans="17:17">
      <c r="Q47169"/>
    </row>
    <row r="47170" spans="17:17">
      <c r="Q47170"/>
    </row>
    <row r="47171" spans="17:17">
      <c r="Q47171"/>
    </row>
    <row r="47172" spans="17:17">
      <c r="Q47172"/>
    </row>
    <row r="47173" spans="17:17">
      <c r="Q47173"/>
    </row>
    <row r="47174" spans="17:17">
      <c r="Q47174"/>
    </row>
    <row r="47175" spans="17:17">
      <c r="Q47175"/>
    </row>
    <row r="47176" spans="17:17">
      <c r="Q47176"/>
    </row>
    <row r="47177" spans="17:17">
      <c r="Q47177"/>
    </row>
    <row r="47178" spans="17:17">
      <c r="Q47178"/>
    </row>
    <row r="47179" spans="17:17">
      <c r="Q47179"/>
    </row>
    <row r="47180" spans="17:17">
      <c r="Q47180"/>
    </row>
    <row r="47181" spans="17:17">
      <c r="Q47181"/>
    </row>
    <row r="47182" spans="17:17">
      <c r="Q47182"/>
    </row>
    <row r="47183" spans="17:17">
      <c r="Q47183"/>
    </row>
    <row r="47184" spans="17:17">
      <c r="Q47184"/>
    </row>
    <row r="47185" spans="17:17">
      <c r="Q47185"/>
    </row>
    <row r="47186" spans="17:17">
      <c r="Q47186"/>
    </row>
    <row r="47187" spans="17:17">
      <c r="Q47187"/>
    </row>
    <row r="47188" spans="17:17">
      <c r="Q47188"/>
    </row>
    <row r="47189" spans="17:17">
      <c r="Q47189"/>
    </row>
    <row r="47190" spans="17:17">
      <c r="Q47190"/>
    </row>
    <row r="47191" spans="17:17">
      <c r="Q47191"/>
    </row>
    <row r="47192" spans="17:17">
      <c r="Q47192"/>
    </row>
    <row r="47193" spans="17:17">
      <c r="Q47193"/>
    </row>
    <row r="47194" spans="17:17">
      <c r="Q47194"/>
    </row>
    <row r="47195" spans="17:17">
      <c r="Q47195"/>
    </row>
    <row r="47196" spans="17:17">
      <c r="Q47196"/>
    </row>
    <row r="47197" spans="17:17">
      <c r="Q47197"/>
    </row>
    <row r="47198" spans="17:17">
      <c r="Q47198"/>
    </row>
    <row r="47199" spans="17:17">
      <c r="Q47199"/>
    </row>
    <row r="47200" spans="17:17">
      <c r="Q47200"/>
    </row>
    <row r="47201" spans="17:17">
      <c r="Q47201"/>
    </row>
    <row r="47202" spans="17:17">
      <c r="Q47202"/>
    </row>
    <row r="47203" spans="17:17">
      <c r="Q47203"/>
    </row>
    <row r="47204" spans="17:17">
      <c r="Q47204"/>
    </row>
    <row r="47205" spans="17:17">
      <c r="Q47205"/>
    </row>
    <row r="47206" spans="17:17">
      <c r="Q47206"/>
    </row>
    <row r="47207" spans="17:17">
      <c r="Q47207"/>
    </row>
    <row r="47208" spans="17:17">
      <c r="Q47208"/>
    </row>
    <row r="47209" spans="17:17">
      <c r="Q47209"/>
    </row>
    <row r="47210" spans="17:17">
      <c r="Q47210"/>
    </row>
    <row r="47211" spans="17:17">
      <c r="Q47211"/>
    </row>
    <row r="47212" spans="17:17">
      <c r="Q47212"/>
    </row>
    <row r="47213" spans="17:17">
      <c r="Q47213"/>
    </row>
    <row r="47214" spans="17:17">
      <c r="Q47214"/>
    </row>
    <row r="47215" spans="17:17">
      <c r="Q47215"/>
    </row>
    <row r="47216" spans="17:17">
      <c r="Q47216"/>
    </row>
    <row r="47217" spans="17:17">
      <c r="Q47217"/>
    </row>
    <row r="47218" spans="17:17">
      <c r="Q47218"/>
    </row>
    <row r="47219" spans="17:17">
      <c r="Q47219"/>
    </row>
    <row r="47220" spans="17:17">
      <c r="Q47220"/>
    </row>
    <row r="47221" spans="17:17">
      <c r="Q47221"/>
    </row>
    <row r="47222" spans="17:17">
      <c r="Q47222"/>
    </row>
    <row r="47223" spans="17:17">
      <c r="Q47223"/>
    </row>
    <row r="47224" spans="17:17">
      <c r="Q47224"/>
    </row>
    <row r="47225" spans="17:17">
      <c r="Q47225"/>
    </row>
    <row r="47226" spans="17:17">
      <c r="Q47226"/>
    </row>
    <row r="47227" spans="17:17">
      <c r="Q47227"/>
    </row>
    <row r="47228" spans="17:17">
      <c r="Q47228"/>
    </row>
    <row r="47229" spans="17:17">
      <c r="Q47229"/>
    </row>
    <row r="47230" spans="17:17">
      <c r="Q47230"/>
    </row>
    <row r="47231" spans="17:17">
      <c r="Q47231"/>
    </row>
    <row r="47232" spans="17:17">
      <c r="Q47232"/>
    </row>
    <row r="47233" spans="17:17">
      <c r="Q47233"/>
    </row>
    <row r="47234" spans="17:17">
      <c r="Q47234"/>
    </row>
    <row r="47235" spans="17:17">
      <c r="Q47235"/>
    </row>
    <row r="47236" spans="17:17">
      <c r="Q47236"/>
    </row>
    <row r="47237" spans="17:17">
      <c r="Q47237"/>
    </row>
    <row r="47238" spans="17:17">
      <c r="Q47238"/>
    </row>
    <row r="47239" spans="17:17">
      <c r="Q47239"/>
    </row>
    <row r="47240" spans="17:17">
      <c r="Q47240"/>
    </row>
    <row r="47241" spans="17:17">
      <c r="Q47241"/>
    </row>
    <row r="47242" spans="17:17">
      <c r="Q47242"/>
    </row>
    <row r="47243" spans="17:17">
      <c r="Q47243"/>
    </row>
    <row r="47244" spans="17:17">
      <c r="Q47244"/>
    </row>
    <row r="47245" spans="17:17">
      <c r="Q47245"/>
    </row>
    <row r="47246" spans="17:17">
      <c r="Q47246"/>
    </row>
    <row r="47247" spans="17:17">
      <c r="Q47247"/>
    </row>
    <row r="47248" spans="17:17">
      <c r="Q47248"/>
    </row>
    <row r="47249" spans="17:17">
      <c r="Q47249"/>
    </row>
    <row r="47250" spans="17:17">
      <c r="Q47250"/>
    </row>
    <row r="47251" spans="17:17">
      <c r="Q47251"/>
    </row>
    <row r="47252" spans="17:17">
      <c r="Q47252"/>
    </row>
    <row r="47253" spans="17:17">
      <c r="Q47253"/>
    </row>
    <row r="47254" spans="17:17">
      <c r="Q47254"/>
    </row>
    <row r="47255" spans="17:17">
      <c r="Q47255"/>
    </row>
    <row r="47256" spans="17:17">
      <c r="Q47256"/>
    </row>
    <row r="47257" spans="17:17">
      <c r="Q47257"/>
    </row>
    <row r="47258" spans="17:17">
      <c r="Q47258"/>
    </row>
    <row r="47259" spans="17:17">
      <c r="Q47259"/>
    </row>
    <row r="47260" spans="17:17">
      <c r="Q47260"/>
    </row>
    <row r="47261" spans="17:17">
      <c r="Q47261"/>
    </row>
    <row r="47262" spans="17:17">
      <c r="Q47262"/>
    </row>
    <row r="47263" spans="17:17">
      <c r="Q47263"/>
    </row>
    <row r="47264" spans="17:17">
      <c r="Q47264"/>
    </row>
    <row r="47265" spans="17:17">
      <c r="Q47265"/>
    </row>
    <row r="47266" spans="17:17">
      <c r="Q47266"/>
    </row>
    <row r="47267" spans="17:17">
      <c r="Q47267"/>
    </row>
    <row r="47268" spans="17:17">
      <c r="Q47268"/>
    </row>
    <row r="47269" spans="17:17">
      <c r="Q47269"/>
    </row>
    <row r="47270" spans="17:17">
      <c r="Q47270"/>
    </row>
    <row r="47271" spans="17:17">
      <c r="Q47271"/>
    </row>
    <row r="47272" spans="17:17">
      <c r="Q47272"/>
    </row>
    <row r="47273" spans="17:17">
      <c r="Q47273"/>
    </row>
    <row r="47274" spans="17:17">
      <c r="Q47274"/>
    </row>
    <row r="47275" spans="17:17">
      <c r="Q47275"/>
    </row>
    <row r="47276" spans="17:17">
      <c r="Q47276"/>
    </row>
    <row r="47277" spans="17:17">
      <c r="Q47277"/>
    </row>
    <row r="47278" spans="17:17">
      <c r="Q47278"/>
    </row>
    <row r="47279" spans="17:17">
      <c r="Q47279"/>
    </row>
    <row r="47280" spans="17:17">
      <c r="Q47280"/>
    </row>
    <row r="47281" spans="17:17">
      <c r="Q47281"/>
    </row>
    <row r="47282" spans="17:17">
      <c r="Q47282"/>
    </row>
    <row r="47283" spans="17:17">
      <c r="Q47283"/>
    </row>
    <row r="47284" spans="17:17">
      <c r="Q47284"/>
    </row>
    <row r="47285" spans="17:17">
      <c r="Q47285"/>
    </row>
    <row r="47286" spans="17:17">
      <c r="Q47286"/>
    </row>
    <row r="47287" spans="17:17">
      <c r="Q47287"/>
    </row>
    <row r="47288" spans="17:17">
      <c r="Q47288"/>
    </row>
    <row r="47289" spans="17:17">
      <c r="Q47289"/>
    </row>
    <row r="47290" spans="17:17">
      <c r="Q47290"/>
    </row>
    <row r="47291" spans="17:17">
      <c r="Q47291"/>
    </row>
    <row r="47292" spans="17:17">
      <c r="Q47292"/>
    </row>
    <row r="47293" spans="17:17">
      <c r="Q47293"/>
    </row>
    <row r="47294" spans="17:17">
      <c r="Q47294"/>
    </row>
    <row r="47295" spans="17:17">
      <c r="Q47295"/>
    </row>
    <row r="47296" spans="17:17">
      <c r="Q47296"/>
    </row>
    <row r="47297" spans="17:17">
      <c r="Q47297"/>
    </row>
    <row r="47298" spans="17:17">
      <c r="Q47298"/>
    </row>
    <row r="47299" spans="17:17">
      <c r="Q47299"/>
    </row>
    <row r="47300" spans="17:17">
      <c r="Q47300"/>
    </row>
    <row r="47301" spans="17:17">
      <c r="Q47301"/>
    </row>
    <row r="47302" spans="17:17">
      <c r="Q47302"/>
    </row>
    <row r="47303" spans="17:17">
      <c r="Q47303"/>
    </row>
    <row r="47304" spans="17:17">
      <c r="Q47304"/>
    </row>
    <row r="47305" spans="17:17">
      <c r="Q47305"/>
    </row>
    <row r="47306" spans="17:17">
      <c r="Q47306"/>
    </row>
    <row r="47307" spans="17:17">
      <c r="Q47307"/>
    </row>
    <row r="47308" spans="17:17">
      <c r="Q47308"/>
    </row>
    <row r="47309" spans="17:17">
      <c r="Q47309"/>
    </row>
    <row r="47310" spans="17:17">
      <c r="Q47310"/>
    </row>
    <row r="47311" spans="17:17">
      <c r="Q47311"/>
    </row>
    <row r="47312" spans="17:17">
      <c r="Q47312"/>
    </row>
    <row r="47313" spans="17:17">
      <c r="Q47313"/>
    </row>
    <row r="47314" spans="17:17">
      <c r="Q47314"/>
    </row>
    <row r="47315" spans="17:17">
      <c r="Q47315"/>
    </row>
    <row r="47316" spans="17:17">
      <c r="Q47316"/>
    </row>
    <row r="47317" spans="17:17">
      <c r="Q47317"/>
    </row>
    <row r="47318" spans="17:17">
      <c r="Q47318"/>
    </row>
    <row r="47319" spans="17:17">
      <c r="Q47319"/>
    </row>
    <row r="47320" spans="17:17">
      <c r="Q47320"/>
    </row>
    <row r="47321" spans="17:17">
      <c r="Q47321"/>
    </row>
    <row r="47322" spans="17:17">
      <c r="Q47322"/>
    </row>
    <row r="47323" spans="17:17">
      <c r="Q47323"/>
    </row>
    <row r="47324" spans="17:17">
      <c r="Q47324"/>
    </row>
    <row r="47325" spans="17:17">
      <c r="Q47325"/>
    </row>
    <row r="47326" spans="17:17">
      <c r="Q47326"/>
    </row>
    <row r="47327" spans="17:17">
      <c r="Q47327"/>
    </row>
    <row r="47328" spans="17:17">
      <c r="Q47328"/>
    </row>
    <row r="47329" spans="17:17">
      <c r="Q47329"/>
    </row>
    <row r="47330" spans="17:17">
      <c r="Q47330"/>
    </row>
    <row r="47331" spans="17:17">
      <c r="Q47331"/>
    </row>
    <row r="47332" spans="17:17">
      <c r="Q47332"/>
    </row>
    <row r="47333" spans="17:17">
      <c r="Q47333"/>
    </row>
    <row r="47334" spans="17:17">
      <c r="Q47334"/>
    </row>
    <row r="47335" spans="17:17">
      <c r="Q47335"/>
    </row>
    <row r="47336" spans="17:17">
      <c r="Q47336"/>
    </row>
    <row r="47337" spans="17:17">
      <c r="Q47337"/>
    </row>
    <row r="47338" spans="17:17">
      <c r="Q47338"/>
    </row>
    <row r="47339" spans="17:17">
      <c r="Q47339"/>
    </row>
    <row r="47340" spans="17:17">
      <c r="Q47340"/>
    </row>
    <row r="47341" spans="17:17">
      <c r="Q47341"/>
    </row>
    <row r="47342" spans="17:17">
      <c r="Q47342"/>
    </row>
    <row r="47343" spans="17:17">
      <c r="Q47343"/>
    </row>
    <row r="47344" spans="17:17">
      <c r="Q47344"/>
    </row>
    <row r="47345" spans="17:17">
      <c r="Q47345"/>
    </row>
    <row r="47346" spans="17:17">
      <c r="Q47346"/>
    </row>
    <row r="47347" spans="17:17">
      <c r="Q47347"/>
    </row>
    <row r="47348" spans="17:17">
      <c r="Q47348"/>
    </row>
    <row r="47349" spans="17:17">
      <c r="Q47349"/>
    </row>
    <row r="47350" spans="17:17">
      <c r="Q47350"/>
    </row>
    <row r="47351" spans="17:17">
      <c r="Q47351"/>
    </row>
    <row r="47352" spans="17:17">
      <c r="Q47352"/>
    </row>
    <row r="47353" spans="17:17">
      <c r="Q47353"/>
    </row>
    <row r="47354" spans="17:17">
      <c r="Q47354"/>
    </row>
    <row r="47355" spans="17:17">
      <c r="Q47355"/>
    </row>
    <row r="47356" spans="17:17">
      <c r="Q47356"/>
    </row>
    <row r="47357" spans="17:17">
      <c r="Q47357"/>
    </row>
    <row r="47358" spans="17:17">
      <c r="Q47358"/>
    </row>
    <row r="47359" spans="17:17">
      <c r="Q47359"/>
    </row>
    <row r="47360" spans="17:17">
      <c r="Q47360"/>
    </row>
    <row r="47361" spans="17:17">
      <c r="Q47361"/>
    </row>
    <row r="47362" spans="17:17">
      <c r="Q47362"/>
    </row>
    <row r="47363" spans="17:17">
      <c r="Q47363"/>
    </row>
    <row r="47364" spans="17:17">
      <c r="Q47364"/>
    </row>
    <row r="47365" spans="17:17">
      <c r="Q47365"/>
    </row>
    <row r="47366" spans="17:17">
      <c r="Q47366"/>
    </row>
    <row r="47367" spans="17:17">
      <c r="Q47367"/>
    </row>
    <row r="47368" spans="17:17">
      <c r="Q47368"/>
    </row>
    <row r="47369" spans="17:17">
      <c r="Q47369"/>
    </row>
    <row r="47370" spans="17:17">
      <c r="Q47370"/>
    </row>
    <row r="47371" spans="17:17">
      <c r="Q47371"/>
    </row>
    <row r="47372" spans="17:17">
      <c r="Q47372"/>
    </row>
    <row r="47373" spans="17:17">
      <c r="Q47373"/>
    </row>
    <row r="47374" spans="17:17">
      <c r="Q47374"/>
    </row>
    <row r="47375" spans="17:17">
      <c r="Q47375"/>
    </row>
    <row r="47376" spans="17:17">
      <c r="Q47376"/>
    </row>
    <row r="47377" spans="17:17">
      <c r="Q47377"/>
    </row>
    <row r="47378" spans="17:17">
      <c r="Q47378"/>
    </row>
    <row r="47379" spans="17:17">
      <c r="Q47379"/>
    </row>
    <row r="47380" spans="17:17">
      <c r="Q47380"/>
    </row>
    <row r="47381" spans="17:17">
      <c r="Q47381"/>
    </row>
    <row r="47382" spans="17:17">
      <c r="Q47382"/>
    </row>
    <row r="47383" spans="17:17">
      <c r="Q47383"/>
    </row>
    <row r="47384" spans="17:17">
      <c r="Q47384"/>
    </row>
    <row r="47385" spans="17:17">
      <c r="Q47385"/>
    </row>
    <row r="47386" spans="17:17">
      <c r="Q47386"/>
    </row>
    <row r="47387" spans="17:17">
      <c r="Q47387"/>
    </row>
    <row r="47388" spans="17:17">
      <c r="Q47388"/>
    </row>
    <row r="47389" spans="17:17">
      <c r="Q47389"/>
    </row>
    <row r="47390" spans="17:17">
      <c r="Q47390"/>
    </row>
    <row r="47391" spans="17:17">
      <c r="Q47391"/>
    </row>
    <row r="47392" spans="17:17">
      <c r="Q47392"/>
    </row>
    <row r="47393" spans="17:17">
      <c r="Q47393"/>
    </row>
    <row r="47394" spans="17:17">
      <c r="Q47394"/>
    </row>
    <row r="47395" spans="17:17">
      <c r="Q47395"/>
    </row>
    <row r="47396" spans="17:17">
      <c r="Q47396"/>
    </row>
    <row r="47397" spans="17:17">
      <c r="Q47397"/>
    </row>
    <row r="47398" spans="17:17">
      <c r="Q47398"/>
    </row>
    <row r="47399" spans="17:17">
      <c r="Q47399"/>
    </row>
    <row r="47400" spans="17:17">
      <c r="Q47400"/>
    </row>
    <row r="47401" spans="17:17">
      <c r="Q47401"/>
    </row>
    <row r="47402" spans="17:17">
      <c r="Q47402"/>
    </row>
    <row r="47403" spans="17:17">
      <c r="Q47403"/>
    </row>
    <row r="47404" spans="17:17">
      <c r="Q47404"/>
    </row>
    <row r="47405" spans="17:17">
      <c r="Q47405"/>
    </row>
    <row r="47406" spans="17:17">
      <c r="Q47406"/>
    </row>
    <row r="47407" spans="17:17">
      <c r="Q47407"/>
    </row>
    <row r="47408" spans="17:17">
      <c r="Q47408"/>
    </row>
    <row r="47409" spans="17:17">
      <c r="Q47409"/>
    </row>
    <row r="47410" spans="17:17">
      <c r="Q47410"/>
    </row>
    <row r="47411" spans="17:17">
      <c r="Q47411"/>
    </row>
    <row r="47412" spans="17:17">
      <c r="Q47412"/>
    </row>
    <row r="47413" spans="17:17">
      <c r="Q47413"/>
    </row>
    <row r="47414" spans="17:17">
      <c r="Q47414"/>
    </row>
    <row r="47415" spans="17:17">
      <c r="Q47415"/>
    </row>
    <row r="47416" spans="17:17">
      <c r="Q47416"/>
    </row>
    <row r="47417" spans="17:17">
      <c r="Q47417"/>
    </row>
    <row r="47418" spans="17:17">
      <c r="Q47418"/>
    </row>
    <row r="47419" spans="17:17">
      <c r="Q47419"/>
    </row>
    <row r="47420" spans="17:17">
      <c r="Q47420"/>
    </row>
    <row r="47421" spans="17:17">
      <c r="Q47421"/>
    </row>
    <row r="47422" spans="17:17">
      <c r="Q47422"/>
    </row>
    <row r="47423" spans="17:17">
      <c r="Q47423"/>
    </row>
    <row r="47424" spans="17:17">
      <c r="Q47424"/>
    </row>
    <row r="47425" spans="17:17">
      <c r="Q47425"/>
    </row>
    <row r="47426" spans="17:17">
      <c r="Q47426"/>
    </row>
    <row r="47427" spans="17:17">
      <c r="Q47427"/>
    </row>
    <row r="47428" spans="17:17">
      <c r="Q47428"/>
    </row>
    <row r="47429" spans="17:17">
      <c r="Q47429"/>
    </row>
    <row r="47430" spans="17:17">
      <c r="Q47430"/>
    </row>
    <row r="47431" spans="17:17">
      <c r="Q47431"/>
    </row>
    <row r="47432" spans="17:17">
      <c r="Q47432"/>
    </row>
    <row r="47433" spans="17:17">
      <c r="Q47433"/>
    </row>
    <row r="47434" spans="17:17">
      <c r="Q47434"/>
    </row>
    <row r="47435" spans="17:17">
      <c r="Q47435"/>
    </row>
    <row r="47436" spans="17:17">
      <c r="Q47436"/>
    </row>
    <row r="47437" spans="17:17">
      <c r="Q47437"/>
    </row>
    <row r="47438" spans="17:17">
      <c r="Q47438"/>
    </row>
    <row r="47439" spans="17:17">
      <c r="Q47439"/>
    </row>
    <row r="47440" spans="17:17">
      <c r="Q47440"/>
    </row>
    <row r="47441" spans="17:17">
      <c r="Q47441"/>
    </row>
    <row r="47442" spans="17:17">
      <c r="Q47442"/>
    </row>
    <row r="47443" spans="17:17">
      <c r="Q47443"/>
    </row>
    <row r="47444" spans="17:17">
      <c r="Q47444"/>
    </row>
    <row r="47445" spans="17:17">
      <c r="Q47445"/>
    </row>
    <row r="47446" spans="17:17">
      <c r="Q47446"/>
    </row>
    <row r="47447" spans="17:17">
      <c r="Q47447"/>
    </row>
    <row r="47448" spans="17:17">
      <c r="Q47448"/>
    </row>
    <row r="47449" spans="17:17">
      <c r="Q47449"/>
    </row>
    <row r="47450" spans="17:17">
      <c r="Q47450"/>
    </row>
    <row r="47451" spans="17:17">
      <c r="Q47451"/>
    </row>
    <row r="47452" spans="17:17">
      <c r="Q47452"/>
    </row>
    <row r="47453" spans="17:17">
      <c r="Q47453"/>
    </row>
    <row r="47454" spans="17:17">
      <c r="Q47454"/>
    </row>
    <row r="47455" spans="17:17">
      <c r="Q47455"/>
    </row>
    <row r="47456" spans="17:17">
      <c r="Q47456"/>
    </row>
    <row r="47457" spans="17:17">
      <c r="Q47457"/>
    </row>
    <row r="47458" spans="17:17">
      <c r="Q47458"/>
    </row>
    <row r="47459" spans="17:17">
      <c r="Q47459"/>
    </row>
    <row r="47460" spans="17:17">
      <c r="Q47460"/>
    </row>
    <row r="47461" spans="17:17">
      <c r="Q47461"/>
    </row>
    <row r="47462" spans="17:17">
      <c r="Q47462"/>
    </row>
    <row r="47463" spans="17:17">
      <c r="Q47463"/>
    </row>
    <row r="47464" spans="17:17">
      <c r="Q47464"/>
    </row>
    <row r="47465" spans="17:17">
      <c r="Q47465"/>
    </row>
    <row r="47466" spans="17:17">
      <c r="Q47466"/>
    </row>
    <row r="47467" spans="17:17">
      <c r="Q47467"/>
    </row>
    <row r="47468" spans="17:17">
      <c r="Q47468"/>
    </row>
    <row r="47469" spans="17:17">
      <c r="Q47469"/>
    </row>
    <row r="47470" spans="17:17">
      <c r="Q47470"/>
    </row>
    <row r="47471" spans="17:17">
      <c r="Q47471"/>
    </row>
    <row r="47472" spans="17:17">
      <c r="Q47472"/>
    </row>
    <row r="47473" spans="17:17">
      <c r="Q47473"/>
    </row>
    <row r="47474" spans="17:17">
      <c r="Q47474"/>
    </row>
    <row r="47475" spans="17:17">
      <c r="Q47475"/>
    </row>
    <row r="47476" spans="17:17">
      <c r="Q47476"/>
    </row>
    <row r="47477" spans="17:17">
      <c r="Q47477"/>
    </row>
    <row r="47478" spans="17:17">
      <c r="Q47478"/>
    </row>
    <row r="47479" spans="17:17">
      <c r="Q47479"/>
    </row>
    <row r="47480" spans="17:17">
      <c r="Q47480"/>
    </row>
    <row r="47481" spans="17:17">
      <c r="Q47481"/>
    </row>
    <row r="47482" spans="17:17">
      <c r="Q47482"/>
    </row>
    <row r="47483" spans="17:17">
      <c r="Q47483"/>
    </row>
    <row r="47484" spans="17:17">
      <c r="Q47484"/>
    </row>
    <row r="47485" spans="17:17">
      <c r="Q47485"/>
    </row>
    <row r="47486" spans="17:17">
      <c r="Q47486"/>
    </row>
    <row r="47487" spans="17:17">
      <c r="Q47487"/>
    </row>
    <row r="47488" spans="17:17">
      <c r="Q47488"/>
    </row>
    <row r="47489" spans="17:17">
      <c r="Q47489"/>
    </row>
    <row r="47490" spans="17:17">
      <c r="Q47490"/>
    </row>
    <row r="47491" spans="17:17">
      <c r="Q47491"/>
    </row>
    <row r="47492" spans="17:17">
      <c r="Q47492"/>
    </row>
    <row r="47493" spans="17:17">
      <c r="Q47493"/>
    </row>
    <row r="47494" spans="17:17">
      <c r="Q47494"/>
    </row>
    <row r="47495" spans="17:17">
      <c r="Q47495"/>
    </row>
    <row r="47496" spans="17:17">
      <c r="Q47496"/>
    </row>
    <row r="47497" spans="17:17">
      <c r="Q47497"/>
    </row>
    <row r="47498" spans="17:17">
      <c r="Q47498"/>
    </row>
    <row r="47499" spans="17:17">
      <c r="Q47499"/>
    </row>
    <row r="47500" spans="17:17">
      <c r="Q47500"/>
    </row>
    <row r="47501" spans="17:17">
      <c r="Q47501"/>
    </row>
    <row r="47502" spans="17:17">
      <c r="Q47502"/>
    </row>
    <row r="47503" spans="17:17">
      <c r="Q47503"/>
    </row>
    <row r="47504" spans="17:17">
      <c r="Q47504"/>
    </row>
    <row r="47505" spans="17:17">
      <c r="Q47505"/>
    </row>
    <row r="47506" spans="17:17">
      <c r="Q47506"/>
    </row>
    <row r="47507" spans="17:17">
      <c r="Q47507"/>
    </row>
    <row r="47508" spans="17:17">
      <c r="Q47508"/>
    </row>
    <row r="47509" spans="17:17">
      <c r="Q47509"/>
    </row>
    <row r="47510" spans="17:17">
      <c r="Q47510"/>
    </row>
    <row r="47511" spans="17:17">
      <c r="Q47511"/>
    </row>
    <row r="47512" spans="17:17">
      <c r="Q47512"/>
    </row>
    <row r="47513" spans="17:17">
      <c r="Q47513"/>
    </row>
    <row r="47514" spans="17:17">
      <c r="Q47514"/>
    </row>
    <row r="47515" spans="17:17">
      <c r="Q47515"/>
    </row>
    <row r="47516" spans="17:17">
      <c r="Q47516"/>
    </row>
    <row r="47517" spans="17:17">
      <c r="Q47517"/>
    </row>
    <row r="47518" spans="17:17">
      <c r="Q47518"/>
    </row>
    <row r="47519" spans="17:17">
      <c r="Q47519"/>
    </row>
    <row r="47520" spans="17:17">
      <c r="Q47520"/>
    </row>
    <row r="47521" spans="17:17">
      <c r="Q47521"/>
    </row>
    <row r="47522" spans="17:17">
      <c r="Q47522"/>
    </row>
    <row r="47523" spans="17:17">
      <c r="Q47523"/>
    </row>
    <row r="47524" spans="17:17">
      <c r="Q47524"/>
    </row>
    <row r="47525" spans="17:17">
      <c r="Q47525"/>
    </row>
    <row r="47526" spans="17:17">
      <c r="Q47526"/>
    </row>
    <row r="47527" spans="17:17">
      <c r="Q47527"/>
    </row>
    <row r="47528" spans="17:17">
      <c r="Q47528"/>
    </row>
    <row r="47529" spans="17:17">
      <c r="Q47529"/>
    </row>
    <row r="47530" spans="17:17">
      <c r="Q47530"/>
    </row>
    <row r="47531" spans="17:17">
      <c r="Q47531"/>
    </row>
    <row r="47532" spans="17:17">
      <c r="Q47532"/>
    </row>
    <row r="47533" spans="17:17">
      <c r="Q47533"/>
    </row>
    <row r="47534" spans="17:17">
      <c r="Q47534"/>
    </row>
    <row r="47535" spans="17:17">
      <c r="Q47535"/>
    </row>
    <row r="47536" spans="17:17">
      <c r="Q47536"/>
    </row>
    <row r="47537" spans="17:17">
      <c r="Q47537"/>
    </row>
    <row r="47538" spans="17:17">
      <c r="Q47538"/>
    </row>
    <row r="47539" spans="17:17">
      <c r="Q47539"/>
    </row>
    <row r="47540" spans="17:17">
      <c r="Q47540"/>
    </row>
    <row r="47541" spans="17:17">
      <c r="Q47541"/>
    </row>
    <row r="47542" spans="17:17">
      <c r="Q47542"/>
    </row>
    <row r="47543" spans="17:17">
      <c r="Q47543"/>
    </row>
    <row r="47544" spans="17:17">
      <c r="Q47544"/>
    </row>
    <row r="47545" spans="17:17">
      <c r="Q47545"/>
    </row>
    <row r="47546" spans="17:17">
      <c r="Q47546"/>
    </row>
    <row r="47547" spans="17:17">
      <c r="Q47547"/>
    </row>
    <row r="47548" spans="17:17">
      <c r="Q47548"/>
    </row>
    <row r="47549" spans="17:17">
      <c r="Q47549"/>
    </row>
    <row r="47550" spans="17:17">
      <c r="Q47550"/>
    </row>
    <row r="47551" spans="17:17">
      <c r="Q47551"/>
    </row>
    <row r="47552" spans="17:17">
      <c r="Q47552"/>
    </row>
    <row r="47553" spans="17:17">
      <c r="Q47553"/>
    </row>
    <row r="47554" spans="17:17">
      <c r="Q47554"/>
    </row>
    <row r="47555" spans="17:17">
      <c r="Q47555"/>
    </row>
    <row r="47556" spans="17:17">
      <c r="Q47556"/>
    </row>
    <row r="47557" spans="17:17">
      <c r="Q47557"/>
    </row>
    <row r="47558" spans="17:17">
      <c r="Q47558"/>
    </row>
    <row r="47559" spans="17:17">
      <c r="Q47559"/>
    </row>
    <row r="47560" spans="17:17">
      <c r="Q47560"/>
    </row>
    <row r="47561" spans="17:17">
      <c r="Q47561"/>
    </row>
    <row r="47562" spans="17:17">
      <c r="Q47562"/>
    </row>
    <row r="47563" spans="17:17">
      <c r="Q47563"/>
    </row>
    <row r="47564" spans="17:17">
      <c r="Q47564"/>
    </row>
    <row r="47565" spans="17:17">
      <c r="Q47565"/>
    </row>
    <row r="47566" spans="17:17">
      <c r="Q47566"/>
    </row>
    <row r="47567" spans="17:17">
      <c r="Q47567"/>
    </row>
    <row r="47568" spans="17:17">
      <c r="Q47568"/>
    </row>
    <row r="47569" spans="17:17">
      <c r="Q47569"/>
    </row>
    <row r="47570" spans="17:17">
      <c r="Q47570"/>
    </row>
    <row r="47571" spans="17:17">
      <c r="Q47571"/>
    </row>
    <row r="47572" spans="17:17">
      <c r="Q47572"/>
    </row>
    <row r="47573" spans="17:17">
      <c r="Q47573"/>
    </row>
    <row r="47574" spans="17:17">
      <c r="Q47574"/>
    </row>
    <row r="47575" spans="17:17">
      <c r="Q47575"/>
    </row>
    <row r="47576" spans="17:17">
      <c r="Q47576"/>
    </row>
    <row r="47577" spans="17:17">
      <c r="Q47577"/>
    </row>
    <row r="47578" spans="17:17">
      <c r="Q47578"/>
    </row>
    <row r="47579" spans="17:17">
      <c r="Q47579"/>
    </row>
    <row r="47580" spans="17:17">
      <c r="Q47580"/>
    </row>
    <row r="47581" spans="17:17">
      <c r="Q47581"/>
    </row>
    <row r="47582" spans="17:17">
      <c r="Q47582"/>
    </row>
    <row r="47583" spans="17:17">
      <c r="Q47583"/>
    </row>
    <row r="47584" spans="17:17">
      <c r="Q47584"/>
    </row>
    <row r="47585" spans="17:17">
      <c r="Q47585"/>
    </row>
    <row r="47586" spans="17:17">
      <c r="Q47586"/>
    </row>
    <row r="47587" spans="17:17">
      <c r="Q47587"/>
    </row>
    <row r="47588" spans="17:17">
      <c r="Q47588"/>
    </row>
    <row r="47589" spans="17:17">
      <c r="Q47589"/>
    </row>
    <row r="47590" spans="17:17">
      <c r="Q47590"/>
    </row>
    <row r="47591" spans="17:17">
      <c r="Q47591"/>
    </row>
    <row r="47592" spans="17:17">
      <c r="Q47592"/>
    </row>
    <row r="47593" spans="17:17">
      <c r="Q47593"/>
    </row>
    <row r="47594" spans="17:17">
      <c r="Q47594"/>
    </row>
    <row r="47595" spans="17:17">
      <c r="Q47595"/>
    </row>
    <row r="47596" spans="17:17">
      <c r="Q47596"/>
    </row>
    <row r="47597" spans="17:17">
      <c r="Q47597"/>
    </row>
    <row r="47598" spans="17:17">
      <c r="Q47598"/>
    </row>
    <row r="47599" spans="17:17">
      <c r="Q47599"/>
    </row>
    <row r="47600" spans="17:17">
      <c r="Q47600"/>
    </row>
    <row r="47601" spans="17:17">
      <c r="Q47601"/>
    </row>
    <row r="47602" spans="17:17">
      <c r="Q47602"/>
    </row>
    <row r="47603" spans="17:17">
      <c r="Q47603"/>
    </row>
    <row r="47604" spans="17:17">
      <c r="Q47604"/>
    </row>
    <row r="47605" spans="17:17">
      <c r="Q47605"/>
    </row>
    <row r="47606" spans="17:17">
      <c r="Q47606"/>
    </row>
    <row r="47607" spans="17:17">
      <c r="Q47607"/>
    </row>
    <row r="47608" spans="17:17">
      <c r="Q47608"/>
    </row>
    <row r="47609" spans="17:17">
      <c r="Q47609"/>
    </row>
    <row r="47610" spans="17:17">
      <c r="Q47610"/>
    </row>
    <row r="47611" spans="17:17">
      <c r="Q47611"/>
    </row>
    <row r="47612" spans="17:17">
      <c r="Q47612"/>
    </row>
    <row r="47613" spans="17:17">
      <c r="Q47613"/>
    </row>
    <row r="47614" spans="17:17">
      <c r="Q47614"/>
    </row>
    <row r="47615" spans="17:17">
      <c r="Q47615"/>
    </row>
    <row r="47616" spans="17:17">
      <c r="Q47616"/>
    </row>
    <row r="47617" spans="17:17">
      <c r="Q47617"/>
    </row>
    <row r="47618" spans="17:17">
      <c r="Q47618"/>
    </row>
    <row r="47619" spans="17:17">
      <c r="Q47619"/>
    </row>
    <row r="47620" spans="17:17">
      <c r="Q47620"/>
    </row>
    <row r="47621" spans="17:17">
      <c r="Q47621"/>
    </row>
    <row r="47622" spans="17:17">
      <c r="Q47622"/>
    </row>
    <row r="47623" spans="17:17">
      <c r="Q47623"/>
    </row>
    <row r="47624" spans="17:17">
      <c r="Q47624"/>
    </row>
    <row r="47625" spans="17:17">
      <c r="Q47625"/>
    </row>
    <row r="47626" spans="17:17">
      <c r="Q47626"/>
    </row>
    <row r="47627" spans="17:17">
      <c r="Q47627"/>
    </row>
    <row r="47628" spans="17:17">
      <c r="Q47628"/>
    </row>
    <row r="47629" spans="17:17">
      <c r="Q47629"/>
    </row>
    <row r="47630" spans="17:17">
      <c r="Q47630"/>
    </row>
    <row r="47631" spans="17:17">
      <c r="Q47631"/>
    </row>
    <row r="47632" spans="17:17">
      <c r="Q47632"/>
    </row>
    <row r="47633" spans="17:17">
      <c r="Q47633"/>
    </row>
    <row r="47634" spans="17:17">
      <c r="Q47634"/>
    </row>
    <row r="47635" spans="17:17">
      <c r="Q47635"/>
    </row>
    <row r="47636" spans="17:17">
      <c r="Q47636"/>
    </row>
    <row r="47637" spans="17:17">
      <c r="Q47637"/>
    </row>
    <row r="47638" spans="17:17">
      <c r="Q47638"/>
    </row>
    <row r="47639" spans="17:17">
      <c r="Q47639"/>
    </row>
    <row r="47640" spans="17:17">
      <c r="Q47640"/>
    </row>
    <row r="47641" spans="17:17">
      <c r="Q47641"/>
    </row>
    <row r="47642" spans="17:17">
      <c r="Q47642"/>
    </row>
    <row r="47643" spans="17:17">
      <c r="Q47643"/>
    </row>
    <row r="47644" spans="17:17">
      <c r="Q47644"/>
    </row>
    <row r="47645" spans="17:17">
      <c r="Q47645"/>
    </row>
    <row r="47646" spans="17:17">
      <c r="Q47646"/>
    </row>
    <row r="47647" spans="17:17">
      <c r="Q47647"/>
    </row>
    <row r="47648" spans="17:17">
      <c r="Q47648"/>
    </row>
    <row r="47649" spans="17:17">
      <c r="Q47649"/>
    </row>
    <row r="47650" spans="17:17">
      <c r="Q47650"/>
    </row>
    <row r="47651" spans="17:17">
      <c r="Q47651"/>
    </row>
    <row r="47652" spans="17:17">
      <c r="Q47652"/>
    </row>
    <row r="47653" spans="17:17">
      <c r="Q47653"/>
    </row>
    <row r="47654" spans="17:17">
      <c r="Q47654"/>
    </row>
    <row r="47655" spans="17:17">
      <c r="Q47655"/>
    </row>
    <row r="47656" spans="17:17">
      <c r="Q47656"/>
    </row>
    <row r="47657" spans="17:17">
      <c r="Q47657"/>
    </row>
    <row r="47658" spans="17:17">
      <c r="Q47658"/>
    </row>
    <row r="47659" spans="17:17">
      <c r="Q47659"/>
    </row>
    <row r="47660" spans="17:17">
      <c r="Q47660"/>
    </row>
    <row r="47661" spans="17:17">
      <c r="Q47661"/>
    </row>
    <row r="47662" spans="17:17">
      <c r="Q47662"/>
    </row>
    <row r="47663" spans="17:17">
      <c r="Q47663"/>
    </row>
    <row r="47664" spans="17:17">
      <c r="Q47664"/>
    </row>
    <row r="47665" spans="17:17">
      <c r="Q47665"/>
    </row>
    <row r="47666" spans="17:17">
      <c r="Q47666"/>
    </row>
    <row r="47667" spans="17:17">
      <c r="Q47667"/>
    </row>
    <row r="47668" spans="17:17">
      <c r="Q47668"/>
    </row>
    <row r="47669" spans="17:17">
      <c r="Q47669"/>
    </row>
    <row r="47670" spans="17:17">
      <c r="Q47670"/>
    </row>
    <row r="47671" spans="17:17">
      <c r="Q47671"/>
    </row>
    <row r="47672" spans="17:17">
      <c r="Q47672"/>
    </row>
    <row r="47673" spans="17:17">
      <c r="Q47673"/>
    </row>
    <row r="47674" spans="17:17">
      <c r="Q47674"/>
    </row>
    <row r="47675" spans="17:17">
      <c r="Q47675"/>
    </row>
    <row r="47676" spans="17:17">
      <c r="Q47676"/>
    </row>
    <row r="47677" spans="17:17">
      <c r="Q47677"/>
    </row>
    <row r="47678" spans="17:17">
      <c r="Q47678"/>
    </row>
    <row r="47679" spans="17:17">
      <c r="Q47679"/>
    </row>
    <row r="47680" spans="17:17">
      <c r="Q47680"/>
    </row>
    <row r="47681" spans="17:17">
      <c r="Q47681"/>
    </row>
    <row r="47682" spans="17:17">
      <c r="Q47682"/>
    </row>
    <row r="47683" spans="17:17">
      <c r="Q47683"/>
    </row>
    <row r="47684" spans="17:17">
      <c r="Q47684"/>
    </row>
    <row r="47685" spans="17:17">
      <c r="Q47685"/>
    </row>
    <row r="47686" spans="17:17">
      <c r="Q47686"/>
    </row>
    <row r="47687" spans="17:17">
      <c r="Q47687"/>
    </row>
    <row r="47688" spans="17:17">
      <c r="Q47688"/>
    </row>
    <row r="47689" spans="17:17">
      <c r="Q47689"/>
    </row>
    <row r="47690" spans="17:17">
      <c r="Q47690"/>
    </row>
    <row r="47691" spans="17:17">
      <c r="Q47691"/>
    </row>
    <row r="47692" spans="17:17">
      <c r="Q47692"/>
    </row>
    <row r="47693" spans="17:17">
      <c r="Q47693"/>
    </row>
    <row r="47694" spans="17:17">
      <c r="Q47694"/>
    </row>
    <row r="47695" spans="17:17">
      <c r="Q47695"/>
    </row>
    <row r="47696" spans="17:17">
      <c r="Q47696"/>
    </row>
    <row r="47697" spans="17:17">
      <c r="Q47697"/>
    </row>
    <row r="47698" spans="17:17">
      <c r="Q47698"/>
    </row>
    <row r="47699" spans="17:17">
      <c r="Q47699"/>
    </row>
    <row r="47700" spans="17:17">
      <c r="Q47700"/>
    </row>
    <row r="47701" spans="17:17">
      <c r="Q47701"/>
    </row>
    <row r="47702" spans="17:17">
      <c r="Q47702"/>
    </row>
    <row r="47703" spans="17:17">
      <c r="Q47703"/>
    </row>
    <row r="47704" spans="17:17">
      <c r="Q47704"/>
    </row>
    <row r="47705" spans="17:17">
      <c r="Q47705"/>
    </row>
    <row r="47706" spans="17:17">
      <c r="Q47706"/>
    </row>
    <row r="47707" spans="17:17">
      <c r="Q47707"/>
    </row>
    <row r="47708" spans="17:17">
      <c r="Q47708"/>
    </row>
    <row r="47709" spans="17:17">
      <c r="Q47709"/>
    </row>
    <row r="47710" spans="17:17">
      <c r="Q47710"/>
    </row>
    <row r="47711" spans="17:17">
      <c r="Q47711"/>
    </row>
    <row r="47712" spans="17:17">
      <c r="Q47712"/>
    </row>
    <row r="47713" spans="17:17">
      <c r="Q47713"/>
    </row>
    <row r="47714" spans="17:17">
      <c r="Q47714"/>
    </row>
    <row r="47715" spans="17:17">
      <c r="Q47715"/>
    </row>
    <row r="47716" spans="17:17">
      <c r="Q47716"/>
    </row>
    <row r="47717" spans="17:17">
      <c r="Q47717"/>
    </row>
    <row r="47718" spans="17:17">
      <c r="Q47718"/>
    </row>
    <row r="47719" spans="17:17">
      <c r="Q47719"/>
    </row>
    <row r="47720" spans="17:17">
      <c r="Q47720"/>
    </row>
    <row r="47721" spans="17:17">
      <c r="Q47721"/>
    </row>
    <row r="47722" spans="17:17">
      <c r="Q47722"/>
    </row>
    <row r="47723" spans="17:17">
      <c r="Q47723"/>
    </row>
    <row r="47724" spans="17:17">
      <c r="Q47724"/>
    </row>
    <row r="47725" spans="17:17">
      <c r="Q47725"/>
    </row>
    <row r="47726" spans="17:17">
      <c r="Q47726"/>
    </row>
    <row r="47727" spans="17:17">
      <c r="Q47727"/>
    </row>
    <row r="47728" spans="17:17">
      <c r="Q47728"/>
    </row>
    <row r="47729" spans="17:17">
      <c r="Q47729"/>
    </row>
    <row r="47730" spans="17:17">
      <c r="Q47730"/>
    </row>
    <row r="47731" spans="17:17">
      <c r="Q47731"/>
    </row>
    <row r="47732" spans="17:17">
      <c r="Q47732"/>
    </row>
    <row r="47733" spans="17:17">
      <c r="Q47733"/>
    </row>
    <row r="47734" spans="17:17">
      <c r="Q47734"/>
    </row>
    <row r="47735" spans="17:17">
      <c r="Q47735"/>
    </row>
    <row r="47736" spans="17:17">
      <c r="Q47736"/>
    </row>
    <row r="47737" spans="17:17">
      <c r="Q47737"/>
    </row>
    <row r="47738" spans="17:17">
      <c r="Q47738"/>
    </row>
    <row r="47739" spans="17:17">
      <c r="Q47739"/>
    </row>
    <row r="47740" spans="17:17">
      <c r="Q47740"/>
    </row>
    <row r="47741" spans="17:17">
      <c r="Q47741"/>
    </row>
    <row r="47742" spans="17:17">
      <c r="Q47742"/>
    </row>
    <row r="47743" spans="17:17">
      <c r="Q47743"/>
    </row>
    <row r="47744" spans="17:17">
      <c r="Q47744"/>
    </row>
    <row r="47745" spans="17:17">
      <c r="Q47745"/>
    </row>
    <row r="47746" spans="17:17">
      <c r="Q47746"/>
    </row>
    <row r="47747" spans="17:17">
      <c r="Q47747"/>
    </row>
    <row r="47748" spans="17:17">
      <c r="Q47748"/>
    </row>
    <row r="47749" spans="17:17">
      <c r="Q47749"/>
    </row>
    <row r="47750" spans="17:17">
      <c r="Q47750"/>
    </row>
    <row r="47751" spans="17:17">
      <c r="Q47751"/>
    </row>
    <row r="47752" spans="17:17">
      <c r="Q47752"/>
    </row>
    <row r="47753" spans="17:17">
      <c r="Q47753"/>
    </row>
    <row r="47754" spans="17:17">
      <c r="Q47754"/>
    </row>
    <row r="47755" spans="17:17">
      <c r="Q47755"/>
    </row>
    <row r="47756" spans="17:17">
      <c r="Q47756"/>
    </row>
    <row r="47757" spans="17:17">
      <c r="Q47757"/>
    </row>
    <row r="47758" spans="17:17">
      <c r="Q47758"/>
    </row>
    <row r="47759" spans="17:17">
      <c r="Q47759"/>
    </row>
    <row r="47760" spans="17:17">
      <c r="Q47760"/>
    </row>
    <row r="47761" spans="17:17">
      <c r="Q47761"/>
    </row>
    <row r="47762" spans="17:17">
      <c r="Q47762"/>
    </row>
    <row r="47763" spans="17:17">
      <c r="Q47763"/>
    </row>
    <row r="47764" spans="17:17">
      <c r="Q47764"/>
    </row>
    <row r="47765" spans="17:17">
      <c r="Q47765"/>
    </row>
    <row r="47766" spans="17:17">
      <c r="Q47766"/>
    </row>
    <row r="47767" spans="17:17">
      <c r="Q47767"/>
    </row>
    <row r="47768" spans="17:17">
      <c r="Q47768"/>
    </row>
    <row r="47769" spans="17:17">
      <c r="Q47769"/>
    </row>
    <row r="47770" spans="17:17">
      <c r="Q47770"/>
    </row>
    <row r="47771" spans="17:17">
      <c r="Q47771"/>
    </row>
    <row r="47772" spans="17:17">
      <c r="Q47772"/>
    </row>
    <row r="47773" spans="17:17">
      <c r="Q47773"/>
    </row>
    <row r="47774" spans="17:17">
      <c r="Q47774"/>
    </row>
    <row r="47775" spans="17:17">
      <c r="Q47775"/>
    </row>
    <row r="47776" spans="17:17">
      <c r="Q47776"/>
    </row>
    <row r="47777" spans="17:17">
      <c r="Q47777"/>
    </row>
    <row r="47778" spans="17:17">
      <c r="Q47778"/>
    </row>
    <row r="47779" spans="17:17">
      <c r="Q47779"/>
    </row>
    <row r="47780" spans="17:17">
      <c r="Q47780"/>
    </row>
    <row r="47781" spans="17:17">
      <c r="Q47781"/>
    </row>
    <row r="47782" spans="17:17">
      <c r="Q47782"/>
    </row>
    <row r="47783" spans="17:17">
      <c r="Q47783"/>
    </row>
    <row r="47784" spans="17:17">
      <c r="Q47784"/>
    </row>
    <row r="47785" spans="17:17">
      <c r="Q47785"/>
    </row>
    <row r="47786" spans="17:17">
      <c r="Q47786"/>
    </row>
    <row r="47787" spans="17:17">
      <c r="Q47787"/>
    </row>
    <row r="47788" spans="17:17">
      <c r="Q47788"/>
    </row>
    <row r="47789" spans="17:17">
      <c r="Q47789"/>
    </row>
    <row r="47790" spans="17:17">
      <c r="Q47790"/>
    </row>
    <row r="47791" spans="17:17">
      <c r="Q47791"/>
    </row>
    <row r="47792" spans="17:17">
      <c r="Q47792"/>
    </row>
    <row r="47793" spans="17:17">
      <c r="Q47793"/>
    </row>
    <row r="47794" spans="17:17">
      <c r="Q47794"/>
    </row>
    <row r="47795" spans="17:17">
      <c r="Q47795"/>
    </row>
    <row r="47796" spans="17:17">
      <c r="Q47796"/>
    </row>
    <row r="47797" spans="17:17">
      <c r="Q47797"/>
    </row>
    <row r="47798" spans="17:17">
      <c r="Q47798"/>
    </row>
    <row r="47799" spans="17:17">
      <c r="Q47799"/>
    </row>
    <row r="47800" spans="17:17">
      <c r="Q47800"/>
    </row>
    <row r="47801" spans="17:17">
      <c r="Q47801"/>
    </row>
    <row r="47802" spans="17:17">
      <c r="Q47802"/>
    </row>
    <row r="47803" spans="17:17">
      <c r="Q47803"/>
    </row>
    <row r="47804" spans="17:17">
      <c r="Q47804"/>
    </row>
    <row r="47805" spans="17:17">
      <c r="Q47805"/>
    </row>
    <row r="47806" spans="17:17">
      <c r="Q47806"/>
    </row>
    <row r="47807" spans="17:17">
      <c r="Q47807"/>
    </row>
    <row r="47808" spans="17:17">
      <c r="Q47808"/>
    </row>
    <row r="47809" spans="17:17">
      <c r="Q47809"/>
    </row>
    <row r="47810" spans="17:17">
      <c r="Q47810"/>
    </row>
    <row r="47811" spans="17:17">
      <c r="Q47811"/>
    </row>
    <row r="47812" spans="17:17">
      <c r="Q47812"/>
    </row>
    <row r="47813" spans="17:17">
      <c r="Q47813"/>
    </row>
    <row r="47814" spans="17:17">
      <c r="Q47814"/>
    </row>
    <row r="47815" spans="17:17">
      <c r="Q47815"/>
    </row>
    <row r="47816" spans="17:17">
      <c r="Q47816"/>
    </row>
    <row r="47817" spans="17:17">
      <c r="Q47817"/>
    </row>
    <row r="47818" spans="17:17">
      <c r="Q47818"/>
    </row>
    <row r="47819" spans="17:17">
      <c r="Q47819"/>
    </row>
    <row r="47820" spans="17:17">
      <c r="Q47820"/>
    </row>
    <row r="47821" spans="17:17">
      <c r="Q47821"/>
    </row>
    <row r="47822" spans="17:17">
      <c r="Q47822"/>
    </row>
    <row r="47823" spans="17:17">
      <c r="Q47823"/>
    </row>
    <row r="47824" spans="17:17">
      <c r="Q47824"/>
    </row>
    <row r="47825" spans="17:17">
      <c r="Q47825"/>
    </row>
    <row r="47826" spans="17:17">
      <c r="Q47826"/>
    </row>
    <row r="47827" spans="17:17">
      <c r="Q47827"/>
    </row>
    <row r="47828" spans="17:17">
      <c r="Q47828"/>
    </row>
    <row r="47829" spans="17:17">
      <c r="Q47829"/>
    </row>
    <row r="47830" spans="17:17">
      <c r="Q47830"/>
    </row>
    <row r="47831" spans="17:17">
      <c r="Q47831"/>
    </row>
    <row r="47832" spans="17:17">
      <c r="Q47832"/>
    </row>
    <row r="47833" spans="17:17">
      <c r="Q47833"/>
    </row>
    <row r="47834" spans="17:17">
      <c r="Q47834"/>
    </row>
    <row r="47835" spans="17:17">
      <c r="Q47835"/>
    </row>
    <row r="47836" spans="17:17">
      <c r="Q47836"/>
    </row>
    <row r="47837" spans="17:17">
      <c r="Q47837"/>
    </row>
    <row r="47838" spans="17:17">
      <c r="Q47838"/>
    </row>
    <row r="47839" spans="17:17">
      <c r="Q47839"/>
    </row>
    <row r="47840" spans="17:17">
      <c r="Q47840"/>
    </row>
    <row r="47841" spans="17:17">
      <c r="Q47841"/>
    </row>
    <row r="47842" spans="17:17">
      <c r="Q47842"/>
    </row>
    <row r="47843" spans="17:17">
      <c r="Q47843"/>
    </row>
    <row r="47844" spans="17:17">
      <c r="Q47844"/>
    </row>
    <row r="47845" spans="17:17">
      <c r="Q47845"/>
    </row>
    <row r="47846" spans="17:17">
      <c r="Q47846"/>
    </row>
    <row r="47847" spans="17:17">
      <c r="Q47847"/>
    </row>
    <row r="47848" spans="17:17">
      <c r="Q47848"/>
    </row>
    <row r="47849" spans="17:17">
      <c r="Q47849"/>
    </row>
    <row r="47850" spans="17:17">
      <c r="Q47850"/>
    </row>
    <row r="47851" spans="17:17">
      <c r="Q47851"/>
    </row>
    <row r="47852" spans="17:17">
      <c r="Q47852"/>
    </row>
    <row r="47853" spans="17:17">
      <c r="Q47853"/>
    </row>
    <row r="47854" spans="17:17">
      <c r="Q47854"/>
    </row>
    <row r="47855" spans="17:17">
      <c r="Q47855"/>
    </row>
    <row r="47856" spans="17:17">
      <c r="Q47856"/>
    </row>
    <row r="47857" spans="17:17">
      <c r="Q47857"/>
    </row>
    <row r="47858" spans="17:17">
      <c r="Q47858"/>
    </row>
    <row r="47859" spans="17:17">
      <c r="Q47859"/>
    </row>
    <row r="47860" spans="17:17">
      <c r="Q47860"/>
    </row>
    <row r="47861" spans="17:17">
      <c r="Q47861"/>
    </row>
    <row r="47862" spans="17:17">
      <c r="Q47862"/>
    </row>
    <row r="47863" spans="17:17">
      <c r="Q47863"/>
    </row>
    <row r="47864" spans="17:17">
      <c r="Q47864"/>
    </row>
    <row r="47865" spans="17:17">
      <c r="Q47865"/>
    </row>
    <row r="47866" spans="17:17">
      <c r="Q47866"/>
    </row>
    <row r="47867" spans="17:17">
      <c r="Q47867"/>
    </row>
    <row r="47868" spans="17:17">
      <c r="Q47868"/>
    </row>
    <row r="47869" spans="17:17">
      <c r="Q47869"/>
    </row>
    <row r="47870" spans="17:17">
      <c r="Q47870"/>
    </row>
    <row r="47871" spans="17:17">
      <c r="Q47871"/>
    </row>
    <row r="47872" spans="17:17">
      <c r="Q47872"/>
    </row>
    <row r="47873" spans="17:17">
      <c r="Q47873"/>
    </row>
    <row r="47874" spans="17:17">
      <c r="Q47874"/>
    </row>
    <row r="47875" spans="17:17">
      <c r="Q47875"/>
    </row>
    <row r="47876" spans="17:17">
      <c r="Q47876"/>
    </row>
    <row r="47877" spans="17:17">
      <c r="Q47877"/>
    </row>
    <row r="47878" spans="17:17">
      <c r="Q47878"/>
    </row>
    <row r="47879" spans="17:17">
      <c r="Q47879"/>
    </row>
    <row r="47880" spans="17:17">
      <c r="Q47880"/>
    </row>
    <row r="47881" spans="17:17">
      <c r="Q47881"/>
    </row>
    <row r="47882" spans="17:17">
      <c r="Q47882"/>
    </row>
    <row r="47883" spans="17:17">
      <c r="Q47883"/>
    </row>
    <row r="47884" spans="17:17">
      <c r="Q47884"/>
    </row>
    <row r="47885" spans="17:17">
      <c r="Q47885"/>
    </row>
    <row r="47886" spans="17:17">
      <c r="Q47886"/>
    </row>
    <row r="47887" spans="17:17">
      <c r="Q47887"/>
    </row>
    <row r="47888" spans="17:17">
      <c r="Q47888"/>
    </row>
    <row r="47889" spans="17:17">
      <c r="Q47889"/>
    </row>
    <row r="47890" spans="17:17">
      <c r="Q47890"/>
    </row>
    <row r="47891" spans="17:17">
      <c r="Q47891"/>
    </row>
    <row r="47892" spans="17:17">
      <c r="Q47892"/>
    </row>
    <row r="47893" spans="17:17">
      <c r="Q47893"/>
    </row>
    <row r="47894" spans="17:17">
      <c r="Q47894"/>
    </row>
    <row r="47895" spans="17:17">
      <c r="Q47895"/>
    </row>
    <row r="47896" spans="17:17">
      <c r="Q47896"/>
    </row>
    <row r="47897" spans="17:17">
      <c r="Q47897"/>
    </row>
    <row r="47898" spans="17:17">
      <c r="Q47898"/>
    </row>
    <row r="47899" spans="17:17">
      <c r="Q47899"/>
    </row>
    <row r="47900" spans="17:17">
      <c r="Q47900"/>
    </row>
    <row r="47901" spans="17:17">
      <c r="Q47901"/>
    </row>
    <row r="47902" spans="17:17">
      <c r="Q47902"/>
    </row>
    <row r="47903" spans="17:17">
      <c r="Q47903"/>
    </row>
    <row r="47904" spans="17:17">
      <c r="Q47904"/>
    </row>
    <row r="47905" spans="17:17">
      <c r="Q47905"/>
    </row>
    <row r="47906" spans="17:17">
      <c r="Q47906"/>
    </row>
    <row r="47907" spans="17:17">
      <c r="Q47907"/>
    </row>
    <row r="47908" spans="17:17">
      <c r="Q47908"/>
    </row>
    <row r="47909" spans="17:17">
      <c r="Q47909"/>
    </row>
    <row r="47910" spans="17:17">
      <c r="Q47910"/>
    </row>
    <row r="47911" spans="17:17">
      <c r="Q47911"/>
    </row>
    <row r="47912" spans="17:17">
      <c r="Q47912"/>
    </row>
    <row r="47913" spans="17:17">
      <c r="Q47913"/>
    </row>
    <row r="47914" spans="17:17">
      <c r="Q47914"/>
    </row>
    <row r="47915" spans="17:17">
      <c r="Q47915"/>
    </row>
    <row r="47916" spans="17:17">
      <c r="Q47916"/>
    </row>
    <row r="47917" spans="17:17">
      <c r="Q47917"/>
    </row>
    <row r="47918" spans="17:17">
      <c r="Q47918"/>
    </row>
    <row r="47919" spans="17:17">
      <c r="Q47919"/>
    </row>
    <row r="47920" spans="17:17">
      <c r="Q47920"/>
    </row>
    <row r="47921" spans="17:17">
      <c r="Q47921"/>
    </row>
    <row r="47922" spans="17:17">
      <c r="Q47922"/>
    </row>
    <row r="47923" spans="17:17">
      <c r="Q47923"/>
    </row>
    <row r="47924" spans="17:17">
      <c r="Q47924"/>
    </row>
    <row r="47925" spans="17:17">
      <c r="Q47925"/>
    </row>
    <row r="47926" spans="17:17">
      <c r="Q47926"/>
    </row>
    <row r="47927" spans="17:17">
      <c r="Q47927"/>
    </row>
    <row r="47928" spans="17:17">
      <c r="Q47928"/>
    </row>
    <row r="47929" spans="17:17">
      <c r="Q47929"/>
    </row>
    <row r="47930" spans="17:17">
      <c r="Q47930"/>
    </row>
    <row r="47931" spans="17:17">
      <c r="Q47931"/>
    </row>
    <row r="47932" spans="17:17">
      <c r="Q47932"/>
    </row>
    <row r="47933" spans="17:17">
      <c r="Q47933"/>
    </row>
    <row r="47934" spans="17:17">
      <c r="Q47934"/>
    </row>
    <row r="47935" spans="17:17">
      <c r="Q47935"/>
    </row>
    <row r="47936" spans="17:17">
      <c r="Q47936"/>
    </row>
    <row r="47937" spans="17:17">
      <c r="Q47937"/>
    </row>
    <row r="47938" spans="17:17">
      <c r="Q47938"/>
    </row>
    <row r="47939" spans="17:17">
      <c r="Q47939"/>
    </row>
    <row r="47940" spans="17:17">
      <c r="Q47940"/>
    </row>
    <row r="47941" spans="17:17">
      <c r="Q47941"/>
    </row>
    <row r="47942" spans="17:17">
      <c r="Q47942"/>
    </row>
    <row r="47943" spans="17:17">
      <c r="Q47943"/>
    </row>
    <row r="47944" spans="17:17">
      <c r="Q47944"/>
    </row>
    <row r="47945" spans="17:17">
      <c r="Q47945"/>
    </row>
    <row r="47946" spans="17:17">
      <c r="Q47946"/>
    </row>
    <row r="47947" spans="17:17">
      <c r="Q47947"/>
    </row>
    <row r="47948" spans="17:17">
      <c r="Q47948"/>
    </row>
    <row r="47949" spans="17:17">
      <c r="Q47949"/>
    </row>
    <row r="47950" spans="17:17">
      <c r="Q47950"/>
    </row>
    <row r="47951" spans="17:17">
      <c r="Q47951"/>
    </row>
    <row r="47952" spans="17:17">
      <c r="Q47952"/>
    </row>
    <row r="47953" spans="17:17">
      <c r="Q47953"/>
    </row>
    <row r="47954" spans="17:17">
      <c r="Q47954"/>
    </row>
    <row r="47955" spans="17:17">
      <c r="Q47955"/>
    </row>
    <row r="47956" spans="17:17">
      <c r="Q47956"/>
    </row>
    <row r="47957" spans="17:17">
      <c r="Q47957"/>
    </row>
    <row r="47958" spans="17:17">
      <c r="Q47958"/>
    </row>
    <row r="47959" spans="17:17">
      <c r="Q47959"/>
    </row>
    <row r="47960" spans="17:17">
      <c r="Q47960"/>
    </row>
    <row r="47961" spans="17:17">
      <c r="Q47961"/>
    </row>
    <row r="47962" spans="17:17">
      <c r="Q47962"/>
    </row>
    <row r="47963" spans="17:17">
      <c r="Q47963"/>
    </row>
    <row r="47964" spans="17:17">
      <c r="Q47964"/>
    </row>
    <row r="47965" spans="17:17">
      <c r="Q47965"/>
    </row>
    <row r="47966" spans="17:17">
      <c r="Q47966"/>
    </row>
    <row r="47967" spans="17:17">
      <c r="Q47967"/>
    </row>
    <row r="47968" spans="17:17">
      <c r="Q47968"/>
    </row>
    <row r="47969" spans="17:17">
      <c r="Q47969"/>
    </row>
    <row r="47970" spans="17:17">
      <c r="Q47970"/>
    </row>
    <row r="47971" spans="17:17">
      <c r="Q47971"/>
    </row>
    <row r="47972" spans="17:17">
      <c r="Q47972"/>
    </row>
    <row r="47973" spans="17:17">
      <c r="Q47973"/>
    </row>
    <row r="47974" spans="17:17">
      <c r="Q47974"/>
    </row>
    <row r="47975" spans="17:17">
      <c r="Q47975"/>
    </row>
    <row r="47976" spans="17:17">
      <c r="Q47976"/>
    </row>
    <row r="47977" spans="17:17">
      <c r="Q47977"/>
    </row>
    <row r="47978" spans="17:17">
      <c r="Q47978"/>
    </row>
    <row r="47979" spans="17:17">
      <c r="Q47979"/>
    </row>
    <row r="47980" spans="17:17">
      <c r="Q47980"/>
    </row>
    <row r="47981" spans="17:17">
      <c r="Q47981"/>
    </row>
    <row r="47982" spans="17:17">
      <c r="Q47982"/>
    </row>
    <row r="47983" spans="17:17">
      <c r="Q47983"/>
    </row>
    <row r="47984" spans="17:17">
      <c r="Q47984"/>
    </row>
    <row r="47985" spans="17:17">
      <c r="Q47985"/>
    </row>
    <row r="47986" spans="17:17">
      <c r="Q47986"/>
    </row>
    <row r="47987" spans="17:17">
      <c r="Q47987"/>
    </row>
    <row r="47988" spans="17:17">
      <c r="Q47988"/>
    </row>
    <row r="47989" spans="17:17">
      <c r="Q47989"/>
    </row>
    <row r="47990" spans="17:17">
      <c r="Q47990"/>
    </row>
    <row r="47991" spans="17:17">
      <c r="Q47991"/>
    </row>
    <row r="47992" spans="17:17">
      <c r="Q47992"/>
    </row>
    <row r="47993" spans="17:17">
      <c r="Q47993"/>
    </row>
    <row r="47994" spans="17:17">
      <c r="Q47994"/>
    </row>
    <row r="47995" spans="17:17">
      <c r="Q47995"/>
    </row>
    <row r="47996" spans="17:17">
      <c r="Q47996"/>
    </row>
    <row r="47997" spans="17:17">
      <c r="Q47997"/>
    </row>
    <row r="47998" spans="17:17">
      <c r="Q47998"/>
    </row>
    <row r="47999" spans="17:17">
      <c r="Q47999"/>
    </row>
    <row r="48000" spans="17:17">
      <c r="Q48000"/>
    </row>
    <row r="48001" spans="17:17">
      <c r="Q48001"/>
    </row>
    <row r="48002" spans="17:17">
      <c r="Q48002"/>
    </row>
    <row r="48003" spans="17:17">
      <c r="Q48003"/>
    </row>
    <row r="48004" spans="17:17">
      <c r="Q48004"/>
    </row>
    <row r="48005" spans="17:17">
      <c r="Q48005"/>
    </row>
    <row r="48006" spans="17:17">
      <c r="Q48006"/>
    </row>
    <row r="48007" spans="17:17">
      <c r="Q48007"/>
    </row>
    <row r="48008" spans="17:17">
      <c r="Q48008"/>
    </row>
    <row r="48009" spans="17:17">
      <c r="Q48009"/>
    </row>
    <row r="48010" spans="17:17">
      <c r="Q48010"/>
    </row>
    <row r="48011" spans="17:17">
      <c r="Q48011"/>
    </row>
    <row r="48012" spans="17:17">
      <c r="Q48012"/>
    </row>
    <row r="48013" spans="17:17">
      <c r="Q48013"/>
    </row>
    <row r="48014" spans="17:17">
      <c r="Q48014"/>
    </row>
    <row r="48015" spans="17:17">
      <c r="Q48015"/>
    </row>
    <row r="48016" spans="17:17">
      <c r="Q48016"/>
    </row>
    <row r="48017" spans="17:17">
      <c r="Q48017"/>
    </row>
    <row r="48018" spans="17:17">
      <c r="Q48018"/>
    </row>
    <row r="48019" spans="17:17">
      <c r="Q48019"/>
    </row>
    <row r="48020" spans="17:17">
      <c r="Q48020"/>
    </row>
    <row r="48021" spans="17:17">
      <c r="Q48021"/>
    </row>
    <row r="48022" spans="17:17">
      <c r="Q48022"/>
    </row>
    <row r="48023" spans="17:17">
      <c r="Q48023"/>
    </row>
    <row r="48024" spans="17:17">
      <c r="Q48024"/>
    </row>
    <row r="48025" spans="17:17">
      <c r="Q48025"/>
    </row>
    <row r="48026" spans="17:17">
      <c r="Q48026"/>
    </row>
    <row r="48027" spans="17:17">
      <c r="Q48027"/>
    </row>
    <row r="48028" spans="17:17">
      <c r="Q48028"/>
    </row>
    <row r="48029" spans="17:17">
      <c r="Q48029"/>
    </row>
    <row r="48030" spans="17:17">
      <c r="Q48030"/>
    </row>
    <row r="48031" spans="17:17">
      <c r="Q48031"/>
    </row>
    <row r="48032" spans="17:17">
      <c r="Q48032"/>
    </row>
    <row r="48033" spans="17:17">
      <c r="Q48033"/>
    </row>
    <row r="48034" spans="17:17">
      <c r="Q48034"/>
    </row>
    <row r="48035" spans="17:17">
      <c r="Q48035"/>
    </row>
    <row r="48036" spans="17:17">
      <c r="Q48036"/>
    </row>
    <row r="48037" spans="17:17">
      <c r="Q48037"/>
    </row>
    <row r="48038" spans="17:17">
      <c r="Q48038"/>
    </row>
    <row r="48039" spans="17:17">
      <c r="Q48039"/>
    </row>
    <row r="48040" spans="17:17">
      <c r="Q48040"/>
    </row>
    <row r="48041" spans="17:17">
      <c r="Q48041"/>
    </row>
    <row r="48042" spans="17:17">
      <c r="Q48042"/>
    </row>
    <row r="48043" spans="17:17">
      <c r="Q48043"/>
    </row>
    <row r="48044" spans="17:17">
      <c r="Q48044"/>
    </row>
    <row r="48045" spans="17:17">
      <c r="Q48045"/>
    </row>
    <row r="48046" spans="17:17">
      <c r="Q48046"/>
    </row>
    <row r="48047" spans="17:17">
      <c r="Q48047"/>
    </row>
    <row r="48048" spans="17:17">
      <c r="Q48048"/>
    </row>
    <row r="48049" spans="17:17">
      <c r="Q48049"/>
    </row>
    <row r="48050" spans="17:17">
      <c r="Q48050"/>
    </row>
    <row r="48051" spans="17:17">
      <c r="Q48051"/>
    </row>
    <row r="48052" spans="17:17">
      <c r="Q48052"/>
    </row>
    <row r="48053" spans="17:17">
      <c r="Q48053"/>
    </row>
    <row r="48054" spans="17:17">
      <c r="Q48054"/>
    </row>
    <row r="48055" spans="17:17">
      <c r="Q48055"/>
    </row>
    <row r="48056" spans="17:17">
      <c r="Q48056"/>
    </row>
    <row r="48057" spans="17:17">
      <c r="Q48057"/>
    </row>
    <row r="48058" spans="17:17">
      <c r="Q48058"/>
    </row>
    <row r="48059" spans="17:17">
      <c r="Q48059"/>
    </row>
    <row r="48060" spans="17:17">
      <c r="Q48060"/>
    </row>
    <row r="48061" spans="17:17">
      <c r="Q48061"/>
    </row>
    <row r="48062" spans="17:17">
      <c r="Q48062"/>
    </row>
    <row r="48063" spans="17:17">
      <c r="Q48063"/>
    </row>
    <row r="48064" spans="17:17">
      <c r="Q48064"/>
    </row>
    <row r="48065" spans="17:17">
      <c r="Q48065"/>
    </row>
    <row r="48066" spans="17:17">
      <c r="Q48066"/>
    </row>
    <row r="48067" spans="17:17">
      <c r="Q48067"/>
    </row>
    <row r="48068" spans="17:17">
      <c r="Q48068"/>
    </row>
    <row r="48069" spans="17:17">
      <c r="Q48069"/>
    </row>
    <row r="48070" spans="17:17">
      <c r="Q48070"/>
    </row>
    <row r="48071" spans="17:17">
      <c r="Q48071"/>
    </row>
    <row r="48072" spans="17:17">
      <c r="Q48072"/>
    </row>
    <row r="48073" spans="17:17">
      <c r="Q48073"/>
    </row>
    <row r="48074" spans="17:17">
      <c r="Q48074"/>
    </row>
    <row r="48075" spans="17:17">
      <c r="Q48075"/>
    </row>
    <row r="48076" spans="17:17">
      <c r="Q48076"/>
    </row>
    <row r="48077" spans="17:17">
      <c r="Q48077"/>
    </row>
    <row r="48078" spans="17:17">
      <c r="Q48078"/>
    </row>
    <row r="48079" spans="17:17">
      <c r="Q48079"/>
    </row>
    <row r="48080" spans="17:17">
      <c r="Q48080"/>
    </row>
    <row r="48081" spans="17:17">
      <c r="Q48081"/>
    </row>
    <row r="48082" spans="17:17">
      <c r="Q48082"/>
    </row>
    <row r="48083" spans="17:17">
      <c r="Q48083"/>
    </row>
    <row r="48084" spans="17:17">
      <c r="Q48084"/>
    </row>
    <row r="48085" spans="17:17">
      <c r="Q48085"/>
    </row>
    <row r="48086" spans="17:17">
      <c r="Q48086"/>
    </row>
    <row r="48087" spans="17:17">
      <c r="Q48087"/>
    </row>
    <row r="48088" spans="17:17">
      <c r="Q48088"/>
    </row>
    <row r="48089" spans="17:17">
      <c r="Q48089"/>
    </row>
    <row r="48090" spans="17:17">
      <c r="Q48090"/>
    </row>
    <row r="48091" spans="17:17">
      <c r="Q48091"/>
    </row>
    <row r="48092" spans="17:17">
      <c r="Q48092"/>
    </row>
    <row r="48093" spans="17:17">
      <c r="Q48093"/>
    </row>
    <row r="48094" spans="17:17">
      <c r="Q48094"/>
    </row>
    <row r="48095" spans="17:17">
      <c r="Q48095"/>
    </row>
    <row r="48096" spans="17:17">
      <c r="Q48096"/>
    </row>
    <row r="48097" spans="17:17">
      <c r="Q48097"/>
    </row>
    <row r="48098" spans="17:17">
      <c r="Q48098"/>
    </row>
    <row r="48099" spans="17:17">
      <c r="Q48099"/>
    </row>
    <row r="48100" spans="17:17">
      <c r="Q48100"/>
    </row>
    <row r="48101" spans="17:17">
      <c r="Q48101"/>
    </row>
    <row r="48102" spans="17:17">
      <c r="Q48102"/>
    </row>
    <row r="48103" spans="17:17">
      <c r="Q48103"/>
    </row>
    <row r="48104" spans="17:17">
      <c r="Q48104"/>
    </row>
    <row r="48105" spans="17:17">
      <c r="Q48105"/>
    </row>
    <row r="48106" spans="17:17">
      <c r="Q48106"/>
    </row>
    <row r="48107" spans="17:17">
      <c r="Q48107"/>
    </row>
    <row r="48108" spans="17:17">
      <c r="Q48108"/>
    </row>
    <row r="48109" spans="17:17">
      <c r="Q48109"/>
    </row>
    <row r="48110" spans="17:17">
      <c r="Q48110"/>
    </row>
    <row r="48111" spans="17:17">
      <c r="Q48111"/>
    </row>
    <row r="48112" spans="17:17">
      <c r="Q48112"/>
    </row>
    <row r="48113" spans="17:17">
      <c r="Q48113"/>
    </row>
    <row r="48114" spans="17:17">
      <c r="Q48114"/>
    </row>
    <row r="48115" spans="17:17">
      <c r="Q48115"/>
    </row>
    <row r="48116" spans="17:17">
      <c r="Q48116"/>
    </row>
    <row r="48117" spans="17:17">
      <c r="Q48117"/>
    </row>
    <row r="48118" spans="17:17">
      <c r="Q48118"/>
    </row>
    <row r="48119" spans="17:17">
      <c r="Q48119"/>
    </row>
    <row r="48120" spans="17:17">
      <c r="Q48120"/>
    </row>
    <row r="48121" spans="17:17">
      <c r="Q48121"/>
    </row>
    <row r="48122" spans="17:17">
      <c r="Q48122"/>
    </row>
    <row r="48123" spans="17:17">
      <c r="Q48123"/>
    </row>
    <row r="48124" spans="17:17">
      <c r="Q48124"/>
    </row>
    <row r="48125" spans="17:17">
      <c r="Q48125"/>
    </row>
    <row r="48126" spans="17:17">
      <c r="Q48126"/>
    </row>
    <row r="48127" spans="17:17">
      <c r="Q48127"/>
    </row>
    <row r="48128" spans="17:17">
      <c r="Q48128"/>
    </row>
    <row r="48129" spans="17:17">
      <c r="Q48129"/>
    </row>
    <row r="48130" spans="17:17">
      <c r="Q48130"/>
    </row>
    <row r="48131" spans="17:17">
      <c r="Q48131"/>
    </row>
    <row r="48132" spans="17:17">
      <c r="Q48132"/>
    </row>
    <row r="48133" spans="17:17">
      <c r="Q48133"/>
    </row>
    <row r="48134" spans="17:17">
      <c r="Q48134"/>
    </row>
    <row r="48135" spans="17:17">
      <c r="Q48135"/>
    </row>
    <row r="48136" spans="17:17">
      <c r="Q48136"/>
    </row>
    <row r="48137" spans="17:17">
      <c r="Q48137"/>
    </row>
    <row r="48138" spans="17:17">
      <c r="Q48138"/>
    </row>
    <row r="48139" spans="17:17">
      <c r="Q48139"/>
    </row>
    <row r="48140" spans="17:17">
      <c r="Q48140"/>
    </row>
    <row r="48141" spans="17:17">
      <c r="Q48141"/>
    </row>
    <row r="48142" spans="17:17">
      <c r="Q48142"/>
    </row>
    <row r="48143" spans="17:17">
      <c r="Q48143"/>
    </row>
    <row r="48144" spans="17:17">
      <c r="Q48144"/>
    </row>
    <row r="48145" spans="17:17">
      <c r="Q48145"/>
    </row>
    <row r="48146" spans="17:17">
      <c r="Q48146"/>
    </row>
    <row r="48147" spans="17:17">
      <c r="Q48147"/>
    </row>
    <row r="48148" spans="17:17">
      <c r="Q48148"/>
    </row>
    <row r="48149" spans="17:17">
      <c r="Q48149"/>
    </row>
    <row r="48150" spans="17:17">
      <c r="Q48150"/>
    </row>
    <row r="48151" spans="17:17">
      <c r="Q48151"/>
    </row>
    <row r="48152" spans="17:17">
      <c r="Q48152"/>
    </row>
    <row r="48153" spans="17:17">
      <c r="Q48153"/>
    </row>
    <row r="48154" spans="17:17">
      <c r="Q48154"/>
    </row>
    <row r="48155" spans="17:17">
      <c r="Q48155"/>
    </row>
    <row r="48156" spans="17:17">
      <c r="Q48156"/>
    </row>
    <row r="48157" spans="17:17">
      <c r="Q48157"/>
    </row>
    <row r="48158" spans="17:17">
      <c r="Q48158"/>
    </row>
    <row r="48159" spans="17:17">
      <c r="Q48159"/>
    </row>
    <row r="48160" spans="17:17">
      <c r="Q48160"/>
    </row>
    <row r="48161" spans="17:17">
      <c r="Q48161"/>
    </row>
    <row r="48162" spans="17:17">
      <c r="Q48162"/>
    </row>
    <row r="48163" spans="17:17">
      <c r="Q48163"/>
    </row>
    <row r="48164" spans="17:17">
      <c r="Q48164"/>
    </row>
    <row r="48165" spans="17:17">
      <c r="Q48165"/>
    </row>
    <row r="48166" spans="17:17">
      <c r="Q48166"/>
    </row>
    <row r="48167" spans="17:17">
      <c r="Q48167"/>
    </row>
    <row r="48168" spans="17:17">
      <c r="Q48168"/>
    </row>
    <row r="48169" spans="17:17">
      <c r="Q48169"/>
    </row>
    <row r="48170" spans="17:17">
      <c r="Q48170"/>
    </row>
    <row r="48171" spans="17:17">
      <c r="Q48171"/>
    </row>
    <row r="48172" spans="17:17">
      <c r="Q48172"/>
    </row>
    <row r="48173" spans="17:17">
      <c r="Q48173"/>
    </row>
    <row r="48174" spans="17:17">
      <c r="Q48174"/>
    </row>
    <row r="48175" spans="17:17">
      <c r="Q48175"/>
    </row>
    <row r="48176" spans="17:17">
      <c r="Q48176"/>
    </row>
    <row r="48177" spans="17:17">
      <c r="Q48177"/>
    </row>
    <row r="48178" spans="17:17">
      <c r="Q48178"/>
    </row>
    <row r="48179" spans="17:17">
      <c r="Q48179"/>
    </row>
    <row r="48180" spans="17:17">
      <c r="Q48180"/>
    </row>
    <row r="48181" spans="17:17">
      <c r="Q48181"/>
    </row>
    <row r="48182" spans="17:17">
      <c r="Q48182"/>
    </row>
    <row r="48183" spans="17:17">
      <c r="Q48183"/>
    </row>
    <row r="48184" spans="17:17">
      <c r="Q48184"/>
    </row>
    <row r="48185" spans="17:17">
      <c r="Q48185"/>
    </row>
    <row r="48186" spans="17:17">
      <c r="Q48186"/>
    </row>
    <row r="48187" spans="17:17">
      <c r="Q48187"/>
    </row>
    <row r="48188" spans="17:17">
      <c r="Q48188"/>
    </row>
    <row r="48189" spans="17:17">
      <c r="Q48189"/>
    </row>
    <row r="48190" spans="17:17">
      <c r="Q48190"/>
    </row>
    <row r="48191" spans="17:17">
      <c r="Q48191"/>
    </row>
    <row r="48192" spans="17:17">
      <c r="Q48192"/>
    </row>
    <row r="48193" spans="17:17">
      <c r="Q48193"/>
    </row>
    <row r="48194" spans="17:17">
      <c r="Q48194"/>
    </row>
    <row r="48195" spans="17:17">
      <c r="Q48195"/>
    </row>
    <row r="48196" spans="17:17">
      <c r="Q48196"/>
    </row>
    <row r="48197" spans="17:17">
      <c r="Q48197"/>
    </row>
    <row r="48198" spans="17:17">
      <c r="Q48198"/>
    </row>
    <row r="48199" spans="17:17">
      <c r="Q48199"/>
    </row>
    <row r="48200" spans="17:17">
      <c r="Q48200"/>
    </row>
    <row r="48201" spans="17:17">
      <c r="Q48201"/>
    </row>
    <row r="48202" spans="17:17">
      <c r="Q48202"/>
    </row>
    <row r="48203" spans="17:17">
      <c r="Q48203"/>
    </row>
    <row r="48204" spans="17:17">
      <c r="Q48204"/>
    </row>
    <row r="48205" spans="17:17">
      <c r="Q48205"/>
    </row>
    <row r="48206" spans="17:17">
      <c r="Q48206"/>
    </row>
    <row r="48207" spans="17:17">
      <c r="Q48207"/>
    </row>
    <row r="48208" spans="17:17">
      <c r="Q48208"/>
    </row>
    <row r="48209" spans="17:17">
      <c r="Q48209"/>
    </row>
    <row r="48210" spans="17:17">
      <c r="Q48210"/>
    </row>
    <row r="48211" spans="17:17">
      <c r="Q48211"/>
    </row>
    <row r="48212" spans="17:17">
      <c r="Q48212"/>
    </row>
    <row r="48213" spans="17:17">
      <c r="Q48213"/>
    </row>
    <row r="48214" spans="17:17">
      <c r="Q48214"/>
    </row>
    <row r="48215" spans="17:17">
      <c r="Q48215"/>
    </row>
    <row r="48216" spans="17:17">
      <c r="Q48216"/>
    </row>
    <row r="48217" spans="17:17">
      <c r="Q48217"/>
    </row>
    <row r="48218" spans="17:17">
      <c r="Q48218"/>
    </row>
    <row r="48219" spans="17:17">
      <c r="Q48219"/>
    </row>
    <row r="48220" spans="17:17">
      <c r="Q48220"/>
    </row>
    <row r="48221" spans="17:17">
      <c r="Q48221"/>
    </row>
    <row r="48222" spans="17:17">
      <c r="Q48222"/>
    </row>
    <row r="48223" spans="17:17">
      <c r="Q48223"/>
    </row>
    <row r="48224" spans="17:17">
      <c r="Q48224"/>
    </row>
    <row r="48225" spans="17:17">
      <c r="Q48225"/>
    </row>
    <row r="48226" spans="17:17">
      <c r="Q48226"/>
    </row>
    <row r="48227" spans="17:17">
      <c r="Q48227"/>
    </row>
    <row r="48228" spans="17:17">
      <c r="Q48228"/>
    </row>
    <row r="48229" spans="17:17">
      <c r="Q48229"/>
    </row>
    <row r="48230" spans="17:17">
      <c r="Q48230"/>
    </row>
    <row r="48231" spans="17:17">
      <c r="Q48231"/>
    </row>
    <row r="48232" spans="17:17">
      <c r="Q48232"/>
    </row>
    <row r="48233" spans="17:17">
      <c r="Q48233"/>
    </row>
    <row r="48234" spans="17:17">
      <c r="Q48234"/>
    </row>
    <row r="48235" spans="17:17">
      <c r="Q48235"/>
    </row>
    <row r="48236" spans="17:17">
      <c r="Q48236"/>
    </row>
    <row r="48237" spans="17:17">
      <c r="Q48237"/>
    </row>
    <row r="48238" spans="17:17">
      <c r="Q48238"/>
    </row>
    <row r="48239" spans="17:17">
      <c r="Q48239"/>
    </row>
    <row r="48240" spans="17:17">
      <c r="Q48240"/>
    </row>
    <row r="48241" spans="17:17">
      <c r="Q48241"/>
    </row>
    <row r="48242" spans="17:17">
      <c r="Q48242"/>
    </row>
    <row r="48243" spans="17:17">
      <c r="Q48243"/>
    </row>
    <row r="48244" spans="17:17">
      <c r="Q48244"/>
    </row>
    <row r="48245" spans="17:17">
      <c r="Q48245"/>
    </row>
    <row r="48246" spans="17:17">
      <c r="Q48246"/>
    </row>
    <row r="48247" spans="17:17">
      <c r="Q48247"/>
    </row>
    <row r="48248" spans="17:17">
      <c r="Q48248"/>
    </row>
    <row r="48249" spans="17:17">
      <c r="Q48249"/>
    </row>
    <row r="48250" spans="17:17">
      <c r="Q48250"/>
    </row>
    <row r="48251" spans="17:17">
      <c r="Q48251"/>
    </row>
    <row r="48252" spans="17:17">
      <c r="Q48252"/>
    </row>
    <row r="48253" spans="17:17">
      <c r="Q48253"/>
    </row>
    <row r="48254" spans="17:17">
      <c r="Q48254"/>
    </row>
    <row r="48255" spans="17:17">
      <c r="Q48255"/>
    </row>
    <row r="48256" spans="17:17">
      <c r="Q48256"/>
    </row>
    <row r="48257" spans="17:17">
      <c r="Q48257"/>
    </row>
    <row r="48258" spans="17:17">
      <c r="Q48258"/>
    </row>
    <row r="48259" spans="17:17">
      <c r="Q48259"/>
    </row>
    <row r="48260" spans="17:17">
      <c r="Q48260"/>
    </row>
    <row r="48261" spans="17:17">
      <c r="Q48261"/>
    </row>
    <row r="48262" spans="17:17">
      <c r="Q48262"/>
    </row>
    <row r="48263" spans="17:17">
      <c r="Q48263"/>
    </row>
    <row r="48264" spans="17:17">
      <c r="Q48264"/>
    </row>
    <row r="48265" spans="17:17">
      <c r="Q48265"/>
    </row>
    <row r="48266" spans="17:17">
      <c r="Q48266"/>
    </row>
    <row r="48267" spans="17:17">
      <c r="Q48267"/>
    </row>
    <row r="48268" spans="17:17">
      <c r="Q48268"/>
    </row>
    <row r="48269" spans="17:17">
      <c r="Q48269"/>
    </row>
    <row r="48270" spans="17:17">
      <c r="Q48270"/>
    </row>
    <row r="48271" spans="17:17">
      <c r="Q48271"/>
    </row>
    <row r="48272" spans="17:17">
      <c r="Q48272"/>
    </row>
    <row r="48273" spans="17:17">
      <c r="Q48273"/>
    </row>
    <row r="48274" spans="17:17">
      <c r="Q48274"/>
    </row>
    <row r="48275" spans="17:17">
      <c r="Q48275"/>
    </row>
    <row r="48276" spans="17:17">
      <c r="Q48276"/>
    </row>
    <row r="48277" spans="17:17">
      <c r="Q48277"/>
    </row>
    <row r="48278" spans="17:17">
      <c r="Q48278"/>
    </row>
    <row r="48279" spans="17:17">
      <c r="Q48279"/>
    </row>
    <row r="48280" spans="17:17">
      <c r="Q48280"/>
    </row>
    <row r="48281" spans="17:17">
      <c r="Q48281"/>
    </row>
    <row r="48282" spans="17:17">
      <c r="Q48282"/>
    </row>
    <row r="48283" spans="17:17">
      <c r="Q48283"/>
    </row>
    <row r="48284" spans="17:17">
      <c r="Q48284"/>
    </row>
    <row r="48285" spans="17:17">
      <c r="Q48285"/>
    </row>
    <row r="48286" spans="17:17">
      <c r="Q48286"/>
    </row>
    <row r="48287" spans="17:17">
      <c r="Q48287"/>
    </row>
    <row r="48288" spans="17:17">
      <c r="Q48288"/>
    </row>
    <row r="48289" spans="17:17">
      <c r="Q48289"/>
    </row>
    <row r="48290" spans="17:17">
      <c r="Q48290"/>
    </row>
    <row r="48291" spans="17:17">
      <c r="Q48291"/>
    </row>
    <row r="48292" spans="17:17">
      <c r="Q48292"/>
    </row>
    <row r="48293" spans="17:17">
      <c r="Q48293"/>
    </row>
    <row r="48294" spans="17:17">
      <c r="Q48294"/>
    </row>
    <row r="48295" spans="17:17">
      <c r="Q48295"/>
    </row>
    <row r="48296" spans="17:17">
      <c r="Q48296"/>
    </row>
    <row r="48297" spans="17:17">
      <c r="Q48297"/>
    </row>
    <row r="48298" spans="17:17">
      <c r="Q48298"/>
    </row>
    <row r="48299" spans="17:17">
      <c r="Q48299"/>
    </row>
    <row r="48300" spans="17:17">
      <c r="Q48300"/>
    </row>
    <row r="48301" spans="17:17">
      <c r="Q48301"/>
    </row>
    <row r="48302" spans="17:17">
      <c r="Q48302"/>
    </row>
    <row r="48303" spans="17:17">
      <c r="Q48303"/>
    </row>
    <row r="48304" spans="17:17">
      <c r="Q48304"/>
    </row>
    <row r="48305" spans="17:17">
      <c r="Q48305"/>
    </row>
    <row r="48306" spans="17:17">
      <c r="Q48306"/>
    </row>
    <row r="48307" spans="17:17">
      <c r="Q48307"/>
    </row>
    <row r="48308" spans="17:17">
      <c r="Q48308"/>
    </row>
    <row r="48309" spans="17:17">
      <c r="Q48309"/>
    </row>
    <row r="48310" spans="17:17">
      <c r="Q48310"/>
    </row>
    <row r="48311" spans="17:17">
      <c r="Q48311"/>
    </row>
    <row r="48312" spans="17:17">
      <c r="Q48312"/>
    </row>
    <row r="48313" spans="17:17">
      <c r="Q48313"/>
    </row>
    <row r="48314" spans="17:17">
      <c r="Q48314"/>
    </row>
    <row r="48315" spans="17:17">
      <c r="Q48315"/>
    </row>
    <row r="48316" spans="17:17">
      <c r="Q48316"/>
    </row>
    <row r="48317" spans="17:17">
      <c r="Q48317"/>
    </row>
    <row r="48318" spans="17:17">
      <c r="Q48318"/>
    </row>
    <row r="48319" spans="17:17">
      <c r="Q48319"/>
    </row>
    <row r="48320" spans="17:17">
      <c r="Q48320"/>
    </row>
    <row r="48321" spans="17:17">
      <c r="Q48321"/>
    </row>
    <row r="48322" spans="17:17">
      <c r="Q48322"/>
    </row>
    <row r="48323" spans="17:17">
      <c r="Q48323"/>
    </row>
    <row r="48324" spans="17:17">
      <c r="Q48324"/>
    </row>
    <row r="48325" spans="17:17">
      <c r="Q48325"/>
    </row>
    <row r="48326" spans="17:17">
      <c r="Q48326"/>
    </row>
    <row r="48327" spans="17:17">
      <c r="Q48327"/>
    </row>
    <row r="48328" spans="17:17">
      <c r="Q48328"/>
    </row>
    <row r="48329" spans="17:17">
      <c r="Q48329"/>
    </row>
    <row r="48330" spans="17:17">
      <c r="Q48330"/>
    </row>
    <row r="48331" spans="17:17">
      <c r="Q48331"/>
    </row>
    <row r="48332" spans="17:17">
      <c r="Q48332"/>
    </row>
    <row r="48333" spans="17:17">
      <c r="Q48333"/>
    </row>
    <row r="48334" spans="17:17">
      <c r="Q48334"/>
    </row>
    <row r="48335" spans="17:17">
      <c r="Q48335"/>
    </row>
    <row r="48336" spans="17:17">
      <c r="Q48336"/>
    </row>
    <row r="48337" spans="17:17">
      <c r="Q48337"/>
    </row>
    <row r="48338" spans="17:17">
      <c r="Q48338"/>
    </row>
    <row r="48339" spans="17:17">
      <c r="Q48339"/>
    </row>
    <row r="48340" spans="17:17">
      <c r="Q48340"/>
    </row>
    <row r="48341" spans="17:17">
      <c r="Q48341"/>
    </row>
    <row r="48342" spans="17:17">
      <c r="Q48342"/>
    </row>
    <row r="48343" spans="17:17">
      <c r="Q48343"/>
    </row>
    <row r="48344" spans="17:17">
      <c r="Q48344"/>
    </row>
    <row r="48345" spans="17:17">
      <c r="Q48345"/>
    </row>
    <row r="48346" spans="17:17">
      <c r="Q48346"/>
    </row>
    <row r="48347" spans="17:17">
      <c r="Q48347"/>
    </row>
    <row r="48348" spans="17:17">
      <c r="Q48348"/>
    </row>
    <row r="48349" spans="17:17">
      <c r="Q48349"/>
    </row>
    <row r="48350" spans="17:17">
      <c r="Q48350"/>
    </row>
    <row r="48351" spans="17:17">
      <c r="Q48351"/>
    </row>
    <row r="48352" spans="17:17">
      <c r="Q48352"/>
    </row>
    <row r="48353" spans="17:17">
      <c r="Q48353"/>
    </row>
    <row r="48354" spans="17:17">
      <c r="Q48354"/>
    </row>
    <row r="48355" spans="17:17">
      <c r="Q48355"/>
    </row>
    <row r="48356" spans="17:17">
      <c r="Q48356"/>
    </row>
    <row r="48357" spans="17:17">
      <c r="Q48357"/>
    </row>
    <row r="48358" spans="17:17">
      <c r="Q48358"/>
    </row>
    <row r="48359" spans="17:17">
      <c r="Q48359"/>
    </row>
    <row r="48360" spans="17:17">
      <c r="Q48360"/>
    </row>
    <row r="48361" spans="17:17">
      <c r="Q48361"/>
    </row>
    <row r="48362" spans="17:17">
      <c r="Q48362"/>
    </row>
    <row r="48363" spans="17:17">
      <c r="Q48363"/>
    </row>
    <row r="48364" spans="17:17">
      <c r="Q48364"/>
    </row>
    <row r="48365" spans="17:17">
      <c r="Q48365"/>
    </row>
    <row r="48366" spans="17:17">
      <c r="Q48366"/>
    </row>
    <row r="48367" spans="17:17">
      <c r="Q48367"/>
    </row>
    <row r="48368" spans="17:17">
      <c r="Q48368"/>
    </row>
    <row r="48369" spans="17:17">
      <c r="Q48369"/>
    </row>
    <row r="48370" spans="17:17">
      <c r="Q48370"/>
    </row>
    <row r="48371" spans="17:17">
      <c r="Q48371"/>
    </row>
    <row r="48372" spans="17:17">
      <c r="Q48372"/>
    </row>
    <row r="48373" spans="17:17">
      <c r="Q48373"/>
    </row>
    <row r="48374" spans="17:17">
      <c r="Q48374"/>
    </row>
    <row r="48375" spans="17:17">
      <c r="Q48375"/>
    </row>
    <row r="48376" spans="17:17">
      <c r="Q48376"/>
    </row>
    <row r="48377" spans="17:17">
      <c r="Q48377"/>
    </row>
    <row r="48378" spans="17:17">
      <c r="Q48378"/>
    </row>
    <row r="48379" spans="17:17">
      <c r="Q48379"/>
    </row>
    <row r="48380" spans="17:17">
      <c r="Q48380"/>
    </row>
    <row r="48381" spans="17:17">
      <c r="Q48381"/>
    </row>
    <row r="48382" spans="17:17">
      <c r="Q48382"/>
    </row>
    <row r="48383" spans="17:17">
      <c r="Q48383"/>
    </row>
    <row r="48384" spans="17:17">
      <c r="Q48384"/>
    </row>
    <row r="48385" spans="17:17">
      <c r="Q48385"/>
    </row>
    <row r="48386" spans="17:17">
      <c r="Q48386"/>
    </row>
    <row r="48387" spans="17:17">
      <c r="Q48387"/>
    </row>
    <row r="48388" spans="17:17">
      <c r="Q48388"/>
    </row>
    <row r="48389" spans="17:17">
      <c r="Q48389"/>
    </row>
    <row r="48390" spans="17:17">
      <c r="Q48390"/>
    </row>
    <row r="48391" spans="17:17">
      <c r="Q48391"/>
    </row>
    <row r="48392" spans="17:17">
      <c r="Q48392"/>
    </row>
    <row r="48393" spans="17:17">
      <c r="Q48393"/>
    </row>
    <row r="48394" spans="17:17">
      <c r="Q48394"/>
    </row>
    <row r="48395" spans="17:17">
      <c r="Q48395"/>
    </row>
    <row r="48396" spans="17:17">
      <c r="Q48396"/>
    </row>
    <row r="48397" spans="17:17">
      <c r="Q48397"/>
    </row>
    <row r="48398" spans="17:17">
      <c r="Q48398"/>
    </row>
    <row r="48399" spans="17:17">
      <c r="Q48399"/>
    </row>
    <row r="48400" spans="17:17">
      <c r="Q48400"/>
    </row>
    <row r="48401" spans="17:17">
      <c r="Q48401"/>
    </row>
    <row r="48402" spans="17:17">
      <c r="Q48402"/>
    </row>
    <row r="48403" spans="17:17">
      <c r="Q48403"/>
    </row>
    <row r="48404" spans="17:17">
      <c r="Q48404"/>
    </row>
    <row r="48405" spans="17:17">
      <c r="Q48405"/>
    </row>
    <row r="48406" spans="17:17">
      <c r="Q48406"/>
    </row>
    <row r="48407" spans="17:17">
      <c r="Q48407"/>
    </row>
    <row r="48408" spans="17:17">
      <c r="Q48408"/>
    </row>
    <row r="48409" spans="17:17">
      <c r="Q48409"/>
    </row>
    <row r="48410" spans="17:17">
      <c r="Q48410"/>
    </row>
    <row r="48411" spans="17:17">
      <c r="Q48411"/>
    </row>
    <row r="48412" spans="17:17">
      <c r="Q48412"/>
    </row>
    <row r="48413" spans="17:17">
      <c r="Q48413"/>
    </row>
    <row r="48414" spans="17:17">
      <c r="Q48414"/>
    </row>
    <row r="48415" spans="17:17">
      <c r="Q48415"/>
    </row>
    <row r="48416" spans="17:17">
      <c r="Q48416"/>
    </row>
    <row r="48417" spans="17:17">
      <c r="Q48417"/>
    </row>
    <row r="48418" spans="17:17">
      <c r="Q48418"/>
    </row>
    <row r="48419" spans="17:17">
      <c r="Q48419"/>
    </row>
    <row r="48420" spans="17:17">
      <c r="Q48420"/>
    </row>
    <row r="48421" spans="17:17">
      <c r="Q48421"/>
    </row>
    <row r="48422" spans="17:17">
      <c r="Q48422"/>
    </row>
    <row r="48423" spans="17:17">
      <c r="Q48423"/>
    </row>
    <row r="48424" spans="17:17">
      <c r="Q48424"/>
    </row>
    <row r="48425" spans="17:17">
      <c r="Q48425"/>
    </row>
    <row r="48426" spans="17:17">
      <c r="Q48426"/>
    </row>
    <row r="48427" spans="17:17">
      <c r="Q48427"/>
    </row>
    <row r="48428" spans="17:17">
      <c r="Q48428"/>
    </row>
    <row r="48429" spans="17:17">
      <c r="Q48429"/>
    </row>
    <row r="48430" spans="17:17">
      <c r="Q48430"/>
    </row>
    <row r="48431" spans="17:17">
      <c r="Q48431"/>
    </row>
    <row r="48432" spans="17:17">
      <c r="Q48432"/>
    </row>
    <row r="48433" spans="17:17">
      <c r="Q48433"/>
    </row>
    <row r="48434" spans="17:17">
      <c r="Q48434"/>
    </row>
    <row r="48435" spans="17:17">
      <c r="Q48435"/>
    </row>
    <row r="48436" spans="17:17">
      <c r="Q48436"/>
    </row>
    <row r="48437" spans="17:17">
      <c r="Q48437"/>
    </row>
    <row r="48438" spans="17:17">
      <c r="Q48438"/>
    </row>
    <row r="48439" spans="17:17">
      <c r="Q48439"/>
    </row>
    <row r="48440" spans="17:17">
      <c r="Q48440"/>
    </row>
    <row r="48441" spans="17:17">
      <c r="Q48441"/>
    </row>
    <row r="48442" spans="17:17">
      <c r="Q48442"/>
    </row>
    <row r="48443" spans="17:17">
      <c r="Q48443"/>
    </row>
    <row r="48444" spans="17:17">
      <c r="Q48444"/>
    </row>
    <row r="48445" spans="17:17">
      <c r="Q48445"/>
    </row>
    <row r="48446" spans="17:17">
      <c r="Q48446"/>
    </row>
    <row r="48447" spans="17:17">
      <c r="Q48447"/>
    </row>
    <row r="48448" spans="17:17">
      <c r="Q48448"/>
    </row>
    <row r="48449" spans="17:17">
      <c r="Q48449"/>
    </row>
    <row r="48450" spans="17:17">
      <c r="Q48450"/>
    </row>
    <row r="48451" spans="17:17">
      <c r="Q48451"/>
    </row>
    <row r="48452" spans="17:17">
      <c r="Q48452"/>
    </row>
    <row r="48453" spans="17:17">
      <c r="Q48453"/>
    </row>
    <row r="48454" spans="17:17">
      <c r="Q48454"/>
    </row>
    <row r="48455" spans="17:17">
      <c r="Q48455"/>
    </row>
    <row r="48456" spans="17:17">
      <c r="Q48456"/>
    </row>
    <row r="48457" spans="17:17">
      <c r="Q48457"/>
    </row>
    <row r="48458" spans="17:17">
      <c r="Q48458"/>
    </row>
    <row r="48459" spans="17:17">
      <c r="Q48459"/>
    </row>
    <row r="48460" spans="17:17">
      <c r="Q48460"/>
    </row>
    <row r="48461" spans="17:17">
      <c r="Q48461"/>
    </row>
    <row r="48462" spans="17:17">
      <c r="Q48462"/>
    </row>
    <row r="48463" spans="17:17">
      <c r="Q48463"/>
    </row>
    <row r="48464" spans="17:17">
      <c r="Q48464"/>
    </row>
    <row r="48465" spans="17:17">
      <c r="Q48465"/>
    </row>
    <row r="48466" spans="17:17">
      <c r="Q48466"/>
    </row>
    <row r="48467" spans="17:17">
      <c r="Q48467"/>
    </row>
    <row r="48468" spans="17:17">
      <c r="Q48468"/>
    </row>
    <row r="48469" spans="17:17">
      <c r="Q48469"/>
    </row>
    <row r="48470" spans="17:17">
      <c r="Q48470"/>
    </row>
    <row r="48471" spans="17:17">
      <c r="Q48471"/>
    </row>
    <row r="48472" spans="17:17">
      <c r="Q48472"/>
    </row>
    <row r="48473" spans="17:17">
      <c r="Q48473"/>
    </row>
    <row r="48474" spans="17:17">
      <c r="Q48474"/>
    </row>
    <row r="48475" spans="17:17">
      <c r="Q48475"/>
    </row>
    <row r="48476" spans="17:17">
      <c r="Q48476"/>
    </row>
    <row r="48477" spans="17:17">
      <c r="Q48477"/>
    </row>
    <row r="48478" spans="17:17">
      <c r="Q48478"/>
    </row>
    <row r="48479" spans="17:17">
      <c r="Q48479"/>
    </row>
    <row r="48480" spans="17:17">
      <c r="Q48480"/>
    </row>
    <row r="48481" spans="17:17">
      <c r="Q48481"/>
    </row>
    <row r="48482" spans="17:17">
      <c r="Q48482"/>
    </row>
    <row r="48483" spans="17:17">
      <c r="Q48483"/>
    </row>
    <row r="48484" spans="17:17">
      <c r="Q48484"/>
    </row>
    <row r="48485" spans="17:17">
      <c r="Q48485"/>
    </row>
    <row r="48486" spans="17:17">
      <c r="Q48486"/>
    </row>
    <row r="48487" spans="17:17">
      <c r="Q48487"/>
    </row>
    <row r="48488" spans="17:17">
      <c r="Q48488"/>
    </row>
    <row r="48489" spans="17:17">
      <c r="Q48489"/>
    </row>
    <row r="48490" spans="17:17">
      <c r="Q48490"/>
    </row>
    <row r="48491" spans="17:17">
      <c r="Q48491"/>
    </row>
    <row r="48492" spans="17:17">
      <c r="Q48492"/>
    </row>
    <row r="48493" spans="17:17">
      <c r="Q48493"/>
    </row>
    <row r="48494" spans="17:17">
      <c r="Q48494"/>
    </row>
    <row r="48495" spans="17:17">
      <c r="Q48495"/>
    </row>
    <row r="48496" spans="17:17">
      <c r="Q48496"/>
    </row>
    <row r="48497" spans="17:17">
      <c r="Q48497"/>
    </row>
    <row r="48498" spans="17:17">
      <c r="Q48498"/>
    </row>
    <row r="48499" spans="17:17">
      <c r="Q48499"/>
    </row>
    <row r="48500" spans="17:17">
      <c r="Q48500"/>
    </row>
    <row r="48501" spans="17:17">
      <c r="Q48501"/>
    </row>
    <row r="48502" spans="17:17">
      <c r="Q48502"/>
    </row>
    <row r="48503" spans="17:17">
      <c r="Q48503"/>
    </row>
    <row r="48504" spans="17:17">
      <c r="Q48504"/>
    </row>
    <row r="48505" spans="17:17">
      <c r="Q48505"/>
    </row>
    <row r="48506" spans="17:17">
      <c r="Q48506"/>
    </row>
    <row r="48507" spans="17:17">
      <c r="Q48507"/>
    </row>
    <row r="48508" spans="17:17">
      <c r="Q48508"/>
    </row>
    <row r="48509" spans="17:17">
      <c r="Q48509"/>
    </row>
    <row r="48510" spans="17:17">
      <c r="Q48510"/>
    </row>
    <row r="48511" spans="17:17">
      <c r="Q48511"/>
    </row>
    <row r="48512" spans="17:17">
      <c r="Q48512"/>
    </row>
    <row r="48513" spans="17:17">
      <c r="Q48513"/>
    </row>
    <row r="48514" spans="17:17">
      <c r="Q48514"/>
    </row>
    <row r="48515" spans="17:17">
      <c r="Q48515"/>
    </row>
    <row r="48516" spans="17:17">
      <c r="Q48516"/>
    </row>
    <row r="48517" spans="17:17">
      <c r="Q48517"/>
    </row>
    <row r="48518" spans="17:17">
      <c r="Q48518"/>
    </row>
    <row r="48519" spans="17:17">
      <c r="Q48519"/>
    </row>
    <row r="48520" spans="17:17">
      <c r="Q48520"/>
    </row>
    <row r="48521" spans="17:17">
      <c r="Q48521"/>
    </row>
    <row r="48522" spans="17:17">
      <c r="Q48522"/>
    </row>
    <row r="48523" spans="17:17">
      <c r="Q48523"/>
    </row>
    <row r="48524" spans="17:17">
      <c r="Q48524"/>
    </row>
    <row r="48525" spans="17:17">
      <c r="Q48525"/>
    </row>
    <row r="48526" spans="17:17">
      <c r="Q48526"/>
    </row>
    <row r="48527" spans="17:17">
      <c r="Q48527"/>
    </row>
    <row r="48528" spans="17:17">
      <c r="Q48528"/>
    </row>
    <row r="48529" spans="17:17">
      <c r="Q48529"/>
    </row>
    <row r="48530" spans="17:17">
      <c r="Q48530"/>
    </row>
    <row r="48531" spans="17:17">
      <c r="Q48531"/>
    </row>
    <row r="48532" spans="17:17">
      <c r="Q48532"/>
    </row>
    <row r="48533" spans="17:17">
      <c r="Q48533"/>
    </row>
    <row r="48534" spans="17:17">
      <c r="Q48534"/>
    </row>
    <row r="48535" spans="17:17">
      <c r="Q48535"/>
    </row>
    <row r="48536" spans="17:17">
      <c r="Q48536"/>
    </row>
    <row r="48537" spans="17:17">
      <c r="Q48537"/>
    </row>
    <row r="48538" spans="17:17">
      <c r="Q48538"/>
    </row>
    <row r="48539" spans="17:17">
      <c r="Q48539"/>
    </row>
    <row r="48540" spans="17:17">
      <c r="Q48540"/>
    </row>
    <row r="48541" spans="17:17">
      <c r="Q48541"/>
    </row>
    <row r="48542" spans="17:17">
      <c r="Q48542"/>
    </row>
    <row r="48543" spans="17:17">
      <c r="Q48543"/>
    </row>
    <row r="48544" spans="17:17">
      <c r="Q48544"/>
    </row>
    <row r="48545" spans="17:17">
      <c r="Q48545"/>
    </row>
    <row r="48546" spans="17:17">
      <c r="Q48546"/>
    </row>
    <row r="48547" spans="17:17">
      <c r="Q48547"/>
    </row>
    <row r="48548" spans="17:17">
      <c r="Q48548"/>
    </row>
    <row r="48549" spans="17:17">
      <c r="Q48549"/>
    </row>
    <row r="48550" spans="17:17">
      <c r="Q48550"/>
    </row>
    <row r="48551" spans="17:17">
      <c r="Q48551"/>
    </row>
    <row r="48552" spans="17:17">
      <c r="Q48552"/>
    </row>
    <row r="48553" spans="17:17">
      <c r="Q48553"/>
    </row>
    <row r="48554" spans="17:17">
      <c r="Q48554"/>
    </row>
    <row r="48555" spans="17:17">
      <c r="Q48555"/>
    </row>
    <row r="48556" spans="17:17">
      <c r="Q48556"/>
    </row>
    <row r="48557" spans="17:17">
      <c r="Q48557"/>
    </row>
    <row r="48558" spans="17:17">
      <c r="Q48558"/>
    </row>
    <row r="48559" spans="17:17">
      <c r="Q48559"/>
    </row>
    <row r="48560" spans="17:17">
      <c r="Q48560"/>
    </row>
    <row r="48561" spans="17:17">
      <c r="Q48561"/>
    </row>
    <row r="48562" spans="17:17">
      <c r="Q48562"/>
    </row>
    <row r="48563" spans="17:17">
      <c r="Q48563"/>
    </row>
    <row r="48564" spans="17:17">
      <c r="Q48564"/>
    </row>
    <row r="48565" spans="17:17">
      <c r="Q48565"/>
    </row>
    <row r="48566" spans="17:17">
      <c r="Q48566"/>
    </row>
    <row r="48567" spans="17:17">
      <c r="Q48567"/>
    </row>
    <row r="48568" spans="17:17">
      <c r="Q48568"/>
    </row>
    <row r="48569" spans="17:17">
      <c r="Q48569"/>
    </row>
    <row r="48570" spans="17:17">
      <c r="Q48570"/>
    </row>
    <row r="48571" spans="17:17">
      <c r="Q48571"/>
    </row>
    <row r="48572" spans="17:17">
      <c r="Q48572"/>
    </row>
    <row r="48573" spans="17:17">
      <c r="Q48573"/>
    </row>
    <row r="48574" spans="17:17">
      <c r="Q48574"/>
    </row>
    <row r="48575" spans="17:17">
      <c r="Q48575"/>
    </row>
    <row r="48576" spans="17:17">
      <c r="Q48576"/>
    </row>
    <row r="48577" spans="17:17">
      <c r="Q48577"/>
    </row>
    <row r="48578" spans="17:17">
      <c r="Q48578"/>
    </row>
    <row r="48579" spans="17:17">
      <c r="Q48579"/>
    </row>
    <row r="48580" spans="17:17">
      <c r="Q48580"/>
    </row>
    <row r="48581" spans="17:17">
      <c r="Q48581"/>
    </row>
    <row r="48582" spans="17:17">
      <c r="Q48582"/>
    </row>
    <row r="48583" spans="17:17">
      <c r="Q48583"/>
    </row>
    <row r="48584" spans="17:17">
      <c r="Q48584"/>
    </row>
    <row r="48585" spans="17:17">
      <c r="Q48585"/>
    </row>
    <row r="48586" spans="17:17">
      <c r="Q48586"/>
    </row>
    <row r="48587" spans="17:17">
      <c r="Q48587"/>
    </row>
    <row r="48588" spans="17:17">
      <c r="Q48588"/>
    </row>
    <row r="48589" spans="17:17">
      <c r="Q48589"/>
    </row>
    <row r="48590" spans="17:17">
      <c r="Q48590"/>
    </row>
    <row r="48591" spans="17:17">
      <c r="Q48591"/>
    </row>
    <row r="48592" spans="17:17">
      <c r="Q48592"/>
    </row>
    <row r="48593" spans="17:17">
      <c r="Q48593"/>
    </row>
    <row r="48594" spans="17:17">
      <c r="Q48594"/>
    </row>
    <row r="48595" spans="17:17">
      <c r="Q48595"/>
    </row>
    <row r="48596" spans="17:17">
      <c r="Q48596"/>
    </row>
    <row r="48597" spans="17:17">
      <c r="Q48597"/>
    </row>
    <row r="48598" spans="17:17">
      <c r="Q48598"/>
    </row>
    <row r="48599" spans="17:17">
      <c r="Q48599"/>
    </row>
    <row r="48600" spans="17:17">
      <c r="Q48600"/>
    </row>
    <row r="48601" spans="17:17">
      <c r="Q48601"/>
    </row>
    <row r="48602" spans="17:17">
      <c r="Q48602"/>
    </row>
    <row r="48603" spans="17:17">
      <c r="Q48603"/>
    </row>
    <row r="48604" spans="17:17">
      <c r="Q48604"/>
    </row>
    <row r="48605" spans="17:17">
      <c r="Q48605"/>
    </row>
    <row r="48606" spans="17:17">
      <c r="Q48606"/>
    </row>
    <row r="48607" spans="17:17">
      <c r="Q48607"/>
    </row>
    <row r="48608" spans="17:17">
      <c r="Q48608"/>
    </row>
    <row r="48609" spans="17:17">
      <c r="Q48609"/>
    </row>
    <row r="48610" spans="17:17">
      <c r="Q48610"/>
    </row>
    <row r="48611" spans="17:17">
      <c r="Q48611"/>
    </row>
    <row r="48612" spans="17:17">
      <c r="Q48612"/>
    </row>
    <row r="48613" spans="17:17">
      <c r="Q48613"/>
    </row>
    <row r="48614" spans="17:17">
      <c r="Q48614"/>
    </row>
    <row r="48615" spans="17:17">
      <c r="Q48615"/>
    </row>
    <row r="48616" spans="17:17">
      <c r="Q48616"/>
    </row>
    <row r="48617" spans="17:17">
      <c r="Q48617"/>
    </row>
    <row r="48618" spans="17:17">
      <c r="Q48618"/>
    </row>
    <row r="48619" spans="17:17">
      <c r="Q48619"/>
    </row>
    <row r="48620" spans="17:17">
      <c r="Q48620"/>
    </row>
    <row r="48621" spans="17:17">
      <c r="Q48621"/>
    </row>
    <row r="48622" spans="17:17">
      <c r="Q48622"/>
    </row>
    <row r="48623" spans="17:17">
      <c r="Q48623"/>
    </row>
    <row r="48624" spans="17:17">
      <c r="Q48624"/>
    </row>
    <row r="48625" spans="17:17">
      <c r="Q48625"/>
    </row>
    <row r="48626" spans="17:17">
      <c r="Q48626"/>
    </row>
    <row r="48627" spans="17:17">
      <c r="Q48627"/>
    </row>
    <row r="48628" spans="17:17">
      <c r="Q48628"/>
    </row>
    <row r="48629" spans="17:17">
      <c r="Q48629"/>
    </row>
    <row r="48630" spans="17:17">
      <c r="Q48630"/>
    </row>
    <row r="48631" spans="17:17">
      <c r="Q48631"/>
    </row>
    <row r="48632" spans="17:17">
      <c r="Q48632"/>
    </row>
    <row r="48633" spans="17:17">
      <c r="Q48633"/>
    </row>
    <row r="48634" spans="17:17">
      <c r="Q48634"/>
    </row>
    <row r="48635" spans="17:17">
      <c r="Q48635"/>
    </row>
    <row r="48636" spans="17:17">
      <c r="Q48636"/>
    </row>
    <row r="48637" spans="17:17">
      <c r="Q48637"/>
    </row>
    <row r="48638" spans="17:17">
      <c r="Q48638"/>
    </row>
    <row r="48639" spans="17:17">
      <c r="Q48639"/>
    </row>
    <row r="48640" spans="17:17">
      <c r="Q48640"/>
    </row>
    <row r="48641" spans="17:17">
      <c r="Q48641"/>
    </row>
    <row r="48642" spans="17:17">
      <c r="Q48642"/>
    </row>
    <row r="48643" spans="17:17">
      <c r="Q48643"/>
    </row>
    <row r="48644" spans="17:17">
      <c r="Q48644"/>
    </row>
    <row r="48645" spans="17:17">
      <c r="Q48645"/>
    </row>
    <row r="48646" spans="17:17">
      <c r="Q48646"/>
    </row>
    <row r="48647" spans="17:17">
      <c r="Q48647"/>
    </row>
    <row r="48648" spans="17:17">
      <c r="Q48648"/>
    </row>
    <row r="48649" spans="17:17">
      <c r="Q48649"/>
    </row>
    <row r="48650" spans="17:17">
      <c r="Q48650"/>
    </row>
    <row r="48651" spans="17:17">
      <c r="Q48651"/>
    </row>
    <row r="48652" spans="17:17">
      <c r="Q48652"/>
    </row>
    <row r="48653" spans="17:17">
      <c r="Q48653"/>
    </row>
    <row r="48654" spans="17:17">
      <c r="Q48654"/>
    </row>
    <row r="48655" spans="17:17">
      <c r="Q48655"/>
    </row>
    <row r="48656" spans="17:17">
      <c r="Q48656"/>
    </row>
    <row r="48657" spans="17:17">
      <c r="Q48657"/>
    </row>
    <row r="48658" spans="17:17">
      <c r="Q48658"/>
    </row>
    <row r="48659" spans="17:17">
      <c r="Q48659"/>
    </row>
    <row r="48660" spans="17:17">
      <c r="Q48660"/>
    </row>
    <row r="48661" spans="17:17">
      <c r="Q48661"/>
    </row>
    <row r="48662" spans="17:17">
      <c r="Q48662"/>
    </row>
    <row r="48663" spans="17:17">
      <c r="Q48663"/>
    </row>
    <row r="48664" spans="17:17">
      <c r="Q48664"/>
    </row>
    <row r="48665" spans="17:17">
      <c r="Q48665"/>
    </row>
    <row r="48666" spans="17:17">
      <c r="Q48666"/>
    </row>
    <row r="48667" spans="17:17">
      <c r="Q48667"/>
    </row>
    <row r="48668" spans="17:17">
      <c r="Q48668"/>
    </row>
    <row r="48669" spans="17:17">
      <c r="Q48669"/>
    </row>
    <row r="48670" spans="17:17">
      <c r="Q48670"/>
    </row>
    <row r="48671" spans="17:17">
      <c r="Q48671"/>
    </row>
    <row r="48672" spans="17:17">
      <c r="Q48672"/>
    </row>
    <row r="48673" spans="17:17">
      <c r="Q48673"/>
    </row>
    <row r="48674" spans="17:17">
      <c r="Q48674"/>
    </row>
    <row r="48675" spans="17:17">
      <c r="Q48675"/>
    </row>
    <row r="48676" spans="17:17">
      <c r="Q48676"/>
    </row>
    <row r="48677" spans="17:17">
      <c r="Q48677"/>
    </row>
    <row r="48678" spans="17:17">
      <c r="Q48678"/>
    </row>
    <row r="48679" spans="17:17">
      <c r="Q48679"/>
    </row>
    <row r="48680" spans="17:17">
      <c r="Q48680"/>
    </row>
    <row r="48681" spans="17:17">
      <c r="Q48681"/>
    </row>
    <row r="48682" spans="17:17">
      <c r="Q48682"/>
    </row>
    <row r="48683" spans="17:17">
      <c r="Q48683"/>
    </row>
    <row r="48684" spans="17:17">
      <c r="Q48684"/>
    </row>
    <row r="48685" spans="17:17">
      <c r="Q48685"/>
    </row>
    <row r="48686" spans="17:17">
      <c r="Q48686"/>
    </row>
    <row r="48687" spans="17:17">
      <c r="Q48687"/>
    </row>
    <row r="48688" spans="17:17">
      <c r="Q48688"/>
    </row>
    <row r="48689" spans="17:17">
      <c r="Q48689"/>
    </row>
    <row r="48690" spans="17:17">
      <c r="Q48690"/>
    </row>
    <row r="48691" spans="17:17">
      <c r="Q48691"/>
    </row>
    <row r="48692" spans="17:17">
      <c r="Q48692"/>
    </row>
    <row r="48693" spans="17:17">
      <c r="Q48693"/>
    </row>
    <row r="48694" spans="17:17">
      <c r="Q48694"/>
    </row>
    <row r="48695" spans="17:17">
      <c r="Q48695"/>
    </row>
    <row r="48696" spans="17:17">
      <c r="Q48696"/>
    </row>
    <row r="48697" spans="17:17">
      <c r="Q48697"/>
    </row>
    <row r="48698" spans="17:17">
      <c r="Q48698"/>
    </row>
    <row r="48699" spans="17:17">
      <c r="Q48699"/>
    </row>
    <row r="48700" spans="17:17">
      <c r="Q48700"/>
    </row>
    <row r="48701" spans="17:17">
      <c r="Q48701"/>
    </row>
    <row r="48702" spans="17:17">
      <c r="Q48702"/>
    </row>
    <row r="48703" spans="17:17">
      <c r="Q48703"/>
    </row>
    <row r="48704" spans="17:17">
      <c r="Q48704"/>
    </row>
    <row r="48705" spans="17:17">
      <c r="Q48705"/>
    </row>
    <row r="48706" spans="17:17">
      <c r="Q48706"/>
    </row>
    <row r="48707" spans="17:17">
      <c r="Q48707"/>
    </row>
    <row r="48708" spans="17:17">
      <c r="Q48708"/>
    </row>
    <row r="48709" spans="17:17">
      <c r="Q48709"/>
    </row>
    <row r="48710" spans="17:17">
      <c r="Q48710"/>
    </row>
    <row r="48711" spans="17:17">
      <c r="Q48711"/>
    </row>
    <row r="48712" spans="17:17">
      <c r="Q48712"/>
    </row>
    <row r="48713" spans="17:17">
      <c r="Q48713"/>
    </row>
    <row r="48714" spans="17:17">
      <c r="Q48714"/>
    </row>
    <row r="48715" spans="17:17">
      <c r="Q48715"/>
    </row>
    <row r="48716" spans="17:17">
      <c r="Q48716"/>
    </row>
    <row r="48717" spans="17:17">
      <c r="Q48717"/>
    </row>
    <row r="48718" spans="17:17">
      <c r="Q48718"/>
    </row>
    <row r="48719" spans="17:17">
      <c r="Q48719"/>
    </row>
    <row r="48720" spans="17:17">
      <c r="Q48720"/>
    </row>
    <row r="48721" spans="17:17">
      <c r="Q48721"/>
    </row>
    <row r="48722" spans="17:17">
      <c r="Q48722"/>
    </row>
    <row r="48723" spans="17:17">
      <c r="Q48723"/>
    </row>
    <row r="48724" spans="17:17">
      <c r="Q48724"/>
    </row>
    <row r="48725" spans="17:17">
      <c r="Q48725"/>
    </row>
    <row r="48726" spans="17:17">
      <c r="Q48726"/>
    </row>
    <row r="48727" spans="17:17">
      <c r="Q48727"/>
    </row>
    <row r="48728" spans="17:17">
      <c r="Q48728"/>
    </row>
    <row r="48729" spans="17:17">
      <c r="Q48729"/>
    </row>
    <row r="48730" spans="17:17">
      <c r="Q48730"/>
    </row>
    <row r="48731" spans="17:17">
      <c r="Q48731"/>
    </row>
    <row r="48732" spans="17:17">
      <c r="Q48732"/>
    </row>
    <row r="48733" spans="17:17">
      <c r="Q48733"/>
    </row>
    <row r="48734" spans="17:17">
      <c r="Q48734"/>
    </row>
    <row r="48735" spans="17:17">
      <c r="Q48735"/>
    </row>
    <row r="48736" spans="17:17">
      <c r="Q48736"/>
    </row>
    <row r="48737" spans="17:17">
      <c r="Q48737"/>
    </row>
    <row r="48738" spans="17:17">
      <c r="Q48738"/>
    </row>
    <row r="48739" spans="17:17">
      <c r="Q48739"/>
    </row>
    <row r="48740" spans="17:17">
      <c r="Q48740"/>
    </row>
    <row r="48741" spans="17:17">
      <c r="Q48741"/>
    </row>
    <row r="48742" spans="17:17">
      <c r="Q48742"/>
    </row>
    <row r="48743" spans="17:17">
      <c r="Q48743"/>
    </row>
    <row r="48744" spans="17:17">
      <c r="Q48744"/>
    </row>
    <row r="48745" spans="17:17">
      <c r="Q48745"/>
    </row>
    <row r="48746" spans="17:17">
      <c r="Q48746"/>
    </row>
    <row r="48747" spans="17:17">
      <c r="Q48747"/>
    </row>
    <row r="48748" spans="17:17">
      <c r="Q48748"/>
    </row>
    <row r="48749" spans="17:17">
      <c r="Q48749"/>
    </row>
    <row r="48750" spans="17:17">
      <c r="Q48750"/>
    </row>
    <row r="48751" spans="17:17">
      <c r="Q48751"/>
    </row>
    <row r="48752" spans="17:17">
      <c r="Q48752"/>
    </row>
    <row r="48753" spans="17:17">
      <c r="Q48753"/>
    </row>
    <row r="48754" spans="17:17">
      <c r="Q48754"/>
    </row>
    <row r="48755" spans="17:17">
      <c r="Q48755"/>
    </row>
    <row r="48756" spans="17:17">
      <c r="Q48756"/>
    </row>
    <row r="48757" spans="17:17">
      <c r="Q48757"/>
    </row>
    <row r="48758" spans="17:17">
      <c r="Q48758"/>
    </row>
    <row r="48759" spans="17:17">
      <c r="Q48759"/>
    </row>
    <row r="48760" spans="17:17">
      <c r="Q48760"/>
    </row>
    <row r="48761" spans="17:17">
      <c r="Q48761"/>
    </row>
    <row r="48762" spans="17:17">
      <c r="Q48762"/>
    </row>
    <row r="48763" spans="17:17">
      <c r="Q48763"/>
    </row>
    <row r="48764" spans="17:17">
      <c r="Q48764"/>
    </row>
    <row r="48765" spans="17:17">
      <c r="Q48765"/>
    </row>
    <row r="48766" spans="17:17">
      <c r="Q48766"/>
    </row>
    <row r="48767" spans="17:17">
      <c r="Q48767"/>
    </row>
    <row r="48768" spans="17:17">
      <c r="Q48768"/>
    </row>
    <row r="48769" spans="17:17">
      <c r="Q48769"/>
    </row>
    <row r="48770" spans="17:17">
      <c r="Q48770"/>
    </row>
    <row r="48771" spans="17:17">
      <c r="Q48771"/>
    </row>
    <row r="48772" spans="17:17">
      <c r="Q48772"/>
    </row>
    <row r="48773" spans="17:17">
      <c r="Q48773"/>
    </row>
    <row r="48774" spans="17:17">
      <c r="Q48774"/>
    </row>
    <row r="48775" spans="17:17">
      <c r="Q48775"/>
    </row>
    <row r="48776" spans="17:17">
      <c r="Q48776"/>
    </row>
    <row r="48777" spans="17:17">
      <c r="Q48777"/>
    </row>
    <row r="48778" spans="17:17">
      <c r="Q48778"/>
    </row>
    <row r="48779" spans="17:17">
      <c r="Q48779"/>
    </row>
    <row r="48780" spans="17:17">
      <c r="Q48780"/>
    </row>
    <row r="48781" spans="17:17">
      <c r="Q48781"/>
    </row>
    <row r="48782" spans="17:17">
      <c r="Q48782"/>
    </row>
    <row r="48783" spans="17:17">
      <c r="Q48783"/>
    </row>
    <row r="48784" spans="17:17">
      <c r="Q48784"/>
    </row>
    <row r="48785" spans="17:17">
      <c r="Q48785"/>
    </row>
    <row r="48786" spans="17:17">
      <c r="Q48786"/>
    </row>
    <row r="48787" spans="17:17">
      <c r="Q48787"/>
    </row>
    <row r="48788" spans="17:17">
      <c r="Q48788"/>
    </row>
    <row r="48789" spans="17:17">
      <c r="Q48789"/>
    </row>
    <row r="48790" spans="17:17">
      <c r="Q48790"/>
    </row>
    <row r="48791" spans="17:17">
      <c r="Q48791"/>
    </row>
    <row r="48792" spans="17:17">
      <c r="Q48792"/>
    </row>
    <row r="48793" spans="17:17">
      <c r="Q48793"/>
    </row>
    <row r="48794" spans="17:17">
      <c r="Q48794"/>
    </row>
    <row r="48795" spans="17:17">
      <c r="Q48795"/>
    </row>
    <row r="48796" spans="17:17">
      <c r="Q48796"/>
    </row>
    <row r="48797" spans="17:17">
      <c r="Q48797"/>
    </row>
    <row r="48798" spans="17:17">
      <c r="Q48798"/>
    </row>
    <row r="48799" spans="17:17">
      <c r="Q48799"/>
    </row>
    <row r="48800" spans="17:17">
      <c r="Q48800"/>
    </row>
    <row r="48801" spans="17:17">
      <c r="Q48801"/>
    </row>
    <row r="48802" spans="17:17">
      <c r="Q48802"/>
    </row>
    <row r="48803" spans="17:17">
      <c r="Q48803"/>
    </row>
    <row r="48804" spans="17:17">
      <c r="Q48804"/>
    </row>
    <row r="48805" spans="17:17">
      <c r="Q48805"/>
    </row>
    <row r="48806" spans="17:17">
      <c r="Q48806"/>
    </row>
    <row r="48807" spans="17:17">
      <c r="Q48807"/>
    </row>
    <row r="48808" spans="17:17">
      <c r="Q48808"/>
    </row>
    <row r="48809" spans="17:17">
      <c r="Q48809"/>
    </row>
    <row r="48810" spans="17:17">
      <c r="Q48810"/>
    </row>
    <row r="48811" spans="17:17">
      <c r="Q48811"/>
    </row>
    <row r="48812" spans="17:17">
      <c r="Q48812"/>
    </row>
    <row r="48813" spans="17:17">
      <c r="Q48813"/>
    </row>
    <row r="48814" spans="17:17">
      <c r="Q48814"/>
    </row>
    <row r="48815" spans="17:17">
      <c r="Q48815"/>
    </row>
    <row r="48816" spans="17:17">
      <c r="Q48816"/>
    </row>
    <row r="48817" spans="17:17">
      <c r="Q48817"/>
    </row>
    <row r="48818" spans="17:17">
      <c r="Q48818"/>
    </row>
    <row r="48819" spans="17:17">
      <c r="Q48819"/>
    </row>
    <row r="48820" spans="17:17">
      <c r="Q48820"/>
    </row>
    <row r="48821" spans="17:17">
      <c r="Q48821"/>
    </row>
    <row r="48822" spans="17:17">
      <c r="Q48822"/>
    </row>
    <row r="48823" spans="17:17">
      <c r="Q48823"/>
    </row>
    <row r="48824" spans="17:17">
      <c r="Q48824"/>
    </row>
    <row r="48825" spans="17:17">
      <c r="Q48825"/>
    </row>
    <row r="48826" spans="17:17">
      <c r="Q48826"/>
    </row>
    <row r="48827" spans="17:17">
      <c r="Q48827"/>
    </row>
    <row r="48828" spans="17:17">
      <c r="Q48828"/>
    </row>
    <row r="48829" spans="17:17">
      <c r="Q48829"/>
    </row>
    <row r="48830" spans="17:17">
      <c r="Q48830"/>
    </row>
    <row r="48831" spans="17:17">
      <c r="Q48831"/>
    </row>
    <row r="48832" spans="17:17">
      <c r="Q48832"/>
    </row>
    <row r="48833" spans="17:17">
      <c r="Q48833"/>
    </row>
    <row r="48834" spans="17:17">
      <c r="Q48834"/>
    </row>
    <row r="48835" spans="17:17">
      <c r="Q48835"/>
    </row>
    <row r="48836" spans="17:17">
      <c r="Q48836"/>
    </row>
    <row r="48837" spans="17:17">
      <c r="Q48837"/>
    </row>
    <row r="48838" spans="17:17">
      <c r="Q48838"/>
    </row>
    <row r="48839" spans="17:17">
      <c r="Q48839"/>
    </row>
    <row r="48840" spans="17:17">
      <c r="Q48840"/>
    </row>
    <row r="48841" spans="17:17">
      <c r="Q48841"/>
    </row>
    <row r="48842" spans="17:17">
      <c r="Q48842"/>
    </row>
    <row r="48843" spans="17:17">
      <c r="Q48843"/>
    </row>
    <row r="48844" spans="17:17">
      <c r="Q48844"/>
    </row>
    <row r="48845" spans="17:17">
      <c r="Q48845"/>
    </row>
    <row r="48846" spans="17:17">
      <c r="Q48846"/>
    </row>
    <row r="48847" spans="17:17">
      <c r="Q48847"/>
    </row>
    <row r="48848" spans="17:17">
      <c r="Q48848"/>
    </row>
    <row r="48849" spans="17:17">
      <c r="Q48849"/>
    </row>
    <row r="48850" spans="17:17">
      <c r="Q48850"/>
    </row>
    <row r="48851" spans="17:17">
      <c r="Q48851"/>
    </row>
    <row r="48852" spans="17:17">
      <c r="Q48852"/>
    </row>
    <row r="48853" spans="17:17">
      <c r="Q48853"/>
    </row>
    <row r="48854" spans="17:17">
      <c r="Q48854"/>
    </row>
    <row r="48855" spans="17:17">
      <c r="Q48855"/>
    </row>
    <row r="48856" spans="17:17">
      <c r="Q48856"/>
    </row>
    <row r="48857" spans="17:17">
      <c r="Q48857"/>
    </row>
    <row r="48858" spans="17:17">
      <c r="Q48858"/>
    </row>
    <row r="48859" spans="17:17">
      <c r="Q48859"/>
    </row>
    <row r="48860" spans="17:17">
      <c r="Q48860"/>
    </row>
    <row r="48861" spans="17:17">
      <c r="Q48861"/>
    </row>
    <row r="48862" spans="17:17">
      <c r="Q48862"/>
    </row>
    <row r="48863" spans="17:17">
      <c r="Q48863"/>
    </row>
    <row r="48864" spans="17:17">
      <c r="Q48864"/>
    </row>
    <row r="48865" spans="17:17">
      <c r="Q48865"/>
    </row>
    <row r="48866" spans="17:17">
      <c r="Q48866"/>
    </row>
    <row r="48867" spans="17:17">
      <c r="Q48867"/>
    </row>
    <row r="48868" spans="17:17">
      <c r="Q48868"/>
    </row>
    <row r="48869" spans="17:17">
      <c r="Q48869"/>
    </row>
    <row r="48870" spans="17:17">
      <c r="Q48870"/>
    </row>
    <row r="48871" spans="17:17">
      <c r="Q48871"/>
    </row>
    <row r="48872" spans="17:17">
      <c r="Q48872"/>
    </row>
    <row r="48873" spans="17:17">
      <c r="Q48873"/>
    </row>
    <row r="48874" spans="17:17">
      <c r="Q48874"/>
    </row>
    <row r="48875" spans="17:17">
      <c r="Q48875"/>
    </row>
    <row r="48876" spans="17:17">
      <c r="Q48876"/>
    </row>
    <row r="48877" spans="17:17">
      <c r="Q48877"/>
    </row>
    <row r="48878" spans="17:17">
      <c r="Q48878"/>
    </row>
    <row r="48879" spans="17:17">
      <c r="Q48879"/>
    </row>
    <row r="48880" spans="17:17">
      <c r="Q48880"/>
    </row>
    <row r="48881" spans="17:17">
      <c r="Q48881"/>
    </row>
    <row r="48882" spans="17:17">
      <c r="Q48882"/>
    </row>
    <row r="48883" spans="17:17">
      <c r="Q48883"/>
    </row>
    <row r="48884" spans="17:17">
      <c r="Q48884"/>
    </row>
    <row r="48885" spans="17:17">
      <c r="Q48885"/>
    </row>
    <row r="48886" spans="17:17">
      <c r="Q48886"/>
    </row>
    <row r="48887" spans="17:17">
      <c r="Q48887"/>
    </row>
    <row r="48888" spans="17:17">
      <c r="Q48888"/>
    </row>
    <row r="48889" spans="17:17">
      <c r="Q48889"/>
    </row>
    <row r="48890" spans="17:17">
      <c r="Q48890"/>
    </row>
    <row r="48891" spans="17:17">
      <c r="Q48891"/>
    </row>
    <row r="48892" spans="17:17">
      <c r="Q48892"/>
    </row>
    <row r="48893" spans="17:17">
      <c r="Q48893"/>
    </row>
    <row r="48894" spans="17:17">
      <c r="Q48894"/>
    </row>
    <row r="48895" spans="17:17">
      <c r="Q48895"/>
    </row>
    <row r="48896" spans="17:17">
      <c r="Q48896"/>
    </row>
    <row r="48897" spans="17:17">
      <c r="Q48897"/>
    </row>
    <row r="48898" spans="17:17">
      <c r="Q48898"/>
    </row>
    <row r="48899" spans="17:17">
      <c r="Q48899"/>
    </row>
    <row r="48900" spans="17:17">
      <c r="Q48900"/>
    </row>
    <row r="48901" spans="17:17">
      <c r="Q48901"/>
    </row>
    <row r="48902" spans="17:17">
      <c r="Q48902"/>
    </row>
    <row r="48903" spans="17:17">
      <c r="Q48903"/>
    </row>
    <row r="48904" spans="17:17">
      <c r="Q48904"/>
    </row>
    <row r="48905" spans="17:17">
      <c r="Q48905"/>
    </row>
    <row r="48906" spans="17:17">
      <c r="Q48906"/>
    </row>
    <row r="48907" spans="17:17">
      <c r="Q48907"/>
    </row>
    <row r="48908" spans="17:17">
      <c r="Q48908"/>
    </row>
    <row r="48909" spans="17:17">
      <c r="Q48909"/>
    </row>
    <row r="48910" spans="17:17">
      <c r="Q48910"/>
    </row>
    <row r="48911" spans="17:17">
      <c r="Q48911"/>
    </row>
    <row r="48912" spans="17:17">
      <c r="Q48912"/>
    </row>
    <row r="48913" spans="17:17">
      <c r="Q48913"/>
    </row>
    <row r="48914" spans="17:17">
      <c r="Q48914"/>
    </row>
    <row r="48915" spans="17:17">
      <c r="Q48915"/>
    </row>
    <row r="48916" spans="17:17">
      <c r="Q48916"/>
    </row>
    <row r="48917" spans="17:17">
      <c r="Q48917"/>
    </row>
    <row r="48918" spans="17:17">
      <c r="Q48918"/>
    </row>
    <row r="48919" spans="17:17">
      <c r="Q48919"/>
    </row>
    <row r="48920" spans="17:17">
      <c r="Q48920"/>
    </row>
    <row r="48921" spans="17:17">
      <c r="Q48921"/>
    </row>
    <row r="48922" spans="17:17">
      <c r="Q48922"/>
    </row>
    <row r="48923" spans="17:17">
      <c r="Q48923"/>
    </row>
    <row r="48924" spans="17:17">
      <c r="Q48924"/>
    </row>
    <row r="48925" spans="17:17">
      <c r="Q48925"/>
    </row>
    <row r="48926" spans="17:17">
      <c r="Q48926"/>
    </row>
    <row r="48927" spans="17:17">
      <c r="Q48927"/>
    </row>
    <row r="48928" spans="17:17">
      <c r="Q48928"/>
    </row>
    <row r="48929" spans="17:17">
      <c r="Q48929"/>
    </row>
    <row r="48930" spans="17:17">
      <c r="Q48930"/>
    </row>
    <row r="48931" spans="17:17">
      <c r="Q48931"/>
    </row>
    <row r="48932" spans="17:17">
      <c r="Q48932"/>
    </row>
    <row r="48933" spans="17:17">
      <c r="Q48933"/>
    </row>
    <row r="48934" spans="17:17">
      <c r="Q48934"/>
    </row>
    <row r="48935" spans="17:17">
      <c r="Q48935"/>
    </row>
    <row r="48936" spans="17:17">
      <c r="Q48936"/>
    </row>
    <row r="48937" spans="17:17">
      <c r="Q48937"/>
    </row>
    <row r="48938" spans="17:17">
      <c r="Q48938"/>
    </row>
    <row r="48939" spans="17:17">
      <c r="Q48939"/>
    </row>
    <row r="48940" spans="17:17">
      <c r="Q48940"/>
    </row>
    <row r="48941" spans="17:17">
      <c r="Q48941"/>
    </row>
    <row r="48942" spans="17:17">
      <c r="Q48942"/>
    </row>
    <row r="48943" spans="17:17">
      <c r="Q48943"/>
    </row>
    <row r="48944" spans="17:17">
      <c r="Q48944"/>
    </row>
    <row r="48945" spans="17:17">
      <c r="Q48945"/>
    </row>
    <row r="48946" spans="17:17">
      <c r="Q48946"/>
    </row>
    <row r="48947" spans="17:17">
      <c r="Q48947"/>
    </row>
    <row r="48948" spans="17:17">
      <c r="Q48948"/>
    </row>
    <row r="48949" spans="17:17">
      <c r="Q48949"/>
    </row>
    <row r="48950" spans="17:17">
      <c r="Q48950"/>
    </row>
    <row r="48951" spans="17:17">
      <c r="Q48951"/>
    </row>
    <row r="48952" spans="17:17">
      <c r="Q48952"/>
    </row>
    <row r="48953" spans="17:17">
      <c r="Q48953"/>
    </row>
    <row r="48954" spans="17:17">
      <c r="Q48954"/>
    </row>
    <row r="48955" spans="17:17">
      <c r="Q48955"/>
    </row>
    <row r="48956" spans="17:17">
      <c r="Q48956"/>
    </row>
    <row r="48957" spans="17:17">
      <c r="Q48957"/>
    </row>
    <row r="48958" spans="17:17">
      <c r="Q48958"/>
    </row>
    <row r="48959" spans="17:17">
      <c r="Q48959"/>
    </row>
    <row r="48960" spans="17:17">
      <c r="Q48960"/>
    </row>
    <row r="48961" spans="17:17">
      <c r="Q48961"/>
    </row>
    <row r="48962" spans="17:17">
      <c r="Q48962"/>
    </row>
    <row r="48963" spans="17:17">
      <c r="Q48963"/>
    </row>
    <row r="48964" spans="17:17">
      <c r="Q48964"/>
    </row>
    <row r="48965" spans="17:17">
      <c r="Q48965"/>
    </row>
    <row r="48966" spans="17:17">
      <c r="Q48966"/>
    </row>
    <row r="48967" spans="17:17">
      <c r="Q48967"/>
    </row>
    <row r="48968" spans="17:17">
      <c r="Q48968"/>
    </row>
    <row r="48969" spans="17:17">
      <c r="Q48969"/>
    </row>
    <row r="48970" spans="17:17">
      <c r="Q48970"/>
    </row>
    <row r="48971" spans="17:17">
      <c r="Q48971"/>
    </row>
    <row r="48972" spans="17:17">
      <c r="Q48972"/>
    </row>
    <row r="48973" spans="17:17">
      <c r="Q48973"/>
    </row>
    <row r="48974" spans="17:17">
      <c r="Q48974"/>
    </row>
    <row r="48975" spans="17:17">
      <c r="Q48975"/>
    </row>
    <row r="48976" spans="17:17">
      <c r="Q48976"/>
    </row>
    <row r="48977" spans="17:17">
      <c r="Q48977"/>
    </row>
    <row r="48978" spans="17:17">
      <c r="Q48978"/>
    </row>
    <row r="48979" spans="17:17">
      <c r="Q48979"/>
    </row>
    <row r="48980" spans="17:17">
      <c r="Q48980"/>
    </row>
    <row r="48981" spans="17:17">
      <c r="Q48981"/>
    </row>
    <row r="48982" spans="17:17">
      <c r="Q48982"/>
    </row>
    <row r="48983" spans="17:17">
      <c r="Q48983"/>
    </row>
    <row r="48984" spans="17:17">
      <c r="Q48984"/>
    </row>
    <row r="48985" spans="17:17">
      <c r="Q48985"/>
    </row>
    <row r="48986" spans="17:17">
      <c r="Q48986"/>
    </row>
    <row r="48987" spans="17:17">
      <c r="Q48987"/>
    </row>
    <row r="48988" spans="17:17">
      <c r="Q48988"/>
    </row>
    <row r="48989" spans="17:17">
      <c r="Q48989"/>
    </row>
    <row r="48990" spans="17:17">
      <c r="Q48990"/>
    </row>
    <row r="48991" spans="17:17">
      <c r="Q48991"/>
    </row>
    <row r="48992" spans="17:17">
      <c r="Q48992"/>
    </row>
    <row r="48993" spans="17:17">
      <c r="Q48993"/>
    </row>
    <row r="48994" spans="17:17">
      <c r="Q48994"/>
    </row>
    <row r="48995" spans="17:17">
      <c r="Q48995"/>
    </row>
    <row r="48996" spans="17:17">
      <c r="Q48996"/>
    </row>
    <row r="48997" spans="17:17">
      <c r="Q48997"/>
    </row>
    <row r="48998" spans="17:17">
      <c r="Q48998"/>
    </row>
    <row r="48999" spans="17:17">
      <c r="Q48999"/>
    </row>
    <row r="49000" spans="17:17">
      <c r="Q49000"/>
    </row>
    <row r="49001" spans="17:17">
      <c r="Q49001"/>
    </row>
    <row r="49002" spans="17:17">
      <c r="Q49002"/>
    </row>
    <row r="49003" spans="17:17">
      <c r="Q49003"/>
    </row>
    <row r="49004" spans="17:17">
      <c r="Q49004"/>
    </row>
    <row r="49005" spans="17:17">
      <c r="Q49005"/>
    </row>
    <row r="49006" spans="17:17">
      <c r="Q49006"/>
    </row>
    <row r="49007" spans="17:17">
      <c r="Q49007"/>
    </row>
    <row r="49008" spans="17:17">
      <c r="Q49008"/>
    </row>
    <row r="49009" spans="17:17">
      <c r="Q49009"/>
    </row>
    <row r="49010" spans="17:17">
      <c r="Q49010"/>
    </row>
    <row r="49011" spans="17:17">
      <c r="Q49011"/>
    </row>
    <row r="49012" spans="17:17">
      <c r="Q49012"/>
    </row>
    <row r="49013" spans="17:17">
      <c r="Q49013"/>
    </row>
    <row r="49014" spans="17:17">
      <c r="Q49014"/>
    </row>
    <row r="49015" spans="17:17">
      <c r="Q49015"/>
    </row>
    <row r="49016" spans="17:17">
      <c r="Q49016"/>
    </row>
    <row r="49017" spans="17:17">
      <c r="Q49017"/>
    </row>
    <row r="49018" spans="17:17">
      <c r="Q49018"/>
    </row>
    <row r="49019" spans="17:17">
      <c r="Q49019"/>
    </row>
    <row r="49020" spans="17:17">
      <c r="Q49020"/>
    </row>
    <row r="49021" spans="17:17">
      <c r="Q49021"/>
    </row>
    <row r="49022" spans="17:17">
      <c r="Q49022"/>
    </row>
    <row r="49023" spans="17:17">
      <c r="Q49023"/>
    </row>
    <row r="49024" spans="17:17">
      <c r="Q49024"/>
    </row>
    <row r="49025" spans="17:17">
      <c r="Q49025"/>
    </row>
    <row r="49026" spans="17:17">
      <c r="Q49026"/>
    </row>
    <row r="49027" spans="17:17">
      <c r="Q49027"/>
    </row>
    <row r="49028" spans="17:17">
      <c r="Q49028"/>
    </row>
    <row r="49029" spans="17:17">
      <c r="Q49029"/>
    </row>
    <row r="49030" spans="17:17">
      <c r="Q49030"/>
    </row>
    <row r="49031" spans="17:17">
      <c r="Q49031"/>
    </row>
    <row r="49032" spans="17:17">
      <c r="Q49032"/>
    </row>
    <row r="49033" spans="17:17">
      <c r="Q49033"/>
    </row>
    <row r="49034" spans="17:17">
      <c r="Q49034"/>
    </row>
    <row r="49035" spans="17:17">
      <c r="Q49035"/>
    </row>
    <row r="49036" spans="17:17">
      <c r="Q49036"/>
    </row>
    <row r="49037" spans="17:17">
      <c r="Q49037"/>
    </row>
    <row r="49038" spans="17:17">
      <c r="Q49038"/>
    </row>
    <row r="49039" spans="17:17">
      <c r="Q49039"/>
    </row>
    <row r="49040" spans="17:17">
      <c r="Q49040"/>
    </row>
    <row r="49041" spans="17:17">
      <c r="Q49041"/>
    </row>
    <row r="49042" spans="17:17">
      <c r="Q49042"/>
    </row>
    <row r="49043" spans="17:17">
      <c r="Q49043"/>
    </row>
    <row r="49044" spans="17:17">
      <c r="Q49044"/>
    </row>
    <row r="49045" spans="17:17">
      <c r="Q49045"/>
    </row>
    <row r="49046" spans="17:17">
      <c r="Q49046"/>
    </row>
    <row r="49047" spans="17:17">
      <c r="Q49047"/>
    </row>
    <row r="49048" spans="17:17">
      <c r="Q49048"/>
    </row>
    <row r="49049" spans="17:17">
      <c r="Q49049"/>
    </row>
    <row r="49050" spans="17:17">
      <c r="Q49050"/>
    </row>
    <row r="49051" spans="17:17">
      <c r="Q49051"/>
    </row>
    <row r="49052" spans="17:17">
      <c r="Q49052"/>
    </row>
    <row r="49053" spans="17:17">
      <c r="Q49053"/>
    </row>
    <row r="49054" spans="17:17">
      <c r="Q49054"/>
    </row>
    <row r="49055" spans="17:17">
      <c r="Q49055"/>
    </row>
    <row r="49056" spans="17:17">
      <c r="Q49056"/>
    </row>
    <row r="49057" spans="17:17">
      <c r="Q49057"/>
    </row>
    <row r="49058" spans="17:17">
      <c r="Q49058"/>
    </row>
    <row r="49059" spans="17:17">
      <c r="Q49059"/>
    </row>
    <row r="49060" spans="17:17">
      <c r="Q49060"/>
    </row>
    <row r="49061" spans="17:17">
      <c r="Q49061"/>
    </row>
    <row r="49062" spans="17:17">
      <c r="Q49062"/>
    </row>
    <row r="49063" spans="17:17">
      <c r="Q49063"/>
    </row>
    <row r="49064" spans="17:17">
      <c r="Q49064"/>
    </row>
    <row r="49065" spans="17:17">
      <c r="Q49065"/>
    </row>
    <row r="49066" spans="17:17">
      <c r="Q49066"/>
    </row>
    <row r="49067" spans="17:17">
      <c r="Q49067"/>
    </row>
    <row r="49068" spans="17:17">
      <c r="Q49068"/>
    </row>
    <row r="49069" spans="17:17">
      <c r="Q49069"/>
    </row>
    <row r="49070" spans="17:17">
      <c r="Q49070"/>
    </row>
    <row r="49071" spans="17:17">
      <c r="Q49071"/>
    </row>
    <row r="49072" spans="17:17">
      <c r="Q49072"/>
    </row>
    <row r="49073" spans="17:17">
      <c r="Q49073"/>
    </row>
    <row r="49074" spans="17:17">
      <c r="Q49074"/>
    </row>
    <row r="49075" spans="17:17">
      <c r="Q49075"/>
    </row>
    <row r="49076" spans="17:17">
      <c r="Q49076"/>
    </row>
    <row r="49077" spans="17:17">
      <c r="Q49077"/>
    </row>
    <row r="49078" spans="17:17">
      <c r="Q49078"/>
    </row>
    <row r="49079" spans="17:17">
      <c r="Q49079"/>
    </row>
    <row r="49080" spans="17:17">
      <c r="Q49080"/>
    </row>
    <row r="49081" spans="17:17">
      <c r="Q49081"/>
    </row>
    <row r="49082" spans="17:17">
      <c r="Q49082"/>
    </row>
    <row r="49083" spans="17:17">
      <c r="Q49083"/>
    </row>
    <row r="49084" spans="17:17">
      <c r="Q49084"/>
    </row>
    <row r="49085" spans="17:17">
      <c r="Q49085"/>
    </row>
    <row r="49086" spans="17:17">
      <c r="Q49086"/>
    </row>
    <row r="49087" spans="17:17">
      <c r="Q49087"/>
    </row>
    <row r="49088" spans="17:17">
      <c r="Q49088"/>
    </row>
    <row r="49089" spans="17:17">
      <c r="Q49089"/>
    </row>
    <row r="49090" spans="17:17">
      <c r="Q49090"/>
    </row>
    <row r="49091" spans="17:17">
      <c r="Q49091"/>
    </row>
    <row r="49092" spans="17:17">
      <c r="Q49092"/>
    </row>
    <row r="49093" spans="17:17">
      <c r="Q49093"/>
    </row>
    <row r="49094" spans="17:17">
      <c r="Q49094"/>
    </row>
    <row r="49095" spans="17:17">
      <c r="Q49095"/>
    </row>
    <row r="49096" spans="17:17">
      <c r="Q49096"/>
    </row>
    <row r="49097" spans="17:17">
      <c r="Q49097"/>
    </row>
    <row r="49098" spans="17:17">
      <c r="Q49098"/>
    </row>
    <row r="49099" spans="17:17">
      <c r="Q49099"/>
    </row>
    <row r="49100" spans="17:17">
      <c r="Q49100"/>
    </row>
    <row r="49101" spans="17:17">
      <c r="Q49101"/>
    </row>
    <row r="49102" spans="17:17">
      <c r="Q49102"/>
    </row>
    <row r="49103" spans="17:17">
      <c r="Q49103"/>
    </row>
    <row r="49104" spans="17:17">
      <c r="Q49104"/>
    </row>
    <row r="49105" spans="17:17">
      <c r="Q49105"/>
    </row>
    <row r="49106" spans="17:17">
      <c r="Q49106"/>
    </row>
    <row r="49107" spans="17:17">
      <c r="Q49107"/>
    </row>
    <row r="49108" spans="17:17">
      <c r="Q49108"/>
    </row>
    <row r="49109" spans="17:17">
      <c r="Q49109"/>
    </row>
    <row r="49110" spans="17:17">
      <c r="Q49110"/>
    </row>
    <row r="49111" spans="17:17">
      <c r="Q49111"/>
    </row>
    <row r="49112" spans="17:17">
      <c r="Q49112"/>
    </row>
    <row r="49113" spans="17:17">
      <c r="Q49113"/>
    </row>
    <row r="49114" spans="17:17">
      <c r="Q49114"/>
    </row>
    <row r="49115" spans="17:17">
      <c r="Q49115"/>
    </row>
    <row r="49116" spans="17:17">
      <c r="Q49116"/>
    </row>
    <row r="49117" spans="17:17">
      <c r="Q49117"/>
    </row>
    <row r="49118" spans="17:17">
      <c r="Q49118"/>
    </row>
    <row r="49119" spans="17:17">
      <c r="Q49119"/>
    </row>
    <row r="49120" spans="17:17">
      <c r="Q49120"/>
    </row>
    <row r="49121" spans="17:17">
      <c r="Q49121"/>
    </row>
    <row r="49122" spans="17:17">
      <c r="Q49122"/>
    </row>
    <row r="49123" spans="17:17">
      <c r="Q49123"/>
    </row>
    <row r="49124" spans="17:17">
      <c r="Q49124"/>
    </row>
    <row r="49125" spans="17:17">
      <c r="Q49125"/>
    </row>
    <row r="49126" spans="17:17">
      <c r="Q49126"/>
    </row>
    <row r="49127" spans="17:17">
      <c r="Q49127"/>
    </row>
    <row r="49128" spans="17:17">
      <c r="Q49128"/>
    </row>
    <row r="49129" spans="17:17">
      <c r="Q49129"/>
    </row>
    <row r="49130" spans="17:17">
      <c r="Q49130"/>
    </row>
    <row r="49131" spans="17:17">
      <c r="Q49131"/>
    </row>
    <row r="49132" spans="17:17">
      <c r="Q49132"/>
    </row>
    <row r="49133" spans="17:17">
      <c r="Q49133"/>
    </row>
    <row r="49134" spans="17:17">
      <c r="Q49134"/>
    </row>
    <row r="49135" spans="17:17">
      <c r="Q49135"/>
    </row>
    <row r="49136" spans="17:17">
      <c r="Q49136"/>
    </row>
    <row r="49137" spans="17:17">
      <c r="Q49137"/>
    </row>
    <row r="49138" spans="17:17">
      <c r="Q49138"/>
    </row>
    <row r="49139" spans="17:17">
      <c r="Q49139"/>
    </row>
    <row r="49140" spans="17:17">
      <c r="Q49140"/>
    </row>
    <row r="49141" spans="17:17">
      <c r="Q49141"/>
    </row>
    <row r="49142" spans="17:17">
      <c r="Q49142"/>
    </row>
    <row r="49143" spans="17:17">
      <c r="Q49143"/>
    </row>
    <row r="49144" spans="17:17">
      <c r="Q49144"/>
    </row>
    <row r="49145" spans="17:17">
      <c r="Q49145"/>
    </row>
    <row r="49146" spans="17:17">
      <c r="Q49146"/>
    </row>
    <row r="49147" spans="17:17">
      <c r="Q49147"/>
    </row>
    <row r="49148" spans="17:17">
      <c r="Q49148"/>
    </row>
    <row r="49149" spans="17:17">
      <c r="Q49149"/>
    </row>
    <row r="49150" spans="17:17">
      <c r="Q49150"/>
    </row>
    <row r="49151" spans="17:17">
      <c r="Q49151"/>
    </row>
    <row r="49152" spans="17:17">
      <c r="Q49152"/>
    </row>
    <row r="49153" spans="17:17">
      <c r="Q49153"/>
    </row>
    <row r="49154" spans="17:17">
      <c r="Q49154"/>
    </row>
    <row r="49155" spans="17:17">
      <c r="Q49155"/>
    </row>
    <row r="49156" spans="17:17">
      <c r="Q49156"/>
    </row>
    <row r="49157" spans="17:17">
      <c r="Q49157"/>
    </row>
    <row r="49158" spans="17:17">
      <c r="Q49158"/>
    </row>
    <row r="49159" spans="17:17">
      <c r="Q49159"/>
    </row>
    <row r="49160" spans="17:17">
      <c r="Q49160"/>
    </row>
    <row r="49161" spans="17:17">
      <c r="Q49161"/>
    </row>
    <row r="49162" spans="17:17">
      <c r="Q49162"/>
    </row>
    <row r="49163" spans="17:17">
      <c r="Q49163"/>
    </row>
    <row r="49164" spans="17:17">
      <c r="Q49164"/>
    </row>
    <row r="49165" spans="17:17">
      <c r="Q49165"/>
    </row>
    <row r="49166" spans="17:17">
      <c r="Q49166"/>
    </row>
    <row r="49167" spans="17:17">
      <c r="Q49167"/>
    </row>
    <row r="49168" spans="17:17">
      <c r="Q49168"/>
    </row>
    <row r="49169" spans="17:17">
      <c r="Q49169"/>
    </row>
    <row r="49170" spans="17:17">
      <c r="Q49170"/>
    </row>
    <row r="49171" spans="17:17">
      <c r="Q49171"/>
    </row>
    <row r="49172" spans="17:17">
      <c r="Q49172"/>
    </row>
    <row r="49173" spans="17:17">
      <c r="Q49173"/>
    </row>
    <row r="49174" spans="17:17">
      <c r="Q49174"/>
    </row>
    <row r="49175" spans="17:17">
      <c r="Q49175"/>
    </row>
    <row r="49176" spans="17:17">
      <c r="Q49176"/>
    </row>
    <row r="49177" spans="17:17">
      <c r="Q49177"/>
    </row>
    <row r="49178" spans="17:17">
      <c r="Q49178"/>
    </row>
    <row r="49179" spans="17:17">
      <c r="Q49179"/>
    </row>
    <row r="49180" spans="17:17">
      <c r="Q49180"/>
    </row>
    <row r="49181" spans="17:17">
      <c r="Q49181"/>
    </row>
    <row r="49182" spans="17:17">
      <c r="Q49182"/>
    </row>
    <row r="49183" spans="17:17">
      <c r="Q49183"/>
    </row>
    <row r="49184" spans="17:17">
      <c r="Q49184"/>
    </row>
    <row r="49185" spans="17:17">
      <c r="Q49185"/>
    </row>
    <row r="49186" spans="17:17">
      <c r="Q49186"/>
    </row>
    <row r="49187" spans="17:17">
      <c r="Q49187"/>
    </row>
    <row r="49188" spans="17:17">
      <c r="Q49188"/>
    </row>
    <row r="49189" spans="17:17">
      <c r="Q49189"/>
    </row>
    <row r="49190" spans="17:17">
      <c r="Q49190"/>
    </row>
    <row r="49191" spans="17:17">
      <c r="Q49191"/>
    </row>
    <row r="49192" spans="17:17">
      <c r="Q49192"/>
    </row>
    <row r="49193" spans="17:17">
      <c r="Q49193"/>
    </row>
    <row r="49194" spans="17:17">
      <c r="Q49194"/>
    </row>
    <row r="49195" spans="17:17">
      <c r="Q49195"/>
    </row>
    <row r="49196" spans="17:17">
      <c r="Q49196"/>
    </row>
    <row r="49197" spans="17:17">
      <c r="Q49197"/>
    </row>
    <row r="49198" spans="17:17">
      <c r="Q49198"/>
    </row>
    <row r="49199" spans="17:17">
      <c r="Q49199"/>
    </row>
    <row r="49200" spans="17:17">
      <c r="Q49200"/>
    </row>
    <row r="49201" spans="17:17">
      <c r="Q49201"/>
    </row>
    <row r="49202" spans="17:17">
      <c r="Q49202"/>
    </row>
    <row r="49203" spans="17:17">
      <c r="Q49203"/>
    </row>
    <row r="49204" spans="17:17">
      <c r="Q49204"/>
    </row>
    <row r="49205" spans="17:17">
      <c r="Q49205"/>
    </row>
    <row r="49206" spans="17:17">
      <c r="Q49206"/>
    </row>
    <row r="49207" spans="17:17">
      <c r="Q49207"/>
    </row>
    <row r="49208" spans="17:17">
      <c r="Q49208"/>
    </row>
    <row r="49209" spans="17:17">
      <c r="Q49209"/>
    </row>
    <row r="49210" spans="17:17">
      <c r="Q49210"/>
    </row>
    <row r="49211" spans="17:17">
      <c r="Q49211"/>
    </row>
    <row r="49212" spans="17:17">
      <c r="Q49212"/>
    </row>
    <row r="49213" spans="17:17">
      <c r="Q49213"/>
    </row>
    <row r="49214" spans="17:17">
      <c r="Q49214"/>
    </row>
    <row r="49215" spans="17:17">
      <c r="Q49215"/>
    </row>
    <row r="49216" spans="17:17">
      <c r="Q49216"/>
    </row>
    <row r="49217" spans="17:17">
      <c r="Q49217"/>
    </row>
    <row r="49218" spans="17:17">
      <c r="Q49218"/>
    </row>
    <row r="49219" spans="17:17">
      <c r="Q49219"/>
    </row>
    <row r="49220" spans="17:17">
      <c r="Q49220"/>
    </row>
    <row r="49221" spans="17:17">
      <c r="Q49221"/>
    </row>
    <row r="49222" spans="17:17">
      <c r="Q49222"/>
    </row>
    <row r="49223" spans="17:17">
      <c r="Q49223"/>
    </row>
    <row r="49224" spans="17:17">
      <c r="Q49224"/>
    </row>
    <row r="49225" spans="17:17">
      <c r="Q49225"/>
    </row>
    <row r="49226" spans="17:17">
      <c r="Q49226"/>
    </row>
    <row r="49227" spans="17:17">
      <c r="Q49227"/>
    </row>
    <row r="49228" spans="17:17">
      <c r="Q49228"/>
    </row>
    <row r="49229" spans="17:17">
      <c r="Q49229"/>
    </row>
    <row r="49230" spans="17:17">
      <c r="Q49230"/>
    </row>
    <row r="49231" spans="17:17">
      <c r="Q49231"/>
    </row>
    <row r="49232" spans="17:17">
      <c r="Q49232"/>
    </row>
    <row r="49233" spans="17:17">
      <c r="Q49233"/>
    </row>
    <row r="49234" spans="17:17">
      <c r="Q49234"/>
    </row>
    <row r="49235" spans="17:17">
      <c r="Q49235"/>
    </row>
    <row r="49236" spans="17:17">
      <c r="Q49236"/>
    </row>
    <row r="49237" spans="17:17">
      <c r="Q49237"/>
    </row>
    <row r="49238" spans="17:17">
      <c r="Q49238"/>
    </row>
    <row r="49239" spans="17:17">
      <c r="Q49239"/>
    </row>
    <row r="49240" spans="17:17">
      <c r="Q49240"/>
    </row>
    <row r="49241" spans="17:17">
      <c r="Q49241"/>
    </row>
    <row r="49242" spans="17:17">
      <c r="Q49242"/>
    </row>
    <row r="49243" spans="17:17">
      <c r="Q49243"/>
    </row>
    <row r="49244" spans="17:17">
      <c r="Q49244"/>
    </row>
    <row r="49245" spans="17:17">
      <c r="Q49245"/>
    </row>
    <row r="49246" spans="17:17">
      <c r="Q49246"/>
    </row>
    <row r="49247" spans="17:17">
      <c r="Q49247"/>
    </row>
    <row r="49248" spans="17:17">
      <c r="Q49248"/>
    </row>
    <row r="49249" spans="17:17">
      <c r="Q49249"/>
    </row>
    <row r="49250" spans="17:17">
      <c r="Q49250"/>
    </row>
    <row r="49251" spans="17:17">
      <c r="Q49251"/>
    </row>
    <row r="49252" spans="17:17">
      <c r="Q49252"/>
    </row>
    <row r="49253" spans="17:17">
      <c r="Q49253"/>
    </row>
    <row r="49254" spans="17:17">
      <c r="Q49254"/>
    </row>
    <row r="49255" spans="17:17">
      <c r="Q49255"/>
    </row>
    <row r="49256" spans="17:17">
      <c r="Q49256"/>
    </row>
    <row r="49257" spans="17:17">
      <c r="Q49257"/>
    </row>
    <row r="49258" spans="17:17">
      <c r="Q49258"/>
    </row>
    <row r="49259" spans="17:17">
      <c r="Q49259"/>
    </row>
    <row r="49260" spans="17:17">
      <c r="Q49260"/>
    </row>
    <row r="49261" spans="17:17">
      <c r="Q49261"/>
    </row>
    <row r="49262" spans="17:17">
      <c r="Q49262"/>
    </row>
    <row r="49263" spans="17:17">
      <c r="Q49263"/>
    </row>
    <row r="49264" spans="17:17">
      <c r="Q49264"/>
    </row>
    <row r="49265" spans="17:17">
      <c r="Q49265"/>
    </row>
    <row r="49266" spans="17:17">
      <c r="Q49266"/>
    </row>
    <row r="49267" spans="17:17">
      <c r="Q49267"/>
    </row>
    <row r="49268" spans="17:17">
      <c r="Q49268"/>
    </row>
    <row r="49269" spans="17:17">
      <c r="Q49269"/>
    </row>
    <row r="49270" spans="17:17">
      <c r="Q49270"/>
    </row>
    <row r="49271" spans="17:17">
      <c r="Q49271"/>
    </row>
    <row r="49272" spans="17:17">
      <c r="Q49272"/>
    </row>
    <row r="49273" spans="17:17">
      <c r="Q49273"/>
    </row>
    <row r="49274" spans="17:17">
      <c r="Q49274"/>
    </row>
    <row r="49275" spans="17:17">
      <c r="Q49275"/>
    </row>
    <row r="49276" spans="17:17">
      <c r="Q49276"/>
    </row>
    <row r="49277" spans="17:17">
      <c r="Q49277"/>
    </row>
    <row r="49278" spans="17:17">
      <c r="Q49278"/>
    </row>
    <row r="49279" spans="17:17">
      <c r="Q49279"/>
    </row>
    <row r="49280" spans="17:17">
      <c r="Q49280"/>
    </row>
    <row r="49281" spans="17:17">
      <c r="Q49281"/>
    </row>
    <row r="49282" spans="17:17">
      <c r="Q49282"/>
    </row>
    <row r="49283" spans="17:17">
      <c r="Q49283"/>
    </row>
    <row r="49284" spans="17:17">
      <c r="Q49284"/>
    </row>
    <row r="49285" spans="17:17">
      <c r="Q49285"/>
    </row>
    <row r="49286" spans="17:17">
      <c r="Q49286"/>
    </row>
    <row r="49287" spans="17:17">
      <c r="Q49287"/>
    </row>
    <row r="49288" spans="17:17">
      <c r="Q49288"/>
    </row>
    <row r="49289" spans="17:17">
      <c r="Q49289"/>
    </row>
    <row r="49290" spans="17:17">
      <c r="Q49290"/>
    </row>
    <row r="49291" spans="17:17">
      <c r="Q49291"/>
    </row>
    <row r="49292" spans="17:17">
      <c r="Q49292"/>
    </row>
    <row r="49293" spans="17:17">
      <c r="Q49293"/>
    </row>
    <row r="49294" spans="17:17">
      <c r="Q49294"/>
    </row>
    <row r="49295" spans="17:17">
      <c r="Q49295"/>
    </row>
    <row r="49296" spans="17:17">
      <c r="Q49296"/>
    </row>
    <row r="49297" spans="17:17">
      <c r="Q49297"/>
    </row>
    <row r="49298" spans="17:17">
      <c r="Q49298"/>
    </row>
    <row r="49299" spans="17:17">
      <c r="Q49299"/>
    </row>
    <row r="49300" spans="17:17">
      <c r="Q49300"/>
    </row>
    <row r="49301" spans="17:17">
      <c r="Q49301"/>
    </row>
    <row r="49302" spans="17:17">
      <c r="Q49302"/>
    </row>
    <row r="49303" spans="17:17">
      <c r="Q49303"/>
    </row>
    <row r="49304" spans="17:17">
      <c r="Q49304"/>
    </row>
    <row r="49305" spans="17:17">
      <c r="Q49305"/>
    </row>
    <row r="49306" spans="17:17">
      <c r="Q49306"/>
    </row>
    <row r="49307" spans="17:17">
      <c r="Q49307"/>
    </row>
    <row r="49308" spans="17:17">
      <c r="Q49308"/>
    </row>
    <row r="49309" spans="17:17">
      <c r="Q49309"/>
    </row>
    <row r="49310" spans="17:17">
      <c r="Q49310"/>
    </row>
    <row r="49311" spans="17:17">
      <c r="Q49311"/>
    </row>
    <row r="49312" spans="17:17">
      <c r="Q49312"/>
    </row>
    <row r="49313" spans="17:17">
      <c r="Q49313"/>
    </row>
    <row r="49314" spans="17:17">
      <c r="Q49314"/>
    </row>
    <row r="49315" spans="17:17">
      <c r="Q49315"/>
    </row>
    <row r="49316" spans="17:17">
      <c r="Q49316"/>
    </row>
    <row r="49317" spans="17:17">
      <c r="Q49317"/>
    </row>
    <row r="49318" spans="17:17">
      <c r="Q49318"/>
    </row>
    <row r="49319" spans="17:17">
      <c r="Q49319"/>
    </row>
    <row r="49320" spans="17:17">
      <c r="Q49320"/>
    </row>
    <row r="49321" spans="17:17">
      <c r="Q49321"/>
    </row>
    <row r="49322" spans="17:17">
      <c r="Q49322"/>
    </row>
    <row r="49323" spans="17:17">
      <c r="Q49323"/>
    </row>
    <row r="49324" spans="17:17">
      <c r="Q49324"/>
    </row>
    <row r="49325" spans="17:17">
      <c r="Q49325"/>
    </row>
    <row r="49326" spans="17:17">
      <c r="Q49326"/>
    </row>
    <row r="49327" spans="17:17">
      <c r="Q49327"/>
    </row>
    <row r="49328" spans="17:17">
      <c r="Q49328"/>
    </row>
    <row r="49329" spans="17:17">
      <c r="Q49329"/>
    </row>
    <row r="49330" spans="17:17">
      <c r="Q49330"/>
    </row>
    <row r="49331" spans="17:17">
      <c r="Q49331"/>
    </row>
    <row r="49332" spans="17:17">
      <c r="Q49332"/>
    </row>
    <row r="49333" spans="17:17">
      <c r="Q49333"/>
    </row>
    <row r="49334" spans="17:17">
      <c r="Q49334"/>
    </row>
    <row r="49335" spans="17:17">
      <c r="Q49335"/>
    </row>
    <row r="49336" spans="17:17">
      <c r="Q49336"/>
    </row>
    <row r="49337" spans="17:17">
      <c r="Q49337"/>
    </row>
    <row r="49338" spans="17:17">
      <c r="Q49338"/>
    </row>
    <row r="49339" spans="17:17">
      <c r="Q49339"/>
    </row>
    <row r="49340" spans="17:17">
      <c r="Q49340"/>
    </row>
    <row r="49341" spans="17:17">
      <c r="Q49341"/>
    </row>
    <row r="49342" spans="17:17">
      <c r="Q49342"/>
    </row>
    <row r="49343" spans="17:17">
      <c r="Q49343"/>
    </row>
    <row r="49344" spans="17:17">
      <c r="Q49344"/>
    </row>
    <row r="49345" spans="17:17">
      <c r="Q49345"/>
    </row>
    <row r="49346" spans="17:17">
      <c r="Q49346"/>
    </row>
    <row r="49347" spans="17:17">
      <c r="Q49347"/>
    </row>
    <row r="49348" spans="17:17">
      <c r="Q49348"/>
    </row>
    <row r="49349" spans="17:17">
      <c r="Q49349"/>
    </row>
    <row r="49350" spans="17:17">
      <c r="Q49350"/>
    </row>
    <row r="49351" spans="17:17">
      <c r="Q49351"/>
    </row>
    <row r="49352" spans="17:17">
      <c r="Q49352"/>
    </row>
    <row r="49353" spans="17:17">
      <c r="Q49353"/>
    </row>
    <row r="49354" spans="17:17">
      <c r="Q49354"/>
    </row>
    <row r="49355" spans="17:17">
      <c r="Q49355"/>
    </row>
    <row r="49356" spans="17:17">
      <c r="Q49356"/>
    </row>
    <row r="49357" spans="17:17">
      <c r="Q49357"/>
    </row>
    <row r="49358" spans="17:17">
      <c r="Q49358"/>
    </row>
    <row r="49359" spans="17:17">
      <c r="Q49359"/>
    </row>
    <row r="49360" spans="17:17">
      <c r="Q49360"/>
    </row>
    <row r="49361" spans="17:17">
      <c r="Q49361"/>
    </row>
    <row r="49362" spans="17:17">
      <c r="Q49362"/>
    </row>
    <row r="49363" spans="17:17">
      <c r="Q49363"/>
    </row>
    <row r="49364" spans="17:17">
      <c r="Q49364"/>
    </row>
    <row r="49365" spans="17:17">
      <c r="Q49365"/>
    </row>
    <row r="49366" spans="17:17">
      <c r="Q49366"/>
    </row>
    <row r="49367" spans="17:17">
      <c r="Q49367"/>
    </row>
    <row r="49368" spans="17:17">
      <c r="Q49368"/>
    </row>
    <row r="49369" spans="17:17">
      <c r="Q49369"/>
    </row>
    <row r="49370" spans="17:17">
      <c r="Q49370"/>
    </row>
    <row r="49371" spans="17:17">
      <c r="Q49371"/>
    </row>
    <row r="49372" spans="17:17">
      <c r="Q49372"/>
    </row>
    <row r="49373" spans="17:17">
      <c r="Q49373"/>
    </row>
    <row r="49374" spans="17:17">
      <c r="Q49374"/>
    </row>
    <row r="49375" spans="17:17">
      <c r="Q49375"/>
    </row>
    <row r="49376" spans="17:17">
      <c r="Q49376"/>
    </row>
    <row r="49377" spans="17:17">
      <c r="Q49377"/>
    </row>
    <row r="49378" spans="17:17">
      <c r="Q49378"/>
    </row>
    <row r="49379" spans="17:17">
      <c r="Q49379"/>
    </row>
    <row r="49380" spans="17:17">
      <c r="Q49380"/>
    </row>
    <row r="49381" spans="17:17">
      <c r="Q49381"/>
    </row>
    <row r="49382" spans="17:17">
      <c r="Q49382"/>
    </row>
    <row r="49383" spans="17:17">
      <c r="Q49383"/>
    </row>
    <row r="49384" spans="17:17">
      <c r="Q49384"/>
    </row>
    <row r="49385" spans="17:17">
      <c r="Q49385"/>
    </row>
    <row r="49386" spans="17:17">
      <c r="Q49386"/>
    </row>
    <row r="49387" spans="17:17">
      <c r="Q49387"/>
    </row>
    <row r="49388" spans="17:17">
      <c r="Q49388"/>
    </row>
    <row r="49389" spans="17:17">
      <c r="Q49389"/>
    </row>
    <row r="49390" spans="17:17">
      <c r="Q49390"/>
    </row>
    <row r="49391" spans="17:17">
      <c r="Q49391"/>
    </row>
    <row r="49392" spans="17:17">
      <c r="Q49392"/>
    </row>
    <row r="49393" spans="17:17">
      <c r="Q49393"/>
    </row>
    <row r="49394" spans="17:17">
      <c r="Q49394"/>
    </row>
    <row r="49395" spans="17:17">
      <c r="Q49395"/>
    </row>
    <row r="49396" spans="17:17">
      <c r="Q49396"/>
    </row>
    <row r="49397" spans="17:17">
      <c r="Q49397"/>
    </row>
    <row r="49398" spans="17:17">
      <c r="Q49398"/>
    </row>
    <row r="49399" spans="17:17">
      <c r="Q49399"/>
    </row>
    <row r="49400" spans="17:17">
      <c r="Q49400"/>
    </row>
    <row r="49401" spans="17:17">
      <c r="Q49401"/>
    </row>
    <row r="49402" spans="17:17">
      <c r="Q49402"/>
    </row>
    <row r="49403" spans="17:17">
      <c r="Q49403"/>
    </row>
    <row r="49404" spans="17:17">
      <c r="Q49404"/>
    </row>
    <row r="49405" spans="17:17">
      <c r="Q49405"/>
    </row>
    <row r="49406" spans="17:17">
      <c r="Q49406"/>
    </row>
    <row r="49407" spans="17:17">
      <c r="Q49407"/>
    </row>
    <row r="49408" spans="17:17">
      <c r="Q49408"/>
    </row>
    <row r="49409" spans="17:17">
      <c r="Q49409"/>
    </row>
    <row r="49410" spans="17:17">
      <c r="Q49410"/>
    </row>
    <row r="49411" spans="17:17">
      <c r="Q49411"/>
    </row>
    <row r="49412" spans="17:17">
      <c r="Q49412"/>
    </row>
    <row r="49413" spans="17:17">
      <c r="Q49413"/>
    </row>
    <row r="49414" spans="17:17">
      <c r="Q49414"/>
    </row>
    <row r="49415" spans="17:17">
      <c r="Q49415"/>
    </row>
    <row r="49416" spans="17:17">
      <c r="Q49416"/>
    </row>
    <row r="49417" spans="17:17">
      <c r="Q49417"/>
    </row>
    <row r="49418" spans="17:17">
      <c r="Q49418"/>
    </row>
    <row r="49419" spans="17:17">
      <c r="Q49419"/>
    </row>
    <row r="49420" spans="17:17">
      <c r="Q49420"/>
    </row>
    <row r="49421" spans="17:17">
      <c r="Q49421"/>
    </row>
    <row r="49422" spans="17:17">
      <c r="Q49422"/>
    </row>
    <row r="49423" spans="17:17">
      <c r="Q49423"/>
    </row>
    <row r="49424" spans="17:17">
      <c r="Q49424"/>
    </row>
    <row r="49425" spans="17:17">
      <c r="Q49425"/>
    </row>
    <row r="49426" spans="17:17">
      <c r="Q49426"/>
    </row>
    <row r="49427" spans="17:17">
      <c r="Q49427"/>
    </row>
    <row r="49428" spans="17:17">
      <c r="Q49428"/>
    </row>
    <row r="49429" spans="17:17">
      <c r="Q49429"/>
    </row>
    <row r="49430" spans="17:17">
      <c r="Q49430"/>
    </row>
    <row r="49431" spans="17:17">
      <c r="Q49431"/>
    </row>
    <row r="49432" spans="17:17">
      <c r="Q49432"/>
    </row>
    <row r="49433" spans="17:17">
      <c r="Q49433"/>
    </row>
    <row r="49434" spans="17:17">
      <c r="Q49434"/>
    </row>
    <row r="49435" spans="17:17">
      <c r="Q49435"/>
    </row>
    <row r="49436" spans="17:17">
      <c r="Q49436"/>
    </row>
    <row r="49437" spans="17:17">
      <c r="Q49437"/>
    </row>
    <row r="49438" spans="17:17">
      <c r="Q49438"/>
    </row>
    <row r="49439" spans="17:17">
      <c r="Q49439"/>
    </row>
    <row r="49440" spans="17:17">
      <c r="Q49440"/>
    </row>
    <row r="49441" spans="17:17">
      <c r="Q49441"/>
    </row>
    <row r="49442" spans="17:17">
      <c r="Q49442"/>
    </row>
    <row r="49443" spans="17:17">
      <c r="Q49443"/>
    </row>
    <row r="49444" spans="17:17">
      <c r="Q49444"/>
    </row>
    <row r="49445" spans="17:17">
      <c r="Q49445"/>
    </row>
    <row r="49446" spans="17:17">
      <c r="Q49446"/>
    </row>
    <row r="49447" spans="17:17">
      <c r="Q49447"/>
    </row>
    <row r="49448" spans="17:17">
      <c r="Q49448"/>
    </row>
    <row r="49449" spans="17:17">
      <c r="Q49449"/>
    </row>
    <row r="49450" spans="17:17">
      <c r="Q49450"/>
    </row>
    <row r="49451" spans="17:17">
      <c r="Q49451"/>
    </row>
    <row r="49452" spans="17:17">
      <c r="Q49452"/>
    </row>
    <row r="49453" spans="17:17">
      <c r="Q49453"/>
    </row>
    <row r="49454" spans="17:17">
      <c r="Q49454"/>
    </row>
    <row r="49455" spans="17:17">
      <c r="Q49455"/>
    </row>
    <row r="49456" spans="17:17">
      <c r="Q49456"/>
    </row>
    <row r="49457" spans="17:17">
      <c r="Q49457"/>
    </row>
    <row r="49458" spans="17:17">
      <c r="Q49458"/>
    </row>
    <row r="49459" spans="17:17">
      <c r="Q49459"/>
    </row>
    <row r="49460" spans="17:17">
      <c r="Q49460"/>
    </row>
    <row r="49461" spans="17:17">
      <c r="Q49461"/>
    </row>
    <row r="49462" spans="17:17">
      <c r="Q49462"/>
    </row>
    <row r="49463" spans="17:17">
      <c r="Q49463"/>
    </row>
    <row r="49464" spans="17:17">
      <c r="Q49464"/>
    </row>
    <row r="49465" spans="17:17">
      <c r="Q49465"/>
    </row>
    <row r="49466" spans="17:17">
      <c r="Q49466"/>
    </row>
    <row r="49467" spans="17:17">
      <c r="Q49467"/>
    </row>
    <row r="49468" spans="17:17">
      <c r="Q49468"/>
    </row>
    <row r="49469" spans="17:17">
      <c r="Q49469"/>
    </row>
    <row r="49470" spans="17:17">
      <c r="Q49470"/>
    </row>
    <row r="49471" spans="17:17">
      <c r="Q49471"/>
    </row>
    <row r="49472" spans="17:17">
      <c r="Q49472"/>
    </row>
    <row r="49473" spans="17:17">
      <c r="Q49473"/>
    </row>
    <row r="49474" spans="17:17">
      <c r="Q49474"/>
    </row>
    <row r="49475" spans="17:17">
      <c r="Q49475"/>
    </row>
    <row r="49476" spans="17:17">
      <c r="Q49476"/>
    </row>
    <row r="49477" spans="17:17">
      <c r="Q49477"/>
    </row>
    <row r="49478" spans="17:17">
      <c r="Q49478"/>
    </row>
    <row r="49479" spans="17:17">
      <c r="Q49479"/>
    </row>
    <row r="49480" spans="17:17">
      <c r="Q49480"/>
    </row>
    <row r="49481" spans="17:17">
      <c r="Q49481"/>
    </row>
    <row r="49482" spans="17:17">
      <c r="Q49482"/>
    </row>
    <row r="49483" spans="17:17">
      <c r="Q49483"/>
    </row>
    <row r="49484" spans="17:17">
      <c r="Q49484"/>
    </row>
    <row r="49485" spans="17:17">
      <c r="Q49485"/>
    </row>
    <row r="49486" spans="17:17">
      <c r="Q49486"/>
    </row>
    <row r="49487" spans="17:17">
      <c r="Q49487"/>
    </row>
    <row r="49488" spans="17:17">
      <c r="Q49488"/>
    </row>
    <row r="49489" spans="17:17">
      <c r="Q49489"/>
    </row>
    <row r="49490" spans="17:17">
      <c r="Q49490"/>
    </row>
    <row r="49491" spans="17:17">
      <c r="Q49491"/>
    </row>
    <row r="49492" spans="17:17">
      <c r="Q49492"/>
    </row>
    <row r="49493" spans="17:17">
      <c r="Q49493"/>
    </row>
    <row r="49494" spans="17:17">
      <c r="Q49494"/>
    </row>
    <row r="49495" spans="17:17">
      <c r="Q49495"/>
    </row>
    <row r="49496" spans="17:17">
      <c r="Q49496"/>
    </row>
    <row r="49497" spans="17:17">
      <c r="Q49497"/>
    </row>
    <row r="49498" spans="17:17">
      <c r="Q49498"/>
    </row>
    <row r="49499" spans="17:17">
      <c r="Q49499"/>
    </row>
    <row r="49500" spans="17:17">
      <c r="Q49500"/>
    </row>
    <row r="49501" spans="17:17">
      <c r="Q49501"/>
    </row>
    <row r="49502" spans="17:17">
      <c r="Q49502"/>
    </row>
    <row r="49503" spans="17:17">
      <c r="Q49503"/>
    </row>
    <row r="49504" spans="17:17">
      <c r="Q49504"/>
    </row>
    <row r="49505" spans="17:17">
      <c r="Q49505"/>
    </row>
    <row r="49506" spans="17:17">
      <c r="Q49506"/>
    </row>
    <row r="49507" spans="17:17">
      <c r="Q49507"/>
    </row>
    <row r="49508" spans="17:17">
      <c r="Q49508"/>
    </row>
    <row r="49509" spans="17:17">
      <c r="Q49509"/>
    </row>
    <row r="49510" spans="17:17">
      <c r="Q49510"/>
    </row>
    <row r="49511" spans="17:17">
      <c r="Q49511"/>
    </row>
    <row r="49512" spans="17:17">
      <c r="Q49512"/>
    </row>
    <row r="49513" spans="17:17">
      <c r="Q49513"/>
    </row>
    <row r="49514" spans="17:17">
      <c r="Q49514"/>
    </row>
    <row r="49515" spans="17:17">
      <c r="Q49515"/>
    </row>
    <row r="49516" spans="17:17">
      <c r="Q49516"/>
    </row>
    <row r="49517" spans="17:17">
      <c r="Q49517"/>
    </row>
    <row r="49518" spans="17:17">
      <c r="Q49518"/>
    </row>
    <row r="49519" spans="17:17">
      <c r="Q49519"/>
    </row>
    <row r="49520" spans="17:17">
      <c r="Q49520"/>
    </row>
    <row r="49521" spans="17:17">
      <c r="Q49521"/>
    </row>
    <row r="49522" spans="17:17">
      <c r="Q49522"/>
    </row>
    <row r="49523" spans="17:17">
      <c r="Q49523"/>
    </row>
    <row r="49524" spans="17:17">
      <c r="Q49524"/>
    </row>
    <row r="49525" spans="17:17">
      <c r="Q49525"/>
    </row>
    <row r="49526" spans="17:17">
      <c r="Q49526"/>
    </row>
    <row r="49527" spans="17:17">
      <c r="Q49527"/>
    </row>
    <row r="49528" spans="17:17">
      <c r="Q49528"/>
    </row>
    <row r="49529" spans="17:17">
      <c r="Q49529"/>
    </row>
    <row r="49530" spans="17:17">
      <c r="Q49530"/>
    </row>
    <row r="49531" spans="17:17">
      <c r="Q49531"/>
    </row>
    <row r="49532" spans="17:17">
      <c r="Q49532"/>
    </row>
    <row r="49533" spans="17:17">
      <c r="Q49533"/>
    </row>
    <row r="49534" spans="17:17">
      <c r="Q49534"/>
    </row>
    <row r="49535" spans="17:17">
      <c r="Q49535"/>
    </row>
    <row r="49536" spans="17:17">
      <c r="Q49536"/>
    </row>
    <row r="49537" spans="17:17">
      <c r="Q49537"/>
    </row>
    <row r="49538" spans="17:17">
      <c r="Q49538"/>
    </row>
    <row r="49539" spans="17:17">
      <c r="Q49539"/>
    </row>
    <row r="49540" spans="17:17">
      <c r="Q49540"/>
    </row>
    <row r="49541" spans="17:17">
      <c r="Q49541"/>
    </row>
    <row r="49542" spans="17:17">
      <c r="Q49542"/>
    </row>
    <row r="49543" spans="17:17">
      <c r="Q49543"/>
    </row>
    <row r="49544" spans="17:17">
      <c r="Q49544"/>
    </row>
    <row r="49545" spans="17:17">
      <c r="Q49545"/>
    </row>
    <row r="49546" spans="17:17">
      <c r="Q49546"/>
    </row>
    <row r="49547" spans="17:17">
      <c r="Q49547"/>
    </row>
    <row r="49548" spans="17:17">
      <c r="Q49548"/>
    </row>
    <row r="49549" spans="17:17">
      <c r="Q49549"/>
    </row>
    <row r="49550" spans="17:17">
      <c r="Q49550"/>
    </row>
    <row r="49551" spans="17:17">
      <c r="Q49551"/>
    </row>
    <row r="49552" spans="17:17">
      <c r="Q49552"/>
    </row>
    <row r="49553" spans="17:17">
      <c r="Q49553"/>
    </row>
    <row r="49554" spans="17:17">
      <c r="Q49554"/>
    </row>
    <row r="49555" spans="17:17">
      <c r="Q49555"/>
    </row>
    <row r="49556" spans="17:17">
      <c r="Q49556"/>
    </row>
    <row r="49557" spans="17:17">
      <c r="Q49557"/>
    </row>
    <row r="49558" spans="17:17">
      <c r="Q49558"/>
    </row>
    <row r="49559" spans="17:17">
      <c r="Q49559"/>
    </row>
    <row r="49560" spans="17:17">
      <c r="Q49560"/>
    </row>
    <row r="49561" spans="17:17">
      <c r="Q49561"/>
    </row>
    <row r="49562" spans="17:17">
      <c r="Q49562"/>
    </row>
    <row r="49563" spans="17:17">
      <c r="Q49563"/>
    </row>
    <row r="49564" spans="17:17">
      <c r="Q49564"/>
    </row>
    <row r="49565" spans="17:17">
      <c r="Q49565"/>
    </row>
    <row r="49566" spans="17:17">
      <c r="Q49566"/>
    </row>
    <row r="49567" spans="17:17">
      <c r="Q49567"/>
    </row>
    <row r="49568" spans="17:17">
      <c r="Q49568"/>
    </row>
    <row r="49569" spans="17:17">
      <c r="Q49569"/>
    </row>
    <row r="49570" spans="17:17">
      <c r="Q49570"/>
    </row>
    <row r="49571" spans="17:17">
      <c r="Q49571"/>
    </row>
    <row r="49572" spans="17:17">
      <c r="Q49572"/>
    </row>
    <row r="49573" spans="17:17">
      <c r="Q49573"/>
    </row>
    <row r="49574" spans="17:17">
      <c r="Q49574"/>
    </row>
    <row r="49575" spans="17:17">
      <c r="Q49575"/>
    </row>
    <row r="49576" spans="17:17">
      <c r="Q49576"/>
    </row>
    <row r="49577" spans="17:17">
      <c r="Q49577"/>
    </row>
    <row r="49578" spans="17:17">
      <c r="Q49578"/>
    </row>
    <row r="49579" spans="17:17">
      <c r="Q49579"/>
    </row>
    <row r="49580" spans="17:17">
      <c r="Q49580"/>
    </row>
    <row r="49581" spans="17:17">
      <c r="Q49581"/>
    </row>
    <row r="49582" spans="17:17">
      <c r="Q49582"/>
    </row>
    <row r="49583" spans="17:17">
      <c r="Q49583"/>
    </row>
    <row r="49584" spans="17:17">
      <c r="Q49584"/>
    </row>
    <row r="49585" spans="17:17">
      <c r="Q49585"/>
    </row>
    <row r="49586" spans="17:17">
      <c r="Q49586"/>
    </row>
    <row r="49587" spans="17:17">
      <c r="Q49587"/>
    </row>
    <row r="49588" spans="17:17">
      <c r="Q49588"/>
    </row>
    <row r="49589" spans="17:17">
      <c r="Q49589"/>
    </row>
    <row r="49590" spans="17:17">
      <c r="Q49590"/>
    </row>
    <row r="49591" spans="17:17">
      <c r="Q49591"/>
    </row>
    <row r="49592" spans="17:17">
      <c r="Q49592"/>
    </row>
    <row r="49593" spans="17:17">
      <c r="Q49593"/>
    </row>
    <row r="49594" spans="17:17">
      <c r="Q49594"/>
    </row>
    <row r="49595" spans="17:17">
      <c r="Q49595"/>
    </row>
    <row r="49596" spans="17:17">
      <c r="Q49596"/>
    </row>
    <row r="49597" spans="17:17">
      <c r="Q49597"/>
    </row>
    <row r="49598" spans="17:17">
      <c r="Q49598"/>
    </row>
    <row r="49599" spans="17:17">
      <c r="Q49599"/>
    </row>
    <row r="49600" spans="17:17">
      <c r="Q49600"/>
    </row>
    <row r="49601" spans="17:17">
      <c r="Q49601"/>
    </row>
    <row r="49602" spans="17:17">
      <c r="Q49602"/>
    </row>
    <row r="49603" spans="17:17">
      <c r="Q49603"/>
    </row>
    <row r="49604" spans="17:17">
      <c r="Q49604"/>
    </row>
    <row r="49605" spans="17:17">
      <c r="Q49605"/>
    </row>
    <row r="49606" spans="17:17">
      <c r="Q49606"/>
    </row>
    <row r="49607" spans="17:17">
      <c r="Q49607"/>
    </row>
    <row r="49608" spans="17:17">
      <c r="Q49608"/>
    </row>
    <row r="49609" spans="17:17">
      <c r="Q49609"/>
    </row>
    <row r="49610" spans="17:17">
      <c r="Q49610"/>
    </row>
    <row r="49611" spans="17:17">
      <c r="Q49611"/>
    </row>
    <row r="49612" spans="17:17">
      <c r="Q49612"/>
    </row>
    <row r="49613" spans="17:17">
      <c r="Q49613"/>
    </row>
    <row r="49614" spans="17:17">
      <c r="Q49614"/>
    </row>
    <row r="49615" spans="17:17">
      <c r="Q49615"/>
    </row>
    <row r="49616" spans="17:17">
      <c r="Q49616"/>
    </row>
    <row r="49617" spans="17:17">
      <c r="Q49617"/>
    </row>
    <row r="49618" spans="17:17">
      <c r="Q49618"/>
    </row>
    <row r="49619" spans="17:17">
      <c r="Q49619"/>
    </row>
    <row r="49620" spans="17:17">
      <c r="Q49620"/>
    </row>
    <row r="49621" spans="17:17">
      <c r="Q49621"/>
    </row>
    <row r="49622" spans="17:17">
      <c r="Q49622"/>
    </row>
    <row r="49623" spans="17:17">
      <c r="Q49623"/>
    </row>
    <row r="49624" spans="17:17">
      <c r="Q49624"/>
    </row>
    <row r="49625" spans="17:17">
      <c r="Q49625"/>
    </row>
    <row r="49626" spans="17:17">
      <c r="Q49626"/>
    </row>
    <row r="49627" spans="17:17">
      <c r="Q49627"/>
    </row>
    <row r="49628" spans="17:17">
      <c r="Q49628"/>
    </row>
    <row r="49629" spans="17:17">
      <c r="Q49629"/>
    </row>
    <row r="49630" spans="17:17">
      <c r="Q49630"/>
    </row>
    <row r="49631" spans="17:17">
      <c r="Q49631"/>
    </row>
    <row r="49632" spans="17:17">
      <c r="Q49632"/>
    </row>
    <row r="49633" spans="17:17">
      <c r="Q49633"/>
    </row>
    <row r="49634" spans="17:17">
      <c r="Q49634"/>
    </row>
    <row r="49635" spans="17:17">
      <c r="Q49635"/>
    </row>
    <row r="49636" spans="17:17">
      <c r="Q49636"/>
    </row>
    <row r="49637" spans="17:17">
      <c r="Q49637"/>
    </row>
    <row r="49638" spans="17:17">
      <c r="Q49638"/>
    </row>
    <row r="49639" spans="17:17">
      <c r="Q49639"/>
    </row>
    <row r="49640" spans="17:17">
      <c r="Q49640"/>
    </row>
    <row r="49641" spans="17:17">
      <c r="Q49641"/>
    </row>
    <row r="49642" spans="17:17">
      <c r="Q49642"/>
    </row>
    <row r="49643" spans="17:17">
      <c r="Q49643"/>
    </row>
    <row r="49644" spans="17:17">
      <c r="Q49644"/>
    </row>
    <row r="49645" spans="17:17">
      <c r="Q49645"/>
    </row>
    <row r="49646" spans="17:17">
      <c r="Q49646"/>
    </row>
    <row r="49647" spans="17:17">
      <c r="Q49647"/>
    </row>
    <row r="49648" spans="17:17">
      <c r="Q49648"/>
    </row>
    <row r="49649" spans="17:17">
      <c r="Q49649"/>
    </row>
    <row r="49650" spans="17:17">
      <c r="Q49650"/>
    </row>
    <row r="49651" spans="17:17">
      <c r="Q49651"/>
    </row>
    <row r="49652" spans="17:17">
      <c r="Q49652"/>
    </row>
    <row r="49653" spans="17:17">
      <c r="Q49653"/>
    </row>
    <row r="49654" spans="17:17">
      <c r="Q49654"/>
    </row>
    <row r="49655" spans="17:17">
      <c r="Q49655"/>
    </row>
    <row r="49656" spans="17:17">
      <c r="Q49656"/>
    </row>
    <row r="49657" spans="17:17">
      <c r="Q49657"/>
    </row>
    <row r="49658" spans="17:17">
      <c r="Q49658"/>
    </row>
    <row r="49659" spans="17:17">
      <c r="Q49659"/>
    </row>
    <row r="49660" spans="17:17">
      <c r="Q49660"/>
    </row>
    <row r="49661" spans="17:17">
      <c r="Q49661"/>
    </row>
    <row r="49662" spans="17:17">
      <c r="Q49662"/>
    </row>
    <row r="49663" spans="17:17">
      <c r="Q49663"/>
    </row>
    <row r="49664" spans="17:17">
      <c r="Q49664"/>
    </row>
    <row r="49665" spans="17:17">
      <c r="Q49665"/>
    </row>
    <row r="49666" spans="17:17">
      <c r="Q49666"/>
    </row>
    <row r="49667" spans="17:17">
      <c r="Q49667"/>
    </row>
    <row r="49668" spans="17:17">
      <c r="Q49668"/>
    </row>
    <row r="49669" spans="17:17">
      <c r="Q49669"/>
    </row>
    <row r="49670" spans="17:17">
      <c r="Q49670"/>
    </row>
    <row r="49671" spans="17:17">
      <c r="Q49671"/>
    </row>
    <row r="49672" spans="17:17">
      <c r="Q49672"/>
    </row>
    <row r="49673" spans="17:17">
      <c r="Q49673"/>
    </row>
    <row r="49674" spans="17:17">
      <c r="Q49674"/>
    </row>
    <row r="49675" spans="17:17">
      <c r="Q49675"/>
    </row>
    <row r="49676" spans="17:17">
      <c r="Q49676"/>
    </row>
    <row r="49677" spans="17:17">
      <c r="Q49677"/>
    </row>
    <row r="49678" spans="17:17">
      <c r="Q49678"/>
    </row>
    <row r="49679" spans="17:17">
      <c r="Q49679"/>
    </row>
    <row r="49680" spans="17:17">
      <c r="Q49680"/>
    </row>
    <row r="49681" spans="17:17">
      <c r="Q49681"/>
    </row>
    <row r="49682" spans="17:17">
      <c r="Q49682"/>
    </row>
    <row r="49683" spans="17:17">
      <c r="Q49683"/>
    </row>
    <row r="49684" spans="17:17">
      <c r="Q49684"/>
    </row>
    <row r="49685" spans="17:17">
      <c r="Q49685"/>
    </row>
    <row r="49686" spans="17:17">
      <c r="Q49686"/>
    </row>
    <row r="49687" spans="17:17">
      <c r="Q49687"/>
    </row>
    <row r="49688" spans="17:17">
      <c r="Q49688"/>
    </row>
    <row r="49689" spans="17:17">
      <c r="Q49689"/>
    </row>
    <row r="49690" spans="17:17">
      <c r="Q49690"/>
    </row>
    <row r="49691" spans="17:17">
      <c r="Q49691"/>
    </row>
    <row r="49692" spans="17:17">
      <c r="Q49692"/>
    </row>
    <row r="49693" spans="17:17">
      <c r="Q49693"/>
    </row>
    <row r="49694" spans="17:17">
      <c r="Q49694"/>
    </row>
    <row r="49695" spans="17:17">
      <c r="Q49695"/>
    </row>
    <row r="49696" spans="17:17">
      <c r="Q49696"/>
    </row>
    <row r="49697" spans="17:17">
      <c r="Q49697"/>
    </row>
    <row r="49698" spans="17:17">
      <c r="Q49698"/>
    </row>
    <row r="49699" spans="17:17">
      <c r="Q49699"/>
    </row>
    <row r="49700" spans="17:17">
      <c r="Q49700"/>
    </row>
    <row r="49701" spans="17:17">
      <c r="Q49701"/>
    </row>
    <row r="49702" spans="17:17">
      <c r="Q49702"/>
    </row>
    <row r="49703" spans="17:17">
      <c r="Q49703"/>
    </row>
    <row r="49704" spans="17:17">
      <c r="Q49704"/>
    </row>
    <row r="49705" spans="17:17">
      <c r="Q49705"/>
    </row>
    <row r="49706" spans="17:17">
      <c r="Q49706"/>
    </row>
    <row r="49707" spans="17:17">
      <c r="Q49707"/>
    </row>
    <row r="49708" spans="17:17">
      <c r="Q49708"/>
    </row>
    <row r="49709" spans="17:17">
      <c r="Q49709"/>
    </row>
    <row r="49710" spans="17:17">
      <c r="Q49710"/>
    </row>
    <row r="49711" spans="17:17">
      <c r="Q49711"/>
    </row>
    <row r="49712" spans="17:17">
      <c r="Q49712"/>
    </row>
    <row r="49713" spans="17:17">
      <c r="Q49713"/>
    </row>
    <row r="49714" spans="17:17">
      <c r="Q49714"/>
    </row>
    <row r="49715" spans="17:17">
      <c r="Q49715"/>
    </row>
    <row r="49716" spans="17:17">
      <c r="Q49716"/>
    </row>
    <row r="49717" spans="17:17">
      <c r="Q49717"/>
    </row>
    <row r="49718" spans="17:17">
      <c r="Q49718"/>
    </row>
    <row r="49719" spans="17:17">
      <c r="Q49719"/>
    </row>
    <row r="49720" spans="17:17">
      <c r="Q49720"/>
    </row>
    <row r="49721" spans="17:17">
      <c r="Q49721"/>
    </row>
    <row r="49722" spans="17:17">
      <c r="Q49722"/>
    </row>
    <row r="49723" spans="17:17">
      <c r="Q49723"/>
    </row>
    <row r="49724" spans="17:17">
      <c r="Q49724"/>
    </row>
    <row r="49725" spans="17:17">
      <c r="Q49725"/>
    </row>
    <row r="49726" spans="17:17">
      <c r="Q49726"/>
    </row>
    <row r="49727" spans="17:17">
      <c r="Q49727"/>
    </row>
    <row r="49728" spans="17:17">
      <c r="Q49728"/>
    </row>
    <row r="49729" spans="17:17">
      <c r="Q49729"/>
    </row>
    <row r="49730" spans="17:17">
      <c r="Q49730"/>
    </row>
    <row r="49731" spans="17:17">
      <c r="Q49731"/>
    </row>
    <row r="49732" spans="17:17">
      <c r="Q49732"/>
    </row>
    <row r="49733" spans="17:17">
      <c r="Q49733"/>
    </row>
    <row r="49734" spans="17:17">
      <c r="Q49734"/>
    </row>
    <row r="49735" spans="17:17">
      <c r="Q49735"/>
    </row>
    <row r="49736" spans="17:17">
      <c r="Q49736"/>
    </row>
    <row r="49737" spans="17:17">
      <c r="Q49737"/>
    </row>
    <row r="49738" spans="17:17">
      <c r="Q49738"/>
    </row>
    <row r="49739" spans="17:17">
      <c r="Q49739"/>
    </row>
    <row r="49740" spans="17:17">
      <c r="Q49740"/>
    </row>
    <row r="49741" spans="17:17">
      <c r="Q49741"/>
    </row>
    <row r="49742" spans="17:17">
      <c r="Q49742"/>
    </row>
    <row r="49743" spans="17:17">
      <c r="Q49743"/>
    </row>
    <row r="49744" spans="17:17">
      <c r="Q49744"/>
    </row>
    <row r="49745" spans="17:17">
      <c r="Q49745"/>
    </row>
    <row r="49746" spans="17:17">
      <c r="Q49746"/>
    </row>
    <row r="49747" spans="17:17">
      <c r="Q49747"/>
    </row>
    <row r="49748" spans="17:17">
      <c r="Q49748"/>
    </row>
    <row r="49749" spans="17:17">
      <c r="Q49749"/>
    </row>
    <row r="49750" spans="17:17">
      <c r="Q49750"/>
    </row>
    <row r="49751" spans="17:17">
      <c r="Q49751"/>
    </row>
    <row r="49752" spans="17:17">
      <c r="Q49752"/>
    </row>
    <row r="49753" spans="17:17">
      <c r="Q49753"/>
    </row>
    <row r="49754" spans="17:17">
      <c r="Q49754"/>
    </row>
    <row r="49755" spans="17:17">
      <c r="Q49755"/>
    </row>
    <row r="49756" spans="17:17">
      <c r="Q49756"/>
    </row>
    <row r="49757" spans="17:17">
      <c r="Q49757"/>
    </row>
    <row r="49758" spans="17:17">
      <c r="Q49758"/>
    </row>
    <row r="49759" spans="17:17">
      <c r="Q49759"/>
    </row>
    <row r="49760" spans="17:17">
      <c r="Q49760"/>
    </row>
    <row r="49761" spans="17:17">
      <c r="Q49761"/>
    </row>
    <row r="49762" spans="17:17">
      <c r="Q49762"/>
    </row>
    <row r="49763" spans="17:17">
      <c r="Q49763"/>
    </row>
    <row r="49764" spans="17:17">
      <c r="Q49764"/>
    </row>
    <row r="49765" spans="17:17">
      <c r="Q49765"/>
    </row>
    <row r="49766" spans="17:17">
      <c r="Q49766"/>
    </row>
    <row r="49767" spans="17:17">
      <c r="Q49767"/>
    </row>
    <row r="49768" spans="17:17">
      <c r="Q49768"/>
    </row>
    <row r="49769" spans="17:17">
      <c r="Q49769"/>
    </row>
    <row r="49770" spans="17:17">
      <c r="Q49770"/>
    </row>
    <row r="49771" spans="17:17">
      <c r="Q49771"/>
    </row>
    <row r="49772" spans="17:17">
      <c r="Q49772"/>
    </row>
    <row r="49773" spans="17:17">
      <c r="Q49773"/>
    </row>
    <row r="49774" spans="17:17">
      <c r="Q49774"/>
    </row>
    <row r="49775" spans="17:17">
      <c r="Q49775"/>
    </row>
    <row r="49776" spans="17:17">
      <c r="Q49776"/>
    </row>
    <row r="49777" spans="17:17">
      <c r="Q49777"/>
    </row>
    <row r="49778" spans="17:17">
      <c r="Q49778"/>
    </row>
    <row r="49779" spans="17:17">
      <c r="Q49779"/>
    </row>
    <row r="49780" spans="17:17">
      <c r="Q49780"/>
    </row>
    <row r="49781" spans="17:17">
      <c r="Q49781"/>
    </row>
    <row r="49782" spans="17:17">
      <c r="Q49782"/>
    </row>
    <row r="49783" spans="17:17">
      <c r="Q49783"/>
    </row>
    <row r="49784" spans="17:17">
      <c r="Q49784"/>
    </row>
    <row r="49785" spans="17:17">
      <c r="Q49785"/>
    </row>
    <row r="49786" spans="17:17">
      <c r="Q49786"/>
    </row>
    <row r="49787" spans="17:17">
      <c r="Q49787"/>
    </row>
    <row r="49788" spans="17:17">
      <c r="Q49788"/>
    </row>
    <row r="49789" spans="17:17">
      <c r="Q49789"/>
    </row>
    <row r="49790" spans="17:17">
      <c r="Q49790"/>
    </row>
    <row r="49791" spans="17:17">
      <c r="Q49791"/>
    </row>
    <row r="49792" spans="17:17">
      <c r="Q49792"/>
    </row>
    <row r="49793" spans="17:17">
      <c r="Q49793"/>
    </row>
    <row r="49794" spans="17:17">
      <c r="Q49794"/>
    </row>
    <row r="49795" spans="17:17">
      <c r="Q49795"/>
    </row>
    <row r="49796" spans="17:17">
      <c r="Q49796"/>
    </row>
    <row r="49797" spans="17:17">
      <c r="Q49797"/>
    </row>
    <row r="49798" spans="17:17">
      <c r="Q49798"/>
    </row>
    <row r="49799" spans="17:17">
      <c r="Q49799"/>
    </row>
    <row r="49800" spans="17:17">
      <c r="Q49800"/>
    </row>
    <row r="49801" spans="17:17">
      <c r="Q49801"/>
    </row>
    <row r="49802" spans="17:17">
      <c r="Q49802"/>
    </row>
    <row r="49803" spans="17:17">
      <c r="Q49803"/>
    </row>
    <row r="49804" spans="17:17">
      <c r="Q49804"/>
    </row>
    <row r="49805" spans="17:17">
      <c r="Q49805"/>
    </row>
    <row r="49806" spans="17:17">
      <c r="Q49806"/>
    </row>
    <row r="49807" spans="17:17">
      <c r="Q49807"/>
    </row>
    <row r="49808" spans="17:17">
      <c r="Q49808"/>
    </row>
    <row r="49809" spans="17:17">
      <c r="Q49809"/>
    </row>
    <row r="49810" spans="17:17">
      <c r="Q49810"/>
    </row>
    <row r="49811" spans="17:17">
      <c r="Q49811"/>
    </row>
    <row r="49812" spans="17:17">
      <c r="Q49812"/>
    </row>
    <row r="49813" spans="17:17">
      <c r="Q49813"/>
    </row>
    <row r="49814" spans="17:17">
      <c r="Q49814"/>
    </row>
    <row r="49815" spans="17:17">
      <c r="Q49815"/>
    </row>
    <row r="49816" spans="17:17">
      <c r="Q49816"/>
    </row>
    <row r="49817" spans="17:17">
      <c r="Q49817"/>
    </row>
    <row r="49818" spans="17:17">
      <c r="Q49818"/>
    </row>
    <row r="49819" spans="17:17">
      <c r="Q49819"/>
    </row>
    <row r="49820" spans="17:17">
      <c r="Q49820"/>
    </row>
    <row r="49821" spans="17:17">
      <c r="Q49821"/>
    </row>
    <row r="49822" spans="17:17">
      <c r="Q49822"/>
    </row>
    <row r="49823" spans="17:17">
      <c r="Q49823"/>
    </row>
    <row r="49824" spans="17:17">
      <c r="Q49824"/>
    </row>
    <row r="49825" spans="17:17">
      <c r="Q49825"/>
    </row>
    <row r="49826" spans="17:17">
      <c r="Q49826"/>
    </row>
    <row r="49827" spans="17:17">
      <c r="Q49827"/>
    </row>
    <row r="49828" spans="17:17">
      <c r="Q49828"/>
    </row>
    <row r="49829" spans="17:17">
      <c r="Q49829"/>
    </row>
    <row r="49830" spans="17:17">
      <c r="Q49830"/>
    </row>
    <row r="49831" spans="17:17">
      <c r="Q49831"/>
    </row>
    <row r="49832" spans="17:17">
      <c r="Q49832"/>
    </row>
    <row r="49833" spans="17:17">
      <c r="Q49833"/>
    </row>
    <row r="49834" spans="17:17">
      <c r="Q49834"/>
    </row>
    <row r="49835" spans="17:17">
      <c r="Q49835"/>
    </row>
    <row r="49836" spans="17:17">
      <c r="Q49836"/>
    </row>
    <row r="49837" spans="17:17">
      <c r="Q49837"/>
    </row>
    <row r="49838" spans="17:17">
      <c r="Q49838"/>
    </row>
    <row r="49839" spans="17:17">
      <c r="Q49839"/>
    </row>
    <row r="49840" spans="17:17">
      <c r="Q49840"/>
    </row>
    <row r="49841" spans="17:17">
      <c r="Q49841"/>
    </row>
    <row r="49842" spans="17:17">
      <c r="Q49842"/>
    </row>
    <row r="49843" spans="17:17">
      <c r="Q49843"/>
    </row>
    <row r="49844" spans="17:17">
      <c r="Q49844"/>
    </row>
    <row r="49845" spans="17:17">
      <c r="Q49845"/>
    </row>
    <row r="49846" spans="17:17">
      <c r="Q49846"/>
    </row>
    <row r="49847" spans="17:17">
      <c r="Q49847"/>
    </row>
    <row r="49848" spans="17:17">
      <c r="Q49848"/>
    </row>
    <row r="49849" spans="17:17">
      <c r="Q49849"/>
    </row>
    <row r="49850" spans="17:17">
      <c r="Q49850"/>
    </row>
    <row r="49851" spans="17:17">
      <c r="Q49851"/>
    </row>
    <row r="49852" spans="17:17">
      <c r="Q49852"/>
    </row>
    <row r="49853" spans="17:17">
      <c r="Q49853"/>
    </row>
    <row r="49854" spans="17:17">
      <c r="Q49854"/>
    </row>
    <row r="49855" spans="17:17">
      <c r="Q49855"/>
    </row>
    <row r="49856" spans="17:17">
      <c r="Q49856"/>
    </row>
    <row r="49857" spans="17:17">
      <c r="Q49857"/>
    </row>
    <row r="49858" spans="17:17">
      <c r="Q49858"/>
    </row>
    <row r="49859" spans="17:17">
      <c r="Q49859"/>
    </row>
    <row r="49860" spans="17:17">
      <c r="Q49860"/>
    </row>
    <row r="49861" spans="17:17">
      <c r="Q49861"/>
    </row>
    <row r="49862" spans="17:17">
      <c r="Q49862"/>
    </row>
    <row r="49863" spans="17:17">
      <c r="Q49863"/>
    </row>
    <row r="49864" spans="17:17">
      <c r="Q49864"/>
    </row>
    <row r="49865" spans="17:17">
      <c r="Q49865"/>
    </row>
    <row r="49866" spans="17:17">
      <c r="Q49866"/>
    </row>
    <row r="49867" spans="17:17">
      <c r="Q49867"/>
    </row>
    <row r="49868" spans="17:17">
      <c r="Q49868"/>
    </row>
    <row r="49869" spans="17:17">
      <c r="Q49869"/>
    </row>
    <row r="49870" spans="17:17">
      <c r="Q49870"/>
    </row>
    <row r="49871" spans="17:17">
      <c r="Q49871"/>
    </row>
    <row r="49872" spans="17:17">
      <c r="Q49872"/>
    </row>
    <row r="49873" spans="17:17">
      <c r="Q49873"/>
    </row>
    <row r="49874" spans="17:17">
      <c r="Q49874"/>
    </row>
    <row r="49875" spans="17:17">
      <c r="Q49875"/>
    </row>
    <row r="49876" spans="17:17">
      <c r="Q49876"/>
    </row>
    <row r="49877" spans="17:17">
      <c r="Q49877"/>
    </row>
    <row r="49878" spans="17:17">
      <c r="Q49878"/>
    </row>
    <row r="49879" spans="17:17">
      <c r="Q49879"/>
    </row>
    <row r="49880" spans="17:17">
      <c r="Q49880"/>
    </row>
    <row r="49881" spans="17:17">
      <c r="Q49881"/>
    </row>
    <row r="49882" spans="17:17">
      <c r="Q49882"/>
    </row>
    <row r="49883" spans="17:17">
      <c r="Q49883"/>
    </row>
    <row r="49884" spans="17:17">
      <c r="Q49884"/>
    </row>
    <row r="49885" spans="17:17">
      <c r="Q49885"/>
    </row>
    <row r="49886" spans="17:17">
      <c r="Q49886"/>
    </row>
    <row r="49887" spans="17:17">
      <c r="Q49887"/>
    </row>
    <row r="49888" spans="17:17">
      <c r="Q49888"/>
    </row>
    <row r="49889" spans="17:17">
      <c r="Q49889"/>
    </row>
    <row r="49890" spans="17:17">
      <c r="Q49890"/>
    </row>
    <row r="49891" spans="17:17">
      <c r="Q49891"/>
    </row>
    <row r="49892" spans="17:17">
      <c r="Q49892"/>
    </row>
    <row r="49893" spans="17:17">
      <c r="Q49893"/>
    </row>
    <row r="49894" spans="17:17">
      <c r="Q49894"/>
    </row>
    <row r="49895" spans="17:17">
      <c r="Q49895"/>
    </row>
    <row r="49896" spans="17:17">
      <c r="Q49896"/>
    </row>
    <row r="49897" spans="17:17">
      <c r="Q49897"/>
    </row>
    <row r="49898" spans="17:17">
      <c r="Q49898"/>
    </row>
    <row r="49899" spans="17:17">
      <c r="Q49899"/>
    </row>
    <row r="49900" spans="17:17">
      <c r="Q49900"/>
    </row>
    <row r="49901" spans="17:17">
      <c r="Q49901"/>
    </row>
    <row r="49902" spans="17:17">
      <c r="Q49902"/>
    </row>
    <row r="49903" spans="17:17">
      <c r="Q49903"/>
    </row>
    <row r="49904" spans="17:17">
      <c r="Q49904"/>
    </row>
    <row r="49905" spans="17:17">
      <c r="Q49905"/>
    </row>
    <row r="49906" spans="17:17">
      <c r="Q49906"/>
    </row>
    <row r="49907" spans="17:17">
      <c r="Q49907"/>
    </row>
    <row r="49908" spans="17:17">
      <c r="Q49908"/>
    </row>
    <row r="49909" spans="17:17">
      <c r="Q49909"/>
    </row>
    <row r="49910" spans="17:17">
      <c r="Q49910"/>
    </row>
    <row r="49911" spans="17:17">
      <c r="Q49911"/>
    </row>
    <row r="49912" spans="17:17">
      <c r="Q49912"/>
    </row>
    <row r="49913" spans="17:17">
      <c r="Q49913"/>
    </row>
    <row r="49914" spans="17:17">
      <c r="Q49914"/>
    </row>
    <row r="49915" spans="17:17">
      <c r="Q49915"/>
    </row>
    <row r="49916" spans="17:17">
      <c r="Q49916"/>
    </row>
    <row r="49917" spans="17:17">
      <c r="Q49917"/>
    </row>
    <row r="49918" spans="17:17">
      <c r="Q49918"/>
    </row>
    <row r="49919" spans="17:17">
      <c r="Q49919"/>
    </row>
    <row r="49920" spans="17:17">
      <c r="Q49920"/>
    </row>
    <row r="49921" spans="17:17">
      <c r="Q49921"/>
    </row>
    <row r="49922" spans="17:17">
      <c r="Q49922"/>
    </row>
    <row r="49923" spans="17:17">
      <c r="Q49923"/>
    </row>
    <row r="49924" spans="17:17">
      <c r="Q49924"/>
    </row>
    <row r="49925" spans="17:17">
      <c r="Q49925"/>
    </row>
    <row r="49926" spans="17:17">
      <c r="Q49926"/>
    </row>
    <row r="49927" spans="17:17">
      <c r="Q49927"/>
    </row>
    <row r="49928" spans="17:17">
      <c r="Q49928"/>
    </row>
    <row r="49929" spans="17:17">
      <c r="Q49929"/>
    </row>
    <row r="49930" spans="17:17">
      <c r="Q49930"/>
    </row>
    <row r="49931" spans="17:17">
      <c r="Q49931"/>
    </row>
    <row r="49932" spans="17:17">
      <c r="Q49932"/>
    </row>
    <row r="49933" spans="17:17">
      <c r="Q49933"/>
    </row>
    <row r="49934" spans="17:17">
      <c r="Q49934"/>
    </row>
    <row r="49935" spans="17:17">
      <c r="Q49935"/>
    </row>
    <row r="49936" spans="17:17">
      <c r="Q49936"/>
    </row>
    <row r="49937" spans="17:17">
      <c r="Q49937"/>
    </row>
    <row r="49938" spans="17:17">
      <c r="Q49938"/>
    </row>
    <row r="49939" spans="17:17">
      <c r="Q49939"/>
    </row>
    <row r="49940" spans="17:17">
      <c r="Q49940"/>
    </row>
    <row r="49941" spans="17:17">
      <c r="Q49941"/>
    </row>
    <row r="49942" spans="17:17">
      <c r="Q49942"/>
    </row>
    <row r="49943" spans="17:17">
      <c r="Q49943"/>
    </row>
    <row r="49944" spans="17:17">
      <c r="Q49944"/>
    </row>
    <row r="49945" spans="17:17">
      <c r="Q49945"/>
    </row>
    <row r="49946" spans="17:17">
      <c r="Q49946"/>
    </row>
    <row r="49947" spans="17:17">
      <c r="Q49947"/>
    </row>
    <row r="49948" spans="17:17">
      <c r="Q49948"/>
    </row>
    <row r="49949" spans="17:17">
      <c r="Q49949"/>
    </row>
    <row r="49950" spans="17:17">
      <c r="Q49950"/>
    </row>
    <row r="49951" spans="17:17">
      <c r="Q49951"/>
    </row>
    <row r="49952" spans="17:17">
      <c r="Q49952"/>
    </row>
    <row r="49953" spans="17:17">
      <c r="Q49953"/>
    </row>
    <row r="49954" spans="17:17">
      <c r="Q49954"/>
    </row>
    <row r="49955" spans="17:17">
      <c r="Q49955"/>
    </row>
    <row r="49956" spans="17:17">
      <c r="Q49956"/>
    </row>
    <row r="49957" spans="17:17">
      <c r="Q49957"/>
    </row>
    <row r="49958" spans="17:17">
      <c r="Q49958"/>
    </row>
    <row r="49959" spans="17:17">
      <c r="Q49959"/>
    </row>
    <row r="49960" spans="17:17">
      <c r="Q49960"/>
    </row>
    <row r="49961" spans="17:17">
      <c r="Q49961"/>
    </row>
    <row r="49962" spans="17:17">
      <c r="Q49962"/>
    </row>
    <row r="49963" spans="17:17">
      <c r="Q49963"/>
    </row>
    <row r="49964" spans="17:17">
      <c r="Q49964"/>
    </row>
    <row r="49965" spans="17:17">
      <c r="Q49965"/>
    </row>
    <row r="49966" spans="17:17">
      <c r="Q49966"/>
    </row>
    <row r="49967" spans="17:17">
      <c r="Q49967"/>
    </row>
    <row r="49968" spans="17:17">
      <c r="Q49968"/>
    </row>
    <row r="49969" spans="17:17">
      <c r="Q49969"/>
    </row>
    <row r="49970" spans="17:17">
      <c r="Q49970"/>
    </row>
    <row r="49971" spans="17:17">
      <c r="Q49971"/>
    </row>
    <row r="49972" spans="17:17">
      <c r="Q49972"/>
    </row>
    <row r="49973" spans="17:17">
      <c r="Q49973"/>
    </row>
    <row r="49974" spans="17:17">
      <c r="Q49974"/>
    </row>
    <row r="49975" spans="17:17">
      <c r="Q49975"/>
    </row>
    <row r="49976" spans="17:17">
      <c r="Q49976"/>
    </row>
    <row r="49977" spans="17:17">
      <c r="Q49977"/>
    </row>
    <row r="49978" spans="17:17">
      <c r="Q49978"/>
    </row>
    <row r="49979" spans="17:17">
      <c r="Q49979"/>
    </row>
    <row r="49980" spans="17:17">
      <c r="Q49980"/>
    </row>
    <row r="49981" spans="17:17">
      <c r="Q49981"/>
    </row>
    <row r="49982" spans="17:17">
      <c r="Q49982"/>
    </row>
    <row r="49983" spans="17:17">
      <c r="Q49983"/>
    </row>
    <row r="49984" spans="17:17">
      <c r="Q49984"/>
    </row>
    <row r="49985" spans="17:17">
      <c r="Q49985"/>
    </row>
    <row r="49986" spans="17:17">
      <c r="Q49986"/>
    </row>
    <row r="49987" spans="17:17">
      <c r="Q49987"/>
    </row>
    <row r="49988" spans="17:17">
      <c r="Q49988"/>
    </row>
    <row r="49989" spans="17:17">
      <c r="Q49989"/>
    </row>
    <row r="49990" spans="17:17">
      <c r="Q49990"/>
    </row>
    <row r="49991" spans="17:17">
      <c r="Q49991"/>
    </row>
    <row r="49992" spans="17:17">
      <c r="Q49992"/>
    </row>
    <row r="49993" spans="17:17">
      <c r="Q49993"/>
    </row>
    <row r="49994" spans="17:17">
      <c r="Q49994"/>
    </row>
    <row r="49995" spans="17:17">
      <c r="Q49995"/>
    </row>
    <row r="49996" spans="17:17">
      <c r="Q49996"/>
    </row>
    <row r="49997" spans="17:17">
      <c r="Q49997"/>
    </row>
    <row r="49998" spans="17:17">
      <c r="Q49998"/>
    </row>
    <row r="49999" spans="17:17">
      <c r="Q49999"/>
    </row>
    <row r="50000" spans="17:17">
      <c r="Q50000"/>
    </row>
    <row r="50001" spans="17:17">
      <c r="Q50001"/>
    </row>
    <row r="50002" spans="17:17">
      <c r="Q50002"/>
    </row>
    <row r="50003" spans="17:17">
      <c r="Q50003"/>
    </row>
    <row r="50004" spans="17:17">
      <c r="Q50004"/>
    </row>
    <row r="50005" spans="17:17">
      <c r="Q50005"/>
    </row>
    <row r="50006" spans="17:17">
      <c r="Q50006"/>
    </row>
    <row r="50007" spans="17:17">
      <c r="Q50007"/>
    </row>
    <row r="50008" spans="17:17">
      <c r="Q50008"/>
    </row>
    <row r="50009" spans="17:17">
      <c r="Q50009"/>
    </row>
    <row r="50010" spans="17:17">
      <c r="Q50010"/>
    </row>
    <row r="50011" spans="17:17">
      <c r="Q50011"/>
    </row>
    <row r="50012" spans="17:17">
      <c r="Q50012"/>
    </row>
    <row r="50013" spans="17:17">
      <c r="Q50013"/>
    </row>
    <row r="50014" spans="17:17">
      <c r="Q50014"/>
    </row>
    <row r="50015" spans="17:17">
      <c r="Q50015"/>
    </row>
    <row r="50016" spans="17:17">
      <c r="Q50016"/>
    </row>
    <row r="50017" spans="17:17">
      <c r="Q50017"/>
    </row>
    <row r="50018" spans="17:17">
      <c r="Q50018"/>
    </row>
    <row r="50019" spans="17:17">
      <c r="Q50019"/>
    </row>
    <row r="50020" spans="17:17">
      <c r="Q50020"/>
    </row>
    <row r="50021" spans="17:17">
      <c r="Q50021"/>
    </row>
    <row r="50022" spans="17:17">
      <c r="Q50022"/>
    </row>
    <row r="50023" spans="17:17">
      <c r="Q50023"/>
    </row>
    <row r="50024" spans="17:17">
      <c r="Q50024"/>
    </row>
    <row r="50025" spans="17:17">
      <c r="Q50025"/>
    </row>
    <row r="50026" spans="17:17">
      <c r="Q50026"/>
    </row>
    <row r="50027" spans="17:17">
      <c r="Q50027"/>
    </row>
    <row r="50028" spans="17:17">
      <c r="Q50028"/>
    </row>
    <row r="50029" spans="17:17">
      <c r="Q50029"/>
    </row>
    <row r="50030" spans="17:17">
      <c r="Q50030"/>
    </row>
    <row r="50031" spans="17:17">
      <c r="Q50031"/>
    </row>
    <row r="50032" spans="17:17">
      <c r="Q50032"/>
    </row>
    <row r="50033" spans="17:17">
      <c r="Q50033"/>
    </row>
    <row r="50034" spans="17:17">
      <c r="Q50034"/>
    </row>
    <row r="50035" spans="17:17">
      <c r="Q50035"/>
    </row>
    <row r="50036" spans="17:17">
      <c r="Q50036"/>
    </row>
    <row r="50037" spans="17:17">
      <c r="Q50037"/>
    </row>
    <row r="50038" spans="17:17">
      <c r="Q50038"/>
    </row>
    <row r="50039" spans="17:17">
      <c r="Q50039"/>
    </row>
    <row r="50040" spans="17:17">
      <c r="Q50040"/>
    </row>
    <row r="50041" spans="17:17">
      <c r="Q50041"/>
    </row>
    <row r="50042" spans="17:17">
      <c r="Q50042"/>
    </row>
    <row r="50043" spans="17:17">
      <c r="Q50043"/>
    </row>
    <row r="50044" spans="17:17">
      <c r="Q50044"/>
    </row>
    <row r="50045" spans="17:17">
      <c r="Q50045"/>
    </row>
    <row r="50046" spans="17:17">
      <c r="Q50046"/>
    </row>
    <row r="50047" spans="17:17">
      <c r="Q50047"/>
    </row>
    <row r="50048" spans="17:17">
      <c r="Q50048"/>
    </row>
    <row r="50049" spans="17:17">
      <c r="Q50049"/>
    </row>
    <row r="50050" spans="17:17">
      <c r="Q50050"/>
    </row>
    <row r="50051" spans="17:17">
      <c r="Q50051"/>
    </row>
    <row r="50052" spans="17:17">
      <c r="Q50052"/>
    </row>
    <row r="50053" spans="17:17">
      <c r="Q50053"/>
    </row>
    <row r="50054" spans="17:17">
      <c r="Q50054"/>
    </row>
    <row r="50055" spans="17:17">
      <c r="Q50055"/>
    </row>
    <row r="50056" spans="17:17">
      <c r="Q50056"/>
    </row>
    <row r="50057" spans="17:17">
      <c r="Q50057"/>
    </row>
    <row r="50058" spans="17:17">
      <c r="Q50058"/>
    </row>
    <row r="50059" spans="17:17">
      <c r="Q50059"/>
    </row>
    <row r="50060" spans="17:17">
      <c r="Q50060"/>
    </row>
    <row r="50061" spans="17:17">
      <c r="Q50061"/>
    </row>
    <row r="50062" spans="17:17">
      <c r="Q50062"/>
    </row>
    <row r="50063" spans="17:17">
      <c r="Q50063"/>
    </row>
    <row r="50064" spans="17:17">
      <c r="Q50064"/>
    </row>
    <row r="50065" spans="17:17">
      <c r="Q50065"/>
    </row>
    <row r="50066" spans="17:17">
      <c r="Q50066"/>
    </row>
    <row r="50067" spans="17:17">
      <c r="Q50067"/>
    </row>
    <row r="50068" spans="17:17">
      <c r="Q50068"/>
    </row>
    <row r="50069" spans="17:17">
      <c r="Q50069"/>
    </row>
    <row r="50070" spans="17:17">
      <c r="Q50070"/>
    </row>
    <row r="50071" spans="17:17">
      <c r="Q50071"/>
    </row>
    <row r="50072" spans="17:17">
      <c r="Q50072"/>
    </row>
    <row r="50073" spans="17:17">
      <c r="Q50073"/>
    </row>
    <row r="50074" spans="17:17">
      <c r="Q50074"/>
    </row>
    <row r="50075" spans="17:17">
      <c r="Q50075"/>
    </row>
    <row r="50076" spans="17:17">
      <c r="Q50076"/>
    </row>
    <row r="50077" spans="17:17">
      <c r="Q50077"/>
    </row>
    <row r="50078" spans="17:17">
      <c r="Q50078"/>
    </row>
    <row r="50079" spans="17:17">
      <c r="Q50079"/>
    </row>
    <row r="50080" spans="17:17">
      <c r="Q50080"/>
    </row>
    <row r="50081" spans="17:17">
      <c r="Q50081"/>
    </row>
    <row r="50082" spans="17:17">
      <c r="Q50082"/>
    </row>
    <row r="50083" spans="17:17">
      <c r="Q50083"/>
    </row>
    <row r="50084" spans="17:17">
      <c r="Q50084"/>
    </row>
    <row r="50085" spans="17:17">
      <c r="Q50085"/>
    </row>
    <row r="50086" spans="17:17">
      <c r="Q50086"/>
    </row>
    <row r="50087" spans="17:17">
      <c r="Q50087"/>
    </row>
    <row r="50088" spans="17:17">
      <c r="Q50088"/>
    </row>
    <row r="50089" spans="17:17">
      <c r="Q50089"/>
    </row>
    <row r="50090" spans="17:17">
      <c r="Q50090"/>
    </row>
    <row r="50091" spans="17:17">
      <c r="Q50091"/>
    </row>
    <row r="50092" spans="17:17">
      <c r="Q50092"/>
    </row>
    <row r="50093" spans="17:17">
      <c r="Q50093"/>
    </row>
    <row r="50094" spans="17:17">
      <c r="Q50094"/>
    </row>
    <row r="50095" spans="17:17">
      <c r="Q50095"/>
    </row>
    <row r="50096" spans="17:17">
      <c r="Q50096"/>
    </row>
    <row r="50097" spans="17:17">
      <c r="Q50097"/>
    </row>
    <row r="50098" spans="17:17">
      <c r="Q50098"/>
    </row>
    <row r="50099" spans="17:17">
      <c r="Q50099"/>
    </row>
    <row r="50100" spans="17:17">
      <c r="Q50100"/>
    </row>
    <row r="50101" spans="17:17">
      <c r="Q50101"/>
    </row>
    <row r="50102" spans="17:17">
      <c r="Q50102"/>
    </row>
    <row r="50103" spans="17:17">
      <c r="Q50103"/>
    </row>
    <row r="50104" spans="17:17">
      <c r="Q50104"/>
    </row>
    <row r="50105" spans="17:17">
      <c r="Q50105"/>
    </row>
    <row r="50106" spans="17:17">
      <c r="Q50106"/>
    </row>
    <row r="50107" spans="17:17">
      <c r="Q50107"/>
    </row>
    <row r="50108" spans="17:17">
      <c r="Q50108"/>
    </row>
    <row r="50109" spans="17:17">
      <c r="Q50109"/>
    </row>
    <row r="50110" spans="17:17">
      <c r="Q50110"/>
    </row>
    <row r="50111" spans="17:17">
      <c r="Q50111"/>
    </row>
    <row r="50112" spans="17:17">
      <c r="Q50112"/>
    </row>
    <row r="50113" spans="17:17">
      <c r="Q50113"/>
    </row>
    <row r="50114" spans="17:17">
      <c r="Q50114"/>
    </row>
    <row r="50115" spans="17:17">
      <c r="Q50115"/>
    </row>
    <row r="50116" spans="17:17">
      <c r="Q50116"/>
    </row>
    <row r="50117" spans="17:17">
      <c r="Q50117"/>
    </row>
    <row r="50118" spans="17:17">
      <c r="Q50118"/>
    </row>
    <row r="50119" spans="17:17">
      <c r="Q50119"/>
    </row>
    <row r="50120" spans="17:17">
      <c r="Q50120"/>
    </row>
    <row r="50121" spans="17:17">
      <c r="Q50121"/>
    </row>
    <row r="50122" spans="17:17">
      <c r="Q50122"/>
    </row>
    <row r="50123" spans="17:17">
      <c r="Q50123"/>
    </row>
    <row r="50124" spans="17:17">
      <c r="Q50124"/>
    </row>
    <row r="50125" spans="17:17">
      <c r="Q50125"/>
    </row>
    <row r="50126" spans="17:17">
      <c r="Q50126"/>
    </row>
    <row r="50127" spans="17:17">
      <c r="Q50127"/>
    </row>
    <row r="50128" spans="17:17">
      <c r="Q50128"/>
    </row>
    <row r="50129" spans="17:17">
      <c r="Q50129"/>
    </row>
    <row r="50130" spans="17:17">
      <c r="Q50130"/>
    </row>
    <row r="50131" spans="17:17">
      <c r="Q50131"/>
    </row>
    <row r="50132" spans="17:17">
      <c r="Q50132"/>
    </row>
    <row r="50133" spans="17:17">
      <c r="Q50133"/>
    </row>
    <row r="50134" spans="17:17">
      <c r="Q50134"/>
    </row>
    <row r="50135" spans="17:17">
      <c r="Q50135"/>
    </row>
    <row r="50136" spans="17:17">
      <c r="Q50136"/>
    </row>
    <row r="50137" spans="17:17">
      <c r="Q50137"/>
    </row>
    <row r="50138" spans="17:17">
      <c r="Q50138"/>
    </row>
    <row r="50139" spans="17:17">
      <c r="Q50139"/>
    </row>
    <row r="50140" spans="17:17">
      <c r="Q50140"/>
    </row>
    <row r="50141" spans="17:17">
      <c r="Q50141"/>
    </row>
    <row r="50142" spans="17:17">
      <c r="Q50142"/>
    </row>
    <row r="50143" spans="17:17">
      <c r="Q50143"/>
    </row>
    <row r="50144" spans="17:17">
      <c r="Q50144"/>
    </row>
    <row r="50145" spans="17:17">
      <c r="Q50145"/>
    </row>
    <row r="50146" spans="17:17">
      <c r="Q50146"/>
    </row>
    <row r="50147" spans="17:17">
      <c r="Q50147"/>
    </row>
    <row r="50148" spans="17:17">
      <c r="Q50148"/>
    </row>
    <row r="50149" spans="17:17">
      <c r="Q50149"/>
    </row>
    <row r="50150" spans="17:17">
      <c r="Q50150"/>
    </row>
    <row r="50151" spans="17:17">
      <c r="Q50151"/>
    </row>
    <row r="50152" spans="17:17">
      <c r="Q50152"/>
    </row>
    <row r="50153" spans="17:17">
      <c r="Q50153"/>
    </row>
    <row r="50154" spans="17:17">
      <c r="Q50154"/>
    </row>
    <row r="50155" spans="17:17">
      <c r="Q50155"/>
    </row>
    <row r="50156" spans="17:17">
      <c r="Q50156"/>
    </row>
    <row r="50157" spans="17:17">
      <c r="Q50157"/>
    </row>
    <row r="50158" spans="17:17">
      <c r="Q50158"/>
    </row>
    <row r="50159" spans="17:17">
      <c r="Q50159"/>
    </row>
    <row r="50160" spans="17:17">
      <c r="Q50160"/>
    </row>
    <row r="50161" spans="17:17">
      <c r="Q50161"/>
    </row>
    <row r="50162" spans="17:17">
      <c r="Q50162"/>
    </row>
    <row r="50163" spans="17:17">
      <c r="Q50163"/>
    </row>
    <row r="50164" spans="17:17">
      <c r="Q50164"/>
    </row>
    <row r="50165" spans="17:17">
      <c r="Q50165"/>
    </row>
    <row r="50166" spans="17:17">
      <c r="Q50166"/>
    </row>
    <row r="50167" spans="17:17">
      <c r="Q50167"/>
    </row>
    <row r="50168" spans="17:17">
      <c r="Q50168"/>
    </row>
    <row r="50169" spans="17:17">
      <c r="Q50169"/>
    </row>
    <row r="50170" spans="17:17">
      <c r="Q50170"/>
    </row>
    <row r="50171" spans="17:17">
      <c r="Q50171"/>
    </row>
    <row r="50172" spans="17:17">
      <c r="Q50172"/>
    </row>
    <row r="50173" spans="17:17">
      <c r="Q50173"/>
    </row>
    <row r="50174" spans="17:17">
      <c r="Q50174"/>
    </row>
    <row r="50175" spans="17:17">
      <c r="Q50175"/>
    </row>
    <row r="50176" spans="17:17">
      <c r="Q50176"/>
    </row>
    <row r="50177" spans="17:17">
      <c r="Q50177"/>
    </row>
    <row r="50178" spans="17:17">
      <c r="Q50178"/>
    </row>
    <row r="50179" spans="17:17">
      <c r="Q50179"/>
    </row>
    <row r="50180" spans="17:17">
      <c r="Q50180"/>
    </row>
    <row r="50181" spans="17:17">
      <c r="Q50181"/>
    </row>
    <row r="50182" spans="17:17">
      <c r="Q50182"/>
    </row>
    <row r="50183" spans="17:17">
      <c r="Q50183"/>
    </row>
    <row r="50184" spans="17:17">
      <c r="Q50184"/>
    </row>
    <row r="50185" spans="17:17">
      <c r="Q50185"/>
    </row>
    <row r="50186" spans="17:17">
      <c r="Q50186"/>
    </row>
    <row r="50187" spans="17:17">
      <c r="Q50187"/>
    </row>
    <row r="50188" spans="17:17">
      <c r="Q50188"/>
    </row>
    <row r="50189" spans="17:17">
      <c r="Q50189"/>
    </row>
    <row r="50190" spans="17:17">
      <c r="Q50190"/>
    </row>
    <row r="50191" spans="17:17">
      <c r="Q50191"/>
    </row>
    <row r="50192" spans="17:17">
      <c r="Q50192"/>
    </row>
    <row r="50193" spans="17:17">
      <c r="Q50193"/>
    </row>
    <row r="50194" spans="17:17">
      <c r="Q50194"/>
    </row>
    <row r="50195" spans="17:17">
      <c r="Q50195"/>
    </row>
    <row r="50196" spans="17:17">
      <c r="Q50196"/>
    </row>
    <row r="50197" spans="17:17">
      <c r="Q50197"/>
    </row>
    <row r="50198" spans="17:17">
      <c r="Q50198"/>
    </row>
    <row r="50199" spans="17:17">
      <c r="Q50199"/>
    </row>
    <row r="50200" spans="17:17">
      <c r="Q50200"/>
    </row>
    <row r="50201" spans="17:17">
      <c r="Q50201"/>
    </row>
    <row r="50202" spans="17:17">
      <c r="Q50202"/>
    </row>
    <row r="50203" spans="17:17">
      <c r="Q50203"/>
    </row>
    <row r="50204" spans="17:17">
      <c r="Q50204"/>
    </row>
    <row r="50205" spans="17:17">
      <c r="Q50205"/>
    </row>
    <row r="50206" spans="17:17">
      <c r="Q50206"/>
    </row>
    <row r="50207" spans="17:17">
      <c r="Q50207"/>
    </row>
    <row r="50208" spans="17:17">
      <c r="Q50208"/>
    </row>
    <row r="50209" spans="17:17">
      <c r="Q50209"/>
    </row>
    <row r="50210" spans="17:17">
      <c r="Q50210"/>
    </row>
    <row r="50211" spans="17:17">
      <c r="Q50211"/>
    </row>
    <row r="50212" spans="17:17">
      <c r="Q50212"/>
    </row>
    <row r="50213" spans="17:17">
      <c r="Q50213"/>
    </row>
    <row r="50214" spans="17:17">
      <c r="Q50214"/>
    </row>
    <row r="50215" spans="17:17">
      <c r="Q50215"/>
    </row>
    <row r="50216" spans="17:17">
      <c r="Q50216"/>
    </row>
    <row r="50217" spans="17:17">
      <c r="Q50217"/>
    </row>
    <row r="50218" spans="17:17">
      <c r="Q50218"/>
    </row>
    <row r="50219" spans="17:17">
      <c r="Q50219"/>
    </row>
    <row r="50220" spans="17:17">
      <c r="Q50220"/>
    </row>
    <row r="50221" spans="17:17">
      <c r="Q50221"/>
    </row>
    <row r="50222" spans="17:17">
      <c r="Q50222"/>
    </row>
    <row r="50223" spans="17:17">
      <c r="Q50223"/>
    </row>
    <row r="50224" spans="17:17">
      <c r="Q50224"/>
    </row>
    <row r="50225" spans="17:17">
      <c r="Q50225"/>
    </row>
    <row r="50226" spans="17:17">
      <c r="Q50226"/>
    </row>
    <row r="50227" spans="17:17">
      <c r="Q50227"/>
    </row>
    <row r="50228" spans="17:17">
      <c r="Q50228"/>
    </row>
    <row r="50229" spans="17:17">
      <c r="Q50229"/>
    </row>
    <row r="50230" spans="17:17">
      <c r="Q50230"/>
    </row>
    <row r="50231" spans="17:17">
      <c r="Q50231"/>
    </row>
    <row r="50232" spans="17:17">
      <c r="Q50232"/>
    </row>
    <row r="50233" spans="17:17">
      <c r="Q50233"/>
    </row>
    <row r="50234" spans="17:17">
      <c r="Q50234"/>
    </row>
    <row r="50235" spans="17:17">
      <c r="Q50235"/>
    </row>
    <row r="50236" spans="17:17">
      <c r="Q50236"/>
    </row>
    <row r="50237" spans="17:17">
      <c r="Q50237"/>
    </row>
    <row r="50238" spans="17:17">
      <c r="Q50238"/>
    </row>
    <row r="50239" spans="17:17">
      <c r="Q50239"/>
    </row>
    <row r="50240" spans="17:17">
      <c r="Q50240"/>
    </row>
    <row r="50241" spans="17:17">
      <c r="Q50241"/>
    </row>
    <row r="50242" spans="17:17">
      <c r="Q50242"/>
    </row>
    <row r="50243" spans="17:17">
      <c r="Q50243"/>
    </row>
    <row r="50244" spans="17:17">
      <c r="Q50244"/>
    </row>
    <row r="50245" spans="17:17">
      <c r="Q50245"/>
    </row>
    <row r="50246" spans="17:17">
      <c r="Q50246"/>
    </row>
    <row r="50247" spans="17:17">
      <c r="Q50247"/>
    </row>
    <row r="50248" spans="17:17">
      <c r="Q50248"/>
    </row>
    <row r="50249" spans="17:17">
      <c r="Q50249"/>
    </row>
    <row r="50250" spans="17:17">
      <c r="Q50250"/>
    </row>
    <row r="50251" spans="17:17">
      <c r="Q50251"/>
    </row>
    <row r="50252" spans="17:17">
      <c r="Q50252"/>
    </row>
    <row r="50253" spans="17:17">
      <c r="Q50253"/>
    </row>
    <row r="50254" spans="17:17">
      <c r="Q50254"/>
    </row>
    <row r="50255" spans="17:17">
      <c r="Q50255"/>
    </row>
    <row r="50256" spans="17:17">
      <c r="Q50256"/>
    </row>
    <row r="50257" spans="17:17">
      <c r="Q50257"/>
    </row>
    <row r="50258" spans="17:17">
      <c r="Q50258"/>
    </row>
    <row r="50259" spans="17:17">
      <c r="Q50259"/>
    </row>
    <row r="50260" spans="17:17">
      <c r="Q50260"/>
    </row>
    <row r="50261" spans="17:17">
      <c r="Q50261"/>
    </row>
    <row r="50262" spans="17:17">
      <c r="Q50262"/>
    </row>
    <row r="50263" spans="17:17">
      <c r="Q50263"/>
    </row>
    <row r="50264" spans="17:17">
      <c r="Q50264"/>
    </row>
    <row r="50265" spans="17:17">
      <c r="Q50265"/>
    </row>
    <row r="50266" spans="17:17">
      <c r="Q50266"/>
    </row>
    <row r="50267" spans="17:17">
      <c r="Q50267"/>
    </row>
    <row r="50268" spans="17:17">
      <c r="Q50268"/>
    </row>
    <row r="50269" spans="17:17">
      <c r="Q50269"/>
    </row>
    <row r="50270" spans="17:17">
      <c r="Q50270"/>
    </row>
    <row r="50271" spans="17:17">
      <c r="Q50271"/>
    </row>
    <row r="50272" spans="17:17">
      <c r="Q50272"/>
    </row>
    <row r="50273" spans="17:17">
      <c r="Q50273"/>
    </row>
    <row r="50274" spans="17:17">
      <c r="Q50274"/>
    </row>
    <row r="50275" spans="17:17">
      <c r="Q50275"/>
    </row>
    <row r="50276" spans="17:17">
      <c r="Q50276"/>
    </row>
    <row r="50277" spans="17:17">
      <c r="Q50277"/>
    </row>
    <row r="50278" spans="17:17">
      <c r="Q50278"/>
    </row>
    <row r="50279" spans="17:17">
      <c r="Q50279"/>
    </row>
    <row r="50280" spans="17:17">
      <c r="Q50280"/>
    </row>
    <row r="50281" spans="17:17">
      <c r="Q50281"/>
    </row>
    <row r="50282" spans="17:17">
      <c r="Q50282"/>
    </row>
    <row r="50283" spans="17:17">
      <c r="Q50283"/>
    </row>
    <row r="50284" spans="17:17">
      <c r="Q50284"/>
    </row>
    <row r="50285" spans="17:17">
      <c r="Q50285"/>
    </row>
    <row r="50286" spans="17:17">
      <c r="Q50286"/>
    </row>
    <row r="50287" spans="17:17">
      <c r="Q50287"/>
    </row>
    <row r="50288" spans="17:17">
      <c r="Q50288"/>
    </row>
    <row r="50289" spans="17:17">
      <c r="Q50289"/>
    </row>
    <row r="50290" spans="17:17">
      <c r="Q50290"/>
    </row>
    <row r="50291" spans="17:17">
      <c r="Q50291"/>
    </row>
    <row r="50292" spans="17:17">
      <c r="Q50292"/>
    </row>
    <row r="50293" spans="17:17">
      <c r="Q50293"/>
    </row>
    <row r="50294" spans="17:17">
      <c r="Q50294"/>
    </row>
    <row r="50295" spans="17:17">
      <c r="Q50295"/>
    </row>
    <row r="50296" spans="17:17">
      <c r="Q50296"/>
    </row>
    <row r="50297" spans="17:17">
      <c r="Q50297"/>
    </row>
    <row r="50298" spans="17:17">
      <c r="Q50298"/>
    </row>
    <row r="50299" spans="17:17">
      <c r="Q50299"/>
    </row>
    <row r="50300" spans="17:17">
      <c r="Q50300"/>
    </row>
    <row r="50301" spans="17:17">
      <c r="Q50301"/>
    </row>
    <row r="50302" spans="17:17">
      <c r="Q50302"/>
    </row>
    <row r="50303" spans="17:17">
      <c r="Q50303"/>
    </row>
    <row r="50304" spans="17:17">
      <c r="Q50304"/>
    </row>
    <row r="50305" spans="17:17">
      <c r="Q50305"/>
    </row>
    <row r="50306" spans="17:17">
      <c r="Q50306"/>
    </row>
    <row r="50307" spans="17:17">
      <c r="Q50307"/>
    </row>
    <row r="50308" spans="17:17">
      <c r="Q50308"/>
    </row>
    <row r="50309" spans="17:17">
      <c r="Q50309"/>
    </row>
    <row r="50310" spans="17:17">
      <c r="Q50310"/>
    </row>
    <row r="50311" spans="17:17">
      <c r="Q50311"/>
    </row>
    <row r="50312" spans="17:17">
      <c r="Q50312"/>
    </row>
    <row r="50313" spans="17:17">
      <c r="Q50313"/>
    </row>
    <row r="50314" spans="17:17">
      <c r="Q50314"/>
    </row>
    <row r="50315" spans="17:17">
      <c r="Q50315"/>
    </row>
    <row r="50316" spans="17:17">
      <c r="Q50316"/>
    </row>
    <row r="50317" spans="17:17">
      <c r="Q50317"/>
    </row>
    <row r="50318" spans="17:17">
      <c r="Q50318"/>
    </row>
    <row r="50319" spans="17:17">
      <c r="Q50319"/>
    </row>
    <row r="50320" spans="17:17">
      <c r="Q50320"/>
    </row>
    <row r="50321" spans="17:17">
      <c r="Q50321"/>
    </row>
    <row r="50322" spans="17:17">
      <c r="Q50322"/>
    </row>
    <row r="50323" spans="17:17">
      <c r="Q50323"/>
    </row>
    <row r="50324" spans="17:17">
      <c r="Q50324"/>
    </row>
    <row r="50325" spans="17:17">
      <c r="Q50325"/>
    </row>
    <row r="50326" spans="17:17">
      <c r="Q50326"/>
    </row>
    <row r="50327" spans="17:17">
      <c r="Q50327"/>
    </row>
    <row r="50328" spans="17:17">
      <c r="Q50328"/>
    </row>
    <row r="50329" spans="17:17">
      <c r="Q50329"/>
    </row>
    <row r="50330" spans="17:17">
      <c r="Q50330"/>
    </row>
    <row r="50331" spans="17:17">
      <c r="Q50331"/>
    </row>
    <row r="50332" spans="17:17">
      <c r="Q50332"/>
    </row>
    <row r="50333" spans="17:17">
      <c r="Q50333"/>
    </row>
    <row r="50334" spans="17:17">
      <c r="Q50334"/>
    </row>
    <row r="50335" spans="17:17">
      <c r="Q50335"/>
    </row>
    <row r="50336" spans="17:17">
      <c r="Q50336"/>
    </row>
    <row r="50337" spans="17:17">
      <c r="Q50337"/>
    </row>
    <row r="50338" spans="17:17">
      <c r="Q50338"/>
    </row>
    <row r="50339" spans="17:17">
      <c r="Q50339"/>
    </row>
    <row r="50340" spans="17:17">
      <c r="Q50340"/>
    </row>
    <row r="50341" spans="17:17">
      <c r="Q50341"/>
    </row>
    <row r="50342" spans="17:17">
      <c r="Q50342"/>
    </row>
    <row r="50343" spans="17:17">
      <c r="Q50343"/>
    </row>
    <row r="50344" spans="17:17">
      <c r="Q50344"/>
    </row>
    <row r="50345" spans="17:17">
      <c r="Q50345"/>
    </row>
    <row r="50346" spans="17:17">
      <c r="Q50346"/>
    </row>
    <row r="50347" spans="17:17">
      <c r="Q50347"/>
    </row>
    <row r="50348" spans="17:17">
      <c r="Q50348"/>
    </row>
    <row r="50349" spans="17:17">
      <c r="Q50349"/>
    </row>
    <row r="50350" spans="17:17">
      <c r="Q50350"/>
    </row>
    <row r="50351" spans="17:17">
      <c r="Q50351"/>
    </row>
    <row r="50352" spans="17:17">
      <c r="Q50352"/>
    </row>
    <row r="50353" spans="17:17">
      <c r="Q50353"/>
    </row>
    <row r="50354" spans="17:17">
      <c r="Q50354"/>
    </row>
    <row r="50355" spans="17:17">
      <c r="Q50355"/>
    </row>
    <row r="50356" spans="17:17">
      <c r="Q50356"/>
    </row>
    <row r="50357" spans="17:17">
      <c r="Q50357"/>
    </row>
    <row r="50358" spans="17:17">
      <c r="Q50358"/>
    </row>
    <row r="50359" spans="17:17">
      <c r="Q50359"/>
    </row>
    <row r="50360" spans="17:17">
      <c r="Q50360"/>
    </row>
    <row r="50361" spans="17:17">
      <c r="Q50361"/>
    </row>
    <row r="50362" spans="17:17">
      <c r="Q50362"/>
    </row>
    <row r="50363" spans="17:17">
      <c r="Q50363"/>
    </row>
    <row r="50364" spans="17:17">
      <c r="Q50364"/>
    </row>
    <row r="50365" spans="17:17">
      <c r="Q50365"/>
    </row>
    <row r="50366" spans="17:17">
      <c r="Q50366"/>
    </row>
    <row r="50367" spans="17:17">
      <c r="Q50367"/>
    </row>
    <row r="50368" spans="17:17">
      <c r="Q50368"/>
    </row>
    <row r="50369" spans="17:17">
      <c r="Q50369"/>
    </row>
    <row r="50370" spans="17:17">
      <c r="Q50370"/>
    </row>
    <row r="50371" spans="17:17">
      <c r="Q50371"/>
    </row>
    <row r="50372" spans="17:17">
      <c r="Q50372"/>
    </row>
    <row r="50373" spans="17:17">
      <c r="Q50373"/>
    </row>
    <row r="50374" spans="17:17">
      <c r="Q50374"/>
    </row>
    <row r="50375" spans="17:17">
      <c r="Q50375"/>
    </row>
    <row r="50376" spans="17:17">
      <c r="Q50376"/>
    </row>
    <row r="50377" spans="17:17">
      <c r="Q50377"/>
    </row>
    <row r="50378" spans="17:17">
      <c r="Q50378"/>
    </row>
    <row r="50379" spans="17:17">
      <c r="Q50379"/>
    </row>
    <row r="50380" spans="17:17">
      <c r="Q50380"/>
    </row>
    <row r="50381" spans="17:17">
      <c r="Q50381"/>
    </row>
    <row r="50382" spans="17:17">
      <c r="Q50382"/>
    </row>
    <row r="50383" spans="17:17">
      <c r="Q50383"/>
    </row>
    <row r="50384" spans="17:17">
      <c r="Q50384"/>
    </row>
    <row r="50385" spans="17:17">
      <c r="Q50385"/>
    </row>
    <row r="50386" spans="17:17">
      <c r="Q50386"/>
    </row>
    <row r="50387" spans="17:17">
      <c r="Q50387"/>
    </row>
    <row r="50388" spans="17:17">
      <c r="Q50388"/>
    </row>
    <row r="50389" spans="17:17">
      <c r="Q50389"/>
    </row>
    <row r="50390" spans="17:17">
      <c r="Q50390"/>
    </row>
    <row r="50391" spans="17:17">
      <c r="Q50391"/>
    </row>
    <row r="50392" spans="17:17">
      <c r="Q50392"/>
    </row>
    <row r="50393" spans="17:17">
      <c r="Q50393"/>
    </row>
    <row r="50394" spans="17:17">
      <c r="Q50394"/>
    </row>
    <row r="50395" spans="17:17">
      <c r="Q50395"/>
    </row>
    <row r="50396" spans="17:17">
      <c r="Q50396"/>
    </row>
    <row r="50397" spans="17:17">
      <c r="Q50397"/>
    </row>
    <row r="50398" spans="17:17">
      <c r="Q50398"/>
    </row>
    <row r="50399" spans="17:17">
      <c r="Q50399"/>
    </row>
    <row r="50400" spans="17:17">
      <c r="Q50400"/>
    </row>
    <row r="50401" spans="17:17">
      <c r="Q50401"/>
    </row>
    <row r="50402" spans="17:17">
      <c r="Q50402"/>
    </row>
    <row r="50403" spans="17:17">
      <c r="Q50403"/>
    </row>
    <row r="50404" spans="17:17">
      <c r="Q50404"/>
    </row>
    <row r="50405" spans="17:17">
      <c r="Q50405"/>
    </row>
    <row r="50406" spans="17:17">
      <c r="Q50406"/>
    </row>
    <row r="50407" spans="17:17">
      <c r="Q50407"/>
    </row>
    <row r="50408" spans="17:17">
      <c r="Q50408"/>
    </row>
    <row r="50409" spans="17:17">
      <c r="Q50409"/>
    </row>
    <row r="50410" spans="17:17">
      <c r="Q50410"/>
    </row>
    <row r="50411" spans="17:17">
      <c r="Q50411"/>
    </row>
    <row r="50412" spans="17:17">
      <c r="Q50412"/>
    </row>
    <row r="50413" spans="17:17">
      <c r="Q50413"/>
    </row>
    <row r="50414" spans="17:17">
      <c r="Q50414"/>
    </row>
    <row r="50415" spans="17:17">
      <c r="Q50415"/>
    </row>
    <row r="50416" spans="17:17">
      <c r="Q50416"/>
    </row>
    <row r="50417" spans="17:17">
      <c r="Q50417"/>
    </row>
    <row r="50418" spans="17:17">
      <c r="Q50418"/>
    </row>
    <row r="50419" spans="17:17">
      <c r="Q50419"/>
    </row>
    <row r="50420" spans="17:17">
      <c r="Q50420"/>
    </row>
    <row r="50421" spans="17:17">
      <c r="Q50421"/>
    </row>
    <row r="50422" spans="17:17">
      <c r="Q50422"/>
    </row>
    <row r="50423" spans="17:17">
      <c r="Q50423"/>
    </row>
    <row r="50424" spans="17:17">
      <c r="Q50424"/>
    </row>
    <row r="50425" spans="17:17">
      <c r="Q50425"/>
    </row>
    <row r="50426" spans="17:17">
      <c r="Q50426"/>
    </row>
    <row r="50427" spans="17:17">
      <c r="Q50427"/>
    </row>
    <row r="50428" spans="17:17">
      <c r="Q50428"/>
    </row>
    <row r="50429" spans="17:17">
      <c r="Q50429"/>
    </row>
    <row r="50430" spans="17:17">
      <c r="Q50430"/>
    </row>
    <row r="50431" spans="17:17">
      <c r="Q50431"/>
    </row>
    <row r="50432" spans="17:17">
      <c r="Q50432"/>
    </row>
    <row r="50433" spans="17:17">
      <c r="Q50433"/>
    </row>
    <row r="50434" spans="17:17">
      <c r="Q50434"/>
    </row>
    <row r="50435" spans="17:17">
      <c r="Q50435"/>
    </row>
    <row r="50436" spans="17:17">
      <c r="Q50436"/>
    </row>
    <row r="50437" spans="17:17">
      <c r="Q50437"/>
    </row>
    <row r="50438" spans="17:17">
      <c r="Q50438"/>
    </row>
    <row r="50439" spans="17:17">
      <c r="Q50439"/>
    </row>
    <row r="50440" spans="17:17">
      <c r="Q50440"/>
    </row>
    <row r="50441" spans="17:17">
      <c r="Q50441"/>
    </row>
    <row r="50442" spans="17:17">
      <c r="Q50442"/>
    </row>
    <row r="50443" spans="17:17">
      <c r="Q50443"/>
    </row>
    <row r="50444" spans="17:17">
      <c r="Q50444"/>
    </row>
    <row r="50445" spans="17:17">
      <c r="Q50445"/>
    </row>
    <row r="50446" spans="17:17">
      <c r="Q50446"/>
    </row>
    <row r="50447" spans="17:17">
      <c r="Q50447"/>
    </row>
    <row r="50448" spans="17:17">
      <c r="Q50448"/>
    </row>
    <row r="50449" spans="17:17">
      <c r="Q50449"/>
    </row>
    <row r="50450" spans="17:17">
      <c r="Q50450"/>
    </row>
    <row r="50451" spans="17:17">
      <c r="Q50451"/>
    </row>
    <row r="50452" spans="17:17">
      <c r="Q50452"/>
    </row>
    <row r="50453" spans="17:17">
      <c r="Q50453"/>
    </row>
    <row r="50454" spans="17:17">
      <c r="Q50454"/>
    </row>
    <row r="50455" spans="17:17">
      <c r="Q50455"/>
    </row>
    <row r="50456" spans="17:17">
      <c r="Q50456"/>
    </row>
    <row r="50457" spans="17:17">
      <c r="Q50457"/>
    </row>
    <row r="50458" spans="17:17">
      <c r="Q50458"/>
    </row>
    <row r="50459" spans="17:17">
      <c r="Q50459"/>
    </row>
    <row r="50460" spans="17:17">
      <c r="Q50460"/>
    </row>
    <row r="50461" spans="17:17">
      <c r="Q50461"/>
    </row>
    <row r="50462" spans="17:17">
      <c r="Q50462"/>
    </row>
    <row r="50463" spans="17:17">
      <c r="Q50463"/>
    </row>
    <row r="50464" spans="17:17">
      <c r="Q50464"/>
    </row>
    <row r="50465" spans="17:17">
      <c r="Q50465"/>
    </row>
    <row r="50466" spans="17:17">
      <c r="Q50466"/>
    </row>
    <row r="50467" spans="17:17">
      <c r="Q50467"/>
    </row>
    <row r="50468" spans="17:17">
      <c r="Q50468"/>
    </row>
    <row r="50469" spans="17:17">
      <c r="Q50469"/>
    </row>
    <row r="50470" spans="17:17">
      <c r="Q50470"/>
    </row>
    <row r="50471" spans="17:17">
      <c r="Q50471"/>
    </row>
    <row r="50472" spans="17:17">
      <c r="Q50472"/>
    </row>
    <row r="50473" spans="17:17">
      <c r="Q50473"/>
    </row>
    <row r="50474" spans="17:17">
      <c r="Q50474"/>
    </row>
    <row r="50475" spans="17:17">
      <c r="Q50475"/>
    </row>
    <row r="50476" spans="17:17">
      <c r="Q50476"/>
    </row>
    <row r="50477" spans="17:17">
      <c r="Q50477"/>
    </row>
    <row r="50478" spans="17:17">
      <c r="Q50478"/>
    </row>
    <row r="50479" spans="17:17">
      <c r="Q50479"/>
    </row>
    <row r="50480" spans="17:17">
      <c r="Q50480"/>
    </row>
    <row r="50481" spans="17:17">
      <c r="Q50481"/>
    </row>
    <row r="50482" spans="17:17">
      <c r="Q50482"/>
    </row>
    <row r="50483" spans="17:17">
      <c r="Q50483"/>
    </row>
    <row r="50484" spans="17:17">
      <c r="Q50484"/>
    </row>
    <row r="50485" spans="17:17">
      <c r="Q50485"/>
    </row>
    <row r="50486" spans="17:17">
      <c r="Q50486"/>
    </row>
    <row r="50487" spans="17:17">
      <c r="Q50487"/>
    </row>
    <row r="50488" spans="17:17">
      <c r="Q50488"/>
    </row>
    <row r="50489" spans="17:17">
      <c r="Q50489"/>
    </row>
    <row r="50490" spans="17:17">
      <c r="Q50490"/>
    </row>
    <row r="50491" spans="17:17">
      <c r="Q50491"/>
    </row>
    <row r="50492" spans="17:17">
      <c r="Q50492"/>
    </row>
    <row r="50493" spans="17:17">
      <c r="Q50493"/>
    </row>
    <row r="50494" spans="17:17">
      <c r="Q50494"/>
    </row>
    <row r="50495" spans="17:17">
      <c r="Q50495"/>
    </row>
    <row r="50496" spans="17:17">
      <c r="Q50496"/>
    </row>
    <row r="50497" spans="17:17">
      <c r="Q50497"/>
    </row>
    <row r="50498" spans="17:17">
      <c r="Q50498"/>
    </row>
    <row r="50499" spans="17:17">
      <c r="Q50499"/>
    </row>
    <row r="50500" spans="17:17">
      <c r="Q50500"/>
    </row>
    <row r="50501" spans="17:17">
      <c r="Q50501"/>
    </row>
    <row r="50502" spans="17:17">
      <c r="Q50502"/>
    </row>
    <row r="50503" spans="17:17">
      <c r="Q50503"/>
    </row>
    <row r="50504" spans="17:17">
      <c r="Q50504"/>
    </row>
    <row r="50505" spans="17:17">
      <c r="Q50505"/>
    </row>
    <row r="50506" spans="17:17">
      <c r="Q50506"/>
    </row>
    <row r="50507" spans="17:17">
      <c r="Q50507"/>
    </row>
    <row r="50508" spans="17:17">
      <c r="Q50508"/>
    </row>
    <row r="50509" spans="17:17">
      <c r="Q50509"/>
    </row>
    <row r="50510" spans="17:17">
      <c r="Q50510"/>
    </row>
    <row r="50511" spans="17:17">
      <c r="Q50511"/>
    </row>
    <row r="50512" spans="17:17">
      <c r="Q50512"/>
    </row>
    <row r="50513" spans="17:17">
      <c r="Q50513"/>
    </row>
    <row r="50514" spans="17:17">
      <c r="Q50514"/>
    </row>
    <row r="50515" spans="17:17">
      <c r="Q50515"/>
    </row>
    <row r="50516" spans="17:17">
      <c r="Q50516"/>
    </row>
    <row r="50517" spans="17:17">
      <c r="Q50517"/>
    </row>
    <row r="50518" spans="17:17">
      <c r="Q50518"/>
    </row>
    <row r="50519" spans="17:17">
      <c r="Q50519"/>
    </row>
    <row r="50520" spans="17:17">
      <c r="Q50520"/>
    </row>
    <row r="50521" spans="17:17">
      <c r="Q50521"/>
    </row>
    <row r="50522" spans="17:17">
      <c r="Q50522"/>
    </row>
    <row r="50523" spans="17:17">
      <c r="Q50523"/>
    </row>
    <row r="50524" spans="17:17">
      <c r="Q50524"/>
    </row>
    <row r="50525" spans="17:17">
      <c r="Q50525"/>
    </row>
    <row r="50526" spans="17:17">
      <c r="Q50526"/>
    </row>
    <row r="50527" spans="17:17">
      <c r="Q50527"/>
    </row>
    <row r="50528" spans="17:17">
      <c r="Q50528"/>
    </row>
    <row r="50529" spans="17:17">
      <c r="Q50529"/>
    </row>
    <row r="50530" spans="17:17">
      <c r="Q50530"/>
    </row>
    <row r="50531" spans="17:17">
      <c r="Q50531"/>
    </row>
    <row r="50532" spans="17:17">
      <c r="Q50532"/>
    </row>
    <row r="50533" spans="17:17">
      <c r="Q50533"/>
    </row>
    <row r="50534" spans="17:17">
      <c r="Q50534"/>
    </row>
    <row r="50535" spans="17:17">
      <c r="Q50535"/>
    </row>
    <row r="50536" spans="17:17">
      <c r="Q50536"/>
    </row>
    <row r="50537" spans="17:17">
      <c r="Q50537"/>
    </row>
    <row r="50538" spans="17:17">
      <c r="Q50538"/>
    </row>
    <row r="50539" spans="17:17">
      <c r="Q50539"/>
    </row>
    <row r="50540" spans="17:17">
      <c r="Q50540"/>
    </row>
    <row r="50541" spans="17:17">
      <c r="Q50541"/>
    </row>
    <row r="50542" spans="17:17">
      <c r="Q50542"/>
    </row>
    <row r="50543" spans="17:17">
      <c r="Q50543"/>
    </row>
    <row r="50544" spans="17:17">
      <c r="Q50544"/>
    </row>
    <row r="50545" spans="17:17">
      <c r="Q50545"/>
    </row>
    <row r="50546" spans="17:17">
      <c r="Q50546"/>
    </row>
    <row r="50547" spans="17:17">
      <c r="Q50547"/>
    </row>
    <row r="50548" spans="17:17">
      <c r="Q50548"/>
    </row>
    <row r="50549" spans="17:17">
      <c r="Q50549"/>
    </row>
    <row r="50550" spans="17:17">
      <c r="Q50550"/>
    </row>
    <row r="50551" spans="17:17">
      <c r="Q50551"/>
    </row>
    <row r="50552" spans="17:17">
      <c r="Q50552"/>
    </row>
    <row r="50553" spans="17:17">
      <c r="Q50553"/>
    </row>
    <row r="50554" spans="17:17">
      <c r="Q50554"/>
    </row>
    <row r="50555" spans="17:17">
      <c r="Q50555"/>
    </row>
    <row r="50556" spans="17:17">
      <c r="Q50556"/>
    </row>
    <row r="50557" spans="17:17">
      <c r="Q50557"/>
    </row>
    <row r="50558" spans="17:17">
      <c r="Q50558"/>
    </row>
    <row r="50559" spans="17:17">
      <c r="Q50559"/>
    </row>
    <row r="50560" spans="17:17">
      <c r="Q50560"/>
    </row>
    <row r="50561" spans="17:17">
      <c r="Q50561"/>
    </row>
    <row r="50562" spans="17:17">
      <c r="Q50562"/>
    </row>
    <row r="50563" spans="17:17">
      <c r="Q50563"/>
    </row>
    <row r="50564" spans="17:17">
      <c r="Q50564"/>
    </row>
    <row r="50565" spans="17:17">
      <c r="Q50565"/>
    </row>
    <row r="50566" spans="17:17">
      <c r="Q50566"/>
    </row>
    <row r="50567" spans="17:17">
      <c r="Q50567"/>
    </row>
    <row r="50568" spans="17:17">
      <c r="Q50568"/>
    </row>
    <row r="50569" spans="17:17">
      <c r="Q50569"/>
    </row>
    <row r="50570" spans="17:17">
      <c r="Q50570"/>
    </row>
    <row r="50571" spans="17:17">
      <c r="Q50571"/>
    </row>
    <row r="50572" spans="17:17">
      <c r="Q50572"/>
    </row>
    <row r="50573" spans="17:17">
      <c r="Q50573"/>
    </row>
    <row r="50574" spans="17:17">
      <c r="Q50574"/>
    </row>
    <row r="50575" spans="17:17">
      <c r="Q50575"/>
    </row>
    <row r="50576" spans="17:17">
      <c r="Q50576"/>
    </row>
    <row r="50577" spans="17:17">
      <c r="Q50577"/>
    </row>
    <row r="50578" spans="17:17">
      <c r="Q50578"/>
    </row>
    <row r="50579" spans="17:17">
      <c r="Q50579"/>
    </row>
    <row r="50580" spans="17:17">
      <c r="Q50580"/>
    </row>
    <row r="50581" spans="17:17">
      <c r="Q50581"/>
    </row>
    <row r="50582" spans="17:17">
      <c r="Q50582"/>
    </row>
    <row r="50583" spans="17:17">
      <c r="Q50583"/>
    </row>
    <row r="50584" spans="17:17">
      <c r="Q50584"/>
    </row>
    <row r="50585" spans="17:17">
      <c r="Q50585"/>
    </row>
    <row r="50586" spans="17:17">
      <c r="Q50586"/>
    </row>
    <row r="50587" spans="17:17">
      <c r="Q50587"/>
    </row>
    <row r="50588" spans="17:17">
      <c r="Q50588"/>
    </row>
    <row r="50589" spans="17:17">
      <c r="Q50589"/>
    </row>
    <row r="50590" spans="17:17">
      <c r="Q50590"/>
    </row>
    <row r="50591" spans="17:17">
      <c r="Q50591"/>
    </row>
    <row r="50592" spans="17:17">
      <c r="Q50592"/>
    </row>
    <row r="50593" spans="17:17">
      <c r="Q50593"/>
    </row>
    <row r="50594" spans="17:17">
      <c r="Q50594"/>
    </row>
    <row r="50595" spans="17:17">
      <c r="Q50595"/>
    </row>
    <row r="50596" spans="17:17">
      <c r="Q50596"/>
    </row>
    <row r="50597" spans="17:17">
      <c r="Q50597"/>
    </row>
    <row r="50598" spans="17:17">
      <c r="Q50598"/>
    </row>
    <row r="50599" spans="17:17">
      <c r="Q50599"/>
    </row>
    <row r="50600" spans="17:17">
      <c r="Q50600"/>
    </row>
    <row r="50601" spans="17:17">
      <c r="Q50601"/>
    </row>
    <row r="50602" spans="17:17">
      <c r="Q50602"/>
    </row>
    <row r="50603" spans="17:17">
      <c r="Q50603"/>
    </row>
    <row r="50604" spans="17:17">
      <c r="Q50604"/>
    </row>
    <row r="50605" spans="17:17">
      <c r="Q50605"/>
    </row>
    <row r="50606" spans="17:17">
      <c r="Q50606"/>
    </row>
    <row r="50607" spans="17:17">
      <c r="Q50607"/>
    </row>
    <row r="50608" spans="17:17">
      <c r="Q50608"/>
    </row>
    <row r="50609" spans="17:17">
      <c r="Q50609"/>
    </row>
    <row r="50610" spans="17:17">
      <c r="Q50610"/>
    </row>
    <row r="50611" spans="17:17">
      <c r="Q50611"/>
    </row>
    <row r="50612" spans="17:17">
      <c r="Q50612"/>
    </row>
    <row r="50613" spans="17:17">
      <c r="Q50613"/>
    </row>
    <row r="50614" spans="17:17">
      <c r="Q50614"/>
    </row>
    <row r="50615" spans="17:17">
      <c r="Q50615"/>
    </row>
    <row r="50616" spans="17:17">
      <c r="Q50616"/>
    </row>
    <row r="50617" spans="17:17">
      <c r="Q50617"/>
    </row>
    <row r="50618" spans="17:17">
      <c r="Q50618"/>
    </row>
    <row r="50619" spans="17:17">
      <c r="Q50619"/>
    </row>
    <row r="50620" spans="17:17">
      <c r="Q50620"/>
    </row>
    <row r="50621" spans="17:17">
      <c r="Q50621"/>
    </row>
    <row r="50622" spans="17:17">
      <c r="Q50622"/>
    </row>
    <row r="50623" spans="17:17">
      <c r="Q50623"/>
    </row>
    <row r="50624" spans="17:17">
      <c r="Q50624"/>
    </row>
    <row r="50625" spans="17:17">
      <c r="Q50625"/>
    </row>
    <row r="50626" spans="17:17">
      <c r="Q50626"/>
    </row>
    <row r="50627" spans="17:17">
      <c r="Q50627"/>
    </row>
    <row r="50628" spans="17:17">
      <c r="Q50628"/>
    </row>
    <row r="50629" spans="17:17">
      <c r="Q50629"/>
    </row>
    <row r="50630" spans="17:17">
      <c r="Q50630"/>
    </row>
    <row r="50631" spans="17:17">
      <c r="Q50631"/>
    </row>
    <row r="50632" spans="17:17">
      <c r="Q50632"/>
    </row>
    <row r="50633" spans="17:17">
      <c r="Q50633"/>
    </row>
    <row r="50634" spans="17:17">
      <c r="Q50634"/>
    </row>
    <row r="50635" spans="17:17">
      <c r="Q50635"/>
    </row>
    <row r="50636" spans="17:17">
      <c r="Q50636"/>
    </row>
    <row r="50637" spans="17:17">
      <c r="Q50637"/>
    </row>
    <row r="50638" spans="17:17">
      <c r="Q50638"/>
    </row>
    <row r="50639" spans="17:17">
      <c r="Q50639"/>
    </row>
    <row r="50640" spans="17:17">
      <c r="Q50640"/>
    </row>
    <row r="50641" spans="17:17">
      <c r="Q50641"/>
    </row>
    <row r="50642" spans="17:17">
      <c r="Q50642"/>
    </row>
    <row r="50643" spans="17:17">
      <c r="Q50643"/>
    </row>
    <row r="50644" spans="17:17">
      <c r="Q50644"/>
    </row>
    <row r="50645" spans="17:17">
      <c r="Q50645"/>
    </row>
    <row r="50646" spans="17:17">
      <c r="Q50646"/>
    </row>
    <row r="50647" spans="17:17">
      <c r="Q50647"/>
    </row>
    <row r="50648" spans="17:17">
      <c r="Q50648"/>
    </row>
    <row r="50649" spans="17:17">
      <c r="Q50649"/>
    </row>
    <row r="50650" spans="17:17">
      <c r="Q50650"/>
    </row>
    <row r="50651" spans="17:17">
      <c r="Q50651"/>
    </row>
    <row r="50652" spans="17:17">
      <c r="Q50652"/>
    </row>
    <row r="50653" spans="17:17">
      <c r="Q50653"/>
    </row>
    <row r="50654" spans="17:17">
      <c r="Q50654"/>
    </row>
    <row r="50655" spans="17:17">
      <c r="Q50655"/>
    </row>
    <row r="50656" spans="17:17">
      <c r="Q50656"/>
    </row>
    <row r="50657" spans="17:17">
      <c r="Q50657"/>
    </row>
    <row r="50658" spans="17:17">
      <c r="Q50658"/>
    </row>
    <row r="50659" spans="17:17">
      <c r="Q50659"/>
    </row>
    <row r="50660" spans="17:17">
      <c r="Q50660"/>
    </row>
    <row r="50661" spans="17:17">
      <c r="Q50661"/>
    </row>
    <row r="50662" spans="17:17">
      <c r="Q50662"/>
    </row>
    <row r="50663" spans="17:17">
      <c r="Q50663"/>
    </row>
    <row r="50664" spans="17:17">
      <c r="Q50664"/>
    </row>
    <row r="50665" spans="17:17">
      <c r="Q50665"/>
    </row>
    <row r="50666" spans="17:17">
      <c r="Q50666"/>
    </row>
    <row r="50667" spans="17:17">
      <c r="Q50667"/>
    </row>
    <row r="50668" spans="17:17">
      <c r="Q50668"/>
    </row>
    <row r="50669" spans="17:17">
      <c r="Q50669"/>
    </row>
    <row r="50670" spans="17:17">
      <c r="Q50670"/>
    </row>
    <row r="50671" spans="17:17">
      <c r="Q50671"/>
    </row>
    <row r="50672" spans="17:17">
      <c r="Q50672"/>
    </row>
    <row r="50673" spans="17:17">
      <c r="Q50673"/>
    </row>
    <row r="50674" spans="17:17">
      <c r="Q50674"/>
    </row>
    <row r="50675" spans="17:17">
      <c r="Q50675"/>
    </row>
    <row r="50676" spans="17:17">
      <c r="Q50676"/>
    </row>
    <row r="50677" spans="17:17">
      <c r="Q50677"/>
    </row>
    <row r="50678" spans="17:17">
      <c r="Q50678"/>
    </row>
    <row r="50679" spans="17:17">
      <c r="Q50679"/>
    </row>
    <row r="50680" spans="17:17">
      <c r="Q50680"/>
    </row>
    <row r="50681" spans="17:17">
      <c r="Q50681"/>
    </row>
    <row r="50682" spans="17:17">
      <c r="Q50682"/>
    </row>
    <row r="50683" spans="17:17">
      <c r="Q50683"/>
    </row>
    <row r="50684" spans="17:17">
      <c r="Q50684"/>
    </row>
    <row r="50685" spans="17:17">
      <c r="Q50685"/>
    </row>
    <row r="50686" spans="17:17">
      <c r="Q50686"/>
    </row>
    <row r="50687" spans="17:17">
      <c r="Q50687"/>
    </row>
    <row r="50688" spans="17:17">
      <c r="Q50688"/>
    </row>
    <row r="50689" spans="17:17">
      <c r="Q50689"/>
    </row>
    <row r="50690" spans="17:17">
      <c r="Q50690"/>
    </row>
    <row r="50691" spans="17:17">
      <c r="Q50691"/>
    </row>
    <row r="50692" spans="17:17">
      <c r="Q50692"/>
    </row>
    <row r="50693" spans="17:17">
      <c r="Q50693"/>
    </row>
    <row r="50694" spans="17:17">
      <c r="Q50694"/>
    </row>
    <row r="50695" spans="17:17">
      <c r="Q50695"/>
    </row>
    <row r="50696" spans="17:17">
      <c r="Q50696"/>
    </row>
    <row r="50697" spans="17:17">
      <c r="Q50697"/>
    </row>
    <row r="50698" spans="17:17">
      <c r="Q50698"/>
    </row>
    <row r="50699" spans="17:17">
      <c r="Q50699"/>
    </row>
    <row r="50700" spans="17:17">
      <c r="Q50700"/>
    </row>
    <row r="50701" spans="17:17">
      <c r="Q50701"/>
    </row>
    <row r="50702" spans="17:17">
      <c r="Q50702"/>
    </row>
    <row r="50703" spans="17:17">
      <c r="Q50703"/>
    </row>
    <row r="50704" spans="17:17">
      <c r="Q50704"/>
    </row>
    <row r="50705" spans="17:17">
      <c r="Q50705"/>
    </row>
    <row r="50706" spans="17:17">
      <c r="Q50706"/>
    </row>
    <row r="50707" spans="17:17">
      <c r="Q50707"/>
    </row>
    <row r="50708" spans="17:17">
      <c r="Q50708"/>
    </row>
    <row r="50709" spans="17:17">
      <c r="Q50709"/>
    </row>
    <row r="50710" spans="17:17">
      <c r="Q50710"/>
    </row>
    <row r="50711" spans="17:17">
      <c r="Q50711"/>
    </row>
    <row r="50712" spans="17:17">
      <c r="Q50712"/>
    </row>
    <row r="50713" spans="17:17">
      <c r="Q50713"/>
    </row>
    <row r="50714" spans="17:17">
      <c r="Q50714"/>
    </row>
    <row r="50715" spans="17:17">
      <c r="Q50715"/>
    </row>
    <row r="50716" spans="17:17">
      <c r="Q50716"/>
    </row>
    <row r="50717" spans="17:17">
      <c r="Q50717"/>
    </row>
    <row r="50718" spans="17:17">
      <c r="Q50718"/>
    </row>
    <row r="50719" spans="17:17">
      <c r="Q50719"/>
    </row>
    <row r="50720" spans="17:17">
      <c r="Q50720"/>
    </row>
    <row r="50721" spans="17:17">
      <c r="Q50721"/>
    </row>
    <row r="50722" spans="17:17">
      <c r="Q50722"/>
    </row>
    <row r="50723" spans="17:17">
      <c r="Q50723"/>
    </row>
    <row r="50724" spans="17:17">
      <c r="Q50724"/>
    </row>
    <row r="50725" spans="17:17">
      <c r="Q50725"/>
    </row>
    <row r="50726" spans="17:17">
      <c r="Q50726"/>
    </row>
    <row r="50727" spans="17:17">
      <c r="Q50727"/>
    </row>
    <row r="50728" spans="17:17">
      <c r="Q50728"/>
    </row>
    <row r="50729" spans="17:17">
      <c r="Q50729"/>
    </row>
    <row r="50730" spans="17:17">
      <c r="Q50730"/>
    </row>
    <row r="50731" spans="17:17">
      <c r="Q50731"/>
    </row>
    <row r="50732" spans="17:17">
      <c r="Q50732"/>
    </row>
    <row r="50733" spans="17:17">
      <c r="Q50733"/>
    </row>
    <row r="50734" spans="17:17">
      <c r="Q50734"/>
    </row>
    <row r="50735" spans="17:17">
      <c r="Q50735"/>
    </row>
    <row r="50736" spans="17:17">
      <c r="Q50736"/>
    </row>
    <row r="50737" spans="17:17">
      <c r="Q50737"/>
    </row>
    <row r="50738" spans="17:17">
      <c r="Q50738"/>
    </row>
    <row r="50739" spans="17:17">
      <c r="Q50739"/>
    </row>
    <row r="50740" spans="17:17">
      <c r="Q50740"/>
    </row>
    <row r="50741" spans="17:17">
      <c r="Q50741"/>
    </row>
    <row r="50742" spans="17:17">
      <c r="Q50742"/>
    </row>
    <row r="50743" spans="17:17">
      <c r="Q50743"/>
    </row>
    <row r="50744" spans="17:17">
      <c r="Q50744"/>
    </row>
    <row r="50745" spans="17:17">
      <c r="Q50745"/>
    </row>
    <row r="50746" spans="17:17">
      <c r="Q50746"/>
    </row>
    <row r="50747" spans="17:17">
      <c r="Q50747"/>
    </row>
    <row r="50748" spans="17:17">
      <c r="Q50748"/>
    </row>
    <row r="50749" spans="17:17">
      <c r="Q50749"/>
    </row>
    <row r="50750" spans="17:17">
      <c r="Q50750"/>
    </row>
    <row r="50751" spans="17:17">
      <c r="Q50751"/>
    </row>
    <row r="50752" spans="17:17">
      <c r="Q50752"/>
    </row>
    <row r="50753" spans="17:17">
      <c r="Q50753"/>
    </row>
    <row r="50754" spans="17:17">
      <c r="Q50754"/>
    </row>
    <row r="50755" spans="17:17">
      <c r="Q50755"/>
    </row>
    <row r="50756" spans="17:17">
      <c r="Q50756"/>
    </row>
    <row r="50757" spans="17:17">
      <c r="Q50757"/>
    </row>
    <row r="50758" spans="17:17">
      <c r="Q50758"/>
    </row>
    <row r="50759" spans="17:17">
      <c r="Q50759"/>
    </row>
    <row r="50760" spans="17:17">
      <c r="Q50760"/>
    </row>
    <row r="50761" spans="17:17">
      <c r="Q50761"/>
    </row>
    <row r="50762" spans="17:17">
      <c r="Q50762"/>
    </row>
    <row r="50763" spans="17:17">
      <c r="Q50763"/>
    </row>
    <row r="50764" spans="17:17">
      <c r="Q50764"/>
    </row>
    <row r="50765" spans="17:17">
      <c r="Q50765"/>
    </row>
    <row r="50766" spans="17:17">
      <c r="Q50766"/>
    </row>
    <row r="50767" spans="17:17">
      <c r="Q50767"/>
    </row>
    <row r="50768" spans="17:17">
      <c r="Q50768"/>
    </row>
    <row r="50769" spans="17:17">
      <c r="Q50769"/>
    </row>
    <row r="50770" spans="17:17">
      <c r="Q50770"/>
    </row>
    <row r="50771" spans="17:17">
      <c r="Q50771"/>
    </row>
    <row r="50772" spans="17:17">
      <c r="Q50772"/>
    </row>
    <row r="50773" spans="17:17">
      <c r="Q50773"/>
    </row>
    <row r="50774" spans="17:17">
      <c r="Q50774"/>
    </row>
    <row r="50775" spans="17:17">
      <c r="Q50775"/>
    </row>
    <row r="50776" spans="17:17">
      <c r="Q50776"/>
    </row>
    <row r="50777" spans="17:17">
      <c r="Q50777"/>
    </row>
    <row r="50778" spans="17:17">
      <c r="Q50778"/>
    </row>
    <row r="50779" spans="17:17">
      <c r="Q50779"/>
    </row>
    <row r="50780" spans="17:17">
      <c r="Q50780"/>
    </row>
    <row r="50781" spans="17:17">
      <c r="Q50781"/>
    </row>
    <row r="50782" spans="17:17">
      <c r="Q50782"/>
    </row>
    <row r="50783" spans="17:17">
      <c r="Q50783"/>
    </row>
    <row r="50784" spans="17:17">
      <c r="Q50784"/>
    </row>
    <row r="50785" spans="17:17">
      <c r="Q50785"/>
    </row>
    <row r="50786" spans="17:17">
      <c r="Q50786"/>
    </row>
    <row r="50787" spans="17:17">
      <c r="Q50787"/>
    </row>
    <row r="50788" spans="17:17">
      <c r="Q50788"/>
    </row>
    <row r="50789" spans="17:17">
      <c r="Q50789"/>
    </row>
    <row r="50790" spans="17:17">
      <c r="Q50790"/>
    </row>
    <row r="50791" spans="17:17">
      <c r="Q50791"/>
    </row>
    <row r="50792" spans="17:17">
      <c r="Q50792"/>
    </row>
    <row r="50793" spans="17:17">
      <c r="Q50793"/>
    </row>
    <row r="50794" spans="17:17">
      <c r="Q50794"/>
    </row>
    <row r="50795" spans="17:17">
      <c r="Q50795"/>
    </row>
    <row r="50796" spans="17:17">
      <c r="Q50796"/>
    </row>
    <row r="50797" spans="17:17">
      <c r="Q50797"/>
    </row>
    <row r="50798" spans="17:17">
      <c r="Q50798"/>
    </row>
    <row r="50799" spans="17:17">
      <c r="Q50799"/>
    </row>
    <row r="50800" spans="17:17">
      <c r="Q50800"/>
    </row>
    <row r="50801" spans="17:17">
      <c r="Q50801"/>
    </row>
    <row r="50802" spans="17:17">
      <c r="Q50802"/>
    </row>
    <row r="50803" spans="17:17">
      <c r="Q50803"/>
    </row>
    <row r="50804" spans="17:17">
      <c r="Q50804"/>
    </row>
    <row r="50805" spans="17:17">
      <c r="Q50805"/>
    </row>
    <row r="50806" spans="17:17">
      <c r="Q50806"/>
    </row>
    <row r="50807" spans="17:17">
      <c r="Q50807"/>
    </row>
    <row r="50808" spans="17:17">
      <c r="Q50808"/>
    </row>
    <row r="50809" spans="17:17">
      <c r="Q50809"/>
    </row>
    <row r="50810" spans="17:17">
      <c r="Q50810"/>
    </row>
    <row r="50811" spans="17:17">
      <c r="Q50811"/>
    </row>
    <row r="50812" spans="17:17">
      <c r="Q50812"/>
    </row>
    <row r="50813" spans="17:17">
      <c r="Q50813"/>
    </row>
    <row r="50814" spans="17:17">
      <c r="Q50814"/>
    </row>
    <row r="50815" spans="17:17">
      <c r="Q50815"/>
    </row>
    <row r="50816" spans="17:17">
      <c r="Q50816"/>
    </row>
    <row r="50817" spans="17:17">
      <c r="Q50817"/>
    </row>
    <row r="50818" spans="17:17">
      <c r="Q50818"/>
    </row>
    <row r="50819" spans="17:17">
      <c r="Q50819"/>
    </row>
    <row r="50820" spans="17:17">
      <c r="Q50820"/>
    </row>
    <row r="50821" spans="17:17">
      <c r="Q50821"/>
    </row>
    <row r="50822" spans="17:17">
      <c r="Q50822"/>
    </row>
    <row r="50823" spans="17:17">
      <c r="Q50823"/>
    </row>
    <row r="50824" spans="17:17">
      <c r="Q50824"/>
    </row>
    <row r="50825" spans="17:17">
      <c r="Q50825"/>
    </row>
    <row r="50826" spans="17:17">
      <c r="Q50826"/>
    </row>
    <row r="50827" spans="17:17">
      <c r="Q50827"/>
    </row>
    <row r="50828" spans="17:17">
      <c r="Q50828"/>
    </row>
    <row r="50829" spans="17:17">
      <c r="Q50829"/>
    </row>
    <row r="50830" spans="17:17">
      <c r="Q50830"/>
    </row>
    <row r="50831" spans="17:17">
      <c r="Q50831"/>
    </row>
    <row r="50832" spans="17:17">
      <c r="Q50832"/>
    </row>
    <row r="50833" spans="17:17">
      <c r="Q50833"/>
    </row>
    <row r="50834" spans="17:17">
      <c r="Q50834"/>
    </row>
    <row r="50835" spans="17:17">
      <c r="Q50835"/>
    </row>
    <row r="50836" spans="17:17">
      <c r="Q50836"/>
    </row>
    <row r="50837" spans="17:17">
      <c r="Q50837"/>
    </row>
    <row r="50838" spans="17:17">
      <c r="Q50838"/>
    </row>
    <row r="50839" spans="17:17">
      <c r="Q50839"/>
    </row>
    <row r="50840" spans="17:17">
      <c r="Q50840"/>
    </row>
    <row r="50841" spans="17:17">
      <c r="Q50841"/>
    </row>
    <row r="50842" spans="17:17">
      <c r="Q50842"/>
    </row>
    <row r="50843" spans="17:17">
      <c r="Q50843"/>
    </row>
    <row r="50844" spans="17:17">
      <c r="Q50844"/>
    </row>
    <row r="50845" spans="17:17">
      <c r="Q50845"/>
    </row>
    <row r="50846" spans="17:17">
      <c r="Q50846"/>
    </row>
    <row r="50847" spans="17:17">
      <c r="Q50847"/>
    </row>
    <row r="50848" spans="17:17">
      <c r="Q50848"/>
    </row>
    <row r="50849" spans="17:17">
      <c r="Q50849"/>
    </row>
    <row r="50850" spans="17:17">
      <c r="Q50850"/>
    </row>
    <row r="50851" spans="17:17">
      <c r="Q50851"/>
    </row>
    <row r="50852" spans="17:17">
      <c r="Q50852"/>
    </row>
    <row r="50853" spans="17:17">
      <c r="Q50853"/>
    </row>
    <row r="50854" spans="17:17">
      <c r="Q50854"/>
    </row>
    <row r="50855" spans="17:17">
      <c r="Q50855"/>
    </row>
    <row r="50856" spans="17:17">
      <c r="Q50856"/>
    </row>
    <row r="50857" spans="17:17">
      <c r="Q50857"/>
    </row>
    <row r="50858" spans="17:17">
      <c r="Q50858"/>
    </row>
    <row r="50859" spans="17:17">
      <c r="Q50859"/>
    </row>
    <row r="50860" spans="17:17">
      <c r="Q50860"/>
    </row>
    <row r="50861" spans="17:17">
      <c r="Q50861"/>
    </row>
    <row r="50862" spans="17:17">
      <c r="Q50862"/>
    </row>
    <row r="50863" spans="17:17">
      <c r="Q50863"/>
    </row>
    <row r="50864" spans="17:17">
      <c r="Q50864"/>
    </row>
    <row r="50865" spans="17:17">
      <c r="Q50865"/>
    </row>
    <row r="50866" spans="17:17">
      <c r="Q50866"/>
    </row>
    <row r="50867" spans="17:17">
      <c r="Q50867"/>
    </row>
    <row r="50868" spans="17:17">
      <c r="Q50868"/>
    </row>
    <row r="50869" spans="17:17">
      <c r="Q50869"/>
    </row>
    <row r="50870" spans="17:17">
      <c r="Q50870"/>
    </row>
    <row r="50871" spans="17:17">
      <c r="Q50871"/>
    </row>
    <row r="50872" spans="17:17">
      <c r="Q50872"/>
    </row>
    <row r="50873" spans="17:17">
      <c r="Q50873"/>
    </row>
    <row r="50874" spans="17:17">
      <c r="Q50874"/>
    </row>
    <row r="50875" spans="17:17">
      <c r="Q50875"/>
    </row>
    <row r="50876" spans="17:17">
      <c r="Q50876"/>
    </row>
    <row r="50877" spans="17:17">
      <c r="Q50877"/>
    </row>
    <row r="50878" spans="17:17">
      <c r="Q50878"/>
    </row>
    <row r="50879" spans="17:17">
      <c r="Q50879"/>
    </row>
    <row r="50880" spans="17:17">
      <c r="Q50880"/>
    </row>
    <row r="50881" spans="17:17">
      <c r="Q50881"/>
    </row>
    <row r="50882" spans="17:17">
      <c r="Q50882"/>
    </row>
    <row r="50883" spans="17:17">
      <c r="Q50883"/>
    </row>
    <row r="50884" spans="17:17">
      <c r="Q50884"/>
    </row>
    <row r="50885" spans="17:17">
      <c r="Q50885"/>
    </row>
    <row r="50886" spans="17:17">
      <c r="Q50886"/>
    </row>
    <row r="50887" spans="17:17">
      <c r="Q50887"/>
    </row>
    <row r="50888" spans="17:17">
      <c r="Q50888"/>
    </row>
    <row r="50889" spans="17:17">
      <c r="Q50889"/>
    </row>
    <row r="50890" spans="17:17">
      <c r="Q50890"/>
    </row>
    <row r="50891" spans="17:17">
      <c r="Q50891"/>
    </row>
    <row r="50892" spans="17:17">
      <c r="Q50892"/>
    </row>
    <row r="50893" spans="17:17">
      <c r="Q50893"/>
    </row>
    <row r="50894" spans="17:17">
      <c r="Q50894"/>
    </row>
    <row r="50895" spans="17:17">
      <c r="Q50895"/>
    </row>
    <row r="50896" spans="17:17">
      <c r="Q50896"/>
    </row>
    <row r="50897" spans="17:17">
      <c r="Q50897"/>
    </row>
    <row r="50898" spans="17:17">
      <c r="Q50898"/>
    </row>
    <row r="50899" spans="17:17">
      <c r="Q50899"/>
    </row>
    <row r="50900" spans="17:17">
      <c r="Q50900"/>
    </row>
    <row r="50901" spans="17:17">
      <c r="Q50901"/>
    </row>
    <row r="50902" spans="17:17">
      <c r="Q50902"/>
    </row>
    <row r="50903" spans="17:17">
      <c r="Q50903"/>
    </row>
    <row r="50904" spans="17:17">
      <c r="Q50904"/>
    </row>
    <row r="50905" spans="17:17">
      <c r="Q50905"/>
    </row>
    <row r="50906" spans="17:17">
      <c r="Q50906"/>
    </row>
    <row r="50907" spans="17:17">
      <c r="Q50907"/>
    </row>
    <row r="50908" spans="17:17">
      <c r="Q50908"/>
    </row>
    <row r="50909" spans="17:17">
      <c r="Q50909"/>
    </row>
    <row r="50910" spans="17:17">
      <c r="Q50910"/>
    </row>
    <row r="50911" spans="17:17">
      <c r="Q50911"/>
    </row>
    <row r="50912" spans="17:17">
      <c r="Q50912"/>
    </row>
    <row r="50913" spans="17:17">
      <c r="Q50913"/>
    </row>
    <row r="50914" spans="17:17">
      <c r="Q50914"/>
    </row>
    <row r="50915" spans="17:17">
      <c r="Q50915"/>
    </row>
    <row r="50916" spans="17:17">
      <c r="Q50916"/>
    </row>
    <row r="50917" spans="17:17">
      <c r="Q50917"/>
    </row>
    <row r="50918" spans="17:17">
      <c r="Q50918"/>
    </row>
    <row r="50919" spans="17:17">
      <c r="Q50919"/>
    </row>
    <row r="50920" spans="17:17">
      <c r="Q50920"/>
    </row>
    <row r="50921" spans="17:17">
      <c r="Q50921"/>
    </row>
    <row r="50922" spans="17:17">
      <c r="Q50922"/>
    </row>
    <row r="50923" spans="17:17">
      <c r="Q50923"/>
    </row>
    <row r="50924" spans="17:17">
      <c r="Q50924"/>
    </row>
    <row r="50925" spans="17:17">
      <c r="Q50925"/>
    </row>
    <row r="50926" spans="17:17">
      <c r="Q50926"/>
    </row>
    <row r="50927" spans="17:17">
      <c r="Q50927"/>
    </row>
    <row r="50928" spans="17:17">
      <c r="Q50928"/>
    </row>
    <row r="50929" spans="17:17">
      <c r="Q50929"/>
    </row>
    <row r="50930" spans="17:17">
      <c r="Q50930"/>
    </row>
    <row r="50931" spans="17:17">
      <c r="Q50931"/>
    </row>
    <row r="50932" spans="17:17">
      <c r="Q50932"/>
    </row>
    <row r="50933" spans="17:17">
      <c r="Q50933"/>
    </row>
    <row r="50934" spans="17:17">
      <c r="Q50934"/>
    </row>
    <row r="50935" spans="17:17">
      <c r="Q50935"/>
    </row>
    <row r="50936" spans="17:17">
      <c r="Q50936"/>
    </row>
    <row r="50937" spans="17:17">
      <c r="Q50937"/>
    </row>
    <row r="50938" spans="17:17">
      <c r="Q50938"/>
    </row>
    <row r="50939" spans="17:17">
      <c r="Q50939"/>
    </row>
    <row r="50940" spans="17:17">
      <c r="Q50940"/>
    </row>
    <row r="50941" spans="17:17">
      <c r="Q50941"/>
    </row>
    <row r="50942" spans="17:17">
      <c r="Q50942"/>
    </row>
    <row r="50943" spans="17:17">
      <c r="Q50943"/>
    </row>
    <row r="50944" spans="17:17">
      <c r="Q50944"/>
    </row>
    <row r="50945" spans="17:17">
      <c r="Q50945"/>
    </row>
    <row r="50946" spans="17:17">
      <c r="Q50946"/>
    </row>
    <row r="50947" spans="17:17">
      <c r="Q50947"/>
    </row>
    <row r="50948" spans="17:17">
      <c r="Q50948"/>
    </row>
    <row r="50949" spans="17:17">
      <c r="Q50949"/>
    </row>
    <row r="50950" spans="17:17">
      <c r="Q50950"/>
    </row>
    <row r="50951" spans="17:17">
      <c r="Q50951"/>
    </row>
    <row r="50952" spans="17:17">
      <c r="Q50952"/>
    </row>
    <row r="50953" spans="17:17">
      <c r="Q50953"/>
    </row>
    <row r="50954" spans="17:17">
      <c r="Q50954"/>
    </row>
    <row r="50955" spans="17:17">
      <c r="Q50955"/>
    </row>
    <row r="50956" spans="17:17">
      <c r="Q50956"/>
    </row>
    <row r="50957" spans="17:17">
      <c r="Q50957"/>
    </row>
    <row r="50958" spans="17:17">
      <c r="Q50958"/>
    </row>
    <row r="50959" spans="17:17">
      <c r="Q50959"/>
    </row>
    <row r="50960" spans="17:17">
      <c r="Q50960"/>
    </row>
    <row r="50961" spans="17:17">
      <c r="Q50961"/>
    </row>
    <row r="50962" spans="17:17">
      <c r="Q50962"/>
    </row>
    <row r="50963" spans="17:17">
      <c r="Q50963"/>
    </row>
    <row r="50964" spans="17:17">
      <c r="Q50964"/>
    </row>
    <row r="50965" spans="17:17">
      <c r="Q50965"/>
    </row>
    <row r="50966" spans="17:17">
      <c r="Q50966"/>
    </row>
    <row r="50967" spans="17:17">
      <c r="Q50967"/>
    </row>
    <row r="50968" spans="17:17">
      <c r="Q50968"/>
    </row>
    <row r="50969" spans="17:17">
      <c r="Q50969"/>
    </row>
    <row r="50970" spans="17:17">
      <c r="Q50970"/>
    </row>
    <row r="50971" spans="17:17">
      <c r="Q50971"/>
    </row>
    <row r="50972" spans="17:17">
      <c r="Q50972"/>
    </row>
    <row r="50973" spans="17:17">
      <c r="Q50973"/>
    </row>
    <row r="50974" spans="17:17">
      <c r="Q50974"/>
    </row>
    <row r="50975" spans="17:17">
      <c r="Q50975"/>
    </row>
    <row r="50976" spans="17:17">
      <c r="Q50976"/>
    </row>
    <row r="50977" spans="17:17">
      <c r="Q50977"/>
    </row>
    <row r="50978" spans="17:17">
      <c r="Q50978"/>
    </row>
    <row r="50979" spans="17:17">
      <c r="Q50979"/>
    </row>
    <row r="50980" spans="17:17">
      <c r="Q50980"/>
    </row>
    <row r="50981" spans="17:17">
      <c r="Q50981"/>
    </row>
    <row r="50982" spans="17:17">
      <c r="Q50982"/>
    </row>
    <row r="50983" spans="17:17">
      <c r="Q50983"/>
    </row>
    <row r="50984" spans="17:17">
      <c r="Q50984"/>
    </row>
    <row r="50985" spans="17:17">
      <c r="Q50985"/>
    </row>
    <row r="50986" spans="17:17">
      <c r="Q50986"/>
    </row>
    <row r="50987" spans="17:17">
      <c r="Q50987"/>
    </row>
    <row r="50988" spans="17:17">
      <c r="Q50988"/>
    </row>
    <row r="50989" spans="17:17">
      <c r="Q50989"/>
    </row>
    <row r="50990" spans="17:17">
      <c r="Q50990"/>
    </row>
    <row r="50991" spans="17:17">
      <c r="Q50991"/>
    </row>
    <row r="50992" spans="17:17">
      <c r="Q50992"/>
    </row>
    <row r="50993" spans="17:17">
      <c r="Q50993"/>
    </row>
    <row r="50994" spans="17:17">
      <c r="Q50994"/>
    </row>
    <row r="50995" spans="17:17">
      <c r="Q50995"/>
    </row>
    <row r="50996" spans="17:17">
      <c r="Q50996"/>
    </row>
    <row r="50997" spans="17:17">
      <c r="Q50997"/>
    </row>
    <row r="50998" spans="17:17">
      <c r="Q50998"/>
    </row>
    <row r="50999" spans="17:17">
      <c r="Q50999"/>
    </row>
    <row r="51000" spans="17:17">
      <c r="Q51000"/>
    </row>
    <row r="51001" spans="17:17">
      <c r="Q51001"/>
    </row>
    <row r="51002" spans="17:17">
      <c r="Q51002"/>
    </row>
    <row r="51003" spans="17:17">
      <c r="Q51003"/>
    </row>
    <row r="51004" spans="17:17">
      <c r="Q51004"/>
    </row>
    <row r="51005" spans="17:17">
      <c r="Q51005"/>
    </row>
    <row r="51006" spans="17:17">
      <c r="Q51006"/>
    </row>
    <row r="51007" spans="17:17">
      <c r="Q51007"/>
    </row>
    <row r="51008" spans="17:17">
      <c r="Q51008"/>
    </row>
    <row r="51009" spans="17:17">
      <c r="Q51009"/>
    </row>
    <row r="51010" spans="17:17">
      <c r="Q51010"/>
    </row>
    <row r="51011" spans="17:17">
      <c r="Q51011"/>
    </row>
    <row r="51012" spans="17:17">
      <c r="Q51012"/>
    </row>
    <row r="51013" spans="17:17">
      <c r="Q51013"/>
    </row>
    <row r="51014" spans="17:17">
      <c r="Q51014"/>
    </row>
    <row r="51015" spans="17:17">
      <c r="Q51015"/>
    </row>
    <row r="51016" spans="17:17">
      <c r="Q51016"/>
    </row>
    <row r="51017" spans="17:17">
      <c r="Q51017"/>
    </row>
    <row r="51018" spans="17:17">
      <c r="Q51018"/>
    </row>
    <row r="51019" spans="17:17">
      <c r="Q51019"/>
    </row>
    <row r="51020" spans="17:17">
      <c r="Q51020"/>
    </row>
    <row r="51021" spans="17:17">
      <c r="Q51021"/>
    </row>
    <row r="51022" spans="17:17">
      <c r="Q51022"/>
    </row>
    <row r="51023" spans="17:17">
      <c r="Q51023"/>
    </row>
    <row r="51024" spans="17:17">
      <c r="Q51024"/>
    </row>
    <row r="51025" spans="17:17">
      <c r="Q51025"/>
    </row>
    <row r="51026" spans="17:17">
      <c r="Q51026"/>
    </row>
    <row r="51027" spans="17:17">
      <c r="Q51027"/>
    </row>
    <row r="51028" spans="17:17">
      <c r="Q51028"/>
    </row>
    <row r="51029" spans="17:17">
      <c r="Q51029"/>
    </row>
    <row r="51030" spans="17:17">
      <c r="Q51030"/>
    </row>
    <row r="51031" spans="17:17">
      <c r="Q51031"/>
    </row>
    <row r="51032" spans="17:17">
      <c r="Q51032"/>
    </row>
    <row r="51033" spans="17:17">
      <c r="Q51033"/>
    </row>
    <row r="51034" spans="17:17">
      <c r="Q51034"/>
    </row>
    <row r="51035" spans="17:17">
      <c r="Q51035"/>
    </row>
    <row r="51036" spans="17:17">
      <c r="Q51036"/>
    </row>
    <row r="51037" spans="17:17">
      <c r="Q51037"/>
    </row>
    <row r="51038" spans="17:17">
      <c r="Q51038"/>
    </row>
    <row r="51039" spans="17:17">
      <c r="Q51039"/>
    </row>
    <row r="51040" spans="17:17">
      <c r="Q51040"/>
    </row>
    <row r="51041" spans="17:17">
      <c r="Q51041"/>
    </row>
    <row r="51042" spans="17:17">
      <c r="Q51042"/>
    </row>
    <row r="51043" spans="17:17">
      <c r="Q51043"/>
    </row>
    <row r="51044" spans="17:17">
      <c r="Q51044"/>
    </row>
    <row r="51045" spans="17:17">
      <c r="Q51045"/>
    </row>
    <row r="51046" spans="17:17">
      <c r="Q51046"/>
    </row>
    <row r="51047" spans="17:17">
      <c r="Q51047"/>
    </row>
    <row r="51048" spans="17:17">
      <c r="Q51048"/>
    </row>
    <row r="51049" spans="17:17">
      <c r="Q51049"/>
    </row>
    <row r="51050" spans="17:17">
      <c r="Q51050"/>
    </row>
    <row r="51051" spans="17:17">
      <c r="Q51051"/>
    </row>
    <row r="51052" spans="17:17">
      <c r="Q51052"/>
    </row>
    <row r="51053" spans="17:17">
      <c r="Q51053"/>
    </row>
    <row r="51054" spans="17:17">
      <c r="Q51054"/>
    </row>
    <row r="51055" spans="17:17">
      <c r="Q51055"/>
    </row>
    <row r="51056" spans="17:17">
      <c r="Q51056"/>
    </row>
    <row r="51057" spans="17:17">
      <c r="Q51057"/>
    </row>
    <row r="51058" spans="17:17">
      <c r="Q51058"/>
    </row>
    <row r="51059" spans="17:17">
      <c r="Q51059"/>
    </row>
    <row r="51060" spans="17:17">
      <c r="Q51060"/>
    </row>
    <row r="51061" spans="17:17">
      <c r="Q51061"/>
    </row>
    <row r="51062" spans="17:17">
      <c r="Q51062"/>
    </row>
    <row r="51063" spans="17:17">
      <c r="Q51063"/>
    </row>
    <row r="51064" spans="17:17">
      <c r="Q51064"/>
    </row>
    <row r="51065" spans="17:17">
      <c r="Q51065"/>
    </row>
    <row r="51066" spans="17:17">
      <c r="Q51066"/>
    </row>
    <row r="51067" spans="17:17">
      <c r="Q51067"/>
    </row>
    <row r="51068" spans="17:17">
      <c r="Q51068"/>
    </row>
    <row r="51069" spans="17:17">
      <c r="Q51069"/>
    </row>
    <row r="51070" spans="17:17">
      <c r="Q51070"/>
    </row>
    <row r="51071" spans="17:17">
      <c r="Q51071"/>
    </row>
    <row r="51072" spans="17:17">
      <c r="Q51072"/>
    </row>
    <row r="51073" spans="17:17">
      <c r="Q51073"/>
    </row>
    <row r="51074" spans="17:17">
      <c r="Q51074"/>
    </row>
    <row r="51075" spans="17:17">
      <c r="Q51075"/>
    </row>
    <row r="51076" spans="17:17">
      <c r="Q51076"/>
    </row>
    <row r="51077" spans="17:17">
      <c r="Q51077"/>
    </row>
    <row r="51078" spans="17:17">
      <c r="Q51078"/>
    </row>
    <row r="51079" spans="17:17">
      <c r="Q51079"/>
    </row>
    <row r="51080" spans="17:17">
      <c r="Q51080"/>
    </row>
    <row r="51081" spans="17:17">
      <c r="Q51081"/>
    </row>
    <row r="51082" spans="17:17">
      <c r="Q51082"/>
    </row>
    <row r="51083" spans="17:17">
      <c r="Q51083"/>
    </row>
    <row r="51084" spans="17:17">
      <c r="Q51084"/>
    </row>
    <row r="51085" spans="17:17">
      <c r="Q51085"/>
    </row>
    <row r="51086" spans="17:17">
      <c r="Q51086"/>
    </row>
    <row r="51087" spans="17:17">
      <c r="Q51087"/>
    </row>
    <row r="51088" spans="17:17">
      <c r="Q51088"/>
    </row>
    <row r="51089" spans="17:17">
      <c r="Q51089"/>
    </row>
    <row r="51090" spans="17:17">
      <c r="Q51090"/>
    </row>
    <row r="51091" spans="17:17">
      <c r="Q51091"/>
    </row>
    <row r="51092" spans="17:17">
      <c r="Q51092"/>
    </row>
    <row r="51093" spans="17:17">
      <c r="Q51093"/>
    </row>
    <row r="51094" spans="17:17">
      <c r="Q51094"/>
    </row>
    <row r="51095" spans="17:17">
      <c r="Q51095"/>
    </row>
    <row r="51096" spans="17:17">
      <c r="Q51096"/>
    </row>
    <row r="51097" spans="17:17">
      <c r="Q51097"/>
    </row>
    <row r="51098" spans="17:17">
      <c r="Q51098"/>
    </row>
    <row r="51099" spans="17:17">
      <c r="Q51099"/>
    </row>
    <row r="51100" spans="17:17">
      <c r="Q51100"/>
    </row>
    <row r="51101" spans="17:17">
      <c r="Q51101"/>
    </row>
    <row r="51102" spans="17:17">
      <c r="Q51102"/>
    </row>
    <row r="51103" spans="17:17">
      <c r="Q51103"/>
    </row>
    <row r="51104" spans="17:17">
      <c r="Q51104"/>
    </row>
    <row r="51105" spans="17:17">
      <c r="Q51105"/>
    </row>
    <row r="51106" spans="17:17">
      <c r="Q51106"/>
    </row>
    <row r="51107" spans="17:17">
      <c r="Q51107"/>
    </row>
    <row r="51108" spans="17:17">
      <c r="Q51108"/>
    </row>
    <row r="51109" spans="17:17">
      <c r="Q51109"/>
    </row>
    <row r="51110" spans="17:17">
      <c r="Q51110"/>
    </row>
    <row r="51111" spans="17:17">
      <c r="Q51111"/>
    </row>
    <row r="51112" spans="17:17">
      <c r="Q51112"/>
    </row>
    <row r="51113" spans="17:17">
      <c r="Q51113"/>
    </row>
    <row r="51114" spans="17:17">
      <c r="Q51114"/>
    </row>
    <row r="51115" spans="17:17">
      <c r="Q51115"/>
    </row>
    <row r="51116" spans="17:17">
      <c r="Q51116"/>
    </row>
    <row r="51117" spans="17:17">
      <c r="Q51117"/>
    </row>
    <row r="51118" spans="17:17">
      <c r="Q51118"/>
    </row>
    <row r="51119" spans="17:17">
      <c r="Q51119"/>
    </row>
    <row r="51120" spans="17:17">
      <c r="Q51120"/>
    </row>
    <row r="51121" spans="17:17">
      <c r="Q51121"/>
    </row>
    <row r="51122" spans="17:17">
      <c r="Q51122"/>
    </row>
    <row r="51123" spans="17:17">
      <c r="Q51123"/>
    </row>
    <row r="51124" spans="17:17">
      <c r="Q51124"/>
    </row>
    <row r="51125" spans="17:17">
      <c r="Q51125"/>
    </row>
    <row r="51126" spans="17:17">
      <c r="Q51126"/>
    </row>
    <row r="51127" spans="17:17">
      <c r="Q51127"/>
    </row>
    <row r="51128" spans="17:17">
      <c r="Q51128"/>
    </row>
    <row r="51129" spans="17:17">
      <c r="Q51129"/>
    </row>
    <row r="51130" spans="17:17">
      <c r="Q51130"/>
    </row>
    <row r="51131" spans="17:17">
      <c r="Q51131"/>
    </row>
    <row r="51132" spans="17:17">
      <c r="Q51132"/>
    </row>
    <row r="51133" spans="17:17">
      <c r="Q51133"/>
    </row>
    <row r="51134" spans="17:17">
      <c r="Q51134"/>
    </row>
    <row r="51135" spans="17:17">
      <c r="Q51135"/>
    </row>
    <row r="51136" spans="17:17">
      <c r="Q51136"/>
    </row>
    <row r="51137" spans="17:17">
      <c r="Q51137"/>
    </row>
    <row r="51138" spans="17:17">
      <c r="Q51138"/>
    </row>
    <row r="51139" spans="17:17">
      <c r="Q51139"/>
    </row>
    <row r="51140" spans="17:17">
      <c r="Q51140"/>
    </row>
    <row r="51141" spans="17:17">
      <c r="Q51141"/>
    </row>
    <row r="51142" spans="17:17">
      <c r="Q51142"/>
    </row>
    <row r="51143" spans="17:17">
      <c r="Q51143"/>
    </row>
    <row r="51144" spans="17:17">
      <c r="Q51144"/>
    </row>
    <row r="51145" spans="17:17">
      <c r="Q51145"/>
    </row>
    <row r="51146" spans="17:17">
      <c r="Q51146"/>
    </row>
    <row r="51147" spans="17:17">
      <c r="Q51147"/>
    </row>
    <row r="51148" spans="17:17">
      <c r="Q51148"/>
    </row>
    <row r="51149" spans="17:17">
      <c r="Q51149"/>
    </row>
    <row r="51150" spans="17:17">
      <c r="Q51150"/>
    </row>
    <row r="51151" spans="17:17">
      <c r="Q51151"/>
    </row>
    <row r="51152" spans="17:17">
      <c r="Q51152"/>
    </row>
    <row r="51153" spans="17:17">
      <c r="Q51153"/>
    </row>
    <row r="51154" spans="17:17">
      <c r="Q51154"/>
    </row>
    <row r="51155" spans="17:17">
      <c r="Q51155"/>
    </row>
    <row r="51156" spans="17:17">
      <c r="Q51156"/>
    </row>
    <row r="51157" spans="17:17">
      <c r="Q51157"/>
    </row>
    <row r="51158" spans="17:17">
      <c r="Q51158"/>
    </row>
    <row r="51159" spans="17:17">
      <c r="Q51159"/>
    </row>
    <row r="51160" spans="17:17">
      <c r="Q51160"/>
    </row>
    <row r="51161" spans="17:17">
      <c r="Q51161"/>
    </row>
    <row r="51162" spans="17:17">
      <c r="Q51162"/>
    </row>
    <row r="51163" spans="17:17">
      <c r="Q51163"/>
    </row>
    <row r="51164" spans="17:17">
      <c r="Q51164"/>
    </row>
    <row r="51165" spans="17:17">
      <c r="Q51165"/>
    </row>
    <row r="51166" spans="17:17">
      <c r="Q51166"/>
    </row>
    <row r="51167" spans="17:17">
      <c r="Q51167"/>
    </row>
    <row r="51168" spans="17:17">
      <c r="Q51168"/>
    </row>
    <row r="51169" spans="17:17">
      <c r="Q51169"/>
    </row>
    <row r="51170" spans="17:17">
      <c r="Q51170"/>
    </row>
    <row r="51171" spans="17:17">
      <c r="Q51171"/>
    </row>
    <row r="51172" spans="17:17">
      <c r="Q51172"/>
    </row>
    <row r="51173" spans="17:17">
      <c r="Q51173"/>
    </row>
    <row r="51174" spans="17:17">
      <c r="Q51174"/>
    </row>
    <row r="51175" spans="17:17">
      <c r="Q51175"/>
    </row>
    <row r="51176" spans="17:17">
      <c r="Q51176"/>
    </row>
    <row r="51177" spans="17:17">
      <c r="Q51177"/>
    </row>
    <row r="51178" spans="17:17">
      <c r="Q51178"/>
    </row>
    <row r="51179" spans="17:17">
      <c r="Q51179"/>
    </row>
    <row r="51180" spans="17:17">
      <c r="Q51180"/>
    </row>
    <row r="51181" spans="17:17">
      <c r="Q51181"/>
    </row>
    <row r="51182" spans="17:17">
      <c r="Q51182"/>
    </row>
    <row r="51183" spans="17:17">
      <c r="Q51183"/>
    </row>
    <row r="51184" spans="17:17">
      <c r="Q51184"/>
    </row>
    <row r="51185" spans="17:17">
      <c r="Q51185"/>
    </row>
    <row r="51186" spans="17:17">
      <c r="Q51186"/>
    </row>
    <row r="51187" spans="17:17">
      <c r="Q51187"/>
    </row>
    <row r="51188" spans="17:17">
      <c r="Q51188"/>
    </row>
    <row r="51189" spans="17:17">
      <c r="Q51189"/>
    </row>
    <row r="51190" spans="17:17">
      <c r="Q51190"/>
    </row>
    <row r="51191" spans="17:17">
      <c r="Q51191"/>
    </row>
    <row r="51192" spans="17:17">
      <c r="Q51192"/>
    </row>
    <row r="51193" spans="17:17">
      <c r="Q51193"/>
    </row>
    <row r="51194" spans="17:17">
      <c r="Q51194"/>
    </row>
    <row r="51195" spans="17:17">
      <c r="Q51195"/>
    </row>
    <row r="51196" spans="17:17">
      <c r="Q51196"/>
    </row>
    <row r="51197" spans="17:17">
      <c r="Q51197"/>
    </row>
    <row r="51198" spans="17:17">
      <c r="Q51198"/>
    </row>
    <row r="51199" spans="17:17">
      <c r="Q51199"/>
    </row>
    <row r="51200" spans="17:17">
      <c r="Q51200"/>
    </row>
    <row r="51201" spans="17:17">
      <c r="Q51201"/>
    </row>
    <row r="51202" spans="17:17">
      <c r="Q51202"/>
    </row>
    <row r="51203" spans="17:17">
      <c r="Q51203"/>
    </row>
    <row r="51204" spans="17:17">
      <c r="Q51204"/>
    </row>
    <row r="51205" spans="17:17">
      <c r="Q51205"/>
    </row>
    <row r="51206" spans="17:17">
      <c r="Q51206"/>
    </row>
    <row r="51207" spans="17:17">
      <c r="Q51207"/>
    </row>
    <row r="51208" spans="17:17">
      <c r="Q51208"/>
    </row>
    <row r="51209" spans="17:17">
      <c r="Q51209"/>
    </row>
    <row r="51210" spans="17:17">
      <c r="Q51210"/>
    </row>
    <row r="51211" spans="17:17">
      <c r="Q51211"/>
    </row>
    <row r="51212" spans="17:17">
      <c r="Q51212"/>
    </row>
    <row r="51213" spans="17:17">
      <c r="Q51213"/>
    </row>
    <row r="51214" spans="17:17">
      <c r="Q51214"/>
    </row>
    <row r="51215" spans="17:17">
      <c r="Q51215"/>
    </row>
    <row r="51216" spans="17:17">
      <c r="Q51216"/>
    </row>
    <row r="51217" spans="17:17">
      <c r="Q51217"/>
    </row>
    <row r="51218" spans="17:17">
      <c r="Q51218"/>
    </row>
    <row r="51219" spans="17:17">
      <c r="Q51219"/>
    </row>
    <row r="51220" spans="17:17">
      <c r="Q51220"/>
    </row>
    <row r="51221" spans="17:17">
      <c r="Q51221"/>
    </row>
    <row r="51222" spans="17:17">
      <c r="Q51222"/>
    </row>
    <row r="51223" spans="17:17">
      <c r="Q51223"/>
    </row>
    <row r="51224" spans="17:17">
      <c r="Q51224"/>
    </row>
    <row r="51225" spans="17:17">
      <c r="Q51225"/>
    </row>
    <row r="51226" spans="17:17">
      <c r="Q51226"/>
    </row>
    <row r="51227" spans="17:17">
      <c r="Q51227"/>
    </row>
    <row r="51228" spans="17:17">
      <c r="Q51228"/>
    </row>
    <row r="51229" spans="17:17">
      <c r="Q51229"/>
    </row>
    <row r="51230" spans="17:17">
      <c r="Q51230"/>
    </row>
    <row r="51231" spans="17:17">
      <c r="Q51231"/>
    </row>
    <row r="51232" spans="17:17">
      <c r="Q51232"/>
    </row>
    <row r="51233" spans="17:17">
      <c r="Q51233"/>
    </row>
    <row r="51234" spans="17:17">
      <c r="Q51234"/>
    </row>
    <row r="51235" spans="17:17">
      <c r="Q51235"/>
    </row>
    <row r="51236" spans="17:17">
      <c r="Q51236"/>
    </row>
    <row r="51237" spans="17:17">
      <c r="Q51237"/>
    </row>
    <row r="51238" spans="17:17">
      <c r="Q51238"/>
    </row>
    <row r="51239" spans="17:17">
      <c r="Q51239"/>
    </row>
    <row r="51240" spans="17:17">
      <c r="Q51240"/>
    </row>
    <row r="51241" spans="17:17">
      <c r="Q51241"/>
    </row>
    <row r="51242" spans="17:17">
      <c r="Q51242"/>
    </row>
    <row r="51243" spans="17:17">
      <c r="Q51243"/>
    </row>
    <row r="51244" spans="17:17">
      <c r="Q51244"/>
    </row>
    <row r="51245" spans="17:17">
      <c r="Q51245"/>
    </row>
    <row r="51246" spans="17:17">
      <c r="Q51246"/>
    </row>
    <row r="51247" spans="17:17">
      <c r="Q51247"/>
    </row>
    <row r="51248" spans="17:17">
      <c r="Q51248"/>
    </row>
    <row r="51249" spans="17:17">
      <c r="Q51249"/>
    </row>
    <row r="51250" spans="17:17">
      <c r="Q51250"/>
    </row>
    <row r="51251" spans="17:17">
      <c r="Q51251"/>
    </row>
    <row r="51252" spans="17:17">
      <c r="Q51252"/>
    </row>
    <row r="51253" spans="17:17">
      <c r="Q51253"/>
    </row>
    <row r="51254" spans="17:17">
      <c r="Q51254"/>
    </row>
    <row r="51255" spans="17:17">
      <c r="Q51255"/>
    </row>
    <row r="51256" spans="17:17">
      <c r="Q51256"/>
    </row>
    <row r="51257" spans="17:17">
      <c r="Q51257"/>
    </row>
    <row r="51258" spans="17:17">
      <c r="Q51258"/>
    </row>
    <row r="51259" spans="17:17">
      <c r="Q51259"/>
    </row>
    <row r="51260" spans="17:17">
      <c r="Q51260"/>
    </row>
    <row r="51261" spans="17:17">
      <c r="Q51261"/>
    </row>
    <row r="51262" spans="17:17">
      <c r="Q51262"/>
    </row>
    <row r="51263" spans="17:17">
      <c r="Q51263"/>
    </row>
    <row r="51264" spans="17:17">
      <c r="Q51264"/>
    </row>
    <row r="51265" spans="17:17">
      <c r="Q51265"/>
    </row>
    <row r="51266" spans="17:17">
      <c r="Q51266"/>
    </row>
    <row r="51267" spans="17:17">
      <c r="Q51267"/>
    </row>
    <row r="51268" spans="17:17">
      <c r="Q51268"/>
    </row>
    <row r="51269" spans="17:17">
      <c r="Q51269"/>
    </row>
    <row r="51270" spans="17:17">
      <c r="Q51270"/>
    </row>
    <row r="51271" spans="17:17">
      <c r="Q51271"/>
    </row>
    <row r="51272" spans="17:17">
      <c r="Q51272"/>
    </row>
    <row r="51273" spans="17:17">
      <c r="Q51273"/>
    </row>
    <row r="51274" spans="17:17">
      <c r="Q51274"/>
    </row>
    <row r="51275" spans="17:17">
      <c r="Q51275"/>
    </row>
    <row r="51276" spans="17:17">
      <c r="Q51276"/>
    </row>
    <row r="51277" spans="17:17">
      <c r="Q51277"/>
    </row>
    <row r="51278" spans="17:17">
      <c r="Q51278"/>
    </row>
    <row r="51279" spans="17:17">
      <c r="Q51279"/>
    </row>
    <row r="51280" spans="17:17">
      <c r="Q51280"/>
    </row>
    <row r="51281" spans="17:17">
      <c r="Q51281"/>
    </row>
    <row r="51282" spans="17:17">
      <c r="Q51282"/>
    </row>
    <row r="51283" spans="17:17">
      <c r="Q51283"/>
    </row>
    <row r="51284" spans="17:17">
      <c r="Q51284"/>
    </row>
    <row r="51285" spans="17:17">
      <c r="Q51285"/>
    </row>
    <row r="51286" spans="17:17">
      <c r="Q51286"/>
    </row>
    <row r="51287" spans="17:17">
      <c r="Q51287"/>
    </row>
    <row r="51288" spans="17:17">
      <c r="Q51288"/>
    </row>
    <row r="51289" spans="17:17">
      <c r="Q51289"/>
    </row>
    <row r="51290" spans="17:17">
      <c r="Q51290"/>
    </row>
    <row r="51291" spans="17:17">
      <c r="Q51291"/>
    </row>
    <row r="51292" spans="17:17">
      <c r="Q51292"/>
    </row>
    <row r="51293" spans="17:17">
      <c r="Q51293"/>
    </row>
    <row r="51294" spans="17:17">
      <c r="Q51294"/>
    </row>
    <row r="51295" spans="17:17">
      <c r="Q51295"/>
    </row>
    <row r="51296" spans="17:17">
      <c r="Q51296"/>
    </row>
    <row r="51297" spans="17:17">
      <c r="Q51297"/>
    </row>
    <row r="51298" spans="17:17">
      <c r="Q51298"/>
    </row>
    <row r="51299" spans="17:17">
      <c r="Q51299"/>
    </row>
    <row r="51300" spans="17:17">
      <c r="Q51300"/>
    </row>
    <row r="51301" spans="17:17">
      <c r="Q51301"/>
    </row>
    <row r="51302" spans="17:17">
      <c r="Q51302"/>
    </row>
    <row r="51303" spans="17:17">
      <c r="Q51303"/>
    </row>
    <row r="51304" spans="17:17">
      <c r="Q51304"/>
    </row>
    <row r="51305" spans="17:17">
      <c r="Q51305"/>
    </row>
    <row r="51306" spans="17:17">
      <c r="Q51306"/>
    </row>
    <row r="51307" spans="17:17">
      <c r="Q51307"/>
    </row>
    <row r="51308" spans="17:17">
      <c r="Q51308"/>
    </row>
    <row r="51309" spans="17:17">
      <c r="Q51309"/>
    </row>
    <row r="51310" spans="17:17">
      <c r="Q51310"/>
    </row>
    <row r="51311" spans="17:17">
      <c r="Q51311"/>
    </row>
    <row r="51312" spans="17:17">
      <c r="Q51312"/>
    </row>
    <row r="51313" spans="17:17">
      <c r="Q51313"/>
    </row>
    <row r="51314" spans="17:17">
      <c r="Q51314"/>
    </row>
    <row r="51315" spans="17:17">
      <c r="Q51315"/>
    </row>
    <row r="51316" spans="17:17">
      <c r="Q51316"/>
    </row>
    <row r="51317" spans="17:17">
      <c r="Q51317"/>
    </row>
    <row r="51318" spans="17:17">
      <c r="Q51318"/>
    </row>
    <row r="51319" spans="17:17">
      <c r="Q51319"/>
    </row>
    <row r="51320" spans="17:17">
      <c r="Q51320"/>
    </row>
    <row r="51321" spans="17:17">
      <c r="Q51321"/>
    </row>
    <row r="51322" spans="17:17">
      <c r="Q51322"/>
    </row>
    <row r="51323" spans="17:17">
      <c r="Q51323"/>
    </row>
    <row r="51324" spans="17:17">
      <c r="Q51324"/>
    </row>
    <row r="51325" spans="17:17">
      <c r="Q51325"/>
    </row>
    <row r="51326" spans="17:17">
      <c r="Q51326"/>
    </row>
    <row r="51327" spans="17:17">
      <c r="Q51327"/>
    </row>
    <row r="51328" spans="17:17">
      <c r="Q51328"/>
    </row>
    <row r="51329" spans="17:17">
      <c r="Q51329"/>
    </row>
    <row r="51330" spans="17:17">
      <c r="Q51330"/>
    </row>
    <row r="51331" spans="17:17">
      <c r="Q51331"/>
    </row>
    <row r="51332" spans="17:17">
      <c r="Q51332"/>
    </row>
    <row r="51333" spans="17:17">
      <c r="Q51333"/>
    </row>
    <row r="51334" spans="17:17">
      <c r="Q51334"/>
    </row>
    <row r="51335" spans="17:17">
      <c r="Q51335"/>
    </row>
    <row r="51336" spans="17:17">
      <c r="Q51336"/>
    </row>
    <row r="51337" spans="17:17">
      <c r="Q51337"/>
    </row>
    <row r="51338" spans="17:17">
      <c r="Q51338"/>
    </row>
    <row r="51339" spans="17:17">
      <c r="Q51339"/>
    </row>
    <row r="51340" spans="17:17">
      <c r="Q51340"/>
    </row>
    <row r="51341" spans="17:17">
      <c r="Q51341"/>
    </row>
    <row r="51342" spans="17:17">
      <c r="Q51342"/>
    </row>
    <row r="51343" spans="17:17">
      <c r="Q51343"/>
    </row>
    <row r="51344" spans="17:17">
      <c r="Q51344"/>
    </row>
    <row r="51345" spans="17:17">
      <c r="Q51345"/>
    </row>
    <row r="51346" spans="17:17">
      <c r="Q51346"/>
    </row>
    <row r="51347" spans="17:17">
      <c r="Q51347"/>
    </row>
    <row r="51348" spans="17:17">
      <c r="Q51348"/>
    </row>
    <row r="51349" spans="17:17">
      <c r="Q51349"/>
    </row>
    <row r="51350" spans="17:17">
      <c r="Q51350"/>
    </row>
    <row r="51351" spans="17:17">
      <c r="Q51351"/>
    </row>
    <row r="51352" spans="17:17">
      <c r="Q51352"/>
    </row>
    <row r="51353" spans="17:17">
      <c r="Q51353"/>
    </row>
    <row r="51354" spans="17:17">
      <c r="Q51354"/>
    </row>
    <row r="51355" spans="17:17">
      <c r="Q51355"/>
    </row>
    <row r="51356" spans="17:17">
      <c r="Q51356"/>
    </row>
    <row r="51357" spans="17:17">
      <c r="Q51357"/>
    </row>
    <row r="51358" spans="17:17">
      <c r="Q51358"/>
    </row>
    <row r="51359" spans="17:17">
      <c r="Q51359"/>
    </row>
    <row r="51360" spans="17:17">
      <c r="Q51360"/>
    </row>
    <row r="51361" spans="17:17">
      <c r="Q51361"/>
    </row>
    <row r="51362" spans="17:17">
      <c r="Q51362"/>
    </row>
    <row r="51363" spans="17:17">
      <c r="Q51363"/>
    </row>
    <row r="51364" spans="17:17">
      <c r="Q51364"/>
    </row>
    <row r="51365" spans="17:17">
      <c r="Q51365"/>
    </row>
    <row r="51366" spans="17:17">
      <c r="Q51366"/>
    </row>
    <row r="51367" spans="17:17">
      <c r="Q51367"/>
    </row>
    <row r="51368" spans="17:17">
      <c r="Q51368"/>
    </row>
    <row r="51369" spans="17:17">
      <c r="Q51369"/>
    </row>
    <row r="51370" spans="17:17">
      <c r="Q51370"/>
    </row>
    <row r="51371" spans="17:17">
      <c r="Q51371"/>
    </row>
    <row r="51372" spans="17:17">
      <c r="Q51372"/>
    </row>
    <row r="51373" spans="17:17">
      <c r="Q51373"/>
    </row>
    <row r="51374" spans="17:17">
      <c r="Q51374"/>
    </row>
    <row r="51375" spans="17:17">
      <c r="Q51375"/>
    </row>
    <row r="51376" spans="17:17">
      <c r="Q51376"/>
    </row>
    <row r="51377" spans="17:17">
      <c r="Q51377"/>
    </row>
    <row r="51378" spans="17:17">
      <c r="Q51378"/>
    </row>
    <row r="51379" spans="17:17">
      <c r="Q51379"/>
    </row>
    <row r="51380" spans="17:17">
      <c r="Q51380"/>
    </row>
    <row r="51381" spans="17:17">
      <c r="Q51381"/>
    </row>
    <row r="51382" spans="17:17">
      <c r="Q51382"/>
    </row>
    <row r="51383" spans="17:17">
      <c r="Q51383"/>
    </row>
    <row r="51384" spans="17:17">
      <c r="Q51384"/>
    </row>
    <row r="51385" spans="17:17">
      <c r="Q51385"/>
    </row>
    <row r="51386" spans="17:17">
      <c r="Q51386"/>
    </row>
    <row r="51387" spans="17:17">
      <c r="Q51387"/>
    </row>
    <row r="51388" spans="17:17">
      <c r="Q51388"/>
    </row>
    <row r="51389" spans="17:17">
      <c r="Q51389"/>
    </row>
    <row r="51390" spans="17:17">
      <c r="Q51390"/>
    </row>
    <row r="51391" spans="17:17">
      <c r="Q51391"/>
    </row>
    <row r="51392" spans="17:17">
      <c r="Q51392"/>
    </row>
    <row r="51393" spans="17:17">
      <c r="Q51393"/>
    </row>
    <row r="51394" spans="17:17">
      <c r="Q51394"/>
    </row>
    <row r="51395" spans="17:17">
      <c r="Q51395"/>
    </row>
    <row r="51396" spans="17:17">
      <c r="Q51396"/>
    </row>
    <row r="51397" spans="17:17">
      <c r="Q51397"/>
    </row>
    <row r="51398" spans="17:17">
      <c r="Q51398"/>
    </row>
    <row r="51399" spans="17:17">
      <c r="Q51399"/>
    </row>
    <row r="51400" spans="17:17">
      <c r="Q51400"/>
    </row>
    <row r="51401" spans="17:17">
      <c r="Q51401"/>
    </row>
    <row r="51402" spans="17:17">
      <c r="Q51402"/>
    </row>
    <row r="51403" spans="17:17">
      <c r="Q51403"/>
    </row>
    <row r="51404" spans="17:17">
      <c r="Q51404"/>
    </row>
    <row r="51405" spans="17:17">
      <c r="Q51405"/>
    </row>
    <row r="51406" spans="17:17">
      <c r="Q51406"/>
    </row>
    <row r="51407" spans="17:17">
      <c r="Q51407"/>
    </row>
    <row r="51408" spans="17:17">
      <c r="Q51408"/>
    </row>
    <row r="51409" spans="17:17">
      <c r="Q51409"/>
    </row>
    <row r="51410" spans="17:17">
      <c r="Q51410"/>
    </row>
    <row r="51411" spans="17:17">
      <c r="Q51411"/>
    </row>
    <row r="51412" spans="17:17">
      <c r="Q51412"/>
    </row>
    <row r="51413" spans="17:17">
      <c r="Q51413"/>
    </row>
    <row r="51414" spans="17:17">
      <c r="Q51414"/>
    </row>
    <row r="51415" spans="17:17">
      <c r="Q51415"/>
    </row>
    <row r="51416" spans="17:17">
      <c r="Q51416"/>
    </row>
    <row r="51417" spans="17:17">
      <c r="Q51417"/>
    </row>
    <row r="51418" spans="17:17">
      <c r="Q51418"/>
    </row>
    <row r="51419" spans="17:17">
      <c r="Q51419"/>
    </row>
    <row r="51420" spans="17:17">
      <c r="Q51420"/>
    </row>
    <row r="51421" spans="17:17">
      <c r="Q51421"/>
    </row>
    <row r="51422" spans="17:17">
      <c r="Q51422"/>
    </row>
    <row r="51423" spans="17:17">
      <c r="Q51423"/>
    </row>
    <row r="51424" spans="17:17">
      <c r="Q51424"/>
    </row>
    <row r="51425" spans="17:17">
      <c r="Q51425"/>
    </row>
    <row r="51426" spans="17:17">
      <c r="Q51426"/>
    </row>
    <row r="51427" spans="17:17">
      <c r="Q51427"/>
    </row>
    <row r="51428" spans="17:17">
      <c r="Q51428"/>
    </row>
    <row r="51429" spans="17:17">
      <c r="Q51429"/>
    </row>
    <row r="51430" spans="17:17">
      <c r="Q51430"/>
    </row>
    <row r="51431" spans="17:17">
      <c r="Q51431"/>
    </row>
    <row r="51432" spans="17:17">
      <c r="Q51432"/>
    </row>
    <row r="51433" spans="17:17">
      <c r="Q51433"/>
    </row>
    <row r="51434" spans="17:17">
      <c r="Q51434"/>
    </row>
    <row r="51435" spans="17:17">
      <c r="Q51435"/>
    </row>
    <row r="51436" spans="17:17">
      <c r="Q51436"/>
    </row>
    <row r="51437" spans="17:17">
      <c r="Q51437"/>
    </row>
    <row r="51438" spans="17:17">
      <c r="Q51438"/>
    </row>
    <row r="51439" spans="17:17">
      <c r="Q51439"/>
    </row>
    <row r="51440" spans="17:17">
      <c r="Q51440"/>
    </row>
    <row r="51441" spans="17:17">
      <c r="Q51441"/>
    </row>
    <row r="51442" spans="17:17">
      <c r="Q51442"/>
    </row>
    <row r="51443" spans="17:17">
      <c r="Q51443"/>
    </row>
    <row r="51444" spans="17:17">
      <c r="Q51444"/>
    </row>
    <row r="51445" spans="17:17">
      <c r="Q51445"/>
    </row>
    <row r="51446" spans="17:17">
      <c r="Q51446"/>
    </row>
    <row r="51447" spans="17:17">
      <c r="Q51447"/>
    </row>
    <row r="51448" spans="17:17">
      <c r="Q51448"/>
    </row>
    <row r="51449" spans="17:17">
      <c r="Q51449"/>
    </row>
    <row r="51450" spans="17:17">
      <c r="Q51450"/>
    </row>
    <row r="51451" spans="17:17">
      <c r="Q51451"/>
    </row>
    <row r="51452" spans="17:17">
      <c r="Q51452"/>
    </row>
    <row r="51453" spans="17:17">
      <c r="Q51453"/>
    </row>
    <row r="51454" spans="17:17">
      <c r="Q51454"/>
    </row>
    <row r="51455" spans="17:17">
      <c r="Q51455"/>
    </row>
    <row r="51456" spans="17:17">
      <c r="Q51456"/>
    </row>
    <row r="51457" spans="17:17">
      <c r="Q51457"/>
    </row>
    <row r="51458" spans="17:17">
      <c r="Q51458"/>
    </row>
    <row r="51459" spans="17:17">
      <c r="Q51459"/>
    </row>
    <row r="51460" spans="17:17">
      <c r="Q51460"/>
    </row>
    <row r="51461" spans="17:17">
      <c r="Q51461"/>
    </row>
    <row r="51462" spans="17:17">
      <c r="Q51462"/>
    </row>
    <row r="51463" spans="17:17">
      <c r="Q51463"/>
    </row>
    <row r="51464" spans="17:17">
      <c r="Q51464"/>
    </row>
    <row r="51465" spans="17:17">
      <c r="Q51465"/>
    </row>
    <row r="51466" spans="17:17">
      <c r="Q51466"/>
    </row>
    <row r="51467" spans="17:17">
      <c r="Q51467"/>
    </row>
    <row r="51468" spans="17:17">
      <c r="Q51468"/>
    </row>
    <row r="51469" spans="17:17">
      <c r="Q51469"/>
    </row>
    <row r="51470" spans="17:17">
      <c r="Q51470"/>
    </row>
    <row r="51471" spans="17:17">
      <c r="Q51471"/>
    </row>
    <row r="51472" spans="17:17">
      <c r="Q51472"/>
    </row>
    <row r="51473" spans="17:17">
      <c r="Q51473"/>
    </row>
    <row r="51474" spans="17:17">
      <c r="Q51474"/>
    </row>
    <row r="51475" spans="17:17">
      <c r="Q51475"/>
    </row>
    <row r="51476" spans="17:17">
      <c r="Q51476"/>
    </row>
    <row r="51477" spans="17:17">
      <c r="Q51477"/>
    </row>
    <row r="51478" spans="17:17">
      <c r="Q51478"/>
    </row>
    <row r="51479" spans="17:17">
      <c r="Q51479"/>
    </row>
    <row r="51480" spans="17:17">
      <c r="Q51480"/>
    </row>
    <row r="51481" spans="17:17">
      <c r="Q51481"/>
    </row>
    <row r="51482" spans="17:17">
      <c r="Q51482"/>
    </row>
    <row r="51483" spans="17:17">
      <c r="Q51483"/>
    </row>
    <row r="51484" spans="17:17">
      <c r="Q51484"/>
    </row>
    <row r="51485" spans="17:17">
      <c r="Q51485"/>
    </row>
    <row r="51486" spans="17:17">
      <c r="Q51486"/>
    </row>
    <row r="51487" spans="17:17">
      <c r="Q51487"/>
    </row>
    <row r="51488" spans="17:17">
      <c r="Q51488"/>
    </row>
    <row r="51489" spans="17:17">
      <c r="Q51489"/>
    </row>
    <row r="51490" spans="17:17">
      <c r="Q51490"/>
    </row>
    <row r="51491" spans="17:17">
      <c r="Q51491"/>
    </row>
    <row r="51492" spans="17:17">
      <c r="Q51492"/>
    </row>
    <row r="51493" spans="17:17">
      <c r="Q51493"/>
    </row>
    <row r="51494" spans="17:17">
      <c r="Q51494"/>
    </row>
    <row r="51495" spans="17:17">
      <c r="Q51495"/>
    </row>
    <row r="51496" spans="17:17">
      <c r="Q51496"/>
    </row>
    <row r="51497" spans="17:17">
      <c r="Q51497"/>
    </row>
    <row r="51498" spans="17:17">
      <c r="Q51498"/>
    </row>
    <row r="51499" spans="17:17">
      <c r="Q51499"/>
    </row>
    <row r="51500" spans="17:17">
      <c r="Q51500"/>
    </row>
    <row r="51501" spans="17:17">
      <c r="Q51501"/>
    </row>
    <row r="51502" spans="17:17">
      <c r="Q51502"/>
    </row>
    <row r="51503" spans="17:17">
      <c r="Q51503"/>
    </row>
    <row r="51504" spans="17:17">
      <c r="Q51504"/>
    </row>
    <row r="51505" spans="17:17">
      <c r="Q51505"/>
    </row>
    <row r="51506" spans="17:17">
      <c r="Q51506"/>
    </row>
    <row r="51507" spans="17:17">
      <c r="Q51507"/>
    </row>
    <row r="51508" spans="17:17">
      <c r="Q51508"/>
    </row>
    <row r="51509" spans="17:17">
      <c r="Q51509"/>
    </row>
    <row r="51510" spans="17:17">
      <c r="Q51510"/>
    </row>
    <row r="51511" spans="17:17">
      <c r="Q51511"/>
    </row>
    <row r="51512" spans="17:17">
      <c r="Q51512"/>
    </row>
    <row r="51513" spans="17:17">
      <c r="Q51513"/>
    </row>
    <row r="51514" spans="17:17">
      <c r="Q51514"/>
    </row>
    <row r="51515" spans="17:17">
      <c r="Q51515"/>
    </row>
    <row r="51516" spans="17:17">
      <c r="Q51516"/>
    </row>
    <row r="51517" spans="17:17">
      <c r="Q51517"/>
    </row>
    <row r="51518" spans="17:17">
      <c r="Q51518"/>
    </row>
    <row r="51519" spans="17:17">
      <c r="Q51519"/>
    </row>
    <row r="51520" spans="17:17">
      <c r="Q51520"/>
    </row>
    <row r="51521" spans="17:17">
      <c r="Q51521"/>
    </row>
    <row r="51522" spans="17:17">
      <c r="Q51522"/>
    </row>
    <row r="51523" spans="17:17">
      <c r="Q51523"/>
    </row>
    <row r="51524" spans="17:17">
      <c r="Q51524"/>
    </row>
    <row r="51525" spans="17:17">
      <c r="Q51525"/>
    </row>
    <row r="51526" spans="17:17">
      <c r="Q51526"/>
    </row>
    <row r="51527" spans="17:17">
      <c r="Q51527"/>
    </row>
    <row r="51528" spans="17:17">
      <c r="Q51528"/>
    </row>
    <row r="51529" spans="17:17">
      <c r="Q51529"/>
    </row>
    <row r="51530" spans="17:17">
      <c r="Q51530"/>
    </row>
    <row r="51531" spans="17:17">
      <c r="Q51531"/>
    </row>
    <row r="51532" spans="17:17">
      <c r="Q51532"/>
    </row>
    <row r="51533" spans="17:17">
      <c r="Q51533"/>
    </row>
    <row r="51534" spans="17:17">
      <c r="Q51534"/>
    </row>
    <row r="51535" spans="17:17">
      <c r="Q51535"/>
    </row>
    <row r="51536" spans="17:17">
      <c r="Q51536"/>
    </row>
    <row r="51537" spans="17:17">
      <c r="Q51537"/>
    </row>
    <row r="51538" spans="17:17">
      <c r="Q51538"/>
    </row>
    <row r="51539" spans="17:17">
      <c r="Q51539"/>
    </row>
    <row r="51540" spans="17:17">
      <c r="Q51540"/>
    </row>
    <row r="51541" spans="17:17">
      <c r="Q51541"/>
    </row>
    <row r="51542" spans="17:17">
      <c r="Q51542"/>
    </row>
    <row r="51543" spans="17:17">
      <c r="Q51543"/>
    </row>
    <row r="51544" spans="17:17">
      <c r="Q51544"/>
    </row>
    <row r="51545" spans="17:17">
      <c r="Q51545"/>
    </row>
    <row r="51546" spans="17:17">
      <c r="Q51546"/>
    </row>
    <row r="51547" spans="17:17">
      <c r="Q51547"/>
    </row>
    <row r="51548" spans="17:17">
      <c r="Q51548"/>
    </row>
    <row r="51549" spans="17:17">
      <c r="Q51549"/>
    </row>
    <row r="51550" spans="17:17">
      <c r="Q51550"/>
    </row>
    <row r="51551" spans="17:17">
      <c r="Q51551"/>
    </row>
    <row r="51552" spans="17:17">
      <c r="Q51552"/>
    </row>
    <row r="51553" spans="17:17">
      <c r="Q51553"/>
    </row>
    <row r="51554" spans="17:17">
      <c r="Q51554"/>
    </row>
    <row r="51555" spans="17:17">
      <c r="Q51555"/>
    </row>
    <row r="51556" spans="17:17">
      <c r="Q51556"/>
    </row>
    <row r="51557" spans="17:17">
      <c r="Q51557"/>
    </row>
    <row r="51558" spans="17:17">
      <c r="Q51558"/>
    </row>
    <row r="51559" spans="17:17">
      <c r="Q51559"/>
    </row>
    <row r="51560" spans="17:17">
      <c r="Q51560"/>
    </row>
    <row r="51561" spans="17:17">
      <c r="Q51561"/>
    </row>
    <row r="51562" spans="17:17">
      <c r="Q51562"/>
    </row>
    <row r="51563" spans="17:17">
      <c r="Q51563"/>
    </row>
    <row r="51564" spans="17:17">
      <c r="Q51564"/>
    </row>
    <row r="51565" spans="17:17">
      <c r="Q51565"/>
    </row>
    <row r="51566" spans="17:17">
      <c r="Q51566"/>
    </row>
    <row r="51567" spans="17:17">
      <c r="Q51567"/>
    </row>
    <row r="51568" spans="17:17">
      <c r="Q51568"/>
    </row>
    <row r="51569" spans="17:17">
      <c r="Q51569"/>
    </row>
    <row r="51570" spans="17:17">
      <c r="Q51570"/>
    </row>
    <row r="51571" spans="17:17">
      <c r="Q51571"/>
    </row>
    <row r="51572" spans="17:17">
      <c r="Q51572"/>
    </row>
    <row r="51573" spans="17:17">
      <c r="Q51573"/>
    </row>
    <row r="51574" spans="17:17">
      <c r="Q51574"/>
    </row>
    <row r="51575" spans="17:17">
      <c r="Q51575"/>
    </row>
    <row r="51576" spans="17:17">
      <c r="Q51576"/>
    </row>
    <row r="51577" spans="17:17">
      <c r="Q51577"/>
    </row>
    <row r="51578" spans="17:17">
      <c r="Q51578"/>
    </row>
    <row r="51579" spans="17:17">
      <c r="Q51579"/>
    </row>
    <row r="51580" spans="17:17">
      <c r="Q51580"/>
    </row>
    <row r="51581" spans="17:17">
      <c r="Q51581"/>
    </row>
    <row r="51582" spans="17:17">
      <c r="Q51582"/>
    </row>
    <row r="51583" spans="17:17">
      <c r="Q51583"/>
    </row>
    <row r="51584" spans="17:17">
      <c r="Q51584"/>
    </row>
    <row r="51585" spans="17:17">
      <c r="Q51585"/>
    </row>
    <row r="51586" spans="17:17">
      <c r="Q51586"/>
    </row>
    <row r="51587" spans="17:17">
      <c r="Q51587"/>
    </row>
    <row r="51588" spans="17:17">
      <c r="Q51588"/>
    </row>
    <row r="51589" spans="17:17">
      <c r="Q51589"/>
    </row>
    <row r="51590" spans="17:17">
      <c r="Q51590"/>
    </row>
    <row r="51591" spans="17:17">
      <c r="Q51591"/>
    </row>
    <row r="51592" spans="17:17">
      <c r="Q51592"/>
    </row>
    <row r="51593" spans="17:17">
      <c r="Q51593"/>
    </row>
    <row r="51594" spans="17:17">
      <c r="Q51594"/>
    </row>
    <row r="51595" spans="17:17">
      <c r="Q51595"/>
    </row>
    <row r="51596" spans="17:17">
      <c r="Q51596"/>
    </row>
    <row r="51597" spans="17:17">
      <c r="Q51597"/>
    </row>
    <row r="51598" spans="17:17">
      <c r="Q51598"/>
    </row>
    <row r="51599" spans="17:17">
      <c r="Q51599"/>
    </row>
    <row r="51600" spans="17:17">
      <c r="Q51600"/>
    </row>
    <row r="51601" spans="17:17">
      <c r="Q51601"/>
    </row>
    <row r="51602" spans="17:17">
      <c r="Q51602"/>
    </row>
    <row r="51603" spans="17:17">
      <c r="Q51603"/>
    </row>
    <row r="51604" spans="17:17">
      <c r="Q51604"/>
    </row>
    <row r="51605" spans="17:17">
      <c r="Q51605"/>
    </row>
    <row r="51606" spans="17:17">
      <c r="Q51606"/>
    </row>
    <row r="51607" spans="17:17">
      <c r="Q51607"/>
    </row>
    <row r="51608" spans="17:17">
      <c r="Q51608"/>
    </row>
    <row r="51609" spans="17:17">
      <c r="Q51609"/>
    </row>
    <row r="51610" spans="17:17">
      <c r="Q51610"/>
    </row>
    <row r="51611" spans="17:17">
      <c r="Q51611"/>
    </row>
    <row r="51612" spans="17:17">
      <c r="Q51612"/>
    </row>
    <row r="51613" spans="17:17">
      <c r="Q51613"/>
    </row>
    <row r="51614" spans="17:17">
      <c r="Q51614"/>
    </row>
    <row r="51615" spans="17:17">
      <c r="Q51615"/>
    </row>
    <row r="51616" spans="17:17">
      <c r="Q51616"/>
    </row>
    <row r="51617" spans="17:17">
      <c r="Q51617"/>
    </row>
    <row r="51618" spans="17:17">
      <c r="Q51618"/>
    </row>
    <row r="51619" spans="17:17">
      <c r="Q51619"/>
    </row>
    <row r="51620" spans="17:17">
      <c r="Q51620"/>
    </row>
    <row r="51621" spans="17:17">
      <c r="Q51621"/>
    </row>
    <row r="51622" spans="17:17">
      <c r="Q51622"/>
    </row>
    <row r="51623" spans="17:17">
      <c r="Q51623"/>
    </row>
    <row r="51624" spans="17:17">
      <c r="Q51624"/>
    </row>
    <row r="51625" spans="17:17">
      <c r="Q51625"/>
    </row>
    <row r="51626" spans="17:17">
      <c r="Q51626"/>
    </row>
    <row r="51627" spans="17:17">
      <c r="Q51627"/>
    </row>
    <row r="51628" spans="17:17">
      <c r="Q51628"/>
    </row>
    <row r="51629" spans="17:17">
      <c r="Q51629"/>
    </row>
    <row r="51630" spans="17:17">
      <c r="Q51630"/>
    </row>
    <row r="51631" spans="17:17">
      <c r="Q51631"/>
    </row>
    <row r="51632" spans="17:17">
      <c r="Q51632"/>
    </row>
    <row r="51633" spans="17:17">
      <c r="Q51633"/>
    </row>
    <row r="51634" spans="17:17">
      <c r="Q51634"/>
    </row>
    <row r="51635" spans="17:17">
      <c r="Q51635"/>
    </row>
    <row r="51636" spans="17:17">
      <c r="Q51636"/>
    </row>
    <row r="51637" spans="17:17">
      <c r="Q51637"/>
    </row>
    <row r="51638" spans="17:17">
      <c r="Q51638"/>
    </row>
    <row r="51639" spans="17:17">
      <c r="Q51639"/>
    </row>
    <row r="51640" spans="17:17">
      <c r="Q51640"/>
    </row>
    <row r="51641" spans="17:17">
      <c r="Q51641"/>
    </row>
    <row r="51642" spans="17:17">
      <c r="Q51642"/>
    </row>
    <row r="51643" spans="17:17">
      <c r="Q51643"/>
    </row>
    <row r="51644" spans="17:17">
      <c r="Q51644"/>
    </row>
    <row r="51645" spans="17:17">
      <c r="Q51645"/>
    </row>
    <row r="51646" spans="17:17">
      <c r="Q51646"/>
    </row>
    <row r="51647" spans="17:17">
      <c r="Q51647"/>
    </row>
    <row r="51648" spans="17:17">
      <c r="Q51648"/>
    </row>
    <row r="51649" spans="17:17">
      <c r="Q51649"/>
    </row>
    <row r="51650" spans="17:17">
      <c r="Q51650"/>
    </row>
    <row r="51651" spans="17:17">
      <c r="Q51651"/>
    </row>
    <row r="51652" spans="17:17">
      <c r="Q51652"/>
    </row>
    <row r="51653" spans="17:17">
      <c r="Q51653"/>
    </row>
    <row r="51654" spans="17:17">
      <c r="Q51654"/>
    </row>
    <row r="51655" spans="17:17">
      <c r="Q51655"/>
    </row>
    <row r="51656" spans="17:17">
      <c r="Q51656"/>
    </row>
    <row r="51657" spans="17:17">
      <c r="Q51657"/>
    </row>
    <row r="51658" spans="17:17">
      <c r="Q51658"/>
    </row>
    <row r="51659" spans="17:17">
      <c r="Q51659"/>
    </row>
    <row r="51660" spans="17:17">
      <c r="Q51660"/>
    </row>
    <row r="51661" spans="17:17">
      <c r="Q51661"/>
    </row>
    <row r="51662" spans="17:17">
      <c r="Q51662"/>
    </row>
    <row r="51663" spans="17:17">
      <c r="Q51663"/>
    </row>
    <row r="51664" spans="17:17">
      <c r="Q51664"/>
    </row>
    <row r="51665" spans="17:17">
      <c r="Q51665"/>
    </row>
    <row r="51666" spans="17:17">
      <c r="Q51666"/>
    </row>
    <row r="51667" spans="17:17">
      <c r="Q51667"/>
    </row>
    <row r="51668" spans="17:17">
      <c r="Q51668"/>
    </row>
    <row r="51669" spans="17:17">
      <c r="Q51669"/>
    </row>
    <row r="51670" spans="17:17">
      <c r="Q51670"/>
    </row>
    <row r="51671" spans="17:17">
      <c r="Q51671"/>
    </row>
    <row r="51672" spans="17:17">
      <c r="Q51672"/>
    </row>
    <row r="51673" spans="17:17">
      <c r="Q51673"/>
    </row>
    <row r="51674" spans="17:17">
      <c r="Q51674"/>
    </row>
    <row r="51675" spans="17:17">
      <c r="Q51675"/>
    </row>
    <row r="51676" spans="17:17">
      <c r="Q51676"/>
    </row>
    <row r="51677" spans="17:17">
      <c r="Q51677"/>
    </row>
    <row r="51678" spans="17:17">
      <c r="Q51678"/>
    </row>
    <row r="51679" spans="17:17">
      <c r="Q51679"/>
    </row>
    <row r="51680" spans="17:17">
      <c r="Q51680"/>
    </row>
    <row r="51681" spans="17:17">
      <c r="Q51681"/>
    </row>
    <row r="51682" spans="17:17">
      <c r="Q51682"/>
    </row>
    <row r="51683" spans="17:17">
      <c r="Q51683"/>
    </row>
    <row r="51684" spans="17:17">
      <c r="Q51684"/>
    </row>
    <row r="51685" spans="17:17">
      <c r="Q51685"/>
    </row>
    <row r="51686" spans="17:17">
      <c r="Q51686"/>
    </row>
    <row r="51687" spans="17:17">
      <c r="Q51687"/>
    </row>
    <row r="51688" spans="17:17">
      <c r="Q51688"/>
    </row>
    <row r="51689" spans="17:17">
      <c r="Q51689"/>
    </row>
    <row r="51690" spans="17:17">
      <c r="Q51690"/>
    </row>
    <row r="51691" spans="17:17">
      <c r="Q51691"/>
    </row>
    <row r="51692" spans="17:17">
      <c r="Q51692"/>
    </row>
    <row r="51693" spans="17:17">
      <c r="Q51693"/>
    </row>
    <row r="51694" spans="17:17">
      <c r="Q51694"/>
    </row>
    <row r="51695" spans="17:17">
      <c r="Q51695"/>
    </row>
    <row r="51696" spans="17:17">
      <c r="Q51696"/>
    </row>
    <row r="51697" spans="17:17">
      <c r="Q51697"/>
    </row>
    <row r="51698" spans="17:17">
      <c r="Q51698"/>
    </row>
    <row r="51699" spans="17:17">
      <c r="Q51699"/>
    </row>
    <row r="51700" spans="17:17">
      <c r="Q51700"/>
    </row>
    <row r="51701" spans="17:17">
      <c r="Q51701"/>
    </row>
    <row r="51702" spans="17:17">
      <c r="Q51702"/>
    </row>
    <row r="51703" spans="17:17">
      <c r="Q51703"/>
    </row>
    <row r="51704" spans="17:17">
      <c r="Q51704"/>
    </row>
    <row r="51705" spans="17:17">
      <c r="Q51705"/>
    </row>
    <row r="51706" spans="17:17">
      <c r="Q51706"/>
    </row>
    <row r="51707" spans="17:17">
      <c r="Q51707"/>
    </row>
    <row r="51708" spans="17:17">
      <c r="Q51708"/>
    </row>
    <row r="51709" spans="17:17">
      <c r="Q51709"/>
    </row>
    <row r="51710" spans="17:17">
      <c r="Q51710"/>
    </row>
    <row r="51711" spans="17:17">
      <c r="Q51711"/>
    </row>
    <row r="51712" spans="17:17">
      <c r="Q51712"/>
    </row>
    <row r="51713" spans="17:17">
      <c r="Q51713"/>
    </row>
    <row r="51714" spans="17:17">
      <c r="Q51714"/>
    </row>
    <row r="51715" spans="17:17">
      <c r="Q51715"/>
    </row>
    <row r="51716" spans="17:17">
      <c r="Q51716"/>
    </row>
    <row r="51717" spans="17:17">
      <c r="Q51717"/>
    </row>
    <row r="51718" spans="17:17">
      <c r="Q51718"/>
    </row>
    <row r="51719" spans="17:17">
      <c r="Q51719"/>
    </row>
    <row r="51720" spans="17:17">
      <c r="Q51720"/>
    </row>
    <row r="51721" spans="17:17">
      <c r="Q51721"/>
    </row>
    <row r="51722" spans="17:17">
      <c r="Q51722"/>
    </row>
    <row r="51723" spans="17:17">
      <c r="Q51723"/>
    </row>
    <row r="51724" spans="17:17">
      <c r="Q51724"/>
    </row>
    <row r="51725" spans="17:17">
      <c r="Q51725"/>
    </row>
    <row r="51726" spans="17:17">
      <c r="Q51726"/>
    </row>
    <row r="51727" spans="17:17">
      <c r="Q51727"/>
    </row>
    <row r="51728" spans="17:17">
      <c r="Q51728"/>
    </row>
    <row r="51729" spans="17:17">
      <c r="Q51729"/>
    </row>
    <row r="51730" spans="17:17">
      <c r="Q51730"/>
    </row>
    <row r="51731" spans="17:17">
      <c r="Q51731"/>
    </row>
    <row r="51732" spans="17:17">
      <c r="Q51732"/>
    </row>
    <row r="51733" spans="17:17">
      <c r="Q51733"/>
    </row>
    <row r="51734" spans="17:17">
      <c r="Q51734"/>
    </row>
    <row r="51735" spans="17:17">
      <c r="Q51735"/>
    </row>
    <row r="51736" spans="17:17">
      <c r="Q51736"/>
    </row>
    <row r="51737" spans="17:17">
      <c r="Q51737"/>
    </row>
    <row r="51738" spans="17:17">
      <c r="Q51738"/>
    </row>
    <row r="51739" spans="17:17">
      <c r="Q51739"/>
    </row>
    <row r="51740" spans="17:17">
      <c r="Q51740"/>
    </row>
    <row r="51741" spans="17:17">
      <c r="Q51741"/>
    </row>
    <row r="51742" spans="17:17">
      <c r="Q51742"/>
    </row>
    <row r="51743" spans="17:17">
      <c r="Q51743"/>
    </row>
    <row r="51744" spans="17:17">
      <c r="Q51744"/>
    </row>
    <row r="51745" spans="17:17">
      <c r="Q51745"/>
    </row>
    <row r="51746" spans="17:17">
      <c r="Q51746"/>
    </row>
    <row r="51747" spans="17:17">
      <c r="Q51747"/>
    </row>
    <row r="51748" spans="17:17">
      <c r="Q51748"/>
    </row>
    <row r="51749" spans="17:17">
      <c r="Q51749"/>
    </row>
    <row r="51750" spans="17:17">
      <c r="Q51750"/>
    </row>
    <row r="51751" spans="17:17">
      <c r="Q51751"/>
    </row>
    <row r="51752" spans="17:17">
      <c r="Q51752"/>
    </row>
    <row r="51753" spans="17:17">
      <c r="Q51753"/>
    </row>
    <row r="51754" spans="17:17">
      <c r="Q51754"/>
    </row>
    <row r="51755" spans="17:17">
      <c r="Q51755"/>
    </row>
    <row r="51756" spans="17:17">
      <c r="Q51756"/>
    </row>
    <row r="51757" spans="17:17">
      <c r="Q51757"/>
    </row>
    <row r="51758" spans="17:17">
      <c r="Q51758"/>
    </row>
    <row r="51759" spans="17:17">
      <c r="Q51759"/>
    </row>
    <row r="51760" spans="17:17">
      <c r="Q51760"/>
    </row>
    <row r="51761" spans="17:17">
      <c r="Q51761"/>
    </row>
    <row r="51762" spans="17:17">
      <c r="Q51762"/>
    </row>
    <row r="51763" spans="17:17">
      <c r="Q51763"/>
    </row>
    <row r="51764" spans="17:17">
      <c r="Q51764"/>
    </row>
    <row r="51765" spans="17:17">
      <c r="Q51765"/>
    </row>
    <row r="51766" spans="17:17">
      <c r="Q51766"/>
    </row>
    <row r="51767" spans="17:17">
      <c r="Q51767"/>
    </row>
    <row r="51768" spans="17:17">
      <c r="Q51768"/>
    </row>
    <row r="51769" spans="17:17">
      <c r="Q51769"/>
    </row>
    <row r="51770" spans="17:17">
      <c r="Q51770"/>
    </row>
    <row r="51771" spans="17:17">
      <c r="Q51771"/>
    </row>
    <row r="51772" spans="17:17">
      <c r="Q51772"/>
    </row>
    <row r="51773" spans="17:17">
      <c r="Q51773"/>
    </row>
    <row r="51774" spans="17:17">
      <c r="Q51774"/>
    </row>
    <row r="51775" spans="17:17">
      <c r="Q51775"/>
    </row>
    <row r="51776" spans="17:17">
      <c r="Q51776"/>
    </row>
    <row r="51777" spans="17:17">
      <c r="Q51777"/>
    </row>
    <row r="51778" spans="17:17">
      <c r="Q51778"/>
    </row>
    <row r="51779" spans="17:17">
      <c r="Q51779"/>
    </row>
    <row r="51780" spans="17:17">
      <c r="Q51780"/>
    </row>
    <row r="51781" spans="17:17">
      <c r="Q51781"/>
    </row>
    <row r="51782" spans="17:17">
      <c r="Q51782"/>
    </row>
    <row r="51783" spans="17:17">
      <c r="Q51783"/>
    </row>
    <row r="51784" spans="17:17">
      <c r="Q51784"/>
    </row>
    <row r="51785" spans="17:17">
      <c r="Q51785"/>
    </row>
    <row r="51786" spans="17:17">
      <c r="Q51786"/>
    </row>
    <row r="51787" spans="17:17">
      <c r="Q51787"/>
    </row>
    <row r="51788" spans="17:17">
      <c r="Q51788"/>
    </row>
    <row r="51789" spans="17:17">
      <c r="Q51789"/>
    </row>
    <row r="51790" spans="17:17">
      <c r="Q51790"/>
    </row>
    <row r="51791" spans="17:17">
      <c r="Q51791"/>
    </row>
    <row r="51792" spans="17:17">
      <c r="Q51792"/>
    </row>
    <row r="51793" spans="17:17">
      <c r="Q51793"/>
    </row>
    <row r="51794" spans="17:17">
      <c r="Q51794"/>
    </row>
    <row r="51795" spans="17:17">
      <c r="Q51795"/>
    </row>
    <row r="51796" spans="17:17">
      <c r="Q51796"/>
    </row>
    <row r="51797" spans="17:17">
      <c r="Q51797"/>
    </row>
    <row r="51798" spans="17:17">
      <c r="Q51798"/>
    </row>
    <row r="51799" spans="17:17">
      <c r="Q51799"/>
    </row>
    <row r="51800" spans="17:17">
      <c r="Q51800"/>
    </row>
    <row r="51801" spans="17:17">
      <c r="Q51801"/>
    </row>
    <row r="51802" spans="17:17">
      <c r="Q51802"/>
    </row>
    <row r="51803" spans="17:17">
      <c r="Q51803"/>
    </row>
    <row r="51804" spans="17:17">
      <c r="Q51804"/>
    </row>
    <row r="51805" spans="17:17">
      <c r="Q51805"/>
    </row>
    <row r="51806" spans="17:17">
      <c r="Q51806"/>
    </row>
    <row r="51807" spans="17:17">
      <c r="Q51807"/>
    </row>
    <row r="51808" spans="17:17">
      <c r="Q51808"/>
    </row>
    <row r="51809" spans="17:17">
      <c r="Q51809"/>
    </row>
    <row r="51810" spans="17:17">
      <c r="Q51810"/>
    </row>
    <row r="51811" spans="17:17">
      <c r="Q51811"/>
    </row>
    <row r="51812" spans="17:17">
      <c r="Q51812"/>
    </row>
    <row r="51813" spans="17:17">
      <c r="Q51813"/>
    </row>
    <row r="51814" spans="17:17">
      <c r="Q51814"/>
    </row>
    <row r="51815" spans="17:17">
      <c r="Q51815"/>
    </row>
    <row r="51816" spans="17:17">
      <c r="Q51816"/>
    </row>
    <row r="51817" spans="17:17">
      <c r="Q51817"/>
    </row>
    <row r="51818" spans="17:17">
      <c r="Q51818"/>
    </row>
    <row r="51819" spans="17:17">
      <c r="Q51819"/>
    </row>
    <row r="51820" spans="17:17">
      <c r="Q51820"/>
    </row>
    <row r="51821" spans="17:17">
      <c r="Q51821"/>
    </row>
    <row r="51822" spans="17:17">
      <c r="Q51822"/>
    </row>
    <row r="51823" spans="17:17">
      <c r="Q51823"/>
    </row>
    <row r="51824" spans="17:17">
      <c r="Q51824"/>
    </row>
    <row r="51825" spans="17:17">
      <c r="Q51825"/>
    </row>
    <row r="51826" spans="17:17">
      <c r="Q51826"/>
    </row>
    <row r="51827" spans="17:17">
      <c r="Q51827"/>
    </row>
    <row r="51828" spans="17:17">
      <c r="Q51828"/>
    </row>
    <row r="51829" spans="17:17">
      <c r="Q51829"/>
    </row>
    <row r="51830" spans="17:17">
      <c r="Q51830"/>
    </row>
    <row r="51831" spans="17:17">
      <c r="Q51831"/>
    </row>
    <row r="51832" spans="17:17">
      <c r="Q51832"/>
    </row>
    <row r="51833" spans="17:17">
      <c r="Q51833"/>
    </row>
    <row r="51834" spans="17:17">
      <c r="Q51834"/>
    </row>
    <row r="51835" spans="17:17">
      <c r="Q51835"/>
    </row>
    <row r="51836" spans="17:17">
      <c r="Q51836"/>
    </row>
    <row r="51837" spans="17:17">
      <c r="Q51837"/>
    </row>
    <row r="51838" spans="17:17">
      <c r="Q51838"/>
    </row>
    <row r="51839" spans="17:17">
      <c r="Q51839"/>
    </row>
    <row r="51840" spans="17:17">
      <c r="Q51840"/>
    </row>
    <row r="51841" spans="17:17">
      <c r="Q51841"/>
    </row>
    <row r="51842" spans="17:17">
      <c r="Q51842"/>
    </row>
    <row r="51843" spans="17:17">
      <c r="Q51843"/>
    </row>
    <row r="51844" spans="17:17">
      <c r="Q51844"/>
    </row>
    <row r="51845" spans="17:17">
      <c r="Q51845"/>
    </row>
    <row r="51846" spans="17:17">
      <c r="Q51846"/>
    </row>
    <row r="51847" spans="17:17">
      <c r="Q51847"/>
    </row>
    <row r="51848" spans="17:17">
      <c r="Q51848"/>
    </row>
    <row r="51849" spans="17:17">
      <c r="Q51849"/>
    </row>
    <row r="51850" spans="17:17">
      <c r="Q51850"/>
    </row>
    <row r="51851" spans="17:17">
      <c r="Q51851"/>
    </row>
    <row r="51852" spans="17:17">
      <c r="Q51852"/>
    </row>
    <row r="51853" spans="17:17">
      <c r="Q51853"/>
    </row>
    <row r="51854" spans="17:17">
      <c r="Q51854"/>
    </row>
    <row r="51855" spans="17:17">
      <c r="Q51855"/>
    </row>
    <row r="51856" spans="17:17">
      <c r="Q51856"/>
    </row>
    <row r="51857" spans="17:17">
      <c r="Q51857"/>
    </row>
    <row r="51858" spans="17:17">
      <c r="Q51858"/>
    </row>
    <row r="51859" spans="17:17">
      <c r="Q51859"/>
    </row>
    <row r="51860" spans="17:17">
      <c r="Q51860"/>
    </row>
    <row r="51861" spans="17:17">
      <c r="Q51861"/>
    </row>
    <row r="51862" spans="17:17">
      <c r="Q51862"/>
    </row>
    <row r="51863" spans="17:17">
      <c r="Q51863"/>
    </row>
    <row r="51864" spans="17:17">
      <c r="Q51864"/>
    </row>
    <row r="51865" spans="17:17">
      <c r="Q51865"/>
    </row>
    <row r="51866" spans="17:17">
      <c r="Q51866"/>
    </row>
    <row r="51867" spans="17:17">
      <c r="Q51867"/>
    </row>
    <row r="51868" spans="17:17">
      <c r="Q51868"/>
    </row>
    <row r="51869" spans="17:17">
      <c r="Q51869"/>
    </row>
    <row r="51870" spans="17:17">
      <c r="Q51870"/>
    </row>
    <row r="51871" spans="17:17">
      <c r="Q51871"/>
    </row>
    <row r="51872" spans="17:17">
      <c r="Q51872"/>
    </row>
    <row r="51873" spans="17:17">
      <c r="Q51873"/>
    </row>
    <row r="51874" spans="17:17">
      <c r="Q51874"/>
    </row>
    <row r="51875" spans="17:17">
      <c r="Q51875"/>
    </row>
    <row r="51876" spans="17:17">
      <c r="Q51876"/>
    </row>
    <row r="51877" spans="17:17">
      <c r="Q51877"/>
    </row>
    <row r="51878" spans="17:17">
      <c r="Q51878"/>
    </row>
    <row r="51879" spans="17:17">
      <c r="Q51879"/>
    </row>
    <row r="51880" spans="17:17">
      <c r="Q51880"/>
    </row>
    <row r="51881" spans="17:17">
      <c r="Q51881"/>
    </row>
    <row r="51882" spans="17:17">
      <c r="Q51882"/>
    </row>
    <row r="51883" spans="17:17">
      <c r="Q51883"/>
    </row>
    <row r="51884" spans="17:17">
      <c r="Q51884"/>
    </row>
    <row r="51885" spans="17:17">
      <c r="Q51885"/>
    </row>
    <row r="51886" spans="17:17">
      <c r="Q51886"/>
    </row>
    <row r="51887" spans="17:17">
      <c r="Q51887"/>
    </row>
    <row r="51888" spans="17:17">
      <c r="Q51888"/>
    </row>
    <row r="51889" spans="17:17">
      <c r="Q51889"/>
    </row>
    <row r="51890" spans="17:17">
      <c r="Q51890"/>
    </row>
    <row r="51891" spans="17:17">
      <c r="Q51891"/>
    </row>
    <row r="51892" spans="17:17">
      <c r="Q51892"/>
    </row>
    <row r="51893" spans="17:17">
      <c r="Q51893"/>
    </row>
    <row r="51894" spans="17:17">
      <c r="Q51894"/>
    </row>
    <row r="51895" spans="17:17">
      <c r="Q51895"/>
    </row>
    <row r="51896" spans="17:17">
      <c r="Q51896"/>
    </row>
    <row r="51897" spans="17:17">
      <c r="Q51897"/>
    </row>
    <row r="51898" spans="17:17">
      <c r="Q51898"/>
    </row>
    <row r="51899" spans="17:17">
      <c r="Q51899"/>
    </row>
    <row r="51900" spans="17:17">
      <c r="Q51900"/>
    </row>
    <row r="51901" spans="17:17">
      <c r="Q51901"/>
    </row>
    <row r="51902" spans="17:17">
      <c r="Q51902"/>
    </row>
    <row r="51903" spans="17:17">
      <c r="Q51903"/>
    </row>
    <row r="51904" spans="17:17">
      <c r="Q51904"/>
    </row>
    <row r="51905" spans="17:17">
      <c r="Q51905"/>
    </row>
    <row r="51906" spans="17:17">
      <c r="Q51906"/>
    </row>
    <row r="51907" spans="17:17">
      <c r="Q51907"/>
    </row>
    <row r="51908" spans="17:17">
      <c r="Q51908"/>
    </row>
    <row r="51909" spans="17:17">
      <c r="Q51909"/>
    </row>
    <row r="51910" spans="17:17">
      <c r="Q51910"/>
    </row>
    <row r="51911" spans="17:17">
      <c r="Q51911"/>
    </row>
    <row r="51912" spans="17:17">
      <c r="Q51912"/>
    </row>
    <row r="51913" spans="17:17">
      <c r="Q51913"/>
    </row>
    <row r="51914" spans="17:17">
      <c r="Q51914"/>
    </row>
    <row r="51915" spans="17:17">
      <c r="Q51915"/>
    </row>
    <row r="51916" spans="17:17">
      <c r="Q51916"/>
    </row>
    <row r="51917" spans="17:17">
      <c r="Q51917"/>
    </row>
    <row r="51918" spans="17:17">
      <c r="Q51918"/>
    </row>
    <row r="51919" spans="17:17">
      <c r="Q51919"/>
    </row>
    <row r="51920" spans="17:17">
      <c r="Q51920"/>
    </row>
    <row r="51921" spans="17:17">
      <c r="Q51921"/>
    </row>
    <row r="51922" spans="17:17">
      <c r="Q51922"/>
    </row>
    <row r="51923" spans="17:17">
      <c r="Q51923"/>
    </row>
    <row r="51924" spans="17:17">
      <c r="Q51924"/>
    </row>
    <row r="51925" spans="17:17">
      <c r="Q51925"/>
    </row>
    <row r="51926" spans="17:17">
      <c r="Q51926"/>
    </row>
    <row r="51927" spans="17:17">
      <c r="Q51927"/>
    </row>
    <row r="51928" spans="17:17">
      <c r="Q51928"/>
    </row>
    <row r="51929" spans="17:17">
      <c r="Q51929"/>
    </row>
    <row r="51930" spans="17:17">
      <c r="Q51930"/>
    </row>
    <row r="51931" spans="17:17">
      <c r="Q51931"/>
    </row>
    <row r="51932" spans="17:17">
      <c r="Q51932"/>
    </row>
    <row r="51933" spans="17:17">
      <c r="Q51933"/>
    </row>
    <row r="51934" spans="17:17">
      <c r="Q51934"/>
    </row>
    <row r="51935" spans="17:17">
      <c r="Q51935"/>
    </row>
    <row r="51936" spans="17:17">
      <c r="Q51936"/>
    </row>
    <row r="51937" spans="17:17">
      <c r="Q51937"/>
    </row>
    <row r="51938" spans="17:17">
      <c r="Q51938"/>
    </row>
    <row r="51939" spans="17:17">
      <c r="Q51939"/>
    </row>
    <row r="51940" spans="17:17">
      <c r="Q51940"/>
    </row>
    <row r="51941" spans="17:17">
      <c r="Q51941"/>
    </row>
    <row r="51942" spans="17:17">
      <c r="Q51942"/>
    </row>
    <row r="51943" spans="17:17">
      <c r="Q51943"/>
    </row>
    <row r="51944" spans="17:17">
      <c r="Q51944"/>
    </row>
    <row r="51945" spans="17:17">
      <c r="Q51945"/>
    </row>
    <row r="51946" spans="17:17">
      <c r="Q51946"/>
    </row>
    <row r="51947" spans="17:17">
      <c r="Q51947"/>
    </row>
    <row r="51948" spans="17:17">
      <c r="Q51948"/>
    </row>
    <row r="51949" spans="17:17">
      <c r="Q51949"/>
    </row>
    <row r="51950" spans="17:17">
      <c r="Q51950"/>
    </row>
    <row r="51951" spans="17:17">
      <c r="Q51951"/>
    </row>
    <row r="51952" spans="17:17">
      <c r="Q51952"/>
    </row>
    <row r="51953" spans="17:17">
      <c r="Q51953"/>
    </row>
    <row r="51954" spans="17:17">
      <c r="Q51954"/>
    </row>
    <row r="51955" spans="17:17">
      <c r="Q51955"/>
    </row>
    <row r="51956" spans="17:17">
      <c r="Q51956"/>
    </row>
    <row r="51957" spans="17:17">
      <c r="Q51957"/>
    </row>
    <row r="51958" spans="17:17">
      <c r="Q51958"/>
    </row>
    <row r="51959" spans="17:17">
      <c r="Q51959"/>
    </row>
    <row r="51960" spans="17:17">
      <c r="Q51960"/>
    </row>
    <row r="51961" spans="17:17">
      <c r="Q51961"/>
    </row>
    <row r="51962" spans="17:17">
      <c r="Q51962"/>
    </row>
    <row r="51963" spans="17:17">
      <c r="Q51963"/>
    </row>
    <row r="51964" spans="17:17">
      <c r="Q51964"/>
    </row>
    <row r="51965" spans="17:17">
      <c r="Q51965"/>
    </row>
    <row r="51966" spans="17:17">
      <c r="Q51966"/>
    </row>
    <row r="51967" spans="17:17">
      <c r="Q51967"/>
    </row>
    <row r="51968" spans="17:17">
      <c r="Q51968"/>
    </row>
    <row r="51969" spans="17:17">
      <c r="Q51969"/>
    </row>
    <row r="51970" spans="17:17">
      <c r="Q51970"/>
    </row>
    <row r="51971" spans="17:17">
      <c r="Q51971"/>
    </row>
    <row r="51972" spans="17:17">
      <c r="Q51972"/>
    </row>
    <row r="51973" spans="17:17">
      <c r="Q51973"/>
    </row>
    <row r="51974" spans="17:17">
      <c r="Q51974"/>
    </row>
    <row r="51975" spans="17:17">
      <c r="Q51975"/>
    </row>
    <row r="51976" spans="17:17">
      <c r="Q51976"/>
    </row>
    <row r="51977" spans="17:17">
      <c r="Q51977"/>
    </row>
    <row r="51978" spans="17:17">
      <c r="Q51978"/>
    </row>
    <row r="51979" spans="17:17">
      <c r="Q51979"/>
    </row>
    <row r="51980" spans="17:17">
      <c r="Q51980"/>
    </row>
    <row r="51981" spans="17:17">
      <c r="Q51981"/>
    </row>
    <row r="51982" spans="17:17">
      <c r="Q51982"/>
    </row>
    <row r="51983" spans="17:17">
      <c r="Q51983"/>
    </row>
    <row r="51984" spans="17:17">
      <c r="Q51984"/>
    </row>
    <row r="51985" spans="17:17">
      <c r="Q51985"/>
    </row>
    <row r="51986" spans="17:17">
      <c r="Q51986"/>
    </row>
    <row r="51987" spans="17:17">
      <c r="Q51987"/>
    </row>
    <row r="51988" spans="17:17">
      <c r="Q51988"/>
    </row>
    <row r="51989" spans="17:17">
      <c r="Q51989"/>
    </row>
    <row r="51990" spans="17:17">
      <c r="Q51990"/>
    </row>
    <row r="51991" spans="17:17">
      <c r="Q51991"/>
    </row>
    <row r="51992" spans="17:17">
      <c r="Q51992"/>
    </row>
    <row r="51993" spans="17:17">
      <c r="Q51993"/>
    </row>
    <row r="51994" spans="17:17">
      <c r="Q51994"/>
    </row>
    <row r="51995" spans="17:17">
      <c r="Q51995"/>
    </row>
    <row r="51996" spans="17:17">
      <c r="Q51996"/>
    </row>
    <row r="51997" spans="17:17">
      <c r="Q51997"/>
    </row>
    <row r="51998" spans="17:17">
      <c r="Q51998"/>
    </row>
    <row r="51999" spans="17:17">
      <c r="Q51999"/>
    </row>
    <row r="52000" spans="17:17">
      <c r="Q52000"/>
    </row>
    <row r="52001" spans="17:17">
      <c r="Q52001"/>
    </row>
    <row r="52002" spans="17:17">
      <c r="Q52002"/>
    </row>
    <row r="52003" spans="17:17">
      <c r="Q52003"/>
    </row>
    <row r="52004" spans="17:17">
      <c r="Q52004"/>
    </row>
    <row r="52005" spans="17:17">
      <c r="Q52005"/>
    </row>
    <row r="52006" spans="17:17">
      <c r="Q52006"/>
    </row>
    <row r="52007" spans="17:17">
      <c r="Q52007"/>
    </row>
    <row r="52008" spans="17:17">
      <c r="Q52008"/>
    </row>
    <row r="52009" spans="17:17">
      <c r="Q52009"/>
    </row>
    <row r="52010" spans="17:17">
      <c r="Q52010"/>
    </row>
    <row r="52011" spans="17:17">
      <c r="Q52011"/>
    </row>
    <row r="52012" spans="17:17">
      <c r="Q52012"/>
    </row>
    <row r="52013" spans="17:17">
      <c r="Q52013"/>
    </row>
    <row r="52014" spans="17:17">
      <c r="Q52014"/>
    </row>
    <row r="52015" spans="17:17">
      <c r="Q52015"/>
    </row>
    <row r="52016" spans="17:17">
      <c r="Q52016"/>
    </row>
    <row r="52017" spans="17:17">
      <c r="Q52017"/>
    </row>
    <row r="52018" spans="17:17">
      <c r="Q52018"/>
    </row>
    <row r="52019" spans="17:17">
      <c r="Q52019"/>
    </row>
    <row r="52020" spans="17:17">
      <c r="Q52020"/>
    </row>
    <row r="52021" spans="17:17">
      <c r="Q52021"/>
    </row>
    <row r="52022" spans="17:17">
      <c r="Q52022"/>
    </row>
    <row r="52023" spans="17:17">
      <c r="Q52023"/>
    </row>
    <row r="52024" spans="17:17">
      <c r="Q52024"/>
    </row>
    <row r="52025" spans="17:17">
      <c r="Q52025"/>
    </row>
    <row r="52026" spans="17:17">
      <c r="Q52026"/>
    </row>
    <row r="52027" spans="17:17">
      <c r="Q52027"/>
    </row>
    <row r="52028" spans="17:17">
      <c r="Q52028"/>
    </row>
    <row r="52029" spans="17:17">
      <c r="Q52029"/>
    </row>
    <row r="52030" spans="17:17">
      <c r="Q52030"/>
    </row>
    <row r="52031" spans="17:17">
      <c r="Q52031"/>
    </row>
    <row r="52032" spans="17:17">
      <c r="Q52032"/>
    </row>
    <row r="52033" spans="17:17">
      <c r="Q52033"/>
    </row>
    <row r="52034" spans="17:17">
      <c r="Q52034"/>
    </row>
    <row r="52035" spans="17:17">
      <c r="Q52035"/>
    </row>
    <row r="52036" spans="17:17">
      <c r="Q52036"/>
    </row>
    <row r="52037" spans="17:17">
      <c r="Q52037"/>
    </row>
    <row r="52038" spans="17:17">
      <c r="Q52038"/>
    </row>
    <row r="52039" spans="17:17">
      <c r="Q52039"/>
    </row>
    <row r="52040" spans="17:17">
      <c r="Q52040"/>
    </row>
    <row r="52041" spans="17:17">
      <c r="Q52041"/>
    </row>
    <row r="52042" spans="17:17">
      <c r="Q52042"/>
    </row>
    <row r="52043" spans="17:17">
      <c r="Q52043"/>
    </row>
    <row r="52044" spans="17:17">
      <c r="Q52044"/>
    </row>
    <row r="52045" spans="17:17">
      <c r="Q52045"/>
    </row>
    <row r="52046" spans="17:17">
      <c r="Q52046"/>
    </row>
    <row r="52047" spans="17:17">
      <c r="Q52047"/>
    </row>
    <row r="52048" spans="17:17">
      <c r="Q52048"/>
    </row>
    <row r="52049" spans="17:17">
      <c r="Q52049"/>
    </row>
    <row r="52050" spans="17:17">
      <c r="Q52050"/>
    </row>
    <row r="52051" spans="17:17">
      <c r="Q52051"/>
    </row>
    <row r="52052" spans="17:17">
      <c r="Q52052"/>
    </row>
    <row r="52053" spans="17:17">
      <c r="Q52053"/>
    </row>
    <row r="52054" spans="17:17">
      <c r="Q52054"/>
    </row>
    <row r="52055" spans="17:17">
      <c r="Q52055"/>
    </row>
    <row r="52056" spans="17:17">
      <c r="Q52056"/>
    </row>
    <row r="52057" spans="17:17">
      <c r="Q52057"/>
    </row>
    <row r="52058" spans="17:17">
      <c r="Q52058"/>
    </row>
    <row r="52059" spans="17:17">
      <c r="Q52059"/>
    </row>
    <row r="52060" spans="17:17">
      <c r="Q52060"/>
    </row>
    <row r="52061" spans="17:17">
      <c r="Q52061"/>
    </row>
    <row r="52062" spans="17:17">
      <c r="Q52062"/>
    </row>
    <row r="52063" spans="17:17">
      <c r="Q52063"/>
    </row>
    <row r="52064" spans="17:17">
      <c r="Q52064"/>
    </row>
    <row r="52065" spans="17:17">
      <c r="Q52065"/>
    </row>
    <row r="52066" spans="17:17">
      <c r="Q52066"/>
    </row>
    <row r="52067" spans="17:17">
      <c r="Q52067"/>
    </row>
    <row r="52068" spans="17:17">
      <c r="Q52068"/>
    </row>
    <row r="52069" spans="17:17">
      <c r="Q52069"/>
    </row>
    <row r="52070" spans="17:17">
      <c r="Q52070"/>
    </row>
    <row r="52071" spans="17:17">
      <c r="Q52071"/>
    </row>
    <row r="52072" spans="17:17">
      <c r="Q52072"/>
    </row>
    <row r="52073" spans="17:17">
      <c r="Q52073"/>
    </row>
    <row r="52074" spans="17:17">
      <c r="Q52074"/>
    </row>
    <row r="52075" spans="17:17">
      <c r="Q52075"/>
    </row>
    <row r="52076" spans="17:17">
      <c r="Q52076"/>
    </row>
    <row r="52077" spans="17:17">
      <c r="Q52077"/>
    </row>
    <row r="52078" spans="17:17">
      <c r="Q52078"/>
    </row>
    <row r="52079" spans="17:17">
      <c r="Q52079"/>
    </row>
    <row r="52080" spans="17:17">
      <c r="Q52080"/>
    </row>
    <row r="52081" spans="17:17">
      <c r="Q52081"/>
    </row>
    <row r="52082" spans="17:17">
      <c r="Q52082"/>
    </row>
    <row r="52083" spans="17:17">
      <c r="Q52083"/>
    </row>
    <row r="52084" spans="17:17">
      <c r="Q52084"/>
    </row>
    <row r="52085" spans="17:17">
      <c r="Q52085"/>
    </row>
    <row r="52086" spans="17:17">
      <c r="Q52086"/>
    </row>
    <row r="52087" spans="17:17">
      <c r="Q52087"/>
    </row>
    <row r="52088" spans="17:17">
      <c r="Q52088"/>
    </row>
    <row r="52089" spans="17:17">
      <c r="Q52089"/>
    </row>
    <row r="52090" spans="17:17">
      <c r="Q52090"/>
    </row>
    <row r="52091" spans="17:17">
      <c r="Q52091"/>
    </row>
    <row r="52092" spans="17:17">
      <c r="Q52092"/>
    </row>
    <row r="52093" spans="17:17">
      <c r="Q52093"/>
    </row>
    <row r="52094" spans="17:17">
      <c r="Q52094"/>
    </row>
    <row r="52095" spans="17:17">
      <c r="Q52095"/>
    </row>
    <row r="52096" spans="17:17">
      <c r="Q52096"/>
    </row>
    <row r="52097" spans="17:17">
      <c r="Q52097"/>
    </row>
    <row r="52098" spans="17:17">
      <c r="Q52098"/>
    </row>
    <row r="52099" spans="17:17">
      <c r="Q52099"/>
    </row>
    <row r="52100" spans="17:17">
      <c r="Q52100"/>
    </row>
    <row r="52101" spans="17:17">
      <c r="Q52101"/>
    </row>
    <row r="52102" spans="17:17">
      <c r="Q52102"/>
    </row>
    <row r="52103" spans="17:17">
      <c r="Q52103"/>
    </row>
    <row r="52104" spans="17:17">
      <c r="Q52104"/>
    </row>
    <row r="52105" spans="17:17">
      <c r="Q52105"/>
    </row>
    <row r="52106" spans="17:17">
      <c r="Q52106"/>
    </row>
    <row r="52107" spans="17:17">
      <c r="Q52107"/>
    </row>
    <row r="52108" spans="17:17">
      <c r="Q52108"/>
    </row>
    <row r="52109" spans="17:17">
      <c r="Q52109"/>
    </row>
    <row r="52110" spans="17:17">
      <c r="Q52110"/>
    </row>
    <row r="52111" spans="17:17">
      <c r="Q52111"/>
    </row>
    <row r="52112" spans="17:17">
      <c r="Q52112"/>
    </row>
    <row r="52113" spans="17:17">
      <c r="Q52113"/>
    </row>
    <row r="52114" spans="17:17">
      <c r="Q52114"/>
    </row>
    <row r="52115" spans="17:17">
      <c r="Q52115"/>
    </row>
    <row r="52116" spans="17:17">
      <c r="Q52116"/>
    </row>
    <row r="52117" spans="17:17">
      <c r="Q52117"/>
    </row>
    <row r="52118" spans="17:17">
      <c r="Q52118"/>
    </row>
    <row r="52119" spans="17:17">
      <c r="Q52119"/>
    </row>
    <row r="52120" spans="17:17">
      <c r="Q52120"/>
    </row>
    <row r="52121" spans="17:17">
      <c r="Q52121"/>
    </row>
    <row r="52122" spans="17:17">
      <c r="Q52122"/>
    </row>
    <row r="52123" spans="17:17">
      <c r="Q52123"/>
    </row>
    <row r="52124" spans="17:17">
      <c r="Q52124"/>
    </row>
    <row r="52125" spans="17:17">
      <c r="Q52125"/>
    </row>
    <row r="52126" spans="17:17">
      <c r="Q52126"/>
    </row>
    <row r="52127" spans="17:17">
      <c r="Q52127"/>
    </row>
    <row r="52128" spans="17:17">
      <c r="Q52128"/>
    </row>
    <row r="52129" spans="17:17">
      <c r="Q52129"/>
    </row>
    <row r="52130" spans="17:17">
      <c r="Q52130"/>
    </row>
    <row r="52131" spans="17:17">
      <c r="Q52131"/>
    </row>
    <row r="52132" spans="17:17">
      <c r="Q52132"/>
    </row>
    <row r="52133" spans="17:17">
      <c r="Q52133"/>
    </row>
    <row r="52134" spans="17:17">
      <c r="Q52134"/>
    </row>
    <row r="52135" spans="17:17">
      <c r="Q52135"/>
    </row>
    <row r="52136" spans="17:17">
      <c r="Q52136"/>
    </row>
    <row r="52137" spans="17:17">
      <c r="Q52137"/>
    </row>
    <row r="52138" spans="17:17">
      <c r="Q52138"/>
    </row>
    <row r="52139" spans="17:17">
      <c r="Q52139"/>
    </row>
    <row r="52140" spans="17:17">
      <c r="Q52140"/>
    </row>
    <row r="52141" spans="17:17">
      <c r="Q52141"/>
    </row>
    <row r="52142" spans="17:17">
      <c r="Q52142"/>
    </row>
    <row r="52143" spans="17:17">
      <c r="Q52143"/>
    </row>
    <row r="52144" spans="17:17">
      <c r="Q52144"/>
    </row>
    <row r="52145" spans="17:17">
      <c r="Q52145"/>
    </row>
    <row r="52146" spans="17:17">
      <c r="Q52146"/>
    </row>
    <row r="52147" spans="17:17">
      <c r="Q52147"/>
    </row>
    <row r="52148" spans="17:17">
      <c r="Q52148"/>
    </row>
    <row r="52149" spans="17:17">
      <c r="Q52149"/>
    </row>
    <row r="52150" spans="17:17">
      <c r="Q52150"/>
    </row>
    <row r="52151" spans="17:17">
      <c r="Q52151"/>
    </row>
    <row r="52152" spans="17:17">
      <c r="Q52152"/>
    </row>
    <row r="52153" spans="17:17">
      <c r="Q52153"/>
    </row>
    <row r="52154" spans="17:17">
      <c r="Q52154"/>
    </row>
    <row r="52155" spans="17:17">
      <c r="Q52155"/>
    </row>
    <row r="52156" spans="17:17">
      <c r="Q52156"/>
    </row>
    <row r="52157" spans="17:17">
      <c r="Q52157"/>
    </row>
    <row r="52158" spans="17:17">
      <c r="Q52158"/>
    </row>
    <row r="52159" spans="17:17">
      <c r="Q52159"/>
    </row>
    <row r="52160" spans="17:17">
      <c r="Q52160"/>
    </row>
    <row r="52161" spans="17:17">
      <c r="Q52161"/>
    </row>
    <row r="52162" spans="17:17">
      <c r="Q52162"/>
    </row>
    <row r="52163" spans="17:17">
      <c r="Q52163"/>
    </row>
    <row r="52164" spans="17:17">
      <c r="Q52164"/>
    </row>
    <row r="52165" spans="17:17">
      <c r="Q52165"/>
    </row>
    <row r="52166" spans="17:17">
      <c r="Q52166"/>
    </row>
    <row r="52167" spans="17:17">
      <c r="Q52167"/>
    </row>
    <row r="52168" spans="17:17">
      <c r="Q52168"/>
    </row>
    <row r="52169" spans="17:17">
      <c r="Q52169"/>
    </row>
    <row r="52170" spans="17:17">
      <c r="Q52170"/>
    </row>
    <row r="52171" spans="17:17">
      <c r="Q52171"/>
    </row>
    <row r="52172" spans="17:17">
      <c r="Q52172"/>
    </row>
    <row r="52173" spans="17:17">
      <c r="Q52173"/>
    </row>
    <row r="52174" spans="17:17">
      <c r="Q52174"/>
    </row>
    <row r="52175" spans="17:17">
      <c r="Q52175"/>
    </row>
    <row r="52176" spans="17:17">
      <c r="Q52176"/>
    </row>
    <row r="52177" spans="17:17">
      <c r="Q52177"/>
    </row>
    <row r="52178" spans="17:17">
      <c r="Q52178"/>
    </row>
    <row r="52179" spans="17:17">
      <c r="Q52179"/>
    </row>
    <row r="52180" spans="17:17">
      <c r="Q52180"/>
    </row>
    <row r="52181" spans="17:17">
      <c r="Q52181"/>
    </row>
    <row r="52182" spans="17:17">
      <c r="Q52182"/>
    </row>
    <row r="52183" spans="17:17">
      <c r="Q52183"/>
    </row>
    <row r="52184" spans="17:17">
      <c r="Q52184"/>
    </row>
    <row r="52185" spans="17:17">
      <c r="Q52185"/>
    </row>
    <row r="52186" spans="17:17">
      <c r="Q52186"/>
    </row>
    <row r="52187" spans="17:17">
      <c r="Q52187"/>
    </row>
    <row r="52188" spans="17:17">
      <c r="Q52188"/>
    </row>
    <row r="52189" spans="17:17">
      <c r="Q52189"/>
    </row>
    <row r="52190" spans="17:17">
      <c r="Q52190"/>
    </row>
    <row r="52191" spans="17:17">
      <c r="Q52191"/>
    </row>
    <row r="52192" spans="17:17">
      <c r="Q52192"/>
    </row>
    <row r="52193" spans="17:17">
      <c r="Q52193"/>
    </row>
    <row r="52194" spans="17:17">
      <c r="Q52194"/>
    </row>
    <row r="52195" spans="17:17">
      <c r="Q52195"/>
    </row>
    <row r="52196" spans="17:17">
      <c r="Q52196"/>
    </row>
    <row r="52197" spans="17:17">
      <c r="Q52197"/>
    </row>
    <row r="52198" spans="17:17">
      <c r="Q52198"/>
    </row>
    <row r="52199" spans="17:17">
      <c r="Q52199"/>
    </row>
    <row r="52200" spans="17:17">
      <c r="Q52200"/>
    </row>
    <row r="52201" spans="17:17">
      <c r="Q52201"/>
    </row>
    <row r="52202" spans="17:17">
      <c r="Q52202"/>
    </row>
    <row r="52203" spans="17:17">
      <c r="Q52203"/>
    </row>
    <row r="52204" spans="17:17">
      <c r="Q52204"/>
    </row>
    <row r="52205" spans="17:17">
      <c r="Q52205"/>
    </row>
    <row r="52206" spans="17:17">
      <c r="Q52206"/>
    </row>
    <row r="52207" spans="17:17">
      <c r="Q52207"/>
    </row>
    <row r="52208" spans="17:17">
      <c r="Q52208"/>
    </row>
    <row r="52209" spans="17:17">
      <c r="Q52209"/>
    </row>
    <row r="52210" spans="17:17">
      <c r="Q52210"/>
    </row>
    <row r="52211" spans="17:17">
      <c r="Q52211"/>
    </row>
    <row r="52212" spans="17:17">
      <c r="Q52212"/>
    </row>
    <row r="52213" spans="17:17">
      <c r="Q52213"/>
    </row>
    <row r="52214" spans="17:17">
      <c r="Q52214"/>
    </row>
    <row r="52215" spans="17:17">
      <c r="Q52215"/>
    </row>
    <row r="52216" spans="17:17">
      <c r="Q52216"/>
    </row>
    <row r="52217" spans="17:17">
      <c r="Q52217"/>
    </row>
    <row r="52218" spans="17:17">
      <c r="Q52218"/>
    </row>
    <row r="52219" spans="17:17">
      <c r="Q52219"/>
    </row>
    <row r="52220" spans="17:17">
      <c r="Q52220"/>
    </row>
    <row r="52221" spans="17:17">
      <c r="Q52221"/>
    </row>
    <row r="52222" spans="17:17">
      <c r="Q52222"/>
    </row>
    <row r="52223" spans="17:17">
      <c r="Q52223"/>
    </row>
    <row r="52224" spans="17:17">
      <c r="Q52224"/>
    </row>
    <row r="52225" spans="17:17">
      <c r="Q52225"/>
    </row>
    <row r="52226" spans="17:17">
      <c r="Q52226"/>
    </row>
    <row r="52227" spans="17:17">
      <c r="Q52227"/>
    </row>
    <row r="52228" spans="17:17">
      <c r="Q52228"/>
    </row>
    <row r="52229" spans="17:17">
      <c r="Q52229"/>
    </row>
    <row r="52230" spans="17:17">
      <c r="Q52230"/>
    </row>
    <row r="52231" spans="17:17">
      <c r="Q52231"/>
    </row>
    <row r="52232" spans="17:17">
      <c r="Q52232"/>
    </row>
    <row r="52233" spans="17:17">
      <c r="Q52233"/>
    </row>
    <row r="52234" spans="17:17">
      <c r="Q52234"/>
    </row>
    <row r="52235" spans="17:17">
      <c r="Q52235"/>
    </row>
    <row r="52236" spans="17:17">
      <c r="Q52236"/>
    </row>
    <row r="52237" spans="17:17">
      <c r="Q52237"/>
    </row>
    <row r="52238" spans="17:17">
      <c r="Q52238"/>
    </row>
    <row r="52239" spans="17:17">
      <c r="Q52239"/>
    </row>
    <row r="52240" spans="17:17">
      <c r="Q52240"/>
    </row>
    <row r="52241" spans="17:17">
      <c r="Q52241"/>
    </row>
    <row r="52242" spans="17:17">
      <c r="Q52242"/>
    </row>
    <row r="52243" spans="17:17">
      <c r="Q52243"/>
    </row>
    <row r="52244" spans="17:17">
      <c r="Q52244"/>
    </row>
    <row r="52245" spans="17:17">
      <c r="Q52245"/>
    </row>
    <row r="52246" spans="17:17">
      <c r="Q52246"/>
    </row>
    <row r="52247" spans="17:17">
      <c r="Q52247"/>
    </row>
    <row r="52248" spans="17:17">
      <c r="Q52248"/>
    </row>
    <row r="52249" spans="17:17">
      <c r="Q52249"/>
    </row>
    <row r="52250" spans="17:17">
      <c r="Q52250"/>
    </row>
    <row r="52251" spans="17:17">
      <c r="Q52251"/>
    </row>
    <row r="52252" spans="17:17">
      <c r="Q52252"/>
    </row>
    <row r="52253" spans="17:17">
      <c r="Q52253"/>
    </row>
    <row r="52254" spans="17:17">
      <c r="Q52254"/>
    </row>
    <row r="52255" spans="17:17">
      <c r="Q52255"/>
    </row>
    <row r="52256" spans="17:17">
      <c r="Q52256"/>
    </row>
    <row r="52257" spans="17:17">
      <c r="Q52257"/>
    </row>
    <row r="52258" spans="17:17">
      <c r="Q52258"/>
    </row>
    <row r="52259" spans="17:17">
      <c r="Q52259"/>
    </row>
    <row r="52260" spans="17:17">
      <c r="Q52260"/>
    </row>
    <row r="52261" spans="17:17">
      <c r="Q52261"/>
    </row>
    <row r="52262" spans="17:17">
      <c r="Q52262"/>
    </row>
    <row r="52263" spans="17:17">
      <c r="Q52263"/>
    </row>
    <row r="52264" spans="17:17">
      <c r="Q52264"/>
    </row>
    <row r="52265" spans="17:17">
      <c r="Q52265"/>
    </row>
    <row r="52266" spans="17:17">
      <c r="Q52266"/>
    </row>
    <row r="52267" spans="17:17">
      <c r="Q52267"/>
    </row>
    <row r="52268" spans="17:17">
      <c r="Q52268"/>
    </row>
    <row r="52269" spans="17:17">
      <c r="Q52269"/>
    </row>
    <row r="52270" spans="17:17">
      <c r="Q52270"/>
    </row>
    <row r="52271" spans="17:17">
      <c r="Q52271"/>
    </row>
    <row r="52272" spans="17:17">
      <c r="Q52272"/>
    </row>
    <row r="52273" spans="17:17">
      <c r="Q52273"/>
    </row>
    <row r="52274" spans="17:17">
      <c r="Q52274"/>
    </row>
    <row r="52275" spans="17:17">
      <c r="Q52275"/>
    </row>
    <row r="52276" spans="17:17">
      <c r="Q52276"/>
    </row>
    <row r="52277" spans="17:17">
      <c r="Q52277"/>
    </row>
    <row r="52278" spans="17:17">
      <c r="Q52278"/>
    </row>
    <row r="52279" spans="17:17">
      <c r="Q52279"/>
    </row>
    <row r="52280" spans="17:17">
      <c r="Q52280"/>
    </row>
    <row r="52281" spans="17:17">
      <c r="Q52281"/>
    </row>
    <row r="52282" spans="17:17">
      <c r="Q52282"/>
    </row>
    <row r="52283" spans="17:17">
      <c r="Q52283"/>
    </row>
    <row r="52284" spans="17:17">
      <c r="Q52284"/>
    </row>
    <row r="52285" spans="17:17">
      <c r="Q52285"/>
    </row>
    <row r="52286" spans="17:17">
      <c r="Q52286"/>
    </row>
    <row r="52287" spans="17:17">
      <c r="Q52287"/>
    </row>
    <row r="52288" spans="17:17">
      <c r="Q52288"/>
    </row>
    <row r="52289" spans="17:17">
      <c r="Q52289"/>
    </row>
    <row r="52290" spans="17:17">
      <c r="Q52290"/>
    </row>
    <row r="52291" spans="17:17">
      <c r="Q52291"/>
    </row>
    <row r="52292" spans="17:17">
      <c r="Q52292"/>
    </row>
    <row r="52293" spans="17:17">
      <c r="Q52293"/>
    </row>
    <row r="52294" spans="17:17">
      <c r="Q52294"/>
    </row>
    <row r="52295" spans="17:17">
      <c r="Q52295"/>
    </row>
    <row r="52296" spans="17:17">
      <c r="Q52296"/>
    </row>
    <row r="52297" spans="17:17">
      <c r="Q52297"/>
    </row>
    <row r="52298" spans="17:17">
      <c r="Q52298"/>
    </row>
    <row r="52299" spans="17:17">
      <c r="Q52299"/>
    </row>
    <row r="52300" spans="17:17">
      <c r="Q52300"/>
    </row>
    <row r="52301" spans="17:17">
      <c r="Q52301"/>
    </row>
    <row r="52302" spans="17:17">
      <c r="Q52302"/>
    </row>
    <row r="52303" spans="17:17">
      <c r="Q52303"/>
    </row>
    <row r="52304" spans="17:17">
      <c r="Q52304"/>
    </row>
    <row r="52305" spans="17:17">
      <c r="Q52305"/>
    </row>
    <row r="52306" spans="17:17">
      <c r="Q52306"/>
    </row>
    <row r="52307" spans="17:17">
      <c r="Q52307"/>
    </row>
    <row r="52308" spans="17:17">
      <c r="Q52308"/>
    </row>
    <row r="52309" spans="17:17">
      <c r="Q52309"/>
    </row>
    <row r="52310" spans="17:17">
      <c r="Q52310"/>
    </row>
    <row r="52311" spans="17:17">
      <c r="Q52311"/>
    </row>
    <row r="52312" spans="17:17">
      <c r="Q52312"/>
    </row>
    <row r="52313" spans="17:17">
      <c r="Q52313"/>
    </row>
    <row r="52314" spans="17:17">
      <c r="Q52314"/>
    </row>
    <row r="52315" spans="17:17">
      <c r="Q52315"/>
    </row>
    <row r="52316" spans="17:17">
      <c r="Q52316"/>
    </row>
    <row r="52317" spans="17:17">
      <c r="Q52317"/>
    </row>
    <row r="52318" spans="17:17">
      <c r="Q52318"/>
    </row>
    <row r="52319" spans="17:17">
      <c r="Q52319"/>
    </row>
    <row r="52320" spans="17:17">
      <c r="Q52320"/>
    </row>
    <row r="52321" spans="17:17">
      <c r="Q52321"/>
    </row>
    <row r="52322" spans="17:17">
      <c r="Q52322"/>
    </row>
    <row r="52323" spans="17:17">
      <c r="Q52323"/>
    </row>
    <row r="52324" spans="17:17">
      <c r="Q52324"/>
    </row>
    <row r="52325" spans="17:17">
      <c r="Q52325"/>
    </row>
    <row r="52326" spans="17:17">
      <c r="Q52326"/>
    </row>
    <row r="52327" spans="17:17">
      <c r="Q52327"/>
    </row>
    <row r="52328" spans="17:17">
      <c r="Q52328"/>
    </row>
    <row r="52329" spans="17:17">
      <c r="Q52329"/>
    </row>
    <row r="52330" spans="17:17">
      <c r="Q52330"/>
    </row>
    <row r="52331" spans="17:17">
      <c r="Q52331"/>
    </row>
    <row r="52332" spans="17:17">
      <c r="Q52332"/>
    </row>
    <row r="52333" spans="17:17">
      <c r="Q52333"/>
    </row>
    <row r="52334" spans="17:17">
      <c r="Q52334"/>
    </row>
    <row r="52335" spans="17:17">
      <c r="Q52335"/>
    </row>
    <row r="52336" spans="17:17">
      <c r="Q52336"/>
    </row>
    <row r="52337" spans="17:17">
      <c r="Q52337"/>
    </row>
    <row r="52338" spans="17:17">
      <c r="Q52338"/>
    </row>
    <row r="52339" spans="17:17">
      <c r="Q52339"/>
    </row>
    <row r="52340" spans="17:17">
      <c r="Q52340"/>
    </row>
    <row r="52341" spans="17:17">
      <c r="Q52341"/>
    </row>
    <row r="52342" spans="17:17">
      <c r="Q52342"/>
    </row>
    <row r="52343" spans="17:17">
      <c r="Q52343"/>
    </row>
    <row r="52344" spans="17:17">
      <c r="Q52344"/>
    </row>
    <row r="52345" spans="17:17">
      <c r="Q52345"/>
    </row>
    <row r="52346" spans="17:17">
      <c r="Q52346"/>
    </row>
    <row r="52347" spans="17:17">
      <c r="Q52347"/>
    </row>
    <row r="52348" spans="17:17">
      <c r="Q52348"/>
    </row>
    <row r="52349" spans="17:17">
      <c r="Q52349"/>
    </row>
    <row r="52350" spans="17:17">
      <c r="Q52350"/>
    </row>
    <row r="52351" spans="17:17">
      <c r="Q52351"/>
    </row>
    <row r="52352" spans="17:17">
      <c r="Q52352"/>
    </row>
    <row r="52353" spans="17:17">
      <c r="Q52353"/>
    </row>
    <row r="52354" spans="17:17">
      <c r="Q52354"/>
    </row>
    <row r="52355" spans="17:17">
      <c r="Q52355"/>
    </row>
    <row r="52356" spans="17:17">
      <c r="Q52356"/>
    </row>
    <row r="52357" spans="17:17">
      <c r="Q52357"/>
    </row>
    <row r="52358" spans="17:17">
      <c r="Q52358"/>
    </row>
    <row r="52359" spans="17:17">
      <c r="Q52359"/>
    </row>
    <row r="52360" spans="17:17">
      <c r="Q52360"/>
    </row>
    <row r="52361" spans="17:17">
      <c r="Q52361"/>
    </row>
    <row r="52362" spans="17:17">
      <c r="Q52362"/>
    </row>
    <row r="52363" spans="17:17">
      <c r="Q52363"/>
    </row>
    <row r="52364" spans="17:17">
      <c r="Q52364"/>
    </row>
    <row r="52365" spans="17:17">
      <c r="Q52365"/>
    </row>
    <row r="52366" spans="17:17">
      <c r="Q52366"/>
    </row>
    <row r="52367" spans="17:17">
      <c r="Q52367"/>
    </row>
    <row r="52368" spans="17:17">
      <c r="Q52368"/>
    </row>
    <row r="52369" spans="17:17">
      <c r="Q52369"/>
    </row>
    <row r="52370" spans="17:17">
      <c r="Q52370"/>
    </row>
    <row r="52371" spans="17:17">
      <c r="Q52371"/>
    </row>
    <row r="52372" spans="17:17">
      <c r="Q52372"/>
    </row>
    <row r="52373" spans="17:17">
      <c r="Q52373"/>
    </row>
    <row r="52374" spans="17:17">
      <c r="Q52374"/>
    </row>
    <row r="52375" spans="17:17">
      <c r="Q52375"/>
    </row>
    <row r="52376" spans="17:17">
      <c r="Q52376"/>
    </row>
    <row r="52377" spans="17:17">
      <c r="Q52377"/>
    </row>
    <row r="52378" spans="17:17">
      <c r="Q52378"/>
    </row>
    <row r="52379" spans="17:17">
      <c r="Q52379"/>
    </row>
    <row r="52380" spans="17:17">
      <c r="Q52380"/>
    </row>
    <row r="52381" spans="17:17">
      <c r="Q52381"/>
    </row>
    <row r="52382" spans="17:17">
      <c r="Q52382"/>
    </row>
    <row r="52383" spans="17:17">
      <c r="Q52383"/>
    </row>
    <row r="52384" spans="17:17">
      <c r="Q52384"/>
    </row>
    <row r="52385" spans="17:17">
      <c r="Q52385"/>
    </row>
    <row r="52386" spans="17:17">
      <c r="Q52386"/>
    </row>
    <row r="52387" spans="17:17">
      <c r="Q52387"/>
    </row>
    <row r="52388" spans="17:17">
      <c r="Q52388"/>
    </row>
    <row r="52389" spans="17:17">
      <c r="Q52389"/>
    </row>
    <row r="52390" spans="17:17">
      <c r="Q52390"/>
    </row>
    <row r="52391" spans="17:17">
      <c r="Q52391"/>
    </row>
    <row r="52392" spans="17:17">
      <c r="Q52392"/>
    </row>
    <row r="52393" spans="17:17">
      <c r="Q52393"/>
    </row>
    <row r="52394" spans="17:17">
      <c r="Q52394"/>
    </row>
    <row r="52395" spans="17:17">
      <c r="Q52395"/>
    </row>
    <row r="52396" spans="17:17">
      <c r="Q52396"/>
    </row>
    <row r="52397" spans="17:17">
      <c r="Q52397"/>
    </row>
    <row r="52398" spans="17:17">
      <c r="Q52398"/>
    </row>
    <row r="52399" spans="17:17">
      <c r="Q52399"/>
    </row>
    <row r="52400" spans="17:17">
      <c r="Q52400"/>
    </row>
    <row r="52401" spans="17:17">
      <c r="Q52401"/>
    </row>
    <row r="52402" spans="17:17">
      <c r="Q52402"/>
    </row>
    <row r="52403" spans="17:17">
      <c r="Q52403"/>
    </row>
    <row r="52404" spans="17:17">
      <c r="Q52404"/>
    </row>
    <row r="52405" spans="17:17">
      <c r="Q52405"/>
    </row>
    <row r="52406" spans="17:17">
      <c r="Q52406"/>
    </row>
    <row r="52407" spans="17:17">
      <c r="Q52407"/>
    </row>
    <row r="52408" spans="17:17">
      <c r="Q52408"/>
    </row>
    <row r="52409" spans="17:17">
      <c r="Q52409"/>
    </row>
    <row r="52410" spans="17:17">
      <c r="Q52410"/>
    </row>
    <row r="52411" spans="17:17">
      <c r="Q52411"/>
    </row>
    <row r="52412" spans="17:17">
      <c r="Q52412"/>
    </row>
    <row r="52413" spans="17:17">
      <c r="Q52413"/>
    </row>
    <row r="52414" spans="17:17">
      <c r="Q52414"/>
    </row>
    <row r="52415" spans="17:17">
      <c r="Q52415"/>
    </row>
    <row r="52416" spans="17:17">
      <c r="Q52416"/>
    </row>
    <row r="52417" spans="17:17">
      <c r="Q52417"/>
    </row>
    <row r="52418" spans="17:17">
      <c r="Q52418"/>
    </row>
    <row r="52419" spans="17:17">
      <c r="Q52419"/>
    </row>
    <row r="52420" spans="17:17">
      <c r="Q52420"/>
    </row>
    <row r="52421" spans="17:17">
      <c r="Q52421"/>
    </row>
    <row r="52422" spans="17:17">
      <c r="Q52422"/>
    </row>
    <row r="52423" spans="17:17">
      <c r="Q52423"/>
    </row>
    <row r="52424" spans="17:17">
      <c r="Q52424"/>
    </row>
    <row r="52425" spans="17:17">
      <c r="Q52425"/>
    </row>
    <row r="52426" spans="17:17">
      <c r="Q52426"/>
    </row>
    <row r="52427" spans="17:17">
      <c r="Q52427"/>
    </row>
    <row r="52428" spans="17:17">
      <c r="Q52428"/>
    </row>
    <row r="52429" spans="17:17">
      <c r="Q52429"/>
    </row>
    <row r="52430" spans="17:17">
      <c r="Q52430"/>
    </row>
    <row r="52431" spans="17:17">
      <c r="Q52431"/>
    </row>
    <row r="52432" spans="17:17">
      <c r="Q52432"/>
    </row>
    <row r="52433" spans="17:17">
      <c r="Q52433"/>
    </row>
    <row r="52434" spans="17:17">
      <c r="Q52434"/>
    </row>
    <row r="52435" spans="17:17">
      <c r="Q52435"/>
    </row>
    <row r="52436" spans="17:17">
      <c r="Q52436"/>
    </row>
    <row r="52437" spans="17:17">
      <c r="Q52437"/>
    </row>
    <row r="52438" spans="17:17">
      <c r="Q52438"/>
    </row>
    <row r="52439" spans="17:17">
      <c r="Q52439"/>
    </row>
    <row r="52440" spans="17:17">
      <c r="Q52440"/>
    </row>
    <row r="52441" spans="17:17">
      <c r="Q52441"/>
    </row>
    <row r="52442" spans="17:17">
      <c r="Q52442"/>
    </row>
    <row r="52443" spans="17:17">
      <c r="Q52443"/>
    </row>
    <row r="52444" spans="17:17">
      <c r="Q52444"/>
    </row>
    <row r="52445" spans="17:17">
      <c r="Q52445"/>
    </row>
    <row r="52446" spans="17:17">
      <c r="Q52446"/>
    </row>
    <row r="52447" spans="17:17">
      <c r="Q52447"/>
    </row>
    <row r="52448" spans="17:17">
      <c r="Q52448"/>
    </row>
    <row r="52449" spans="17:17">
      <c r="Q52449"/>
    </row>
    <row r="52450" spans="17:17">
      <c r="Q52450"/>
    </row>
    <row r="52451" spans="17:17">
      <c r="Q52451"/>
    </row>
    <row r="52452" spans="17:17">
      <c r="Q52452"/>
    </row>
    <row r="52453" spans="17:17">
      <c r="Q52453"/>
    </row>
    <row r="52454" spans="17:17">
      <c r="Q52454"/>
    </row>
    <row r="52455" spans="17:17">
      <c r="Q52455"/>
    </row>
    <row r="52456" spans="17:17">
      <c r="Q52456"/>
    </row>
    <row r="52457" spans="17:17">
      <c r="Q52457"/>
    </row>
    <row r="52458" spans="17:17">
      <c r="Q52458"/>
    </row>
    <row r="52459" spans="17:17">
      <c r="Q52459"/>
    </row>
    <row r="52460" spans="17:17">
      <c r="Q52460"/>
    </row>
    <row r="52461" spans="17:17">
      <c r="Q52461"/>
    </row>
    <row r="52462" spans="17:17">
      <c r="Q52462"/>
    </row>
    <row r="52463" spans="17:17">
      <c r="Q52463"/>
    </row>
    <row r="52464" spans="17:17">
      <c r="Q52464"/>
    </row>
    <row r="52465" spans="17:17">
      <c r="Q52465"/>
    </row>
    <row r="52466" spans="17:17">
      <c r="Q52466"/>
    </row>
    <row r="52467" spans="17:17">
      <c r="Q52467"/>
    </row>
    <row r="52468" spans="17:17">
      <c r="Q52468"/>
    </row>
    <row r="52469" spans="17:17">
      <c r="Q52469"/>
    </row>
    <row r="52470" spans="17:17">
      <c r="Q52470"/>
    </row>
    <row r="52471" spans="17:17">
      <c r="Q52471"/>
    </row>
    <row r="52472" spans="17:17">
      <c r="Q52472"/>
    </row>
    <row r="52473" spans="17:17">
      <c r="Q52473"/>
    </row>
    <row r="52474" spans="17:17">
      <c r="Q52474"/>
    </row>
    <row r="52475" spans="17:17">
      <c r="Q52475"/>
    </row>
    <row r="52476" spans="17:17">
      <c r="Q52476"/>
    </row>
    <row r="52477" spans="17:17">
      <c r="Q52477"/>
    </row>
    <row r="52478" spans="17:17">
      <c r="Q52478"/>
    </row>
    <row r="52479" spans="17:17">
      <c r="Q52479"/>
    </row>
    <row r="52480" spans="17:17">
      <c r="Q52480"/>
    </row>
    <row r="52481" spans="17:17">
      <c r="Q52481"/>
    </row>
    <row r="52482" spans="17:17">
      <c r="Q52482"/>
    </row>
    <row r="52483" spans="17:17">
      <c r="Q52483"/>
    </row>
    <row r="52484" spans="17:17">
      <c r="Q52484"/>
    </row>
    <row r="52485" spans="17:17">
      <c r="Q52485"/>
    </row>
    <row r="52486" spans="17:17">
      <c r="Q52486"/>
    </row>
    <row r="52487" spans="17:17">
      <c r="Q52487"/>
    </row>
    <row r="52488" spans="17:17">
      <c r="Q52488"/>
    </row>
    <row r="52489" spans="17:17">
      <c r="Q52489"/>
    </row>
    <row r="52490" spans="17:17">
      <c r="Q52490"/>
    </row>
    <row r="52491" spans="17:17">
      <c r="Q52491"/>
    </row>
    <row r="52492" spans="17:17">
      <c r="Q52492"/>
    </row>
    <row r="52493" spans="17:17">
      <c r="Q52493"/>
    </row>
    <row r="52494" spans="17:17">
      <c r="Q52494"/>
    </row>
    <row r="52495" spans="17:17">
      <c r="Q52495"/>
    </row>
    <row r="52496" spans="17:17">
      <c r="Q52496"/>
    </row>
    <row r="52497" spans="17:17">
      <c r="Q52497"/>
    </row>
    <row r="52498" spans="17:17">
      <c r="Q52498"/>
    </row>
    <row r="52499" spans="17:17">
      <c r="Q52499"/>
    </row>
    <row r="52500" spans="17:17">
      <c r="Q52500"/>
    </row>
    <row r="52501" spans="17:17">
      <c r="Q52501"/>
    </row>
    <row r="52502" spans="17:17">
      <c r="Q52502"/>
    </row>
    <row r="52503" spans="17:17">
      <c r="Q52503"/>
    </row>
    <row r="52504" spans="17:17">
      <c r="Q52504"/>
    </row>
    <row r="52505" spans="17:17">
      <c r="Q52505"/>
    </row>
    <row r="52506" spans="17:17">
      <c r="Q52506"/>
    </row>
    <row r="52507" spans="17:17">
      <c r="Q52507"/>
    </row>
    <row r="52508" spans="17:17">
      <c r="Q52508"/>
    </row>
    <row r="52509" spans="17:17">
      <c r="Q52509"/>
    </row>
    <row r="52510" spans="17:17">
      <c r="Q52510"/>
    </row>
    <row r="52511" spans="17:17">
      <c r="Q52511"/>
    </row>
    <row r="52512" spans="17:17">
      <c r="Q52512"/>
    </row>
    <row r="52513" spans="17:17">
      <c r="Q52513"/>
    </row>
    <row r="52514" spans="17:17">
      <c r="Q52514"/>
    </row>
    <row r="52515" spans="17:17">
      <c r="Q52515"/>
    </row>
    <row r="52516" spans="17:17">
      <c r="Q52516"/>
    </row>
    <row r="52517" spans="17:17">
      <c r="Q52517"/>
    </row>
    <row r="52518" spans="17:17">
      <c r="Q52518"/>
    </row>
    <row r="52519" spans="17:17">
      <c r="Q52519"/>
    </row>
    <row r="52520" spans="17:17">
      <c r="Q52520"/>
    </row>
    <row r="52521" spans="17:17">
      <c r="Q52521"/>
    </row>
    <row r="52522" spans="17:17">
      <c r="Q52522"/>
    </row>
    <row r="52523" spans="17:17">
      <c r="Q52523"/>
    </row>
    <row r="52524" spans="17:17">
      <c r="Q52524"/>
    </row>
    <row r="52525" spans="17:17">
      <c r="Q52525"/>
    </row>
    <row r="52526" spans="17:17">
      <c r="Q52526"/>
    </row>
    <row r="52527" spans="17:17">
      <c r="Q52527"/>
    </row>
    <row r="52528" spans="17:17">
      <c r="Q52528"/>
    </row>
    <row r="52529" spans="17:17">
      <c r="Q52529"/>
    </row>
    <row r="52530" spans="17:17">
      <c r="Q52530"/>
    </row>
    <row r="52531" spans="17:17">
      <c r="Q52531"/>
    </row>
    <row r="52532" spans="17:17">
      <c r="Q52532"/>
    </row>
    <row r="52533" spans="17:17">
      <c r="Q52533"/>
    </row>
    <row r="52534" spans="17:17">
      <c r="Q52534"/>
    </row>
    <row r="52535" spans="17:17">
      <c r="Q52535"/>
    </row>
    <row r="52536" spans="17:17">
      <c r="Q52536"/>
    </row>
    <row r="52537" spans="17:17">
      <c r="Q52537"/>
    </row>
    <row r="52538" spans="17:17">
      <c r="Q52538"/>
    </row>
    <row r="52539" spans="17:17">
      <c r="Q52539"/>
    </row>
    <row r="52540" spans="17:17">
      <c r="Q52540"/>
    </row>
    <row r="52541" spans="17:17">
      <c r="Q52541"/>
    </row>
    <row r="52542" spans="17:17">
      <c r="Q52542"/>
    </row>
    <row r="52543" spans="17:17">
      <c r="Q52543"/>
    </row>
    <row r="52544" spans="17:17">
      <c r="Q52544"/>
    </row>
    <row r="52545" spans="17:17">
      <c r="Q52545"/>
    </row>
    <row r="52546" spans="17:17">
      <c r="Q52546"/>
    </row>
    <row r="52547" spans="17:17">
      <c r="Q52547"/>
    </row>
    <row r="52548" spans="17:17">
      <c r="Q52548"/>
    </row>
    <row r="52549" spans="17:17">
      <c r="Q52549"/>
    </row>
    <row r="52550" spans="17:17">
      <c r="Q52550"/>
    </row>
    <row r="52551" spans="17:17">
      <c r="Q52551"/>
    </row>
    <row r="52552" spans="17:17">
      <c r="Q52552"/>
    </row>
    <row r="52553" spans="17:17">
      <c r="Q52553"/>
    </row>
    <row r="52554" spans="17:17">
      <c r="Q52554"/>
    </row>
    <row r="52555" spans="17:17">
      <c r="Q52555"/>
    </row>
    <row r="52556" spans="17:17">
      <c r="Q52556"/>
    </row>
    <row r="52557" spans="17:17">
      <c r="Q52557"/>
    </row>
    <row r="52558" spans="17:17">
      <c r="Q52558"/>
    </row>
    <row r="52559" spans="17:17">
      <c r="Q52559"/>
    </row>
    <row r="52560" spans="17:17">
      <c r="Q52560"/>
    </row>
    <row r="52561" spans="17:17">
      <c r="Q52561"/>
    </row>
    <row r="52562" spans="17:17">
      <c r="Q52562"/>
    </row>
    <row r="52563" spans="17:17">
      <c r="Q52563"/>
    </row>
    <row r="52564" spans="17:17">
      <c r="Q52564"/>
    </row>
    <row r="52565" spans="17:17">
      <c r="Q52565"/>
    </row>
    <row r="52566" spans="17:17">
      <c r="Q52566"/>
    </row>
    <row r="52567" spans="17:17">
      <c r="Q52567"/>
    </row>
    <row r="52568" spans="17:17">
      <c r="Q52568"/>
    </row>
    <row r="52569" spans="17:17">
      <c r="Q52569"/>
    </row>
    <row r="52570" spans="17:17">
      <c r="Q52570"/>
    </row>
    <row r="52571" spans="17:17">
      <c r="Q52571"/>
    </row>
    <row r="52572" spans="17:17">
      <c r="Q52572"/>
    </row>
    <row r="52573" spans="17:17">
      <c r="Q52573"/>
    </row>
    <row r="52574" spans="17:17">
      <c r="Q52574"/>
    </row>
    <row r="52575" spans="17:17">
      <c r="Q52575"/>
    </row>
    <row r="52576" spans="17:17">
      <c r="Q52576"/>
    </row>
    <row r="52577" spans="17:17">
      <c r="Q52577"/>
    </row>
    <row r="52578" spans="17:17">
      <c r="Q52578"/>
    </row>
    <row r="52579" spans="17:17">
      <c r="Q52579"/>
    </row>
    <row r="52580" spans="17:17">
      <c r="Q52580"/>
    </row>
    <row r="52581" spans="17:17">
      <c r="Q52581"/>
    </row>
    <row r="52582" spans="17:17">
      <c r="Q52582"/>
    </row>
    <row r="52583" spans="17:17">
      <c r="Q52583"/>
    </row>
    <row r="52584" spans="17:17">
      <c r="Q52584"/>
    </row>
    <row r="52585" spans="17:17">
      <c r="Q52585"/>
    </row>
    <row r="52586" spans="17:17">
      <c r="Q52586"/>
    </row>
    <row r="52587" spans="17:17">
      <c r="Q52587"/>
    </row>
    <row r="52588" spans="17:17">
      <c r="Q52588"/>
    </row>
    <row r="52589" spans="17:17">
      <c r="Q52589"/>
    </row>
    <row r="52590" spans="17:17">
      <c r="Q52590"/>
    </row>
    <row r="52591" spans="17:17">
      <c r="Q52591"/>
    </row>
    <row r="52592" spans="17:17">
      <c r="Q52592"/>
    </row>
    <row r="52593" spans="17:17">
      <c r="Q52593"/>
    </row>
    <row r="52594" spans="17:17">
      <c r="Q52594"/>
    </row>
    <row r="52595" spans="17:17">
      <c r="Q52595"/>
    </row>
    <row r="52596" spans="17:17">
      <c r="Q52596"/>
    </row>
    <row r="52597" spans="17:17">
      <c r="Q52597"/>
    </row>
    <row r="52598" spans="17:17">
      <c r="Q52598"/>
    </row>
    <row r="52599" spans="17:17">
      <c r="Q52599"/>
    </row>
    <row r="52600" spans="17:17">
      <c r="Q52600"/>
    </row>
    <row r="52601" spans="17:17">
      <c r="Q52601"/>
    </row>
    <row r="52602" spans="17:17">
      <c r="Q52602"/>
    </row>
    <row r="52603" spans="17:17">
      <c r="Q52603"/>
    </row>
    <row r="52604" spans="17:17">
      <c r="Q52604"/>
    </row>
    <row r="52605" spans="17:17">
      <c r="Q52605"/>
    </row>
    <row r="52606" spans="17:17">
      <c r="Q52606"/>
    </row>
    <row r="52607" spans="17:17">
      <c r="Q52607"/>
    </row>
    <row r="52608" spans="17:17">
      <c r="Q52608"/>
    </row>
    <row r="52609" spans="17:17">
      <c r="Q52609"/>
    </row>
    <row r="52610" spans="17:17">
      <c r="Q52610"/>
    </row>
    <row r="52611" spans="17:17">
      <c r="Q52611"/>
    </row>
    <row r="52612" spans="17:17">
      <c r="Q52612"/>
    </row>
    <row r="52613" spans="17:17">
      <c r="Q52613"/>
    </row>
    <row r="52614" spans="17:17">
      <c r="Q52614"/>
    </row>
    <row r="52615" spans="17:17">
      <c r="Q52615"/>
    </row>
    <row r="52616" spans="17:17">
      <c r="Q52616"/>
    </row>
    <row r="52617" spans="17:17">
      <c r="Q52617"/>
    </row>
    <row r="52618" spans="17:17">
      <c r="Q52618"/>
    </row>
    <row r="52619" spans="17:17">
      <c r="Q52619"/>
    </row>
    <row r="52620" spans="17:17">
      <c r="Q52620"/>
    </row>
    <row r="52621" spans="17:17">
      <c r="Q52621"/>
    </row>
    <row r="52622" spans="17:17">
      <c r="Q52622"/>
    </row>
    <row r="52623" spans="17:17">
      <c r="Q52623"/>
    </row>
    <row r="52624" spans="17:17">
      <c r="Q52624"/>
    </row>
    <row r="52625" spans="17:17">
      <c r="Q52625"/>
    </row>
    <row r="52626" spans="17:17">
      <c r="Q52626"/>
    </row>
    <row r="52627" spans="17:17">
      <c r="Q52627"/>
    </row>
    <row r="52628" spans="17:17">
      <c r="Q52628"/>
    </row>
    <row r="52629" spans="17:17">
      <c r="Q52629"/>
    </row>
    <row r="52630" spans="17:17">
      <c r="Q52630"/>
    </row>
    <row r="52631" spans="17:17">
      <c r="Q52631"/>
    </row>
    <row r="52632" spans="17:17">
      <c r="Q52632"/>
    </row>
    <row r="52633" spans="17:17">
      <c r="Q52633"/>
    </row>
    <row r="52634" spans="17:17">
      <c r="Q52634"/>
    </row>
    <row r="52635" spans="17:17">
      <c r="Q52635"/>
    </row>
    <row r="52636" spans="17:17">
      <c r="Q52636"/>
    </row>
    <row r="52637" spans="17:17">
      <c r="Q52637"/>
    </row>
    <row r="52638" spans="17:17">
      <c r="Q52638"/>
    </row>
    <row r="52639" spans="17:17">
      <c r="Q52639"/>
    </row>
    <row r="52640" spans="17:17">
      <c r="Q52640"/>
    </row>
    <row r="52641" spans="17:17">
      <c r="Q52641"/>
    </row>
    <row r="52642" spans="17:17">
      <c r="Q52642"/>
    </row>
    <row r="52643" spans="17:17">
      <c r="Q52643"/>
    </row>
    <row r="52644" spans="17:17">
      <c r="Q52644"/>
    </row>
    <row r="52645" spans="17:17">
      <c r="Q52645"/>
    </row>
    <row r="52646" spans="17:17">
      <c r="Q52646"/>
    </row>
    <row r="52647" spans="17:17">
      <c r="Q52647"/>
    </row>
    <row r="52648" spans="17:17">
      <c r="Q52648"/>
    </row>
    <row r="52649" spans="17:17">
      <c r="Q52649"/>
    </row>
    <row r="52650" spans="17:17">
      <c r="Q52650"/>
    </row>
    <row r="52651" spans="17:17">
      <c r="Q52651"/>
    </row>
    <row r="52652" spans="17:17">
      <c r="Q52652"/>
    </row>
    <row r="52653" spans="17:17">
      <c r="Q52653"/>
    </row>
    <row r="52654" spans="17:17">
      <c r="Q52654"/>
    </row>
    <row r="52655" spans="17:17">
      <c r="Q52655"/>
    </row>
    <row r="52656" spans="17:17">
      <c r="Q52656"/>
    </row>
    <row r="52657" spans="17:17">
      <c r="Q52657"/>
    </row>
    <row r="52658" spans="17:17">
      <c r="Q52658"/>
    </row>
    <row r="52659" spans="17:17">
      <c r="Q52659"/>
    </row>
    <row r="52660" spans="17:17">
      <c r="Q52660"/>
    </row>
    <row r="52661" spans="17:17">
      <c r="Q52661"/>
    </row>
    <row r="52662" spans="17:17">
      <c r="Q52662"/>
    </row>
    <row r="52663" spans="17:17">
      <c r="Q52663"/>
    </row>
    <row r="52664" spans="17:17">
      <c r="Q52664"/>
    </row>
    <row r="52665" spans="17:17">
      <c r="Q52665"/>
    </row>
    <row r="52666" spans="17:17">
      <c r="Q52666"/>
    </row>
    <row r="52667" spans="17:17">
      <c r="Q52667"/>
    </row>
    <row r="52668" spans="17:17">
      <c r="Q52668"/>
    </row>
    <row r="52669" spans="17:17">
      <c r="Q52669"/>
    </row>
    <row r="52670" spans="17:17">
      <c r="Q52670"/>
    </row>
    <row r="52671" spans="17:17">
      <c r="Q52671"/>
    </row>
    <row r="52672" spans="17:17">
      <c r="Q52672"/>
    </row>
    <row r="52673" spans="17:17">
      <c r="Q52673"/>
    </row>
    <row r="52674" spans="17:17">
      <c r="Q52674"/>
    </row>
    <row r="52675" spans="17:17">
      <c r="Q52675"/>
    </row>
    <row r="52676" spans="17:17">
      <c r="Q52676"/>
    </row>
    <row r="52677" spans="17:17">
      <c r="Q52677"/>
    </row>
    <row r="52678" spans="17:17">
      <c r="Q52678"/>
    </row>
    <row r="52679" spans="17:17">
      <c r="Q52679"/>
    </row>
    <row r="52680" spans="17:17">
      <c r="Q52680"/>
    </row>
    <row r="52681" spans="17:17">
      <c r="Q52681"/>
    </row>
    <row r="52682" spans="17:17">
      <c r="Q52682"/>
    </row>
    <row r="52683" spans="17:17">
      <c r="Q52683"/>
    </row>
    <row r="52684" spans="17:17">
      <c r="Q52684"/>
    </row>
    <row r="52685" spans="17:17">
      <c r="Q52685"/>
    </row>
    <row r="52686" spans="17:17">
      <c r="Q52686"/>
    </row>
    <row r="52687" spans="17:17">
      <c r="Q52687"/>
    </row>
    <row r="52688" spans="17:17">
      <c r="Q52688"/>
    </row>
    <row r="52689" spans="17:17">
      <c r="Q52689"/>
    </row>
    <row r="52690" spans="17:17">
      <c r="Q52690"/>
    </row>
    <row r="52691" spans="17:17">
      <c r="Q52691"/>
    </row>
    <row r="52692" spans="17:17">
      <c r="Q52692"/>
    </row>
    <row r="52693" spans="17:17">
      <c r="Q52693"/>
    </row>
    <row r="52694" spans="17:17">
      <c r="Q52694"/>
    </row>
    <row r="52695" spans="17:17">
      <c r="Q52695"/>
    </row>
    <row r="52696" spans="17:17">
      <c r="Q52696"/>
    </row>
    <row r="52697" spans="17:17">
      <c r="Q52697"/>
    </row>
    <row r="52698" spans="17:17">
      <c r="Q52698"/>
    </row>
    <row r="52699" spans="17:17">
      <c r="Q52699"/>
    </row>
    <row r="52700" spans="17:17">
      <c r="Q52700"/>
    </row>
    <row r="52701" spans="17:17">
      <c r="Q52701"/>
    </row>
    <row r="52702" spans="17:17">
      <c r="Q52702"/>
    </row>
    <row r="52703" spans="17:17">
      <c r="Q52703"/>
    </row>
    <row r="52704" spans="17:17">
      <c r="Q52704"/>
    </row>
    <row r="52705" spans="17:17">
      <c r="Q52705"/>
    </row>
    <row r="52706" spans="17:17">
      <c r="Q52706"/>
    </row>
    <row r="52707" spans="17:17">
      <c r="Q52707"/>
    </row>
    <row r="52708" spans="17:17">
      <c r="Q52708"/>
    </row>
    <row r="52709" spans="17:17">
      <c r="Q52709"/>
    </row>
    <row r="52710" spans="17:17">
      <c r="Q52710"/>
    </row>
    <row r="52711" spans="17:17">
      <c r="Q52711"/>
    </row>
    <row r="52712" spans="17:17">
      <c r="Q52712"/>
    </row>
    <row r="52713" spans="17:17">
      <c r="Q52713"/>
    </row>
    <row r="52714" spans="17:17">
      <c r="Q52714"/>
    </row>
    <row r="52715" spans="17:17">
      <c r="Q52715"/>
    </row>
    <row r="52716" spans="17:17">
      <c r="Q52716"/>
    </row>
    <row r="52717" spans="17:17">
      <c r="Q52717"/>
    </row>
    <row r="52718" spans="17:17">
      <c r="Q52718"/>
    </row>
    <row r="52719" spans="17:17">
      <c r="Q52719"/>
    </row>
    <row r="52720" spans="17:17">
      <c r="Q52720"/>
    </row>
    <row r="52721" spans="17:17">
      <c r="Q52721"/>
    </row>
    <row r="52722" spans="17:17">
      <c r="Q52722"/>
    </row>
    <row r="52723" spans="17:17">
      <c r="Q52723"/>
    </row>
    <row r="52724" spans="17:17">
      <c r="Q52724"/>
    </row>
    <row r="52725" spans="17:17">
      <c r="Q52725"/>
    </row>
    <row r="52726" spans="17:17">
      <c r="Q52726"/>
    </row>
    <row r="52727" spans="17:17">
      <c r="Q52727"/>
    </row>
    <row r="52728" spans="17:17">
      <c r="Q52728"/>
    </row>
    <row r="52729" spans="17:17">
      <c r="Q52729"/>
    </row>
    <row r="52730" spans="17:17">
      <c r="Q52730"/>
    </row>
    <row r="52731" spans="17:17">
      <c r="Q52731"/>
    </row>
    <row r="52732" spans="17:17">
      <c r="Q52732"/>
    </row>
    <row r="52733" spans="17:17">
      <c r="Q52733"/>
    </row>
    <row r="52734" spans="17:17">
      <c r="Q52734"/>
    </row>
    <row r="52735" spans="17:17">
      <c r="Q52735"/>
    </row>
    <row r="52736" spans="17:17">
      <c r="Q52736"/>
    </row>
    <row r="52737" spans="17:17">
      <c r="Q52737"/>
    </row>
    <row r="52738" spans="17:17">
      <c r="Q52738"/>
    </row>
    <row r="52739" spans="17:17">
      <c r="Q52739"/>
    </row>
    <row r="52740" spans="17:17">
      <c r="Q52740"/>
    </row>
    <row r="52741" spans="17:17">
      <c r="Q52741"/>
    </row>
    <row r="52742" spans="17:17">
      <c r="Q52742"/>
    </row>
    <row r="52743" spans="17:17">
      <c r="Q52743"/>
    </row>
    <row r="52744" spans="17:17">
      <c r="Q52744"/>
    </row>
    <row r="52745" spans="17:17">
      <c r="Q52745"/>
    </row>
    <row r="52746" spans="17:17">
      <c r="Q52746"/>
    </row>
    <row r="52747" spans="17:17">
      <c r="Q52747"/>
    </row>
    <row r="52748" spans="17:17">
      <c r="Q52748"/>
    </row>
    <row r="52749" spans="17:17">
      <c r="Q52749"/>
    </row>
    <row r="52750" spans="17:17">
      <c r="Q52750"/>
    </row>
    <row r="52751" spans="17:17">
      <c r="Q52751"/>
    </row>
    <row r="52752" spans="17:17">
      <c r="Q52752"/>
    </row>
    <row r="52753" spans="17:17">
      <c r="Q52753"/>
    </row>
    <row r="52754" spans="17:17">
      <c r="Q52754"/>
    </row>
    <row r="52755" spans="17:17">
      <c r="Q52755"/>
    </row>
    <row r="52756" spans="17:17">
      <c r="Q52756"/>
    </row>
    <row r="52757" spans="17:17">
      <c r="Q52757"/>
    </row>
    <row r="52758" spans="17:17">
      <c r="Q52758"/>
    </row>
    <row r="52759" spans="17:17">
      <c r="Q52759"/>
    </row>
    <row r="52760" spans="17:17">
      <c r="Q52760"/>
    </row>
    <row r="52761" spans="17:17">
      <c r="Q52761"/>
    </row>
    <row r="52762" spans="17:17">
      <c r="Q52762"/>
    </row>
    <row r="52763" spans="17:17">
      <c r="Q52763"/>
    </row>
    <row r="52764" spans="17:17">
      <c r="Q52764"/>
    </row>
    <row r="52765" spans="17:17">
      <c r="Q52765"/>
    </row>
    <row r="52766" spans="17:17">
      <c r="Q52766"/>
    </row>
    <row r="52767" spans="17:17">
      <c r="Q52767"/>
    </row>
    <row r="52768" spans="17:17">
      <c r="Q52768"/>
    </row>
    <row r="52769" spans="17:17">
      <c r="Q52769"/>
    </row>
    <row r="52770" spans="17:17">
      <c r="Q52770"/>
    </row>
    <row r="52771" spans="17:17">
      <c r="Q52771"/>
    </row>
    <row r="52772" spans="17:17">
      <c r="Q52772"/>
    </row>
    <row r="52773" spans="17:17">
      <c r="Q52773"/>
    </row>
    <row r="52774" spans="17:17">
      <c r="Q52774"/>
    </row>
    <row r="52775" spans="17:17">
      <c r="Q52775"/>
    </row>
    <row r="52776" spans="17:17">
      <c r="Q52776"/>
    </row>
    <row r="52777" spans="17:17">
      <c r="Q52777"/>
    </row>
    <row r="52778" spans="17:17">
      <c r="Q52778"/>
    </row>
    <row r="52779" spans="17:17">
      <c r="Q52779"/>
    </row>
    <row r="52780" spans="17:17">
      <c r="Q52780"/>
    </row>
    <row r="52781" spans="17:17">
      <c r="Q52781"/>
    </row>
    <row r="52782" spans="17:17">
      <c r="Q52782"/>
    </row>
    <row r="52783" spans="17:17">
      <c r="Q52783"/>
    </row>
    <row r="52784" spans="17:17">
      <c r="Q52784"/>
    </row>
    <row r="52785" spans="17:17">
      <c r="Q52785"/>
    </row>
    <row r="52786" spans="17:17">
      <c r="Q52786"/>
    </row>
    <row r="52787" spans="17:17">
      <c r="Q52787"/>
    </row>
    <row r="52788" spans="17:17">
      <c r="Q52788"/>
    </row>
    <row r="52789" spans="17:17">
      <c r="Q52789"/>
    </row>
    <row r="52790" spans="17:17">
      <c r="Q52790"/>
    </row>
    <row r="52791" spans="17:17">
      <c r="Q52791"/>
    </row>
    <row r="52792" spans="17:17">
      <c r="Q52792"/>
    </row>
    <row r="52793" spans="17:17">
      <c r="Q52793"/>
    </row>
    <row r="52794" spans="17:17">
      <c r="Q52794"/>
    </row>
    <row r="52795" spans="17:17">
      <c r="Q52795"/>
    </row>
    <row r="52796" spans="17:17">
      <c r="Q52796"/>
    </row>
    <row r="52797" spans="17:17">
      <c r="Q52797"/>
    </row>
    <row r="52798" spans="17:17">
      <c r="Q52798"/>
    </row>
    <row r="52799" spans="17:17">
      <c r="Q52799"/>
    </row>
    <row r="52800" spans="17:17">
      <c r="Q52800"/>
    </row>
    <row r="52801" spans="17:17">
      <c r="Q52801"/>
    </row>
    <row r="52802" spans="17:17">
      <c r="Q52802"/>
    </row>
    <row r="52803" spans="17:17">
      <c r="Q52803"/>
    </row>
    <row r="52804" spans="17:17">
      <c r="Q52804"/>
    </row>
    <row r="52805" spans="17:17">
      <c r="Q52805"/>
    </row>
    <row r="52806" spans="17:17">
      <c r="Q52806"/>
    </row>
    <row r="52807" spans="17:17">
      <c r="Q52807"/>
    </row>
    <row r="52808" spans="17:17">
      <c r="Q52808"/>
    </row>
    <row r="52809" spans="17:17">
      <c r="Q52809"/>
    </row>
    <row r="52810" spans="17:17">
      <c r="Q52810"/>
    </row>
    <row r="52811" spans="17:17">
      <c r="Q52811"/>
    </row>
    <row r="52812" spans="17:17">
      <c r="Q52812"/>
    </row>
    <row r="52813" spans="17:17">
      <c r="Q52813"/>
    </row>
    <row r="52814" spans="17:17">
      <c r="Q52814"/>
    </row>
    <row r="52815" spans="17:17">
      <c r="Q52815"/>
    </row>
    <row r="52816" spans="17:17">
      <c r="Q52816"/>
    </row>
    <row r="52817" spans="17:17">
      <c r="Q52817"/>
    </row>
    <row r="52818" spans="17:17">
      <c r="Q52818"/>
    </row>
    <row r="52819" spans="17:17">
      <c r="Q52819"/>
    </row>
    <row r="52820" spans="17:17">
      <c r="Q52820"/>
    </row>
    <row r="52821" spans="17:17">
      <c r="Q52821"/>
    </row>
    <row r="52822" spans="17:17">
      <c r="Q52822"/>
    </row>
    <row r="52823" spans="17:17">
      <c r="Q52823"/>
    </row>
    <row r="52824" spans="17:17">
      <c r="Q52824"/>
    </row>
    <row r="52825" spans="17:17">
      <c r="Q52825"/>
    </row>
    <row r="52826" spans="17:17">
      <c r="Q52826"/>
    </row>
    <row r="52827" spans="17:17">
      <c r="Q52827"/>
    </row>
    <row r="52828" spans="17:17">
      <c r="Q52828"/>
    </row>
    <row r="52829" spans="17:17">
      <c r="Q52829"/>
    </row>
    <row r="52830" spans="17:17">
      <c r="Q52830"/>
    </row>
    <row r="52831" spans="17:17">
      <c r="Q52831"/>
    </row>
    <row r="52832" spans="17:17">
      <c r="Q52832"/>
    </row>
    <row r="52833" spans="17:17">
      <c r="Q52833"/>
    </row>
    <row r="52834" spans="17:17">
      <c r="Q52834"/>
    </row>
    <row r="52835" spans="17:17">
      <c r="Q52835"/>
    </row>
    <row r="52836" spans="17:17">
      <c r="Q52836"/>
    </row>
    <row r="52837" spans="17:17">
      <c r="Q52837"/>
    </row>
    <row r="52838" spans="17:17">
      <c r="Q52838"/>
    </row>
    <row r="52839" spans="17:17">
      <c r="Q52839"/>
    </row>
    <row r="52840" spans="17:17">
      <c r="Q52840"/>
    </row>
    <row r="52841" spans="17:17">
      <c r="Q52841"/>
    </row>
    <row r="52842" spans="17:17">
      <c r="Q52842"/>
    </row>
    <row r="52843" spans="17:17">
      <c r="Q52843"/>
    </row>
    <row r="52844" spans="17:17">
      <c r="Q52844"/>
    </row>
    <row r="52845" spans="17:17">
      <c r="Q52845"/>
    </row>
    <row r="52846" spans="17:17">
      <c r="Q52846"/>
    </row>
    <row r="52847" spans="17:17">
      <c r="Q52847"/>
    </row>
    <row r="52848" spans="17:17">
      <c r="Q52848"/>
    </row>
    <row r="52849" spans="17:17">
      <c r="Q52849"/>
    </row>
    <row r="52850" spans="17:17">
      <c r="Q52850"/>
    </row>
    <row r="52851" spans="17:17">
      <c r="Q52851"/>
    </row>
    <row r="52852" spans="17:17">
      <c r="Q52852"/>
    </row>
    <row r="52853" spans="17:17">
      <c r="Q52853"/>
    </row>
    <row r="52854" spans="17:17">
      <c r="Q52854"/>
    </row>
    <row r="52855" spans="17:17">
      <c r="Q52855"/>
    </row>
    <row r="52856" spans="17:17">
      <c r="Q52856"/>
    </row>
    <row r="52857" spans="17:17">
      <c r="Q52857"/>
    </row>
    <row r="52858" spans="17:17">
      <c r="Q52858"/>
    </row>
    <row r="52859" spans="17:17">
      <c r="Q52859"/>
    </row>
    <row r="52860" spans="17:17">
      <c r="Q52860"/>
    </row>
    <row r="52861" spans="17:17">
      <c r="Q52861"/>
    </row>
    <row r="52862" spans="17:17">
      <c r="Q52862"/>
    </row>
    <row r="52863" spans="17:17">
      <c r="Q52863"/>
    </row>
    <row r="52864" spans="17:17">
      <c r="Q52864"/>
    </row>
    <row r="52865" spans="17:17">
      <c r="Q52865"/>
    </row>
    <row r="52866" spans="17:17">
      <c r="Q52866"/>
    </row>
    <row r="52867" spans="17:17">
      <c r="Q52867"/>
    </row>
    <row r="52868" spans="17:17">
      <c r="Q52868"/>
    </row>
    <row r="52869" spans="17:17">
      <c r="Q52869"/>
    </row>
    <row r="52870" spans="17:17">
      <c r="Q52870"/>
    </row>
    <row r="52871" spans="17:17">
      <c r="Q52871"/>
    </row>
    <row r="52872" spans="17:17">
      <c r="Q52872"/>
    </row>
    <row r="52873" spans="17:17">
      <c r="Q52873"/>
    </row>
    <row r="52874" spans="17:17">
      <c r="Q52874"/>
    </row>
    <row r="52875" spans="17:17">
      <c r="Q52875"/>
    </row>
    <row r="52876" spans="17:17">
      <c r="Q52876"/>
    </row>
    <row r="52877" spans="17:17">
      <c r="Q52877"/>
    </row>
    <row r="52878" spans="17:17">
      <c r="Q52878"/>
    </row>
    <row r="52879" spans="17:17">
      <c r="Q52879"/>
    </row>
    <row r="52880" spans="17:17">
      <c r="Q52880"/>
    </row>
    <row r="52881" spans="17:17">
      <c r="Q52881"/>
    </row>
    <row r="52882" spans="17:17">
      <c r="Q52882"/>
    </row>
    <row r="52883" spans="17:17">
      <c r="Q52883"/>
    </row>
    <row r="52884" spans="17:17">
      <c r="Q52884"/>
    </row>
    <row r="52885" spans="17:17">
      <c r="Q52885"/>
    </row>
    <row r="52886" spans="17:17">
      <c r="Q52886"/>
    </row>
    <row r="52887" spans="17:17">
      <c r="Q52887"/>
    </row>
    <row r="52888" spans="17:17">
      <c r="Q52888"/>
    </row>
    <row r="52889" spans="17:17">
      <c r="Q52889"/>
    </row>
    <row r="52890" spans="17:17">
      <c r="Q52890"/>
    </row>
    <row r="52891" spans="17:17">
      <c r="Q52891"/>
    </row>
    <row r="52892" spans="17:17">
      <c r="Q52892"/>
    </row>
    <row r="52893" spans="17:17">
      <c r="Q52893"/>
    </row>
    <row r="52894" spans="17:17">
      <c r="Q52894"/>
    </row>
    <row r="52895" spans="17:17">
      <c r="Q52895"/>
    </row>
    <row r="52896" spans="17:17">
      <c r="Q52896"/>
    </row>
    <row r="52897" spans="17:17">
      <c r="Q52897"/>
    </row>
    <row r="52898" spans="17:17">
      <c r="Q52898"/>
    </row>
    <row r="52899" spans="17:17">
      <c r="Q52899"/>
    </row>
    <row r="52900" spans="17:17">
      <c r="Q52900"/>
    </row>
    <row r="52901" spans="17:17">
      <c r="Q52901"/>
    </row>
    <row r="52902" spans="17:17">
      <c r="Q52902"/>
    </row>
    <row r="52903" spans="17:17">
      <c r="Q52903"/>
    </row>
    <row r="52904" spans="17:17">
      <c r="Q52904"/>
    </row>
    <row r="52905" spans="17:17">
      <c r="Q52905"/>
    </row>
    <row r="52906" spans="17:17">
      <c r="Q52906"/>
    </row>
    <row r="52907" spans="17:17">
      <c r="Q52907"/>
    </row>
    <row r="52908" spans="17:17">
      <c r="Q52908"/>
    </row>
    <row r="52909" spans="17:17">
      <c r="Q52909"/>
    </row>
    <row r="52910" spans="17:17">
      <c r="Q52910"/>
    </row>
    <row r="52911" spans="17:17">
      <c r="Q52911"/>
    </row>
    <row r="52912" spans="17:17">
      <c r="Q52912"/>
    </row>
    <row r="52913" spans="17:17">
      <c r="Q52913"/>
    </row>
    <row r="52914" spans="17:17">
      <c r="Q52914"/>
    </row>
    <row r="52915" spans="17:17">
      <c r="Q52915"/>
    </row>
    <row r="52916" spans="17:17">
      <c r="Q52916"/>
    </row>
    <row r="52917" spans="17:17">
      <c r="Q52917"/>
    </row>
    <row r="52918" spans="17:17">
      <c r="Q52918"/>
    </row>
    <row r="52919" spans="17:17">
      <c r="Q52919"/>
    </row>
    <row r="52920" spans="17:17">
      <c r="Q52920"/>
    </row>
    <row r="52921" spans="17:17">
      <c r="Q52921"/>
    </row>
    <row r="52922" spans="17:17">
      <c r="Q52922"/>
    </row>
    <row r="52923" spans="17:17">
      <c r="Q52923"/>
    </row>
    <row r="52924" spans="17:17">
      <c r="Q52924"/>
    </row>
    <row r="52925" spans="17:17">
      <c r="Q52925"/>
    </row>
    <row r="52926" spans="17:17">
      <c r="Q52926"/>
    </row>
    <row r="52927" spans="17:17">
      <c r="Q52927"/>
    </row>
    <row r="52928" spans="17:17">
      <c r="Q52928"/>
    </row>
    <row r="52929" spans="17:17">
      <c r="Q52929"/>
    </row>
    <row r="52930" spans="17:17">
      <c r="Q52930"/>
    </row>
    <row r="52931" spans="17:17">
      <c r="Q52931"/>
    </row>
    <row r="52932" spans="17:17">
      <c r="Q52932"/>
    </row>
    <row r="52933" spans="17:17">
      <c r="Q52933"/>
    </row>
    <row r="52934" spans="17:17">
      <c r="Q52934"/>
    </row>
    <row r="52935" spans="17:17">
      <c r="Q52935"/>
    </row>
    <row r="52936" spans="17:17">
      <c r="Q52936"/>
    </row>
    <row r="52937" spans="17:17">
      <c r="Q52937"/>
    </row>
    <row r="52938" spans="17:17">
      <c r="Q52938"/>
    </row>
    <row r="52939" spans="17:17">
      <c r="Q52939"/>
    </row>
    <row r="52940" spans="17:17">
      <c r="Q52940"/>
    </row>
    <row r="52941" spans="17:17">
      <c r="Q52941"/>
    </row>
    <row r="52942" spans="17:17">
      <c r="Q52942"/>
    </row>
    <row r="52943" spans="17:17">
      <c r="Q52943"/>
    </row>
    <row r="52944" spans="17:17">
      <c r="Q52944"/>
    </row>
    <row r="52945" spans="17:17">
      <c r="Q52945"/>
    </row>
    <row r="52946" spans="17:17">
      <c r="Q52946"/>
    </row>
    <row r="52947" spans="17:17">
      <c r="Q52947"/>
    </row>
    <row r="52948" spans="17:17">
      <c r="Q52948"/>
    </row>
    <row r="52949" spans="17:17">
      <c r="Q52949"/>
    </row>
    <row r="52950" spans="17:17">
      <c r="Q52950"/>
    </row>
    <row r="52951" spans="17:17">
      <c r="Q52951"/>
    </row>
    <row r="52952" spans="17:17">
      <c r="Q52952"/>
    </row>
    <row r="52953" spans="17:17">
      <c r="Q52953"/>
    </row>
    <row r="52954" spans="17:17">
      <c r="Q52954"/>
    </row>
    <row r="52955" spans="17:17">
      <c r="Q52955"/>
    </row>
    <row r="52956" spans="17:17">
      <c r="Q52956"/>
    </row>
    <row r="52957" spans="17:17">
      <c r="Q52957"/>
    </row>
    <row r="52958" spans="17:17">
      <c r="Q52958"/>
    </row>
    <row r="52959" spans="17:17">
      <c r="Q52959"/>
    </row>
    <row r="52960" spans="17:17">
      <c r="Q52960"/>
    </row>
    <row r="52961" spans="17:17">
      <c r="Q52961"/>
    </row>
    <row r="52962" spans="17:17">
      <c r="Q52962"/>
    </row>
    <row r="52963" spans="17:17">
      <c r="Q52963"/>
    </row>
    <row r="52964" spans="17:17">
      <c r="Q52964"/>
    </row>
    <row r="52965" spans="17:17">
      <c r="Q52965"/>
    </row>
    <row r="52966" spans="17:17">
      <c r="Q52966"/>
    </row>
    <row r="52967" spans="17:17">
      <c r="Q52967"/>
    </row>
    <row r="52968" spans="17:17">
      <c r="Q52968"/>
    </row>
    <row r="52969" spans="17:17">
      <c r="Q52969"/>
    </row>
    <row r="52970" spans="17:17">
      <c r="Q52970"/>
    </row>
    <row r="52971" spans="17:17">
      <c r="Q52971"/>
    </row>
    <row r="52972" spans="17:17">
      <c r="Q52972"/>
    </row>
    <row r="52973" spans="17:17">
      <c r="Q52973"/>
    </row>
    <row r="52974" spans="17:17">
      <c r="Q52974"/>
    </row>
    <row r="52975" spans="17:17">
      <c r="Q52975"/>
    </row>
    <row r="52976" spans="17:17">
      <c r="Q52976"/>
    </row>
    <row r="52977" spans="17:17">
      <c r="Q52977"/>
    </row>
    <row r="52978" spans="17:17">
      <c r="Q52978"/>
    </row>
    <row r="52979" spans="17:17">
      <c r="Q52979"/>
    </row>
    <row r="52980" spans="17:17">
      <c r="Q52980"/>
    </row>
    <row r="52981" spans="17:17">
      <c r="Q52981"/>
    </row>
    <row r="52982" spans="17:17">
      <c r="Q52982"/>
    </row>
    <row r="52983" spans="17:17">
      <c r="Q52983"/>
    </row>
    <row r="52984" spans="17:17">
      <c r="Q52984"/>
    </row>
    <row r="52985" spans="17:17">
      <c r="Q52985"/>
    </row>
    <row r="52986" spans="17:17">
      <c r="Q52986"/>
    </row>
    <row r="52987" spans="17:17">
      <c r="Q52987"/>
    </row>
    <row r="52988" spans="17:17">
      <c r="Q52988"/>
    </row>
    <row r="52989" spans="17:17">
      <c r="Q52989"/>
    </row>
    <row r="52990" spans="17:17">
      <c r="Q52990"/>
    </row>
    <row r="52991" spans="17:17">
      <c r="Q52991"/>
    </row>
    <row r="52992" spans="17:17">
      <c r="Q52992"/>
    </row>
    <row r="52993" spans="17:17">
      <c r="Q52993"/>
    </row>
    <row r="52994" spans="17:17">
      <c r="Q52994"/>
    </row>
    <row r="52995" spans="17:17">
      <c r="Q52995"/>
    </row>
    <row r="52996" spans="17:17">
      <c r="Q52996"/>
    </row>
    <row r="52997" spans="17:17">
      <c r="Q52997"/>
    </row>
    <row r="52998" spans="17:17">
      <c r="Q52998"/>
    </row>
    <row r="52999" spans="17:17">
      <c r="Q52999"/>
    </row>
    <row r="53000" spans="17:17">
      <c r="Q53000"/>
    </row>
    <row r="53001" spans="17:17">
      <c r="Q53001"/>
    </row>
    <row r="53002" spans="17:17">
      <c r="Q53002"/>
    </row>
    <row r="53003" spans="17:17">
      <c r="Q53003"/>
    </row>
    <row r="53004" spans="17:17">
      <c r="Q53004"/>
    </row>
    <row r="53005" spans="17:17">
      <c r="Q53005"/>
    </row>
    <row r="53006" spans="17:17">
      <c r="Q53006"/>
    </row>
    <row r="53007" spans="17:17">
      <c r="Q53007"/>
    </row>
    <row r="53008" spans="17:17">
      <c r="Q53008"/>
    </row>
    <row r="53009" spans="17:17">
      <c r="Q53009"/>
    </row>
    <row r="53010" spans="17:17">
      <c r="Q53010"/>
    </row>
    <row r="53011" spans="17:17">
      <c r="Q53011"/>
    </row>
    <row r="53012" spans="17:17">
      <c r="Q53012"/>
    </row>
    <row r="53013" spans="17:17">
      <c r="Q53013"/>
    </row>
    <row r="53014" spans="17:17">
      <c r="Q53014"/>
    </row>
    <row r="53015" spans="17:17">
      <c r="Q53015"/>
    </row>
    <row r="53016" spans="17:17">
      <c r="Q53016"/>
    </row>
    <row r="53017" spans="17:17">
      <c r="Q53017"/>
    </row>
    <row r="53018" spans="17:17">
      <c r="Q53018"/>
    </row>
    <row r="53019" spans="17:17">
      <c r="Q53019"/>
    </row>
    <row r="53020" spans="17:17">
      <c r="Q53020"/>
    </row>
    <row r="53021" spans="17:17">
      <c r="Q53021"/>
    </row>
    <row r="53022" spans="17:17">
      <c r="Q53022"/>
    </row>
    <row r="53023" spans="17:17">
      <c r="Q53023"/>
    </row>
    <row r="53024" spans="17:17">
      <c r="Q53024"/>
    </row>
    <row r="53025" spans="17:17">
      <c r="Q53025"/>
    </row>
    <row r="53026" spans="17:17">
      <c r="Q53026"/>
    </row>
    <row r="53027" spans="17:17">
      <c r="Q53027"/>
    </row>
    <row r="53028" spans="17:17">
      <c r="Q53028"/>
    </row>
    <row r="53029" spans="17:17">
      <c r="Q53029"/>
    </row>
    <row r="53030" spans="17:17">
      <c r="Q53030"/>
    </row>
    <row r="53031" spans="17:17">
      <c r="Q53031"/>
    </row>
    <row r="53032" spans="17:17">
      <c r="Q53032"/>
    </row>
    <row r="53033" spans="17:17">
      <c r="Q53033"/>
    </row>
    <row r="53034" spans="17:17">
      <c r="Q53034"/>
    </row>
    <row r="53035" spans="17:17">
      <c r="Q53035"/>
    </row>
    <row r="53036" spans="17:17">
      <c r="Q53036"/>
    </row>
    <row r="53037" spans="17:17">
      <c r="Q53037"/>
    </row>
    <row r="53038" spans="17:17">
      <c r="Q53038"/>
    </row>
    <row r="53039" spans="17:17">
      <c r="Q53039"/>
    </row>
    <row r="53040" spans="17:17">
      <c r="Q53040"/>
    </row>
    <row r="53041" spans="17:17">
      <c r="Q53041"/>
    </row>
    <row r="53042" spans="17:17">
      <c r="Q53042"/>
    </row>
    <row r="53043" spans="17:17">
      <c r="Q53043"/>
    </row>
    <row r="53044" spans="17:17">
      <c r="Q53044"/>
    </row>
    <row r="53045" spans="17:17">
      <c r="Q53045"/>
    </row>
    <row r="53046" spans="17:17">
      <c r="Q53046"/>
    </row>
    <row r="53047" spans="17:17">
      <c r="Q53047"/>
    </row>
    <row r="53048" spans="17:17">
      <c r="Q53048"/>
    </row>
    <row r="53049" spans="17:17">
      <c r="Q53049"/>
    </row>
    <row r="53050" spans="17:17">
      <c r="Q53050"/>
    </row>
    <row r="53051" spans="17:17">
      <c r="Q53051"/>
    </row>
    <row r="53052" spans="17:17">
      <c r="Q53052"/>
    </row>
    <row r="53053" spans="17:17">
      <c r="Q53053"/>
    </row>
    <row r="53054" spans="17:17">
      <c r="Q53054"/>
    </row>
    <row r="53055" spans="17:17">
      <c r="Q53055"/>
    </row>
    <row r="53056" spans="17:17">
      <c r="Q53056"/>
    </row>
    <row r="53057" spans="17:17">
      <c r="Q53057"/>
    </row>
    <row r="53058" spans="17:17">
      <c r="Q53058"/>
    </row>
    <row r="53059" spans="17:17">
      <c r="Q53059"/>
    </row>
    <row r="53060" spans="17:17">
      <c r="Q53060"/>
    </row>
    <row r="53061" spans="17:17">
      <c r="Q53061"/>
    </row>
    <row r="53062" spans="17:17">
      <c r="Q53062"/>
    </row>
    <row r="53063" spans="17:17">
      <c r="Q53063"/>
    </row>
    <row r="53064" spans="17:17">
      <c r="Q53064"/>
    </row>
    <row r="53065" spans="17:17">
      <c r="Q53065"/>
    </row>
    <row r="53066" spans="17:17">
      <c r="Q53066"/>
    </row>
    <row r="53067" spans="17:17">
      <c r="Q53067"/>
    </row>
    <row r="53068" spans="17:17">
      <c r="Q53068"/>
    </row>
    <row r="53069" spans="17:17">
      <c r="Q53069"/>
    </row>
    <row r="53070" spans="17:17">
      <c r="Q53070"/>
    </row>
    <row r="53071" spans="17:17">
      <c r="Q53071"/>
    </row>
    <row r="53072" spans="17:17">
      <c r="Q53072"/>
    </row>
    <row r="53073" spans="17:17">
      <c r="Q53073"/>
    </row>
    <row r="53074" spans="17:17">
      <c r="Q53074"/>
    </row>
    <row r="53075" spans="17:17">
      <c r="Q53075"/>
    </row>
    <row r="53076" spans="17:17">
      <c r="Q53076"/>
    </row>
    <row r="53077" spans="17:17">
      <c r="Q53077"/>
    </row>
    <row r="53078" spans="17:17">
      <c r="Q53078"/>
    </row>
    <row r="53079" spans="17:17">
      <c r="Q53079"/>
    </row>
    <row r="53080" spans="17:17">
      <c r="Q53080"/>
    </row>
    <row r="53081" spans="17:17">
      <c r="Q53081"/>
    </row>
    <row r="53082" spans="17:17">
      <c r="Q53082"/>
    </row>
    <row r="53083" spans="17:17">
      <c r="Q53083"/>
    </row>
    <row r="53084" spans="17:17">
      <c r="Q53084"/>
    </row>
    <row r="53085" spans="17:17">
      <c r="Q53085"/>
    </row>
    <row r="53086" spans="17:17">
      <c r="Q53086"/>
    </row>
    <row r="53087" spans="17:17">
      <c r="Q53087"/>
    </row>
    <row r="53088" spans="17:17">
      <c r="Q53088"/>
    </row>
    <row r="53089" spans="17:17">
      <c r="Q53089"/>
    </row>
    <row r="53090" spans="17:17">
      <c r="Q53090"/>
    </row>
    <row r="53091" spans="17:17">
      <c r="Q53091"/>
    </row>
    <row r="53092" spans="17:17">
      <c r="Q53092"/>
    </row>
    <row r="53093" spans="17:17">
      <c r="Q53093"/>
    </row>
    <row r="53094" spans="17:17">
      <c r="Q53094"/>
    </row>
    <row r="53095" spans="17:17">
      <c r="Q53095"/>
    </row>
    <row r="53096" spans="17:17">
      <c r="Q53096"/>
    </row>
    <row r="53097" spans="17:17">
      <c r="Q53097"/>
    </row>
    <row r="53098" spans="17:17">
      <c r="Q53098"/>
    </row>
    <row r="53099" spans="17:17">
      <c r="Q53099"/>
    </row>
    <row r="53100" spans="17:17">
      <c r="Q53100"/>
    </row>
    <row r="53101" spans="17:17">
      <c r="Q53101"/>
    </row>
    <row r="53102" spans="17:17">
      <c r="Q53102"/>
    </row>
    <row r="53103" spans="17:17">
      <c r="Q53103"/>
    </row>
    <row r="53104" spans="17:17">
      <c r="Q53104"/>
    </row>
    <row r="53105" spans="17:17">
      <c r="Q53105"/>
    </row>
    <row r="53106" spans="17:17">
      <c r="Q53106"/>
    </row>
    <row r="53107" spans="17:17">
      <c r="Q53107"/>
    </row>
    <row r="53108" spans="17:17">
      <c r="Q53108"/>
    </row>
    <row r="53109" spans="17:17">
      <c r="Q53109"/>
    </row>
    <row r="53110" spans="17:17">
      <c r="Q53110"/>
    </row>
    <row r="53111" spans="17:17">
      <c r="Q53111"/>
    </row>
    <row r="53112" spans="17:17">
      <c r="Q53112"/>
    </row>
    <row r="53113" spans="17:17">
      <c r="Q53113"/>
    </row>
    <row r="53114" spans="17:17">
      <c r="Q53114"/>
    </row>
    <row r="53115" spans="17:17">
      <c r="Q53115"/>
    </row>
    <row r="53116" spans="17:17">
      <c r="Q53116"/>
    </row>
    <row r="53117" spans="17:17">
      <c r="Q53117"/>
    </row>
    <row r="53118" spans="17:17">
      <c r="Q53118"/>
    </row>
    <row r="53119" spans="17:17">
      <c r="Q53119"/>
    </row>
    <row r="53120" spans="17:17">
      <c r="Q53120"/>
    </row>
    <row r="53121" spans="17:17">
      <c r="Q53121"/>
    </row>
    <row r="53122" spans="17:17">
      <c r="Q53122"/>
    </row>
    <row r="53123" spans="17:17">
      <c r="Q53123"/>
    </row>
    <row r="53124" spans="17:17">
      <c r="Q53124"/>
    </row>
    <row r="53125" spans="17:17">
      <c r="Q53125"/>
    </row>
    <row r="53126" spans="17:17">
      <c r="Q53126"/>
    </row>
    <row r="53127" spans="17:17">
      <c r="Q53127"/>
    </row>
    <row r="53128" spans="17:17">
      <c r="Q53128"/>
    </row>
    <row r="53129" spans="17:17">
      <c r="Q53129"/>
    </row>
    <row r="53130" spans="17:17">
      <c r="Q53130"/>
    </row>
    <row r="53131" spans="17:17">
      <c r="Q53131"/>
    </row>
    <row r="53132" spans="17:17">
      <c r="Q53132"/>
    </row>
    <row r="53133" spans="17:17">
      <c r="Q53133"/>
    </row>
    <row r="53134" spans="17:17">
      <c r="Q53134"/>
    </row>
    <row r="53135" spans="17:17">
      <c r="Q53135"/>
    </row>
    <row r="53136" spans="17:17">
      <c r="Q53136"/>
    </row>
    <row r="53137" spans="17:17">
      <c r="Q53137"/>
    </row>
    <row r="53138" spans="17:17">
      <c r="Q53138"/>
    </row>
    <row r="53139" spans="17:17">
      <c r="Q53139"/>
    </row>
    <row r="53140" spans="17:17">
      <c r="Q53140"/>
    </row>
    <row r="53141" spans="17:17">
      <c r="Q53141"/>
    </row>
    <row r="53142" spans="17:17">
      <c r="Q53142"/>
    </row>
    <row r="53143" spans="17:17">
      <c r="Q53143"/>
    </row>
    <row r="53144" spans="17:17">
      <c r="Q53144"/>
    </row>
    <row r="53145" spans="17:17">
      <c r="Q53145"/>
    </row>
    <row r="53146" spans="17:17">
      <c r="Q53146"/>
    </row>
    <row r="53147" spans="17:17">
      <c r="Q53147"/>
    </row>
    <row r="53148" spans="17:17">
      <c r="Q53148"/>
    </row>
    <row r="53149" spans="17:17">
      <c r="Q53149"/>
    </row>
    <row r="53150" spans="17:17">
      <c r="Q53150"/>
    </row>
    <row r="53151" spans="17:17">
      <c r="Q53151"/>
    </row>
    <row r="53152" spans="17:17">
      <c r="Q53152"/>
    </row>
    <row r="53153" spans="17:17">
      <c r="Q53153"/>
    </row>
    <row r="53154" spans="17:17">
      <c r="Q53154"/>
    </row>
    <row r="53155" spans="17:17">
      <c r="Q53155"/>
    </row>
    <row r="53156" spans="17:17">
      <c r="Q53156"/>
    </row>
    <row r="53157" spans="17:17">
      <c r="Q53157"/>
    </row>
    <row r="53158" spans="17:17">
      <c r="Q53158"/>
    </row>
    <row r="53159" spans="17:17">
      <c r="Q53159"/>
    </row>
    <row r="53160" spans="17:17">
      <c r="Q53160"/>
    </row>
    <row r="53161" spans="17:17">
      <c r="Q53161"/>
    </row>
    <row r="53162" spans="17:17">
      <c r="Q53162"/>
    </row>
    <row r="53163" spans="17:17">
      <c r="Q53163"/>
    </row>
    <row r="53164" spans="17:17">
      <c r="Q53164"/>
    </row>
    <row r="53165" spans="17:17">
      <c r="Q53165"/>
    </row>
    <row r="53166" spans="17:17">
      <c r="Q53166"/>
    </row>
    <row r="53167" spans="17:17">
      <c r="Q53167"/>
    </row>
    <row r="53168" spans="17:17">
      <c r="Q53168"/>
    </row>
    <row r="53169" spans="17:17">
      <c r="Q53169"/>
    </row>
    <row r="53170" spans="17:17">
      <c r="Q53170"/>
    </row>
    <row r="53171" spans="17:17">
      <c r="Q53171"/>
    </row>
    <row r="53172" spans="17:17">
      <c r="Q53172"/>
    </row>
    <row r="53173" spans="17:17">
      <c r="Q53173"/>
    </row>
    <row r="53174" spans="17:17">
      <c r="Q53174"/>
    </row>
    <row r="53175" spans="17:17">
      <c r="Q53175"/>
    </row>
    <row r="53176" spans="17:17">
      <c r="Q53176"/>
    </row>
    <row r="53177" spans="17:17">
      <c r="Q53177"/>
    </row>
    <row r="53178" spans="17:17">
      <c r="Q53178"/>
    </row>
    <row r="53179" spans="17:17">
      <c r="Q53179"/>
    </row>
    <row r="53180" spans="17:17">
      <c r="Q53180"/>
    </row>
    <row r="53181" spans="17:17">
      <c r="Q53181"/>
    </row>
    <row r="53182" spans="17:17">
      <c r="Q53182"/>
    </row>
    <row r="53183" spans="17:17">
      <c r="Q53183"/>
    </row>
    <row r="53184" spans="17:17">
      <c r="Q53184"/>
    </row>
    <row r="53185" spans="17:17">
      <c r="Q53185"/>
    </row>
    <row r="53186" spans="17:17">
      <c r="Q53186"/>
    </row>
    <row r="53187" spans="17:17">
      <c r="Q53187"/>
    </row>
    <row r="53188" spans="17:17">
      <c r="Q53188"/>
    </row>
    <row r="53189" spans="17:17">
      <c r="Q53189"/>
    </row>
    <row r="53190" spans="17:17">
      <c r="Q53190"/>
    </row>
    <row r="53191" spans="17:17">
      <c r="Q53191"/>
    </row>
    <row r="53192" spans="17:17">
      <c r="Q53192"/>
    </row>
    <row r="53193" spans="17:17">
      <c r="Q53193"/>
    </row>
    <row r="53194" spans="17:17">
      <c r="Q53194"/>
    </row>
    <row r="53195" spans="17:17">
      <c r="Q53195"/>
    </row>
    <row r="53196" spans="17:17">
      <c r="Q53196"/>
    </row>
    <row r="53197" spans="17:17">
      <c r="Q53197"/>
    </row>
    <row r="53198" spans="17:17">
      <c r="Q53198"/>
    </row>
    <row r="53199" spans="17:17">
      <c r="Q53199"/>
    </row>
    <row r="53200" spans="17:17">
      <c r="Q53200"/>
    </row>
    <row r="53201" spans="17:17">
      <c r="Q53201"/>
    </row>
    <row r="53202" spans="17:17">
      <c r="Q53202"/>
    </row>
    <row r="53203" spans="17:17">
      <c r="Q53203"/>
    </row>
    <row r="53204" spans="17:17">
      <c r="Q53204"/>
    </row>
    <row r="53205" spans="17:17">
      <c r="Q53205"/>
    </row>
    <row r="53206" spans="17:17">
      <c r="Q53206"/>
    </row>
    <row r="53207" spans="17:17">
      <c r="Q53207"/>
    </row>
    <row r="53208" spans="17:17">
      <c r="Q53208"/>
    </row>
    <row r="53209" spans="17:17">
      <c r="Q53209"/>
    </row>
    <row r="53210" spans="17:17">
      <c r="Q53210"/>
    </row>
    <row r="53211" spans="17:17">
      <c r="Q53211"/>
    </row>
    <row r="53212" spans="17:17">
      <c r="Q53212"/>
    </row>
    <row r="53213" spans="17:17">
      <c r="Q53213"/>
    </row>
    <row r="53214" spans="17:17">
      <c r="Q53214"/>
    </row>
    <row r="53215" spans="17:17">
      <c r="Q53215"/>
    </row>
    <row r="53216" spans="17:17">
      <c r="Q53216"/>
    </row>
    <row r="53217" spans="17:17">
      <c r="Q53217"/>
    </row>
    <row r="53218" spans="17:17">
      <c r="Q53218"/>
    </row>
    <row r="53219" spans="17:17">
      <c r="Q53219"/>
    </row>
    <row r="53220" spans="17:17">
      <c r="Q53220"/>
    </row>
    <row r="53221" spans="17:17">
      <c r="Q53221"/>
    </row>
    <row r="53222" spans="17:17">
      <c r="Q53222"/>
    </row>
    <row r="53223" spans="17:17">
      <c r="Q53223"/>
    </row>
    <row r="53224" spans="17:17">
      <c r="Q53224"/>
    </row>
    <row r="53225" spans="17:17">
      <c r="Q53225"/>
    </row>
    <row r="53226" spans="17:17">
      <c r="Q53226"/>
    </row>
    <row r="53227" spans="17:17">
      <c r="Q53227"/>
    </row>
    <row r="53228" spans="17:17">
      <c r="Q53228"/>
    </row>
    <row r="53229" spans="17:17">
      <c r="Q53229"/>
    </row>
    <row r="53230" spans="17:17">
      <c r="Q53230"/>
    </row>
    <row r="53231" spans="17:17">
      <c r="Q53231"/>
    </row>
    <row r="53232" spans="17:17">
      <c r="Q53232"/>
    </row>
    <row r="53233" spans="17:17">
      <c r="Q53233"/>
    </row>
    <row r="53234" spans="17:17">
      <c r="Q53234"/>
    </row>
    <row r="53235" spans="17:17">
      <c r="Q53235"/>
    </row>
    <row r="53236" spans="17:17">
      <c r="Q53236"/>
    </row>
    <row r="53237" spans="17:17">
      <c r="Q53237"/>
    </row>
    <row r="53238" spans="17:17">
      <c r="Q53238"/>
    </row>
    <row r="53239" spans="17:17">
      <c r="Q53239"/>
    </row>
    <row r="53240" spans="17:17">
      <c r="Q53240"/>
    </row>
    <row r="53241" spans="17:17">
      <c r="Q53241"/>
    </row>
    <row r="53242" spans="17:17">
      <c r="Q53242"/>
    </row>
    <row r="53243" spans="17:17">
      <c r="Q53243"/>
    </row>
    <row r="53244" spans="17:17">
      <c r="Q53244"/>
    </row>
    <row r="53245" spans="17:17">
      <c r="Q53245"/>
    </row>
    <row r="53246" spans="17:17">
      <c r="Q53246"/>
    </row>
    <row r="53247" spans="17:17">
      <c r="Q53247"/>
    </row>
    <row r="53248" spans="17:17">
      <c r="Q53248"/>
    </row>
    <row r="53249" spans="17:17">
      <c r="Q53249"/>
    </row>
    <row r="53250" spans="17:17">
      <c r="Q53250"/>
    </row>
    <row r="53251" spans="17:17">
      <c r="Q53251"/>
    </row>
    <row r="53252" spans="17:17">
      <c r="Q53252"/>
    </row>
    <row r="53253" spans="17:17">
      <c r="Q53253"/>
    </row>
    <row r="53254" spans="17:17">
      <c r="Q53254"/>
    </row>
    <row r="53255" spans="17:17">
      <c r="Q53255"/>
    </row>
    <row r="53256" spans="17:17">
      <c r="Q53256"/>
    </row>
    <row r="53257" spans="17:17">
      <c r="Q53257"/>
    </row>
    <row r="53258" spans="17:17">
      <c r="Q53258"/>
    </row>
    <row r="53259" spans="17:17">
      <c r="Q53259"/>
    </row>
    <row r="53260" spans="17:17">
      <c r="Q53260"/>
    </row>
    <row r="53261" spans="17:17">
      <c r="Q53261"/>
    </row>
    <row r="53262" spans="17:17">
      <c r="Q53262"/>
    </row>
    <row r="53263" spans="17:17">
      <c r="Q53263"/>
    </row>
    <row r="53264" spans="17:17">
      <c r="Q53264"/>
    </row>
    <row r="53265" spans="17:17">
      <c r="Q53265"/>
    </row>
    <row r="53266" spans="17:17">
      <c r="Q53266"/>
    </row>
    <row r="53267" spans="17:17">
      <c r="Q53267"/>
    </row>
    <row r="53268" spans="17:17">
      <c r="Q53268"/>
    </row>
    <row r="53269" spans="17:17">
      <c r="Q53269"/>
    </row>
    <row r="53270" spans="17:17">
      <c r="Q53270"/>
    </row>
    <row r="53271" spans="17:17">
      <c r="Q53271"/>
    </row>
    <row r="53272" spans="17:17">
      <c r="Q53272"/>
    </row>
    <row r="53273" spans="17:17">
      <c r="Q53273"/>
    </row>
    <row r="53274" spans="17:17">
      <c r="Q53274"/>
    </row>
    <row r="53275" spans="17:17">
      <c r="Q53275"/>
    </row>
    <row r="53276" spans="17:17">
      <c r="Q53276"/>
    </row>
    <row r="53277" spans="17:17">
      <c r="Q53277"/>
    </row>
    <row r="53278" spans="17:17">
      <c r="Q53278"/>
    </row>
    <row r="53279" spans="17:17">
      <c r="Q53279"/>
    </row>
    <row r="53280" spans="17:17">
      <c r="Q53280"/>
    </row>
    <row r="53281" spans="17:17">
      <c r="Q53281"/>
    </row>
    <row r="53282" spans="17:17">
      <c r="Q53282"/>
    </row>
    <row r="53283" spans="17:17">
      <c r="Q53283"/>
    </row>
    <row r="53284" spans="17:17">
      <c r="Q53284"/>
    </row>
    <row r="53285" spans="17:17">
      <c r="Q53285"/>
    </row>
    <row r="53286" spans="17:17">
      <c r="Q53286"/>
    </row>
    <row r="53287" spans="17:17">
      <c r="Q53287"/>
    </row>
    <row r="53288" spans="17:17">
      <c r="Q53288"/>
    </row>
    <row r="53289" spans="17:17">
      <c r="Q53289"/>
    </row>
    <row r="53290" spans="17:17">
      <c r="Q53290"/>
    </row>
    <row r="53291" spans="17:17">
      <c r="Q53291"/>
    </row>
    <row r="53292" spans="17:17">
      <c r="Q53292"/>
    </row>
    <row r="53293" spans="17:17">
      <c r="Q53293"/>
    </row>
    <row r="53294" spans="17:17">
      <c r="Q53294"/>
    </row>
    <row r="53295" spans="17:17">
      <c r="Q53295"/>
    </row>
    <row r="53296" spans="17:17">
      <c r="Q53296"/>
    </row>
    <row r="53297" spans="17:17">
      <c r="Q53297"/>
    </row>
    <row r="53298" spans="17:17">
      <c r="Q53298"/>
    </row>
    <row r="53299" spans="17:17">
      <c r="Q53299"/>
    </row>
    <row r="53300" spans="17:17">
      <c r="Q53300"/>
    </row>
    <row r="53301" spans="17:17">
      <c r="Q53301"/>
    </row>
    <row r="53302" spans="17:17">
      <c r="Q53302"/>
    </row>
    <row r="53303" spans="17:17">
      <c r="Q53303"/>
    </row>
    <row r="53304" spans="17:17">
      <c r="Q53304"/>
    </row>
    <row r="53305" spans="17:17">
      <c r="Q53305"/>
    </row>
    <row r="53306" spans="17:17">
      <c r="Q53306"/>
    </row>
    <row r="53307" spans="17:17">
      <c r="Q53307"/>
    </row>
    <row r="53308" spans="17:17">
      <c r="Q53308"/>
    </row>
    <row r="53309" spans="17:17">
      <c r="Q53309"/>
    </row>
    <row r="53310" spans="17:17">
      <c r="Q53310"/>
    </row>
    <row r="53311" spans="17:17">
      <c r="Q53311"/>
    </row>
    <row r="53312" spans="17:17">
      <c r="Q53312"/>
    </row>
    <row r="53313" spans="17:17">
      <c r="Q53313"/>
    </row>
    <row r="53314" spans="17:17">
      <c r="Q53314"/>
    </row>
    <row r="53315" spans="17:17">
      <c r="Q53315"/>
    </row>
    <row r="53316" spans="17:17">
      <c r="Q53316"/>
    </row>
    <row r="53317" spans="17:17">
      <c r="Q53317"/>
    </row>
    <row r="53318" spans="17:17">
      <c r="Q53318"/>
    </row>
    <row r="53319" spans="17:17">
      <c r="Q53319"/>
    </row>
    <row r="53320" spans="17:17">
      <c r="Q53320"/>
    </row>
    <row r="53321" spans="17:17">
      <c r="Q53321"/>
    </row>
    <row r="53322" spans="17:17">
      <c r="Q53322"/>
    </row>
    <row r="53323" spans="17:17">
      <c r="Q53323"/>
    </row>
    <row r="53324" spans="17:17">
      <c r="Q53324"/>
    </row>
    <row r="53325" spans="17:17">
      <c r="Q53325"/>
    </row>
    <row r="53326" spans="17:17">
      <c r="Q53326"/>
    </row>
    <row r="53327" spans="17:17">
      <c r="Q53327"/>
    </row>
    <row r="53328" spans="17:17">
      <c r="Q53328"/>
    </row>
    <row r="53329" spans="17:17">
      <c r="Q53329"/>
    </row>
    <row r="53330" spans="17:17">
      <c r="Q53330"/>
    </row>
    <row r="53331" spans="17:17">
      <c r="Q53331"/>
    </row>
    <row r="53332" spans="17:17">
      <c r="Q53332"/>
    </row>
    <row r="53333" spans="17:17">
      <c r="Q53333"/>
    </row>
    <row r="53334" spans="17:17">
      <c r="Q53334"/>
    </row>
    <row r="53335" spans="17:17">
      <c r="Q53335"/>
    </row>
    <row r="53336" spans="17:17">
      <c r="Q53336"/>
    </row>
    <row r="53337" spans="17:17">
      <c r="Q53337"/>
    </row>
    <row r="53338" spans="17:17">
      <c r="Q53338"/>
    </row>
    <row r="53339" spans="17:17">
      <c r="Q53339"/>
    </row>
    <row r="53340" spans="17:17">
      <c r="Q53340"/>
    </row>
    <row r="53341" spans="17:17">
      <c r="Q53341"/>
    </row>
    <row r="53342" spans="17:17">
      <c r="Q53342"/>
    </row>
    <row r="53343" spans="17:17">
      <c r="Q53343"/>
    </row>
    <row r="53344" spans="17:17">
      <c r="Q53344"/>
    </row>
    <row r="53345" spans="17:17">
      <c r="Q53345"/>
    </row>
    <row r="53346" spans="17:17">
      <c r="Q53346"/>
    </row>
    <row r="53347" spans="17:17">
      <c r="Q53347"/>
    </row>
    <row r="53348" spans="17:17">
      <c r="Q53348"/>
    </row>
    <row r="53349" spans="17:17">
      <c r="Q53349"/>
    </row>
    <row r="53350" spans="17:17">
      <c r="Q53350"/>
    </row>
    <row r="53351" spans="17:17">
      <c r="Q53351"/>
    </row>
    <row r="53352" spans="17:17">
      <c r="Q53352"/>
    </row>
    <row r="53353" spans="17:17">
      <c r="Q53353"/>
    </row>
    <row r="53354" spans="17:17">
      <c r="Q53354"/>
    </row>
    <row r="53355" spans="17:17">
      <c r="Q53355"/>
    </row>
    <row r="53356" spans="17:17">
      <c r="Q53356"/>
    </row>
    <row r="53357" spans="17:17">
      <c r="Q53357"/>
    </row>
    <row r="53358" spans="17:17">
      <c r="Q53358"/>
    </row>
    <row r="53359" spans="17:17">
      <c r="Q53359"/>
    </row>
    <row r="53360" spans="17:17">
      <c r="Q53360"/>
    </row>
    <row r="53361" spans="17:17">
      <c r="Q53361"/>
    </row>
    <row r="53362" spans="17:17">
      <c r="Q53362"/>
    </row>
    <row r="53363" spans="17:17">
      <c r="Q53363"/>
    </row>
    <row r="53364" spans="17:17">
      <c r="Q53364"/>
    </row>
    <row r="53365" spans="17:17">
      <c r="Q53365"/>
    </row>
    <row r="53366" spans="17:17">
      <c r="Q53366"/>
    </row>
    <row r="53367" spans="17:17">
      <c r="Q53367"/>
    </row>
    <row r="53368" spans="17:17">
      <c r="Q53368"/>
    </row>
    <row r="53369" spans="17:17">
      <c r="Q53369"/>
    </row>
    <row r="53370" spans="17:17">
      <c r="Q53370"/>
    </row>
    <row r="53371" spans="17:17">
      <c r="Q53371"/>
    </row>
    <row r="53372" spans="17:17">
      <c r="Q53372"/>
    </row>
    <row r="53373" spans="17:17">
      <c r="Q53373"/>
    </row>
    <row r="53374" spans="17:17">
      <c r="Q53374"/>
    </row>
    <row r="53375" spans="17:17">
      <c r="Q53375"/>
    </row>
    <row r="53376" spans="17:17">
      <c r="Q53376"/>
    </row>
    <row r="53377" spans="17:17">
      <c r="Q53377"/>
    </row>
    <row r="53378" spans="17:17">
      <c r="Q53378"/>
    </row>
    <row r="53379" spans="17:17">
      <c r="Q53379"/>
    </row>
    <row r="53380" spans="17:17">
      <c r="Q53380"/>
    </row>
    <row r="53381" spans="17:17">
      <c r="Q53381"/>
    </row>
    <row r="53382" spans="17:17">
      <c r="Q53382"/>
    </row>
    <row r="53383" spans="17:17">
      <c r="Q53383"/>
    </row>
    <row r="53384" spans="17:17">
      <c r="Q53384"/>
    </row>
    <row r="53385" spans="17:17">
      <c r="Q53385"/>
    </row>
    <row r="53386" spans="17:17">
      <c r="Q53386"/>
    </row>
    <row r="53387" spans="17:17">
      <c r="Q53387"/>
    </row>
    <row r="53388" spans="17:17">
      <c r="Q53388"/>
    </row>
    <row r="53389" spans="17:17">
      <c r="Q53389"/>
    </row>
    <row r="53390" spans="17:17">
      <c r="Q53390"/>
    </row>
    <row r="53391" spans="17:17">
      <c r="Q53391"/>
    </row>
    <row r="53392" spans="17:17">
      <c r="Q53392"/>
    </row>
    <row r="53393" spans="17:17">
      <c r="Q53393"/>
    </row>
    <row r="53394" spans="17:17">
      <c r="Q53394"/>
    </row>
    <row r="53395" spans="17:17">
      <c r="Q53395"/>
    </row>
    <row r="53396" spans="17:17">
      <c r="Q53396"/>
    </row>
    <row r="53397" spans="17:17">
      <c r="Q53397"/>
    </row>
    <row r="53398" spans="17:17">
      <c r="Q53398"/>
    </row>
    <row r="53399" spans="17:17">
      <c r="Q53399"/>
    </row>
    <row r="53400" spans="17:17">
      <c r="Q53400"/>
    </row>
    <row r="53401" spans="17:17">
      <c r="Q53401"/>
    </row>
    <row r="53402" spans="17:17">
      <c r="Q53402"/>
    </row>
    <row r="53403" spans="17:17">
      <c r="Q53403"/>
    </row>
    <row r="53404" spans="17:17">
      <c r="Q53404"/>
    </row>
    <row r="53405" spans="17:17">
      <c r="Q53405"/>
    </row>
    <row r="53406" spans="17:17">
      <c r="Q53406"/>
    </row>
    <row r="53407" spans="17:17">
      <c r="Q53407"/>
    </row>
    <row r="53408" spans="17:17">
      <c r="Q53408"/>
    </row>
    <row r="53409" spans="17:17">
      <c r="Q53409"/>
    </row>
    <row r="53410" spans="17:17">
      <c r="Q53410"/>
    </row>
    <row r="53411" spans="17:17">
      <c r="Q53411"/>
    </row>
    <row r="53412" spans="17:17">
      <c r="Q53412"/>
    </row>
    <row r="53413" spans="17:17">
      <c r="Q53413"/>
    </row>
    <row r="53414" spans="17:17">
      <c r="Q53414"/>
    </row>
    <row r="53415" spans="17:17">
      <c r="Q53415"/>
    </row>
    <row r="53416" spans="17:17">
      <c r="Q53416"/>
    </row>
    <row r="53417" spans="17:17">
      <c r="Q53417"/>
    </row>
    <row r="53418" spans="17:17">
      <c r="Q53418"/>
    </row>
    <row r="53419" spans="17:17">
      <c r="Q53419"/>
    </row>
    <row r="53420" spans="17:17">
      <c r="Q53420"/>
    </row>
    <row r="53421" spans="17:17">
      <c r="Q53421"/>
    </row>
    <row r="53422" spans="17:17">
      <c r="Q53422"/>
    </row>
    <row r="53423" spans="17:17">
      <c r="Q53423"/>
    </row>
    <row r="53424" spans="17:17">
      <c r="Q53424"/>
    </row>
    <row r="53425" spans="17:17">
      <c r="Q53425"/>
    </row>
    <row r="53426" spans="17:17">
      <c r="Q53426"/>
    </row>
    <row r="53427" spans="17:17">
      <c r="Q53427"/>
    </row>
    <row r="53428" spans="17:17">
      <c r="Q53428"/>
    </row>
    <row r="53429" spans="17:17">
      <c r="Q53429"/>
    </row>
    <row r="53430" spans="17:17">
      <c r="Q53430"/>
    </row>
    <row r="53431" spans="17:17">
      <c r="Q53431"/>
    </row>
    <row r="53432" spans="17:17">
      <c r="Q53432"/>
    </row>
    <row r="53433" spans="17:17">
      <c r="Q53433"/>
    </row>
    <row r="53434" spans="17:17">
      <c r="Q53434"/>
    </row>
    <row r="53435" spans="17:17">
      <c r="Q53435"/>
    </row>
    <row r="53436" spans="17:17">
      <c r="Q53436"/>
    </row>
    <row r="53437" spans="17:17">
      <c r="Q53437"/>
    </row>
    <row r="53438" spans="17:17">
      <c r="Q53438"/>
    </row>
    <row r="53439" spans="17:17">
      <c r="Q53439"/>
    </row>
    <row r="53440" spans="17:17">
      <c r="Q53440"/>
    </row>
    <row r="53441" spans="17:17">
      <c r="Q53441"/>
    </row>
    <row r="53442" spans="17:17">
      <c r="Q53442"/>
    </row>
    <row r="53443" spans="17:17">
      <c r="Q53443"/>
    </row>
    <row r="53444" spans="17:17">
      <c r="Q53444"/>
    </row>
    <row r="53445" spans="17:17">
      <c r="Q53445"/>
    </row>
    <row r="53446" spans="17:17">
      <c r="Q53446"/>
    </row>
    <row r="53447" spans="17:17">
      <c r="Q53447"/>
    </row>
    <row r="53448" spans="17:17">
      <c r="Q53448"/>
    </row>
    <row r="53449" spans="17:17">
      <c r="Q53449"/>
    </row>
    <row r="53450" spans="17:17">
      <c r="Q53450"/>
    </row>
    <row r="53451" spans="17:17">
      <c r="Q53451"/>
    </row>
    <row r="53452" spans="17:17">
      <c r="Q53452"/>
    </row>
    <row r="53453" spans="17:17">
      <c r="Q53453"/>
    </row>
    <row r="53454" spans="17:17">
      <c r="Q53454"/>
    </row>
    <row r="53455" spans="17:17">
      <c r="Q53455"/>
    </row>
    <row r="53456" spans="17:17">
      <c r="Q53456"/>
    </row>
    <row r="53457" spans="17:17">
      <c r="Q53457"/>
    </row>
    <row r="53458" spans="17:17">
      <c r="Q53458"/>
    </row>
    <row r="53459" spans="17:17">
      <c r="Q53459"/>
    </row>
    <row r="53460" spans="17:17">
      <c r="Q53460"/>
    </row>
    <row r="53461" spans="17:17">
      <c r="Q53461"/>
    </row>
    <row r="53462" spans="17:17">
      <c r="Q53462"/>
    </row>
    <row r="53463" spans="17:17">
      <c r="Q53463"/>
    </row>
    <row r="53464" spans="17:17">
      <c r="Q53464"/>
    </row>
    <row r="53465" spans="17:17">
      <c r="Q53465"/>
    </row>
    <row r="53466" spans="17:17">
      <c r="Q53466"/>
    </row>
    <row r="53467" spans="17:17">
      <c r="Q53467"/>
    </row>
    <row r="53468" spans="17:17">
      <c r="Q53468"/>
    </row>
    <row r="53469" spans="17:17">
      <c r="Q53469"/>
    </row>
    <row r="53470" spans="17:17">
      <c r="Q53470"/>
    </row>
    <row r="53471" spans="17:17">
      <c r="Q53471"/>
    </row>
    <row r="53472" spans="17:17">
      <c r="Q53472"/>
    </row>
    <row r="53473" spans="17:17">
      <c r="Q53473"/>
    </row>
    <row r="53474" spans="17:17">
      <c r="Q53474"/>
    </row>
    <row r="53475" spans="17:17">
      <c r="Q53475"/>
    </row>
    <row r="53476" spans="17:17">
      <c r="Q53476"/>
    </row>
    <row r="53477" spans="17:17">
      <c r="Q53477"/>
    </row>
    <row r="53478" spans="17:17">
      <c r="Q53478"/>
    </row>
    <row r="53479" spans="17:17">
      <c r="Q53479"/>
    </row>
    <row r="53480" spans="17:17">
      <c r="Q53480"/>
    </row>
    <row r="53481" spans="17:17">
      <c r="Q53481"/>
    </row>
    <row r="53482" spans="17:17">
      <c r="Q53482"/>
    </row>
    <row r="53483" spans="17:17">
      <c r="Q53483"/>
    </row>
    <row r="53484" spans="17:17">
      <c r="Q53484"/>
    </row>
    <row r="53485" spans="17:17">
      <c r="Q53485"/>
    </row>
    <row r="53486" spans="17:17">
      <c r="Q53486"/>
    </row>
    <row r="53487" spans="17:17">
      <c r="Q53487"/>
    </row>
    <row r="53488" spans="17:17">
      <c r="Q53488"/>
    </row>
    <row r="53489" spans="17:17">
      <c r="Q53489"/>
    </row>
    <row r="53490" spans="17:17">
      <c r="Q53490"/>
    </row>
    <row r="53491" spans="17:17">
      <c r="Q53491"/>
    </row>
    <row r="53492" spans="17:17">
      <c r="Q53492"/>
    </row>
    <row r="53493" spans="17:17">
      <c r="Q53493"/>
    </row>
    <row r="53494" spans="17:17">
      <c r="Q53494"/>
    </row>
    <row r="53495" spans="17:17">
      <c r="Q53495"/>
    </row>
    <row r="53496" spans="17:17">
      <c r="Q53496"/>
    </row>
    <row r="53497" spans="17:17">
      <c r="Q53497"/>
    </row>
    <row r="53498" spans="17:17">
      <c r="Q53498"/>
    </row>
    <row r="53499" spans="17:17">
      <c r="Q53499"/>
    </row>
    <row r="53500" spans="17:17">
      <c r="Q53500"/>
    </row>
    <row r="53501" spans="17:17">
      <c r="Q53501"/>
    </row>
    <row r="53502" spans="17:17">
      <c r="Q53502"/>
    </row>
    <row r="53503" spans="17:17">
      <c r="Q53503"/>
    </row>
    <row r="53504" spans="17:17">
      <c r="Q53504"/>
    </row>
    <row r="53505" spans="17:17">
      <c r="Q53505"/>
    </row>
    <row r="53506" spans="17:17">
      <c r="Q53506"/>
    </row>
    <row r="53507" spans="17:17">
      <c r="Q53507"/>
    </row>
    <row r="53508" spans="17:17">
      <c r="Q53508"/>
    </row>
    <row r="53509" spans="17:17">
      <c r="Q53509"/>
    </row>
    <row r="53510" spans="17:17">
      <c r="Q53510"/>
    </row>
    <row r="53511" spans="17:17">
      <c r="Q53511"/>
    </row>
    <row r="53512" spans="17:17">
      <c r="Q53512"/>
    </row>
    <row r="53513" spans="17:17">
      <c r="Q53513"/>
    </row>
    <row r="53514" spans="17:17">
      <c r="Q53514"/>
    </row>
    <row r="53515" spans="17:17">
      <c r="Q53515"/>
    </row>
    <row r="53516" spans="17:17">
      <c r="Q53516"/>
    </row>
    <row r="53517" spans="17:17">
      <c r="Q53517"/>
    </row>
    <row r="53518" spans="17:17">
      <c r="Q53518"/>
    </row>
    <row r="53519" spans="17:17">
      <c r="Q53519"/>
    </row>
    <row r="53520" spans="17:17">
      <c r="Q53520"/>
    </row>
    <row r="53521" spans="17:17">
      <c r="Q53521"/>
    </row>
    <row r="53522" spans="17:17">
      <c r="Q53522"/>
    </row>
    <row r="53523" spans="17:17">
      <c r="Q53523"/>
    </row>
    <row r="53524" spans="17:17">
      <c r="Q53524"/>
    </row>
    <row r="53525" spans="17:17">
      <c r="Q53525"/>
    </row>
    <row r="53526" spans="17:17">
      <c r="Q53526"/>
    </row>
    <row r="53527" spans="17:17">
      <c r="Q53527"/>
    </row>
    <row r="53528" spans="17:17">
      <c r="Q53528"/>
    </row>
    <row r="53529" spans="17:17">
      <c r="Q53529"/>
    </row>
    <row r="53530" spans="17:17">
      <c r="Q53530"/>
    </row>
    <row r="53531" spans="17:17">
      <c r="Q53531"/>
    </row>
    <row r="53532" spans="17:17">
      <c r="Q53532"/>
    </row>
    <row r="53533" spans="17:17">
      <c r="Q53533"/>
    </row>
    <row r="53534" spans="17:17">
      <c r="Q53534"/>
    </row>
    <row r="53535" spans="17:17">
      <c r="Q53535"/>
    </row>
    <row r="53536" spans="17:17">
      <c r="Q53536"/>
    </row>
    <row r="53537" spans="17:17">
      <c r="Q53537"/>
    </row>
    <row r="53538" spans="17:17">
      <c r="Q53538"/>
    </row>
    <row r="53539" spans="17:17">
      <c r="Q53539"/>
    </row>
    <row r="53540" spans="17:17">
      <c r="Q53540"/>
    </row>
    <row r="53541" spans="17:17">
      <c r="Q53541"/>
    </row>
    <row r="53542" spans="17:17">
      <c r="Q53542"/>
    </row>
    <row r="53543" spans="17:17">
      <c r="Q53543"/>
    </row>
    <row r="53544" spans="17:17">
      <c r="Q53544"/>
    </row>
    <row r="53545" spans="17:17">
      <c r="Q53545"/>
    </row>
    <row r="53546" spans="17:17">
      <c r="Q53546"/>
    </row>
    <row r="53547" spans="17:17">
      <c r="Q53547"/>
    </row>
    <row r="53548" spans="17:17">
      <c r="Q53548"/>
    </row>
    <row r="53549" spans="17:17">
      <c r="Q53549"/>
    </row>
    <row r="53550" spans="17:17">
      <c r="Q53550"/>
    </row>
    <row r="53551" spans="17:17">
      <c r="Q53551"/>
    </row>
    <row r="53552" spans="17:17">
      <c r="Q53552"/>
    </row>
    <row r="53553" spans="17:17">
      <c r="Q53553"/>
    </row>
    <row r="53554" spans="17:17">
      <c r="Q53554"/>
    </row>
    <row r="53555" spans="17:17">
      <c r="Q53555"/>
    </row>
    <row r="53556" spans="17:17">
      <c r="Q53556"/>
    </row>
    <row r="53557" spans="17:17">
      <c r="Q53557"/>
    </row>
    <row r="53558" spans="17:17">
      <c r="Q53558"/>
    </row>
    <row r="53559" spans="17:17">
      <c r="Q53559"/>
    </row>
    <row r="53560" spans="17:17">
      <c r="Q53560"/>
    </row>
    <row r="53561" spans="17:17">
      <c r="Q53561"/>
    </row>
    <row r="53562" spans="17:17">
      <c r="Q53562"/>
    </row>
    <row r="53563" spans="17:17">
      <c r="Q53563"/>
    </row>
    <row r="53564" spans="17:17">
      <c r="Q53564"/>
    </row>
    <row r="53565" spans="17:17">
      <c r="Q53565"/>
    </row>
    <row r="53566" spans="17:17">
      <c r="Q53566"/>
    </row>
    <row r="53567" spans="17:17">
      <c r="Q53567"/>
    </row>
    <row r="53568" spans="17:17">
      <c r="Q53568"/>
    </row>
    <row r="53569" spans="17:17">
      <c r="Q53569"/>
    </row>
    <row r="53570" spans="17:17">
      <c r="Q53570"/>
    </row>
    <row r="53571" spans="17:17">
      <c r="Q53571"/>
    </row>
    <row r="53572" spans="17:17">
      <c r="Q53572"/>
    </row>
    <row r="53573" spans="17:17">
      <c r="Q53573"/>
    </row>
    <row r="53574" spans="17:17">
      <c r="Q53574"/>
    </row>
    <row r="53575" spans="17:17">
      <c r="Q53575"/>
    </row>
    <row r="53576" spans="17:17">
      <c r="Q53576"/>
    </row>
    <row r="53577" spans="17:17">
      <c r="Q53577"/>
    </row>
    <row r="53578" spans="17:17">
      <c r="Q53578"/>
    </row>
    <row r="53579" spans="17:17">
      <c r="Q53579"/>
    </row>
    <row r="53580" spans="17:17">
      <c r="Q53580"/>
    </row>
    <row r="53581" spans="17:17">
      <c r="Q53581"/>
    </row>
    <row r="53582" spans="17:17">
      <c r="Q53582"/>
    </row>
    <row r="53583" spans="17:17">
      <c r="Q53583"/>
    </row>
    <row r="53584" spans="17:17">
      <c r="Q53584"/>
    </row>
    <row r="53585" spans="17:17">
      <c r="Q53585"/>
    </row>
    <row r="53586" spans="17:17">
      <c r="Q53586"/>
    </row>
    <row r="53587" spans="17:17">
      <c r="Q53587"/>
    </row>
    <row r="53588" spans="17:17">
      <c r="Q53588"/>
    </row>
    <row r="53589" spans="17:17">
      <c r="Q53589"/>
    </row>
    <row r="53590" spans="17:17">
      <c r="Q53590"/>
    </row>
    <row r="53591" spans="17:17">
      <c r="Q53591"/>
    </row>
    <row r="53592" spans="17:17">
      <c r="Q53592"/>
    </row>
    <row r="53593" spans="17:17">
      <c r="Q53593"/>
    </row>
    <row r="53594" spans="17:17">
      <c r="Q53594"/>
    </row>
    <row r="53595" spans="17:17">
      <c r="Q53595"/>
    </row>
    <row r="53596" spans="17:17">
      <c r="Q53596"/>
    </row>
    <row r="53597" spans="17:17">
      <c r="Q53597"/>
    </row>
    <row r="53598" spans="17:17">
      <c r="Q53598"/>
    </row>
    <row r="53599" spans="17:17">
      <c r="Q53599"/>
    </row>
    <row r="53600" spans="17:17">
      <c r="Q53600"/>
    </row>
    <row r="53601" spans="17:17">
      <c r="Q53601"/>
    </row>
    <row r="53602" spans="17:17">
      <c r="Q53602"/>
    </row>
    <row r="53603" spans="17:17">
      <c r="Q53603"/>
    </row>
    <row r="53604" spans="17:17">
      <c r="Q53604"/>
    </row>
    <row r="53605" spans="17:17">
      <c r="Q53605"/>
    </row>
    <row r="53606" spans="17:17">
      <c r="Q53606"/>
    </row>
    <row r="53607" spans="17:17">
      <c r="Q53607"/>
    </row>
    <row r="53608" spans="17:17">
      <c r="Q53608"/>
    </row>
    <row r="53609" spans="17:17">
      <c r="Q53609"/>
    </row>
    <row r="53610" spans="17:17">
      <c r="Q53610"/>
    </row>
    <row r="53611" spans="17:17">
      <c r="Q53611"/>
    </row>
    <row r="53612" spans="17:17">
      <c r="Q53612"/>
    </row>
    <row r="53613" spans="17:17">
      <c r="Q53613"/>
    </row>
    <row r="53614" spans="17:17">
      <c r="Q53614"/>
    </row>
    <row r="53615" spans="17:17">
      <c r="Q53615"/>
    </row>
    <row r="53616" spans="17:17">
      <c r="Q53616"/>
    </row>
    <row r="53617" spans="17:17">
      <c r="Q53617"/>
    </row>
    <row r="53618" spans="17:17">
      <c r="Q53618"/>
    </row>
    <row r="53619" spans="17:17">
      <c r="Q53619"/>
    </row>
    <row r="53620" spans="17:17">
      <c r="Q53620"/>
    </row>
    <row r="53621" spans="17:17">
      <c r="Q53621"/>
    </row>
    <row r="53622" spans="17:17">
      <c r="Q53622"/>
    </row>
    <row r="53623" spans="17:17">
      <c r="Q53623"/>
    </row>
    <row r="53624" spans="17:17">
      <c r="Q53624"/>
    </row>
    <row r="53625" spans="17:17">
      <c r="Q53625"/>
    </row>
    <row r="53626" spans="17:17">
      <c r="Q53626"/>
    </row>
    <row r="53627" spans="17:17">
      <c r="Q53627"/>
    </row>
    <row r="53628" spans="17:17">
      <c r="Q53628"/>
    </row>
    <row r="53629" spans="17:17">
      <c r="Q53629"/>
    </row>
    <row r="53630" spans="17:17">
      <c r="Q53630"/>
    </row>
    <row r="53631" spans="17:17">
      <c r="Q53631"/>
    </row>
    <row r="53632" spans="17:17">
      <c r="Q53632"/>
    </row>
    <row r="53633" spans="17:17">
      <c r="Q53633"/>
    </row>
    <row r="53634" spans="17:17">
      <c r="Q53634"/>
    </row>
    <row r="53635" spans="17:17">
      <c r="Q53635"/>
    </row>
    <row r="53636" spans="17:17">
      <c r="Q53636"/>
    </row>
    <row r="53637" spans="17:17">
      <c r="Q53637"/>
    </row>
    <row r="53638" spans="17:17">
      <c r="Q53638"/>
    </row>
    <row r="53639" spans="17:17">
      <c r="Q53639"/>
    </row>
    <row r="53640" spans="17:17">
      <c r="Q53640"/>
    </row>
    <row r="53641" spans="17:17">
      <c r="Q53641"/>
    </row>
    <row r="53642" spans="17:17">
      <c r="Q53642"/>
    </row>
    <row r="53643" spans="17:17">
      <c r="Q53643"/>
    </row>
    <row r="53644" spans="17:17">
      <c r="Q53644"/>
    </row>
    <row r="53645" spans="17:17">
      <c r="Q53645"/>
    </row>
    <row r="53646" spans="17:17">
      <c r="Q53646"/>
    </row>
    <row r="53647" spans="17:17">
      <c r="Q53647"/>
    </row>
    <row r="53648" spans="17:17">
      <c r="Q53648"/>
    </row>
    <row r="53649" spans="17:17">
      <c r="Q53649"/>
    </row>
    <row r="53650" spans="17:17">
      <c r="Q53650"/>
    </row>
    <row r="53651" spans="17:17">
      <c r="Q53651"/>
    </row>
    <row r="53652" spans="17:17">
      <c r="Q53652"/>
    </row>
    <row r="53653" spans="17:17">
      <c r="Q53653"/>
    </row>
    <row r="53654" spans="17:17">
      <c r="Q53654"/>
    </row>
    <row r="53655" spans="17:17">
      <c r="Q53655"/>
    </row>
    <row r="53656" spans="17:17">
      <c r="Q53656"/>
    </row>
    <row r="53657" spans="17:17">
      <c r="Q53657"/>
    </row>
    <row r="53658" spans="17:17">
      <c r="Q53658"/>
    </row>
    <row r="53659" spans="17:17">
      <c r="Q53659"/>
    </row>
    <row r="53660" spans="17:17">
      <c r="Q53660"/>
    </row>
    <row r="53661" spans="17:17">
      <c r="Q53661"/>
    </row>
    <row r="53662" spans="17:17">
      <c r="Q53662"/>
    </row>
    <row r="53663" spans="17:17">
      <c r="Q53663"/>
    </row>
    <row r="53664" spans="17:17">
      <c r="Q53664"/>
    </row>
    <row r="53665" spans="17:17">
      <c r="Q53665"/>
    </row>
    <row r="53666" spans="17:17">
      <c r="Q53666"/>
    </row>
    <row r="53667" spans="17:17">
      <c r="Q53667"/>
    </row>
    <row r="53668" spans="17:17">
      <c r="Q53668"/>
    </row>
    <row r="53669" spans="17:17">
      <c r="Q53669"/>
    </row>
    <row r="53670" spans="17:17">
      <c r="Q53670"/>
    </row>
    <row r="53671" spans="17:17">
      <c r="Q53671"/>
    </row>
    <row r="53672" spans="17:17">
      <c r="Q53672"/>
    </row>
    <row r="53673" spans="17:17">
      <c r="Q53673"/>
    </row>
    <row r="53674" spans="17:17">
      <c r="Q53674"/>
    </row>
    <row r="53675" spans="17:17">
      <c r="Q53675"/>
    </row>
    <row r="53676" spans="17:17">
      <c r="Q53676"/>
    </row>
    <row r="53677" spans="17:17">
      <c r="Q53677"/>
    </row>
    <row r="53678" spans="17:17">
      <c r="Q53678"/>
    </row>
    <row r="53679" spans="17:17">
      <c r="Q53679"/>
    </row>
    <row r="53680" spans="17:17">
      <c r="Q53680"/>
    </row>
    <row r="53681" spans="17:17">
      <c r="Q53681"/>
    </row>
    <row r="53682" spans="17:17">
      <c r="Q53682"/>
    </row>
    <row r="53683" spans="17:17">
      <c r="Q53683"/>
    </row>
    <row r="53684" spans="17:17">
      <c r="Q53684"/>
    </row>
    <row r="53685" spans="17:17">
      <c r="Q53685"/>
    </row>
    <row r="53686" spans="17:17">
      <c r="Q53686"/>
    </row>
    <row r="53687" spans="17:17">
      <c r="Q53687"/>
    </row>
    <row r="53688" spans="17:17">
      <c r="Q53688"/>
    </row>
    <row r="53689" spans="17:17">
      <c r="Q53689"/>
    </row>
    <row r="53690" spans="17:17">
      <c r="Q53690"/>
    </row>
    <row r="53691" spans="17:17">
      <c r="Q53691"/>
    </row>
    <row r="53692" spans="17:17">
      <c r="Q53692"/>
    </row>
    <row r="53693" spans="17:17">
      <c r="Q53693"/>
    </row>
    <row r="53694" spans="17:17">
      <c r="Q53694"/>
    </row>
    <row r="53695" spans="17:17">
      <c r="Q53695"/>
    </row>
    <row r="53696" spans="17:17">
      <c r="Q53696"/>
    </row>
    <row r="53697" spans="17:17">
      <c r="Q53697"/>
    </row>
    <row r="53698" spans="17:17">
      <c r="Q53698"/>
    </row>
    <row r="53699" spans="17:17">
      <c r="Q53699"/>
    </row>
    <row r="53700" spans="17:17">
      <c r="Q53700"/>
    </row>
    <row r="53701" spans="17:17">
      <c r="Q53701"/>
    </row>
    <row r="53702" spans="17:17">
      <c r="Q53702"/>
    </row>
    <row r="53703" spans="17:17">
      <c r="Q53703"/>
    </row>
    <row r="53704" spans="17:17">
      <c r="Q53704"/>
    </row>
    <row r="53705" spans="17:17">
      <c r="Q53705"/>
    </row>
    <row r="53706" spans="17:17">
      <c r="Q53706"/>
    </row>
    <row r="53707" spans="17:17">
      <c r="Q53707"/>
    </row>
    <row r="53708" spans="17:17">
      <c r="Q53708"/>
    </row>
    <row r="53709" spans="17:17">
      <c r="Q53709"/>
    </row>
    <row r="53710" spans="17:17">
      <c r="Q53710"/>
    </row>
    <row r="53711" spans="17:17">
      <c r="Q53711"/>
    </row>
    <row r="53712" spans="17:17">
      <c r="Q53712"/>
    </row>
    <row r="53713" spans="17:17">
      <c r="Q53713"/>
    </row>
    <row r="53714" spans="17:17">
      <c r="Q53714"/>
    </row>
    <row r="53715" spans="17:17">
      <c r="Q53715"/>
    </row>
    <row r="53716" spans="17:17">
      <c r="Q53716"/>
    </row>
    <row r="53717" spans="17:17">
      <c r="Q53717"/>
    </row>
    <row r="53718" spans="17:17">
      <c r="Q53718"/>
    </row>
    <row r="53719" spans="17:17">
      <c r="Q53719"/>
    </row>
    <row r="53720" spans="17:17">
      <c r="Q53720"/>
    </row>
    <row r="53721" spans="17:17">
      <c r="Q53721"/>
    </row>
    <row r="53722" spans="17:17">
      <c r="Q53722"/>
    </row>
    <row r="53723" spans="17:17">
      <c r="Q53723"/>
    </row>
    <row r="53724" spans="17:17">
      <c r="Q53724"/>
    </row>
    <row r="53725" spans="17:17">
      <c r="Q53725"/>
    </row>
    <row r="53726" spans="17:17">
      <c r="Q53726"/>
    </row>
    <row r="53727" spans="17:17">
      <c r="Q53727"/>
    </row>
    <row r="53728" spans="17:17">
      <c r="Q53728"/>
    </row>
    <row r="53729" spans="17:17">
      <c r="Q53729"/>
    </row>
    <row r="53730" spans="17:17">
      <c r="Q53730"/>
    </row>
    <row r="53731" spans="17:17">
      <c r="Q53731"/>
    </row>
    <row r="53732" spans="17:17">
      <c r="Q53732"/>
    </row>
    <row r="53733" spans="17:17">
      <c r="Q53733"/>
    </row>
    <row r="53734" spans="17:17">
      <c r="Q53734"/>
    </row>
    <row r="53735" spans="17:17">
      <c r="Q53735"/>
    </row>
    <row r="53736" spans="17:17">
      <c r="Q53736"/>
    </row>
    <row r="53737" spans="17:17">
      <c r="Q53737"/>
    </row>
    <row r="53738" spans="17:17">
      <c r="Q53738"/>
    </row>
    <row r="53739" spans="17:17">
      <c r="Q53739"/>
    </row>
    <row r="53740" spans="17:17">
      <c r="Q53740"/>
    </row>
    <row r="53741" spans="17:17">
      <c r="Q53741"/>
    </row>
    <row r="53742" spans="17:17">
      <c r="Q53742"/>
    </row>
    <row r="53743" spans="17:17">
      <c r="Q53743"/>
    </row>
    <row r="53744" spans="17:17">
      <c r="Q53744"/>
    </row>
    <row r="53745" spans="17:17">
      <c r="Q53745"/>
    </row>
    <row r="53746" spans="17:17">
      <c r="Q53746"/>
    </row>
    <row r="53747" spans="17:17">
      <c r="Q53747"/>
    </row>
    <row r="53748" spans="17:17">
      <c r="Q53748"/>
    </row>
    <row r="53749" spans="17:17">
      <c r="Q53749"/>
    </row>
    <row r="53750" spans="17:17">
      <c r="Q53750"/>
    </row>
    <row r="53751" spans="17:17">
      <c r="Q53751"/>
    </row>
    <row r="53752" spans="17:17">
      <c r="Q53752"/>
    </row>
    <row r="53753" spans="17:17">
      <c r="Q53753"/>
    </row>
    <row r="53754" spans="17:17">
      <c r="Q53754"/>
    </row>
    <row r="53755" spans="17:17">
      <c r="Q53755"/>
    </row>
    <row r="53756" spans="17:17">
      <c r="Q53756"/>
    </row>
    <row r="53757" spans="17:17">
      <c r="Q53757"/>
    </row>
    <row r="53758" spans="17:17">
      <c r="Q53758"/>
    </row>
    <row r="53759" spans="17:17">
      <c r="Q53759"/>
    </row>
    <row r="53760" spans="17:17">
      <c r="Q53760"/>
    </row>
    <row r="53761" spans="17:17">
      <c r="Q53761"/>
    </row>
    <row r="53762" spans="17:17">
      <c r="Q53762"/>
    </row>
    <row r="53763" spans="17:17">
      <c r="Q53763"/>
    </row>
    <row r="53764" spans="17:17">
      <c r="Q53764"/>
    </row>
    <row r="53765" spans="17:17">
      <c r="Q53765"/>
    </row>
    <row r="53766" spans="17:17">
      <c r="Q53766"/>
    </row>
    <row r="53767" spans="17:17">
      <c r="Q53767"/>
    </row>
    <row r="53768" spans="17:17">
      <c r="Q53768"/>
    </row>
    <row r="53769" spans="17:17">
      <c r="Q53769"/>
    </row>
    <row r="53770" spans="17:17">
      <c r="Q53770"/>
    </row>
    <row r="53771" spans="17:17">
      <c r="Q53771"/>
    </row>
    <row r="53772" spans="17:17">
      <c r="Q53772"/>
    </row>
    <row r="53773" spans="17:17">
      <c r="Q53773"/>
    </row>
    <row r="53774" spans="17:17">
      <c r="Q53774"/>
    </row>
    <row r="53775" spans="17:17">
      <c r="Q53775"/>
    </row>
    <row r="53776" spans="17:17">
      <c r="Q53776"/>
    </row>
    <row r="53777" spans="17:17">
      <c r="Q53777"/>
    </row>
    <row r="53778" spans="17:17">
      <c r="Q53778"/>
    </row>
    <row r="53779" spans="17:17">
      <c r="Q53779"/>
    </row>
    <row r="53780" spans="17:17">
      <c r="Q53780"/>
    </row>
    <row r="53781" spans="17:17">
      <c r="Q53781"/>
    </row>
    <row r="53782" spans="17:17">
      <c r="Q53782"/>
    </row>
    <row r="53783" spans="17:17">
      <c r="Q53783"/>
    </row>
    <row r="53784" spans="17:17">
      <c r="Q53784"/>
    </row>
    <row r="53785" spans="17:17">
      <c r="Q53785"/>
    </row>
    <row r="53786" spans="17:17">
      <c r="Q53786"/>
    </row>
    <row r="53787" spans="17:17">
      <c r="Q53787"/>
    </row>
    <row r="53788" spans="17:17">
      <c r="Q53788"/>
    </row>
    <row r="53789" spans="17:17">
      <c r="Q53789"/>
    </row>
    <row r="53790" spans="17:17">
      <c r="Q53790"/>
    </row>
    <row r="53791" spans="17:17">
      <c r="Q53791"/>
    </row>
    <row r="53792" spans="17:17">
      <c r="Q53792"/>
    </row>
    <row r="53793" spans="17:17">
      <c r="Q53793"/>
    </row>
    <row r="53794" spans="17:17">
      <c r="Q53794"/>
    </row>
    <row r="53795" spans="17:17">
      <c r="Q53795"/>
    </row>
    <row r="53796" spans="17:17">
      <c r="Q53796"/>
    </row>
    <row r="53797" spans="17:17">
      <c r="Q53797"/>
    </row>
    <row r="53798" spans="17:17">
      <c r="Q53798"/>
    </row>
    <row r="53799" spans="17:17">
      <c r="Q53799"/>
    </row>
    <row r="53800" spans="17:17">
      <c r="Q53800"/>
    </row>
    <row r="53801" spans="17:17">
      <c r="Q53801"/>
    </row>
    <row r="53802" spans="17:17">
      <c r="Q53802"/>
    </row>
    <row r="53803" spans="17:17">
      <c r="Q53803"/>
    </row>
    <row r="53804" spans="17:17">
      <c r="Q53804"/>
    </row>
    <row r="53805" spans="17:17">
      <c r="Q53805"/>
    </row>
    <row r="53806" spans="17:17">
      <c r="Q53806"/>
    </row>
    <row r="53807" spans="17:17">
      <c r="Q53807"/>
    </row>
    <row r="53808" spans="17:17">
      <c r="Q53808"/>
    </row>
    <row r="53809" spans="17:17">
      <c r="Q53809"/>
    </row>
    <row r="53810" spans="17:17">
      <c r="Q53810"/>
    </row>
    <row r="53811" spans="17:17">
      <c r="Q53811"/>
    </row>
    <row r="53812" spans="17:17">
      <c r="Q53812"/>
    </row>
    <row r="53813" spans="17:17">
      <c r="Q53813"/>
    </row>
    <row r="53814" spans="17:17">
      <c r="Q53814"/>
    </row>
    <row r="53815" spans="17:17">
      <c r="Q53815"/>
    </row>
    <row r="53816" spans="17:17">
      <c r="Q53816"/>
    </row>
    <row r="53817" spans="17:17">
      <c r="Q53817"/>
    </row>
    <row r="53818" spans="17:17">
      <c r="Q53818"/>
    </row>
    <row r="53819" spans="17:17">
      <c r="Q53819"/>
    </row>
    <row r="53820" spans="17:17">
      <c r="Q53820"/>
    </row>
    <row r="53821" spans="17:17">
      <c r="Q53821"/>
    </row>
    <row r="53822" spans="17:17">
      <c r="Q53822"/>
    </row>
    <row r="53823" spans="17:17">
      <c r="Q53823"/>
    </row>
    <row r="53824" spans="17:17">
      <c r="Q53824"/>
    </row>
    <row r="53825" spans="17:17">
      <c r="Q53825"/>
    </row>
    <row r="53826" spans="17:17">
      <c r="Q53826"/>
    </row>
    <row r="53827" spans="17:17">
      <c r="Q53827"/>
    </row>
    <row r="53828" spans="17:17">
      <c r="Q53828"/>
    </row>
    <row r="53829" spans="17:17">
      <c r="Q53829"/>
    </row>
    <row r="53830" spans="17:17">
      <c r="Q53830"/>
    </row>
    <row r="53831" spans="17:17">
      <c r="Q53831"/>
    </row>
    <row r="53832" spans="17:17">
      <c r="Q53832"/>
    </row>
    <row r="53833" spans="17:17">
      <c r="Q53833"/>
    </row>
    <row r="53834" spans="17:17">
      <c r="Q53834"/>
    </row>
    <row r="53835" spans="17:17">
      <c r="Q53835"/>
    </row>
    <row r="53836" spans="17:17">
      <c r="Q53836"/>
    </row>
    <row r="53837" spans="17:17">
      <c r="Q53837"/>
    </row>
    <row r="53838" spans="17:17">
      <c r="Q53838"/>
    </row>
    <row r="53839" spans="17:17">
      <c r="Q53839"/>
    </row>
    <row r="53840" spans="17:17">
      <c r="Q53840"/>
    </row>
    <row r="53841" spans="17:17">
      <c r="Q53841"/>
    </row>
    <row r="53842" spans="17:17">
      <c r="Q53842"/>
    </row>
    <row r="53843" spans="17:17">
      <c r="Q53843"/>
    </row>
    <row r="53844" spans="17:17">
      <c r="Q53844"/>
    </row>
    <row r="53845" spans="17:17">
      <c r="Q53845"/>
    </row>
    <row r="53846" spans="17:17">
      <c r="Q53846"/>
    </row>
    <row r="53847" spans="17:17">
      <c r="Q53847"/>
    </row>
    <row r="53848" spans="17:17">
      <c r="Q53848"/>
    </row>
    <row r="53849" spans="17:17">
      <c r="Q53849"/>
    </row>
    <row r="53850" spans="17:17">
      <c r="Q53850"/>
    </row>
    <row r="53851" spans="17:17">
      <c r="Q53851"/>
    </row>
    <row r="53852" spans="17:17">
      <c r="Q53852"/>
    </row>
    <row r="53853" spans="17:17">
      <c r="Q53853"/>
    </row>
    <row r="53854" spans="17:17">
      <c r="Q53854"/>
    </row>
    <row r="53855" spans="17:17">
      <c r="Q53855"/>
    </row>
    <row r="53856" spans="17:17">
      <c r="Q53856"/>
    </row>
    <row r="53857" spans="17:17">
      <c r="Q53857"/>
    </row>
    <row r="53858" spans="17:17">
      <c r="Q53858"/>
    </row>
    <row r="53859" spans="17:17">
      <c r="Q53859"/>
    </row>
    <row r="53860" spans="17:17">
      <c r="Q53860"/>
    </row>
    <row r="53861" spans="17:17">
      <c r="Q53861"/>
    </row>
    <row r="53862" spans="17:17">
      <c r="Q53862"/>
    </row>
    <row r="53863" spans="17:17">
      <c r="Q53863"/>
    </row>
    <row r="53864" spans="17:17">
      <c r="Q53864"/>
    </row>
    <row r="53865" spans="17:17">
      <c r="Q53865"/>
    </row>
    <row r="53866" spans="17:17">
      <c r="Q53866"/>
    </row>
    <row r="53867" spans="17:17">
      <c r="Q53867"/>
    </row>
    <row r="53868" spans="17:17">
      <c r="Q53868"/>
    </row>
    <row r="53869" spans="17:17">
      <c r="Q53869"/>
    </row>
    <row r="53870" spans="17:17">
      <c r="Q53870"/>
    </row>
    <row r="53871" spans="17:17">
      <c r="Q53871"/>
    </row>
    <row r="53872" spans="17:17">
      <c r="Q53872"/>
    </row>
    <row r="53873" spans="17:17">
      <c r="Q53873"/>
    </row>
    <row r="53874" spans="17:17">
      <c r="Q53874"/>
    </row>
    <row r="53875" spans="17:17">
      <c r="Q53875"/>
    </row>
    <row r="53876" spans="17:17">
      <c r="Q53876"/>
    </row>
    <row r="53877" spans="17:17">
      <c r="Q53877"/>
    </row>
    <row r="53878" spans="17:17">
      <c r="Q53878"/>
    </row>
    <row r="53879" spans="17:17">
      <c r="Q53879"/>
    </row>
    <row r="53880" spans="17:17">
      <c r="Q53880"/>
    </row>
    <row r="53881" spans="17:17">
      <c r="Q53881"/>
    </row>
    <row r="53882" spans="17:17">
      <c r="Q53882"/>
    </row>
    <row r="53883" spans="17:17">
      <c r="Q53883"/>
    </row>
    <row r="53884" spans="17:17">
      <c r="Q53884"/>
    </row>
    <row r="53885" spans="17:17">
      <c r="Q53885"/>
    </row>
    <row r="53886" spans="17:17">
      <c r="Q53886"/>
    </row>
    <row r="53887" spans="17:17">
      <c r="Q53887"/>
    </row>
    <row r="53888" spans="17:17">
      <c r="Q53888"/>
    </row>
    <row r="53889" spans="17:17">
      <c r="Q53889"/>
    </row>
    <row r="53890" spans="17:17">
      <c r="Q53890"/>
    </row>
    <row r="53891" spans="17:17">
      <c r="Q53891"/>
    </row>
    <row r="53892" spans="17:17">
      <c r="Q53892"/>
    </row>
    <row r="53893" spans="17:17">
      <c r="Q53893"/>
    </row>
    <row r="53894" spans="17:17">
      <c r="Q53894"/>
    </row>
    <row r="53895" spans="17:17">
      <c r="Q53895"/>
    </row>
    <row r="53896" spans="17:17">
      <c r="Q53896"/>
    </row>
    <row r="53897" spans="17:17">
      <c r="Q53897"/>
    </row>
    <row r="53898" spans="17:17">
      <c r="Q53898"/>
    </row>
    <row r="53899" spans="17:17">
      <c r="Q53899"/>
    </row>
    <row r="53900" spans="17:17">
      <c r="Q53900"/>
    </row>
    <row r="53901" spans="17:17">
      <c r="Q53901"/>
    </row>
    <row r="53902" spans="17:17">
      <c r="Q53902"/>
    </row>
    <row r="53903" spans="17:17">
      <c r="Q53903"/>
    </row>
    <row r="53904" spans="17:17">
      <c r="Q53904"/>
    </row>
    <row r="53905" spans="17:17">
      <c r="Q53905"/>
    </row>
    <row r="53906" spans="17:17">
      <c r="Q53906"/>
    </row>
    <row r="53907" spans="17:17">
      <c r="Q53907"/>
    </row>
    <row r="53908" spans="17:17">
      <c r="Q53908"/>
    </row>
    <row r="53909" spans="17:17">
      <c r="Q53909"/>
    </row>
    <row r="53910" spans="17:17">
      <c r="Q53910"/>
    </row>
    <row r="53911" spans="17:17">
      <c r="Q53911"/>
    </row>
    <row r="53912" spans="17:17">
      <c r="Q53912"/>
    </row>
    <row r="53913" spans="17:17">
      <c r="Q53913"/>
    </row>
    <row r="53914" spans="17:17">
      <c r="Q53914"/>
    </row>
    <row r="53915" spans="17:17">
      <c r="Q53915"/>
    </row>
    <row r="53916" spans="17:17">
      <c r="Q53916"/>
    </row>
    <row r="53917" spans="17:17">
      <c r="Q53917"/>
    </row>
    <row r="53918" spans="17:17">
      <c r="Q53918"/>
    </row>
    <row r="53919" spans="17:17">
      <c r="Q53919"/>
    </row>
    <row r="53920" spans="17:17">
      <c r="Q53920"/>
    </row>
    <row r="53921" spans="17:17">
      <c r="Q53921"/>
    </row>
    <row r="53922" spans="17:17">
      <c r="Q53922"/>
    </row>
    <row r="53923" spans="17:17">
      <c r="Q53923"/>
    </row>
    <row r="53924" spans="17:17">
      <c r="Q53924"/>
    </row>
    <row r="53925" spans="17:17">
      <c r="Q53925"/>
    </row>
    <row r="53926" spans="17:17">
      <c r="Q53926"/>
    </row>
    <row r="53927" spans="17:17">
      <c r="Q53927"/>
    </row>
    <row r="53928" spans="17:17">
      <c r="Q53928"/>
    </row>
    <row r="53929" spans="17:17">
      <c r="Q53929"/>
    </row>
    <row r="53930" spans="17:17">
      <c r="Q53930"/>
    </row>
    <row r="53931" spans="17:17">
      <c r="Q53931"/>
    </row>
    <row r="53932" spans="17:17">
      <c r="Q53932"/>
    </row>
    <row r="53933" spans="17:17">
      <c r="Q53933"/>
    </row>
    <row r="53934" spans="17:17">
      <c r="Q53934"/>
    </row>
    <row r="53935" spans="17:17">
      <c r="Q53935"/>
    </row>
    <row r="53936" spans="17:17">
      <c r="Q53936"/>
    </row>
    <row r="53937" spans="17:17">
      <c r="Q53937"/>
    </row>
    <row r="53938" spans="17:17">
      <c r="Q53938"/>
    </row>
    <row r="53939" spans="17:17">
      <c r="Q53939"/>
    </row>
    <row r="53940" spans="17:17">
      <c r="Q53940"/>
    </row>
    <row r="53941" spans="17:17">
      <c r="Q53941"/>
    </row>
    <row r="53942" spans="17:17">
      <c r="Q53942"/>
    </row>
    <row r="53943" spans="17:17">
      <c r="Q53943"/>
    </row>
    <row r="53944" spans="17:17">
      <c r="Q53944"/>
    </row>
    <row r="53945" spans="17:17">
      <c r="Q53945"/>
    </row>
    <row r="53946" spans="17:17">
      <c r="Q53946"/>
    </row>
    <row r="53947" spans="17:17">
      <c r="Q53947"/>
    </row>
    <row r="53948" spans="17:17">
      <c r="Q53948"/>
    </row>
    <row r="53949" spans="17:17">
      <c r="Q53949"/>
    </row>
    <row r="53950" spans="17:17">
      <c r="Q53950"/>
    </row>
    <row r="53951" spans="17:17">
      <c r="Q53951"/>
    </row>
    <row r="53952" spans="17:17">
      <c r="Q53952"/>
    </row>
    <row r="53953" spans="17:17">
      <c r="Q53953"/>
    </row>
    <row r="53954" spans="17:17">
      <c r="Q53954"/>
    </row>
    <row r="53955" spans="17:17">
      <c r="Q53955"/>
    </row>
    <row r="53956" spans="17:17">
      <c r="Q53956"/>
    </row>
    <row r="53957" spans="17:17">
      <c r="Q53957"/>
    </row>
    <row r="53958" spans="17:17">
      <c r="Q53958"/>
    </row>
    <row r="53959" spans="17:17">
      <c r="Q53959"/>
    </row>
    <row r="53960" spans="17:17">
      <c r="Q53960"/>
    </row>
    <row r="53961" spans="17:17">
      <c r="Q53961"/>
    </row>
    <row r="53962" spans="17:17">
      <c r="Q53962"/>
    </row>
    <row r="53963" spans="17:17">
      <c r="Q53963"/>
    </row>
    <row r="53964" spans="17:17">
      <c r="Q53964"/>
    </row>
    <row r="53965" spans="17:17">
      <c r="Q53965"/>
    </row>
    <row r="53966" spans="17:17">
      <c r="Q53966"/>
    </row>
    <row r="53967" spans="17:17">
      <c r="Q53967"/>
    </row>
    <row r="53968" spans="17:17">
      <c r="Q53968"/>
    </row>
    <row r="53969" spans="17:17">
      <c r="Q53969"/>
    </row>
    <row r="53970" spans="17:17">
      <c r="Q53970"/>
    </row>
    <row r="53971" spans="17:17">
      <c r="Q53971"/>
    </row>
    <row r="53972" spans="17:17">
      <c r="Q53972"/>
    </row>
    <row r="53973" spans="17:17">
      <c r="Q53973"/>
    </row>
    <row r="53974" spans="17:17">
      <c r="Q53974"/>
    </row>
    <row r="53975" spans="17:17">
      <c r="Q53975"/>
    </row>
    <row r="53976" spans="17:17">
      <c r="Q53976"/>
    </row>
    <row r="53977" spans="17:17">
      <c r="Q53977"/>
    </row>
    <row r="53978" spans="17:17">
      <c r="Q53978"/>
    </row>
    <row r="53979" spans="17:17">
      <c r="Q53979"/>
    </row>
    <row r="53980" spans="17:17">
      <c r="Q53980"/>
    </row>
    <row r="53981" spans="17:17">
      <c r="Q53981"/>
    </row>
    <row r="53982" spans="17:17">
      <c r="Q53982"/>
    </row>
    <row r="53983" spans="17:17">
      <c r="Q53983"/>
    </row>
    <row r="53984" spans="17:17">
      <c r="Q53984"/>
    </row>
    <row r="53985" spans="17:17">
      <c r="Q53985"/>
    </row>
    <row r="53986" spans="17:17">
      <c r="Q53986"/>
    </row>
    <row r="53987" spans="17:17">
      <c r="Q53987"/>
    </row>
    <row r="53988" spans="17:17">
      <c r="Q53988"/>
    </row>
    <row r="53989" spans="17:17">
      <c r="Q53989"/>
    </row>
    <row r="53990" spans="17:17">
      <c r="Q53990"/>
    </row>
    <row r="53991" spans="17:17">
      <c r="Q53991"/>
    </row>
    <row r="53992" spans="17:17">
      <c r="Q53992"/>
    </row>
    <row r="53993" spans="17:17">
      <c r="Q53993"/>
    </row>
    <row r="53994" spans="17:17">
      <c r="Q53994"/>
    </row>
    <row r="53995" spans="17:17">
      <c r="Q53995"/>
    </row>
    <row r="53996" spans="17:17">
      <c r="Q53996"/>
    </row>
    <row r="53997" spans="17:17">
      <c r="Q53997"/>
    </row>
    <row r="53998" spans="17:17">
      <c r="Q53998"/>
    </row>
    <row r="53999" spans="17:17">
      <c r="Q53999"/>
    </row>
    <row r="54000" spans="17:17">
      <c r="Q54000"/>
    </row>
    <row r="54001" spans="17:17">
      <c r="Q54001"/>
    </row>
    <row r="54002" spans="17:17">
      <c r="Q54002"/>
    </row>
    <row r="54003" spans="17:17">
      <c r="Q54003"/>
    </row>
    <row r="54004" spans="17:17">
      <c r="Q54004"/>
    </row>
    <row r="54005" spans="17:17">
      <c r="Q54005"/>
    </row>
    <row r="54006" spans="17:17">
      <c r="Q54006"/>
    </row>
    <row r="54007" spans="17:17">
      <c r="Q54007"/>
    </row>
    <row r="54008" spans="17:17">
      <c r="Q54008"/>
    </row>
    <row r="54009" spans="17:17">
      <c r="Q54009"/>
    </row>
    <row r="54010" spans="17:17">
      <c r="Q54010"/>
    </row>
    <row r="54011" spans="17:17">
      <c r="Q54011"/>
    </row>
    <row r="54012" spans="17:17">
      <c r="Q54012"/>
    </row>
    <row r="54013" spans="17:17">
      <c r="Q54013"/>
    </row>
    <row r="54014" spans="17:17">
      <c r="Q54014"/>
    </row>
    <row r="54015" spans="17:17">
      <c r="Q54015"/>
    </row>
    <row r="54016" spans="17:17">
      <c r="Q54016"/>
    </row>
    <row r="54017" spans="17:17">
      <c r="Q54017"/>
    </row>
    <row r="54018" spans="17:17">
      <c r="Q54018"/>
    </row>
    <row r="54019" spans="17:17">
      <c r="Q54019"/>
    </row>
    <row r="54020" spans="17:17">
      <c r="Q54020"/>
    </row>
    <row r="54021" spans="17:17">
      <c r="Q54021"/>
    </row>
    <row r="54022" spans="17:17">
      <c r="Q54022"/>
    </row>
    <row r="54023" spans="17:17">
      <c r="Q54023"/>
    </row>
    <row r="54024" spans="17:17">
      <c r="Q54024"/>
    </row>
    <row r="54025" spans="17:17">
      <c r="Q54025"/>
    </row>
    <row r="54026" spans="17:17">
      <c r="Q54026"/>
    </row>
    <row r="54027" spans="17:17">
      <c r="Q54027"/>
    </row>
    <row r="54028" spans="17:17">
      <c r="Q54028"/>
    </row>
    <row r="54029" spans="17:17">
      <c r="Q54029"/>
    </row>
    <row r="54030" spans="17:17">
      <c r="Q54030"/>
    </row>
    <row r="54031" spans="17:17">
      <c r="Q54031"/>
    </row>
    <row r="54032" spans="17:17">
      <c r="Q54032"/>
    </row>
    <row r="54033" spans="17:17">
      <c r="Q54033"/>
    </row>
    <row r="54034" spans="17:17">
      <c r="Q54034"/>
    </row>
    <row r="54035" spans="17:17">
      <c r="Q54035"/>
    </row>
    <row r="54036" spans="17:17">
      <c r="Q54036"/>
    </row>
    <row r="54037" spans="17:17">
      <c r="Q54037"/>
    </row>
    <row r="54038" spans="17:17">
      <c r="Q54038"/>
    </row>
    <row r="54039" spans="17:17">
      <c r="Q54039"/>
    </row>
    <row r="54040" spans="17:17">
      <c r="Q54040"/>
    </row>
    <row r="54041" spans="17:17">
      <c r="Q54041"/>
    </row>
    <row r="54042" spans="17:17">
      <c r="Q54042"/>
    </row>
    <row r="54043" spans="17:17">
      <c r="Q54043"/>
    </row>
    <row r="54044" spans="17:17">
      <c r="Q54044"/>
    </row>
    <row r="54045" spans="17:17">
      <c r="Q54045"/>
    </row>
    <row r="54046" spans="17:17">
      <c r="Q54046"/>
    </row>
    <row r="54047" spans="17:17">
      <c r="Q54047"/>
    </row>
    <row r="54048" spans="17:17">
      <c r="Q54048"/>
    </row>
    <row r="54049" spans="17:17">
      <c r="Q54049"/>
    </row>
    <row r="54050" spans="17:17">
      <c r="Q54050"/>
    </row>
    <row r="54051" spans="17:17">
      <c r="Q54051"/>
    </row>
    <row r="54052" spans="17:17">
      <c r="Q54052"/>
    </row>
    <row r="54053" spans="17:17">
      <c r="Q54053"/>
    </row>
    <row r="54054" spans="17:17">
      <c r="Q54054"/>
    </row>
    <row r="54055" spans="17:17">
      <c r="Q54055"/>
    </row>
    <row r="54056" spans="17:17">
      <c r="Q54056"/>
    </row>
    <row r="54057" spans="17:17">
      <c r="Q54057"/>
    </row>
    <row r="54058" spans="17:17">
      <c r="Q54058"/>
    </row>
    <row r="54059" spans="17:17">
      <c r="Q54059"/>
    </row>
    <row r="54060" spans="17:17">
      <c r="Q54060"/>
    </row>
    <row r="54061" spans="17:17">
      <c r="Q54061"/>
    </row>
    <row r="54062" spans="17:17">
      <c r="Q54062"/>
    </row>
    <row r="54063" spans="17:17">
      <c r="Q54063"/>
    </row>
    <row r="54064" spans="17:17">
      <c r="Q54064"/>
    </row>
    <row r="54065" spans="17:17">
      <c r="Q54065"/>
    </row>
    <row r="54066" spans="17:17">
      <c r="Q54066"/>
    </row>
    <row r="54067" spans="17:17">
      <c r="Q54067"/>
    </row>
    <row r="54068" spans="17:17">
      <c r="Q54068"/>
    </row>
    <row r="54069" spans="17:17">
      <c r="Q54069"/>
    </row>
    <row r="54070" spans="17:17">
      <c r="Q54070"/>
    </row>
    <row r="54071" spans="17:17">
      <c r="Q54071"/>
    </row>
    <row r="54072" spans="17:17">
      <c r="Q54072"/>
    </row>
    <row r="54073" spans="17:17">
      <c r="Q54073"/>
    </row>
    <row r="54074" spans="17:17">
      <c r="Q54074"/>
    </row>
    <row r="54075" spans="17:17">
      <c r="Q54075"/>
    </row>
    <row r="54076" spans="17:17">
      <c r="Q54076"/>
    </row>
    <row r="54077" spans="17:17">
      <c r="Q54077"/>
    </row>
    <row r="54078" spans="17:17">
      <c r="Q54078"/>
    </row>
    <row r="54079" spans="17:17">
      <c r="Q54079"/>
    </row>
    <row r="54080" spans="17:17">
      <c r="Q54080"/>
    </row>
    <row r="54081" spans="17:17">
      <c r="Q54081"/>
    </row>
    <row r="54082" spans="17:17">
      <c r="Q54082"/>
    </row>
    <row r="54083" spans="17:17">
      <c r="Q54083"/>
    </row>
    <row r="54084" spans="17:17">
      <c r="Q54084"/>
    </row>
    <row r="54085" spans="17:17">
      <c r="Q54085"/>
    </row>
    <row r="54086" spans="17:17">
      <c r="Q54086"/>
    </row>
    <row r="54087" spans="17:17">
      <c r="Q54087"/>
    </row>
    <row r="54088" spans="17:17">
      <c r="Q54088"/>
    </row>
    <row r="54089" spans="17:17">
      <c r="Q54089"/>
    </row>
    <row r="54090" spans="17:17">
      <c r="Q54090"/>
    </row>
    <row r="54091" spans="17:17">
      <c r="Q54091"/>
    </row>
    <row r="54092" spans="17:17">
      <c r="Q54092"/>
    </row>
    <row r="54093" spans="17:17">
      <c r="Q54093"/>
    </row>
    <row r="54094" spans="17:17">
      <c r="Q54094"/>
    </row>
    <row r="54095" spans="17:17">
      <c r="Q54095"/>
    </row>
    <row r="54096" spans="17:17">
      <c r="Q54096"/>
    </row>
    <row r="54097" spans="17:17">
      <c r="Q54097"/>
    </row>
    <row r="54098" spans="17:17">
      <c r="Q54098"/>
    </row>
    <row r="54099" spans="17:17">
      <c r="Q54099"/>
    </row>
    <row r="54100" spans="17:17">
      <c r="Q54100"/>
    </row>
    <row r="54101" spans="17:17">
      <c r="Q54101"/>
    </row>
    <row r="54102" spans="17:17">
      <c r="Q54102"/>
    </row>
    <row r="54103" spans="17:17">
      <c r="Q54103"/>
    </row>
    <row r="54104" spans="17:17">
      <c r="Q54104"/>
    </row>
    <row r="54105" spans="17:17">
      <c r="Q54105"/>
    </row>
    <row r="54106" spans="17:17">
      <c r="Q54106"/>
    </row>
    <row r="54107" spans="17:17">
      <c r="Q54107"/>
    </row>
    <row r="54108" spans="17:17">
      <c r="Q54108"/>
    </row>
    <row r="54109" spans="17:17">
      <c r="Q54109"/>
    </row>
    <row r="54110" spans="17:17">
      <c r="Q54110"/>
    </row>
    <row r="54111" spans="17:17">
      <c r="Q54111"/>
    </row>
    <row r="54112" spans="17:17">
      <c r="Q54112"/>
    </row>
    <row r="54113" spans="17:17">
      <c r="Q54113"/>
    </row>
    <row r="54114" spans="17:17">
      <c r="Q54114"/>
    </row>
    <row r="54115" spans="17:17">
      <c r="Q54115"/>
    </row>
    <row r="54116" spans="17:17">
      <c r="Q54116"/>
    </row>
    <row r="54117" spans="17:17">
      <c r="Q54117"/>
    </row>
    <row r="54118" spans="17:17">
      <c r="Q54118"/>
    </row>
    <row r="54119" spans="17:17">
      <c r="Q54119"/>
    </row>
    <row r="54120" spans="17:17">
      <c r="Q54120"/>
    </row>
    <row r="54121" spans="17:17">
      <c r="Q54121"/>
    </row>
    <row r="54122" spans="17:17">
      <c r="Q54122"/>
    </row>
    <row r="54123" spans="17:17">
      <c r="Q54123"/>
    </row>
    <row r="54124" spans="17:17">
      <c r="Q54124"/>
    </row>
    <row r="54125" spans="17:17">
      <c r="Q54125"/>
    </row>
    <row r="54126" spans="17:17">
      <c r="Q54126"/>
    </row>
    <row r="54127" spans="17:17">
      <c r="Q54127"/>
    </row>
    <row r="54128" spans="17:17">
      <c r="Q54128"/>
    </row>
    <row r="54129" spans="17:17">
      <c r="Q54129"/>
    </row>
    <row r="54130" spans="17:17">
      <c r="Q54130"/>
    </row>
    <row r="54131" spans="17:17">
      <c r="Q54131"/>
    </row>
    <row r="54132" spans="17:17">
      <c r="Q54132"/>
    </row>
    <row r="54133" spans="17:17">
      <c r="Q54133"/>
    </row>
    <row r="54134" spans="17:17">
      <c r="Q54134"/>
    </row>
    <row r="54135" spans="17:17">
      <c r="Q54135"/>
    </row>
    <row r="54136" spans="17:17">
      <c r="Q54136"/>
    </row>
    <row r="54137" spans="17:17">
      <c r="Q54137"/>
    </row>
    <row r="54138" spans="17:17">
      <c r="Q54138"/>
    </row>
    <row r="54139" spans="17:17">
      <c r="Q54139"/>
    </row>
    <row r="54140" spans="17:17">
      <c r="Q54140"/>
    </row>
    <row r="54141" spans="17:17">
      <c r="Q54141"/>
    </row>
    <row r="54142" spans="17:17">
      <c r="Q54142"/>
    </row>
    <row r="54143" spans="17:17">
      <c r="Q54143"/>
    </row>
    <row r="54144" spans="17:17">
      <c r="Q54144"/>
    </row>
    <row r="54145" spans="17:17">
      <c r="Q54145"/>
    </row>
    <row r="54146" spans="17:17">
      <c r="Q54146"/>
    </row>
    <row r="54147" spans="17:17">
      <c r="Q54147"/>
    </row>
    <row r="54148" spans="17:17">
      <c r="Q54148"/>
    </row>
    <row r="54149" spans="17:17">
      <c r="Q54149"/>
    </row>
    <row r="54150" spans="17:17">
      <c r="Q54150"/>
    </row>
    <row r="54151" spans="17:17">
      <c r="Q54151"/>
    </row>
    <row r="54152" spans="17:17">
      <c r="Q54152"/>
    </row>
    <row r="54153" spans="17:17">
      <c r="Q54153"/>
    </row>
    <row r="54154" spans="17:17">
      <c r="Q54154"/>
    </row>
    <row r="54155" spans="17:17">
      <c r="Q54155"/>
    </row>
    <row r="54156" spans="17:17">
      <c r="Q54156"/>
    </row>
    <row r="54157" spans="17:17">
      <c r="Q54157"/>
    </row>
    <row r="54158" spans="17:17">
      <c r="Q54158"/>
    </row>
    <row r="54159" spans="17:17">
      <c r="Q54159"/>
    </row>
    <row r="54160" spans="17:17">
      <c r="Q54160"/>
    </row>
    <row r="54161" spans="17:17">
      <c r="Q54161"/>
    </row>
    <row r="54162" spans="17:17">
      <c r="Q54162"/>
    </row>
    <row r="54163" spans="17:17">
      <c r="Q54163"/>
    </row>
    <row r="54164" spans="17:17">
      <c r="Q54164"/>
    </row>
    <row r="54165" spans="17:17">
      <c r="Q54165"/>
    </row>
    <row r="54166" spans="17:17">
      <c r="Q54166"/>
    </row>
    <row r="54167" spans="17:17">
      <c r="Q54167"/>
    </row>
    <row r="54168" spans="17:17">
      <c r="Q54168"/>
    </row>
    <row r="54169" spans="17:17">
      <c r="Q54169"/>
    </row>
    <row r="54170" spans="17:17">
      <c r="Q54170"/>
    </row>
    <row r="54171" spans="17:17">
      <c r="Q54171"/>
    </row>
    <row r="54172" spans="17:17">
      <c r="Q54172"/>
    </row>
    <row r="54173" spans="17:17">
      <c r="Q54173"/>
    </row>
    <row r="54174" spans="17:17">
      <c r="Q54174"/>
    </row>
    <row r="54175" spans="17:17">
      <c r="Q54175"/>
    </row>
    <row r="54176" spans="17:17">
      <c r="Q54176"/>
    </row>
    <row r="54177" spans="17:17">
      <c r="Q54177"/>
    </row>
    <row r="54178" spans="17:17">
      <c r="Q54178"/>
    </row>
    <row r="54179" spans="17:17">
      <c r="Q54179"/>
    </row>
    <row r="54180" spans="17:17">
      <c r="Q54180"/>
    </row>
    <row r="54181" spans="17:17">
      <c r="Q54181"/>
    </row>
    <row r="54182" spans="17:17">
      <c r="Q54182"/>
    </row>
    <row r="54183" spans="17:17">
      <c r="Q54183"/>
    </row>
    <row r="54184" spans="17:17">
      <c r="Q54184"/>
    </row>
    <row r="54185" spans="17:17">
      <c r="Q54185"/>
    </row>
    <row r="54186" spans="17:17">
      <c r="Q54186"/>
    </row>
    <row r="54187" spans="17:17">
      <c r="Q54187"/>
    </row>
    <row r="54188" spans="17:17">
      <c r="Q54188"/>
    </row>
    <row r="54189" spans="17:17">
      <c r="Q54189"/>
    </row>
    <row r="54190" spans="17:17">
      <c r="Q54190"/>
    </row>
    <row r="54191" spans="17:17">
      <c r="Q54191"/>
    </row>
    <row r="54192" spans="17:17">
      <c r="Q54192"/>
    </row>
    <row r="54193" spans="17:17">
      <c r="Q54193"/>
    </row>
    <row r="54194" spans="17:17">
      <c r="Q54194"/>
    </row>
    <row r="54195" spans="17:17">
      <c r="Q54195"/>
    </row>
    <row r="54196" spans="17:17">
      <c r="Q54196"/>
    </row>
    <row r="54197" spans="17:17">
      <c r="Q54197"/>
    </row>
    <row r="54198" spans="17:17">
      <c r="Q54198"/>
    </row>
    <row r="54199" spans="17:17">
      <c r="Q54199"/>
    </row>
    <row r="54200" spans="17:17">
      <c r="Q54200"/>
    </row>
    <row r="54201" spans="17:17">
      <c r="Q54201"/>
    </row>
    <row r="54202" spans="17:17">
      <c r="Q54202"/>
    </row>
    <row r="54203" spans="17:17">
      <c r="Q54203"/>
    </row>
    <row r="54204" spans="17:17">
      <c r="Q54204"/>
    </row>
    <row r="54205" spans="17:17">
      <c r="Q54205"/>
    </row>
    <row r="54206" spans="17:17">
      <c r="Q54206"/>
    </row>
    <row r="54207" spans="17:17">
      <c r="Q54207"/>
    </row>
    <row r="54208" spans="17:17">
      <c r="Q54208"/>
    </row>
    <row r="54209" spans="17:17">
      <c r="Q54209"/>
    </row>
    <row r="54210" spans="17:17">
      <c r="Q54210"/>
    </row>
    <row r="54211" spans="17:17">
      <c r="Q54211"/>
    </row>
    <row r="54212" spans="17:17">
      <c r="Q54212"/>
    </row>
    <row r="54213" spans="17:17">
      <c r="Q54213"/>
    </row>
    <row r="54214" spans="17:17">
      <c r="Q54214"/>
    </row>
    <row r="54215" spans="17:17">
      <c r="Q54215"/>
    </row>
    <row r="54216" spans="17:17">
      <c r="Q54216"/>
    </row>
    <row r="54217" spans="17:17">
      <c r="Q54217"/>
    </row>
    <row r="54218" spans="17:17">
      <c r="Q54218"/>
    </row>
    <row r="54219" spans="17:17">
      <c r="Q54219"/>
    </row>
    <row r="54220" spans="17:17">
      <c r="Q54220"/>
    </row>
    <row r="54221" spans="17:17">
      <c r="Q54221"/>
    </row>
    <row r="54222" spans="17:17">
      <c r="Q54222"/>
    </row>
    <row r="54223" spans="17:17">
      <c r="Q54223"/>
    </row>
    <row r="54224" spans="17:17">
      <c r="Q54224"/>
    </row>
    <row r="54225" spans="17:17">
      <c r="Q54225"/>
    </row>
    <row r="54226" spans="17:17">
      <c r="Q54226"/>
    </row>
    <row r="54227" spans="17:17">
      <c r="Q54227"/>
    </row>
    <row r="54228" spans="17:17">
      <c r="Q54228"/>
    </row>
    <row r="54229" spans="17:17">
      <c r="Q54229"/>
    </row>
    <row r="54230" spans="17:17">
      <c r="Q54230"/>
    </row>
    <row r="54231" spans="17:17">
      <c r="Q54231"/>
    </row>
    <row r="54232" spans="17:17">
      <c r="Q54232"/>
    </row>
    <row r="54233" spans="17:17">
      <c r="Q54233"/>
    </row>
    <row r="54234" spans="17:17">
      <c r="Q54234"/>
    </row>
    <row r="54235" spans="17:17">
      <c r="Q54235"/>
    </row>
    <row r="54236" spans="17:17">
      <c r="Q54236"/>
    </row>
    <row r="54237" spans="17:17">
      <c r="Q54237"/>
    </row>
    <row r="54238" spans="17:17">
      <c r="Q54238"/>
    </row>
    <row r="54239" spans="17:17">
      <c r="Q54239"/>
    </row>
    <row r="54240" spans="17:17">
      <c r="Q54240"/>
    </row>
    <row r="54241" spans="17:17">
      <c r="Q54241"/>
    </row>
    <row r="54242" spans="17:17">
      <c r="Q54242"/>
    </row>
    <row r="54243" spans="17:17">
      <c r="Q54243"/>
    </row>
    <row r="54244" spans="17:17">
      <c r="Q54244"/>
    </row>
    <row r="54245" spans="17:17">
      <c r="Q54245"/>
    </row>
    <row r="54246" spans="17:17">
      <c r="Q54246"/>
    </row>
    <row r="54247" spans="17:17">
      <c r="Q54247"/>
    </row>
    <row r="54248" spans="17:17">
      <c r="Q54248"/>
    </row>
    <row r="54249" spans="17:17">
      <c r="Q54249"/>
    </row>
    <row r="54250" spans="17:17">
      <c r="Q54250"/>
    </row>
    <row r="54251" spans="17:17">
      <c r="Q54251"/>
    </row>
    <row r="54252" spans="17:17">
      <c r="Q54252"/>
    </row>
    <row r="54253" spans="17:17">
      <c r="Q54253"/>
    </row>
    <row r="54254" spans="17:17">
      <c r="Q54254"/>
    </row>
    <row r="54255" spans="17:17">
      <c r="Q54255"/>
    </row>
    <row r="54256" spans="17:17">
      <c r="Q54256"/>
    </row>
    <row r="54257" spans="17:17">
      <c r="Q54257"/>
    </row>
    <row r="54258" spans="17:17">
      <c r="Q54258"/>
    </row>
    <row r="54259" spans="17:17">
      <c r="Q54259"/>
    </row>
    <row r="54260" spans="17:17">
      <c r="Q54260"/>
    </row>
    <row r="54261" spans="17:17">
      <c r="Q54261"/>
    </row>
    <row r="54262" spans="17:17">
      <c r="Q54262"/>
    </row>
    <row r="54263" spans="17:17">
      <c r="Q54263"/>
    </row>
    <row r="54264" spans="17:17">
      <c r="Q54264"/>
    </row>
    <row r="54265" spans="17:17">
      <c r="Q54265"/>
    </row>
    <row r="54266" spans="17:17">
      <c r="Q54266"/>
    </row>
    <row r="54267" spans="17:17">
      <c r="Q54267"/>
    </row>
    <row r="54268" spans="17:17">
      <c r="Q54268"/>
    </row>
    <row r="54269" spans="17:17">
      <c r="Q54269"/>
    </row>
    <row r="54270" spans="17:17">
      <c r="Q54270"/>
    </row>
    <row r="54271" spans="17:17">
      <c r="Q54271"/>
    </row>
    <row r="54272" spans="17:17">
      <c r="Q54272"/>
    </row>
    <row r="54273" spans="17:17">
      <c r="Q54273"/>
    </row>
    <row r="54274" spans="17:17">
      <c r="Q54274"/>
    </row>
    <row r="54275" spans="17:17">
      <c r="Q54275"/>
    </row>
    <row r="54276" spans="17:17">
      <c r="Q54276"/>
    </row>
    <row r="54277" spans="17:17">
      <c r="Q54277"/>
    </row>
    <row r="54278" spans="17:17">
      <c r="Q54278"/>
    </row>
    <row r="54279" spans="17:17">
      <c r="Q54279"/>
    </row>
    <row r="54280" spans="17:17">
      <c r="Q54280"/>
    </row>
    <row r="54281" spans="17:17">
      <c r="Q54281"/>
    </row>
    <row r="54282" spans="17:17">
      <c r="Q54282"/>
    </row>
    <row r="54283" spans="17:17">
      <c r="Q54283"/>
    </row>
    <row r="54284" spans="17:17">
      <c r="Q54284"/>
    </row>
    <row r="54285" spans="17:17">
      <c r="Q54285"/>
    </row>
    <row r="54286" spans="17:17">
      <c r="Q54286"/>
    </row>
    <row r="54287" spans="17:17">
      <c r="Q54287"/>
    </row>
    <row r="54288" spans="17:17">
      <c r="Q54288"/>
    </row>
    <row r="54289" spans="17:17">
      <c r="Q54289"/>
    </row>
    <row r="54290" spans="17:17">
      <c r="Q54290"/>
    </row>
    <row r="54291" spans="17:17">
      <c r="Q54291"/>
    </row>
    <row r="54292" spans="17:17">
      <c r="Q54292"/>
    </row>
    <row r="54293" spans="17:17">
      <c r="Q54293"/>
    </row>
    <row r="54294" spans="17:17">
      <c r="Q54294"/>
    </row>
    <row r="54295" spans="17:17">
      <c r="Q54295"/>
    </row>
    <row r="54296" spans="17:17">
      <c r="Q54296"/>
    </row>
    <row r="54297" spans="17:17">
      <c r="Q54297"/>
    </row>
    <row r="54298" spans="17:17">
      <c r="Q54298"/>
    </row>
    <row r="54299" spans="17:17">
      <c r="Q54299"/>
    </row>
    <row r="54300" spans="17:17">
      <c r="Q54300"/>
    </row>
    <row r="54301" spans="17:17">
      <c r="Q54301"/>
    </row>
    <row r="54302" spans="17:17">
      <c r="Q54302"/>
    </row>
    <row r="54303" spans="17:17">
      <c r="Q54303"/>
    </row>
    <row r="54304" spans="17:17">
      <c r="Q54304"/>
    </row>
    <row r="54305" spans="17:17">
      <c r="Q54305"/>
    </row>
    <row r="54306" spans="17:17">
      <c r="Q54306"/>
    </row>
    <row r="54307" spans="17:17">
      <c r="Q54307"/>
    </row>
    <row r="54308" spans="17:17">
      <c r="Q54308"/>
    </row>
    <row r="54309" spans="17:17">
      <c r="Q54309"/>
    </row>
    <row r="54310" spans="17:17">
      <c r="Q54310"/>
    </row>
    <row r="54311" spans="17:17">
      <c r="Q54311"/>
    </row>
    <row r="54312" spans="17:17">
      <c r="Q54312"/>
    </row>
    <row r="54313" spans="17:17">
      <c r="Q54313"/>
    </row>
    <row r="54314" spans="17:17">
      <c r="Q54314"/>
    </row>
    <row r="54315" spans="17:17">
      <c r="Q54315"/>
    </row>
    <row r="54316" spans="17:17">
      <c r="Q54316"/>
    </row>
    <row r="54317" spans="17:17">
      <c r="Q54317"/>
    </row>
    <row r="54318" spans="17:17">
      <c r="Q54318"/>
    </row>
    <row r="54319" spans="17:17">
      <c r="Q54319"/>
    </row>
    <row r="54320" spans="17:17">
      <c r="Q54320"/>
    </row>
    <row r="54321" spans="17:17">
      <c r="Q54321"/>
    </row>
    <row r="54322" spans="17:17">
      <c r="Q54322"/>
    </row>
    <row r="54323" spans="17:17">
      <c r="Q54323"/>
    </row>
    <row r="54324" spans="17:17">
      <c r="Q54324"/>
    </row>
    <row r="54325" spans="17:17">
      <c r="Q54325"/>
    </row>
    <row r="54326" spans="17:17">
      <c r="Q54326"/>
    </row>
    <row r="54327" spans="17:17">
      <c r="Q54327"/>
    </row>
    <row r="54328" spans="17:17">
      <c r="Q54328"/>
    </row>
    <row r="54329" spans="17:17">
      <c r="Q54329"/>
    </row>
    <row r="54330" spans="17:17">
      <c r="Q54330"/>
    </row>
    <row r="54331" spans="17:17">
      <c r="Q54331"/>
    </row>
    <row r="54332" spans="17:17">
      <c r="Q54332"/>
    </row>
    <row r="54333" spans="17:17">
      <c r="Q54333"/>
    </row>
    <row r="54334" spans="17:17">
      <c r="Q54334"/>
    </row>
    <row r="54335" spans="17:17">
      <c r="Q54335"/>
    </row>
    <row r="54336" spans="17:17">
      <c r="Q54336"/>
    </row>
    <row r="54337" spans="17:17">
      <c r="Q54337"/>
    </row>
    <row r="54338" spans="17:17">
      <c r="Q54338"/>
    </row>
    <row r="54339" spans="17:17">
      <c r="Q54339"/>
    </row>
    <row r="54340" spans="17:17">
      <c r="Q54340"/>
    </row>
    <row r="54341" spans="17:17">
      <c r="Q54341"/>
    </row>
    <row r="54342" spans="17:17">
      <c r="Q54342"/>
    </row>
    <row r="54343" spans="17:17">
      <c r="Q54343"/>
    </row>
    <row r="54344" spans="17:17">
      <c r="Q54344"/>
    </row>
    <row r="54345" spans="17:17">
      <c r="Q54345"/>
    </row>
    <row r="54346" spans="17:17">
      <c r="Q54346"/>
    </row>
    <row r="54347" spans="17:17">
      <c r="Q54347"/>
    </row>
    <row r="54348" spans="17:17">
      <c r="Q54348"/>
    </row>
    <row r="54349" spans="17:17">
      <c r="Q54349"/>
    </row>
    <row r="54350" spans="17:17">
      <c r="Q54350"/>
    </row>
    <row r="54351" spans="17:17">
      <c r="Q54351"/>
    </row>
    <row r="54352" spans="17:17">
      <c r="Q54352"/>
    </row>
    <row r="54353" spans="17:17">
      <c r="Q54353"/>
    </row>
    <row r="54354" spans="17:17">
      <c r="Q54354"/>
    </row>
    <row r="54355" spans="17:17">
      <c r="Q54355"/>
    </row>
    <row r="54356" spans="17:17">
      <c r="Q54356"/>
    </row>
    <row r="54357" spans="17:17">
      <c r="Q54357"/>
    </row>
    <row r="54358" spans="17:17">
      <c r="Q54358"/>
    </row>
    <row r="54359" spans="17:17">
      <c r="Q54359"/>
    </row>
    <row r="54360" spans="17:17">
      <c r="Q54360"/>
    </row>
    <row r="54361" spans="17:17">
      <c r="Q54361"/>
    </row>
    <row r="54362" spans="17:17">
      <c r="Q54362"/>
    </row>
    <row r="54363" spans="17:17">
      <c r="Q54363"/>
    </row>
    <row r="54364" spans="17:17">
      <c r="Q54364"/>
    </row>
    <row r="54365" spans="17:17">
      <c r="Q54365"/>
    </row>
    <row r="54366" spans="17:17">
      <c r="Q54366"/>
    </row>
    <row r="54367" spans="17:17">
      <c r="Q54367"/>
    </row>
    <row r="54368" spans="17:17">
      <c r="Q54368"/>
    </row>
    <row r="54369" spans="17:17">
      <c r="Q54369"/>
    </row>
    <row r="54370" spans="17:17">
      <c r="Q54370"/>
    </row>
    <row r="54371" spans="17:17">
      <c r="Q54371"/>
    </row>
    <row r="54372" spans="17:17">
      <c r="Q54372"/>
    </row>
    <row r="54373" spans="17:17">
      <c r="Q54373"/>
    </row>
    <row r="54374" spans="17:17">
      <c r="Q54374"/>
    </row>
    <row r="54375" spans="17:17">
      <c r="Q54375"/>
    </row>
    <row r="54376" spans="17:17">
      <c r="Q54376"/>
    </row>
    <row r="54377" spans="17:17">
      <c r="Q54377"/>
    </row>
    <row r="54378" spans="17:17">
      <c r="Q54378"/>
    </row>
    <row r="54379" spans="17:17">
      <c r="Q54379"/>
    </row>
    <row r="54380" spans="17:17">
      <c r="Q54380"/>
    </row>
    <row r="54381" spans="17:17">
      <c r="Q54381"/>
    </row>
    <row r="54382" spans="17:17">
      <c r="Q54382"/>
    </row>
    <row r="54383" spans="17:17">
      <c r="Q54383"/>
    </row>
    <row r="54384" spans="17:17">
      <c r="Q54384"/>
    </row>
    <row r="54385" spans="17:17">
      <c r="Q54385"/>
    </row>
    <row r="54386" spans="17:17">
      <c r="Q54386"/>
    </row>
    <row r="54387" spans="17:17">
      <c r="Q54387"/>
    </row>
    <row r="54388" spans="17:17">
      <c r="Q54388"/>
    </row>
    <row r="54389" spans="17:17">
      <c r="Q54389"/>
    </row>
    <row r="54390" spans="17:17">
      <c r="Q54390"/>
    </row>
    <row r="54391" spans="17:17">
      <c r="Q54391"/>
    </row>
    <row r="54392" spans="17:17">
      <c r="Q54392"/>
    </row>
    <row r="54393" spans="17:17">
      <c r="Q54393"/>
    </row>
    <row r="54394" spans="17:17">
      <c r="Q54394"/>
    </row>
    <row r="54395" spans="17:17">
      <c r="Q54395"/>
    </row>
    <row r="54396" spans="17:17">
      <c r="Q54396"/>
    </row>
    <row r="54397" spans="17:17">
      <c r="Q54397"/>
    </row>
    <row r="54398" spans="17:17">
      <c r="Q54398"/>
    </row>
    <row r="54399" spans="17:17">
      <c r="Q54399"/>
    </row>
    <row r="54400" spans="17:17">
      <c r="Q54400"/>
    </row>
    <row r="54401" spans="17:17">
      <c r="Q54401"/>
    </row>
    <row r="54402" spans="17:17">
      <c r="Q54402"/>
    </row>
    <row r="54403" spans="17:17">
      <c r="Q54403"/>
    </row>
    <row r="54404" spans="17:17">
      <c r="Q54404"/>
    </row>
    <row r="54405" spans="17:17">
      <c r="Q54405"/>
    </row>
    <row r="54406" spans="17:17">
      <c r="Q54406"/>
    </row>
    <row r="54407" spans="17:17">
      <c r="Q54407"/>
    </row>
    <row r="54408" spans="17:17">
      <c r="Q54408"/>
    </row>
    <row r="54409" spans="17:17">
      <c r="Q54409"/>
    </row>
    <row r="54410" spans="17:17">
      <c r="Q54410"/>
    </row>
    <row r="54411" spans="17:17">
      <c r="Q54411"/>
    </row>
    <row r="54412" spans="17:17">
      <c r="Q54412"/>
    </row>
    <row r="54413" spans="17:17">
      <c r="Q54413"/>
    </row>
    <row r="54414" spans="17:17">
      <c r="Q54414"/>
    </row>
    <row r="54415" spans="17:17">
      <c r="Q54415"/>
    </row>
    <row r="54416" spans="17:17">
      <c r="Q54416"/>
    </row>
    <row r="54417" spans="17:17">
      <c r="Q54417"/>
    </row>
    <row r="54418" spans="17:17">
      <c r="Q54418"/>
    </row>
    <row r="54419" spans="17:17">
      <c r="Q54419"/>
    </row>
    <row r="54420" spans="17:17">
      <c r="Q54420"/>
    </row>
    <row r="54421" spans="17:17">
      <c r="Q54421"/>
    </row>
    <row r="54422" spans="17:17">
      <c r="Q54422"/>
    </row>
    <row r="54423" spans="17:17">
      <c r="Q54423"/>
    </row>
    <row r="54424" spans="17:17">
      <c r="Q54424"/>
    </row>
    <row r="54425" spans="17:17">
      <c r="Q54425"/>
    </row>
    <row r="54426" spans="17:17">
      <c r="Q54426"/>
    </row>
    <row r="54427" spans="17:17">
      <c r="Q54427"/>
    </row>
    <row r="54428" spans="17:17">
      <c r="Q54428"/>
    </row>
    <row r="54429" spans="17:17">
      <c r="Q54429"/>
    </row>
    <row r="54430" spans="17:17">
      <c r="Q54430"/>
    </row>
    <row r="54431" spans="17:17">
      <c r="Q54431"/>
    </row>
    <row r="54432" spans="17:17">
      <c r="Q54432"/>
    </row>
    <row r="54433" spans="17:17">
      <c r="Q54433"/>
    </row>
    <row r="54434" spans="17:17">
      <c r="Q54434"/>
    </row>
    <row r="54435" spans="17:17">
      <c r="Q54435"/>
    </row>
    <row r="54436" spans="17:17">
      <c r="Q54436"/>
    </row>
    <row r="54437" spans="17:17">
      <c r="Q54437"/>
    </row>
    <row r="54438" spans="17:17">
      <c r="Q54438"/>
    </row>
    <row r="54439" spans="17:17">
      <c r="Q54439"/>
    </row>
    <row r="54440" spans="17:17">
      <c r="Q54440"/>
    </row>
    <row r="54441" spans="17:17">
      <c r="Q54441"/>
    </row>
    <row r="54442" spans="17:17">
      <c r="Q54442"/>
    </row>
    <row r="54443" spans="17:17">
      <c r="Q54443"/>
    </row>
    <row r="54444" spans="17:17">
      <c r="Q54444"/>
    </row>
    <row r="54445" spans="17:17">
      <c r="Q54445"/>
    </row>
    <row r="54446" spans="17:17">
      <c r="Q54446"/>
    </row>
    <row r="54447" spans="17:17">
      <c r="Q54447"/>
    </row>
    <row r="54448" spans="17:17">
      <c r="Q54448"/>
    </row>
    <row r="54449" spans="17:17">
      <c r="Q54449"/>
    </row>
    <row r="54450" spans="17:17">
      <c r="Q54450"/>
    </row>
    <row r="54451" spans="17:17">
      <c r="Q54451"/>
    </row>
    <row r="54452" spans="17:17">
      <c r="Q54452"/>
    </row>
    <row r="54453" spans="17:17">
      <c r="Q54453"/>
    </row>
    <row r="54454" spans="17:17">
      <c r="Q54454"/>
    </row>
    <row r="54455" spans="17:17">
      <c r="Q54455"/>
    </row>
    <row r="54456" spans="17:17">
      <c r="Q54456"/>
    </row>
    <row r="54457" spans="17:17">
      <c r="Q54457"/>
    </row>
    <row r="54458" spans="17:17">
      <c r="Q54458"/>
    </row>
    <row r="54459" spans="17:17">
      <c r="Q54459"/>
    </row>
    <row r="54460" spans="17:17">
      <c r="Q54460"/>
    </row>
    <row r="54461" spans="17:17">
      <c r="Q54461"/>
    </row>
    <row r="54462" spans="17:17">
      <c r="Q54462"/>
    </row>
    <row r="54463" spans="17:17">
      <c r="Q54463"/>
    </row>
    <row r="54464" spans="17:17">
      <c r="Q54464"/>
    </row>
    <row r="54465" spans="17:17">
      <c r="Q54465"/>
    </row>
    <row r="54466" spans="17:17">
      <c r="Q54466"/>
    </row>
    <row r="54467" spans="17:17">
      <c r="Q54467"/>
    </row>
    <row r="54468" spans="17:17">
      <c r="Q54468"/>
    </row>
    <row r="54469" spans="17:17">
      <c r="Q54469"/>
    </row>
    <row r="54470" spans="17:17">
      <c r="Q54470"/>
    </row>
    <row r="54471" spans="17:17">
      <c r="Q54471"/>
    </row>
    <row r="54472" spans="17:17">
      <c r="Q54472"/>
    </row>
    <row r="54473" spans="17:17">
      <c r="Q54473"/>
    </row>
    <row r="54474" spans="17:17">
      <c r="Q54474"/>
    </row>
    <row r="54475" spans="17:17">
      <c r="Q54475"/>
    </row>
    <row r="54476" spans="17:17">
      <c r="Q54476"/>
    </row>
    <row r="54477" spans="17:17">
      <c r="Q54477"/>
    </row>
    <row r="54478" spans="17:17">
      <c r="Q54478"/>
    </row>
    <row r="54479" spans="17:17">
      <c r="Q54479"/>
    </row>
    <row r="54480" spans="17:17">
      <c r="Q54480"/>
    </row>
    <row r="54481" spans="17:17">
      <c r="Q54481"/>
    </row>
    <row r="54482" spans="17:17">
      <c r="Q54482"/>
    </row>
    <row r="54483" spans="17:17">
      <c r="Q54483"/>
    </row>
    <row r="54484" spans="17:17">
      <c r="Q54484"/>
    </row>
    <row r="54485" spans="17:17">
      <c r="Q54485"/>
    </row>
    <row r="54486" spans="17:17">
      <c r="Q54486"/>
    </row>
    <row r="54487" spans="17:17">
      <c r="Q54487"/>
    </row>
    <row r="54488" spans="17:17">
      <c r="Q54488"/>
    </row>
    <row r="54489" spans="17:17">
      <c r="Q54489"/>
    </row>
    <row r="54490" spans="17:17">
      <c r="Q54490"/>
    </row>
    <row r="54491" spans="17:17">
      <c r="Q54491"/>
    </row>
    <row r="54492" spans="17:17">
      <c r="Q54492"/>
    </row>
    <row r="54493" spans="17:17">
      <c r="Q54493"/>
    </row>
    <row r="54494" spans="17:17">
      <c r="Q54494"/>
    </row>
    <row r="54495" spans="17:17">
      <c r="Q54495"/>
    </row>
    <row r="54496" spans="17:17">
      <c r="Q54496"/>
    </row>
    <row r="54497" spans="17:17">
      <c r="Q54497"/>
    </row>
    <row r="54498" spans="17:17">
      <c r="Q54498"/>
    </row>
    <row r="54499" spans="17:17">
      <c r="Q54499"/>
    </row>
    <row r="54500" spans="17:17">
      <c r="Q54500"/>
    </row>
    <row r="54501" spans="17:17">
      <c r="Q54501"/>
    </row>
    <row r="54502" spans="17:17">
      <c r="Q54502"/>
    </row>
    <row r="54503" spans="17:17">
      <c r="Q54503"/>
    </row>
    <row r="54504" spans="17:17">
      <c r="Q54504"/>
    </row>
    <row r="54505" spans="17:17">
      <c r="Q54505"/>
    </row>
    <row r="54506" spans="17:17">
      <c r="Q54506"/>
    </row>
    <row r="54507" spans="17:17">
      <c r="Q54507"/>
    </row>
    <row r="54508" spans="17:17">
      <c r="Q54508"/>
    </row>
    <row r="54509" spans="17:17">
      <c r="Q54509"/>
    </row>
    <row r="54510" spans="17:17">
      <c r="Q54510"/>
    </row>
    <row r="54511" spans="17:17">
      <c r="Q54511"/>
    </row>
    <row r="54512" spans="17:17">
      <c r="Q54512"/>
    </row>
    <row r="54513" spans="17:17">
      <c r="Q54513"/>
    </row>
    <row r="54514" spans="17:17">
      <c r="Q54514"/>
    </row>
    <row r="54515" spans="17:17">
      <c r="Q54515"/>
    </row>
    <row r="54516" spans="17:17">
      <c r="Q54516"/>
    </row>
    <row r="54517" spans="17:17">
      <c r="Q54517"/>
    </row>
    <row r="54518" spans="17:17">
      <c r="Q54518"/>
    </row>
    <row r="54519" spans="17:17">
      <c r="Q54519"/>
    </row>
    <row r="54520" spans="17:17">
      <c r="Q54520"/>
    </row>
    <row r="54521" spans="17:17">
      <c r="Q54521"/>
    </row>
    <row r="54522" spans="17:17">
      <c r="Q54522"/>
    </row>
    <row r="54523" spans="17:17">
      <c r="Q54523"/>
    </row>
    <row r="54524" spans="17:17">
      <c r="Q54524"/>
    </row>
    <row r="54525" spans="17:17">
      <c r="Q54525"/>
    </row>
    <row r="54526" spans="17:17">
      <c r="Q54526"/>
    </row>
    <row r="54527" spans="17:17">
      <c r="Q54527"/>
    </row>
    <row r="54528" spans="17:17">
      <c r="Q54528"/>
    </row>
    <row r="54529" spans="17:17">
      <c r="Q54529"/>
    </row>
    <row r="54530" spans="17:17">
      <c r="Q54530"/>
    </row>
    <row r="54531" spans="17:17">
      <c r="Q54531"/>
    </row>
    <row r="54532" spans="17:17">
      <c r="Q54532"/>
    </row>
    <row r="54533" spans="17:17">
      <c r="Q54533"/>
    </row>
    <row r="54534" spans="17:17">
      <c r="Q54534"/>
    </row>
    <row r="54535" spans="17:17">
      <c r="Q54535"/>
    </row>
    <row r="54536" spans="17:17">
      <c r="Q54536"/>
    </row>
    <row r="54537" spans="17:17">
      <c r="Q54537"/>
    </row>
    <row r="54538" spans="17:17">
      <c r="Q54538"/>
    </row>
    <row r="54539" spans="17:17">
      <c r="Q54539"/>
    </row>
    <row r="54540" spans="17:17">
      <c r="Q54540"/>
    </row>
    <row r="54541" spans="17:17">
      <c r="Q54541"/>
    </row>
    <row r="54542" spans="17:17">
      <c r="Q54542"/>
    </row>
    <row r="54543" spans="17:17">
      <c r="Q54543"/>
    </row>
    <row r="54544" spans="17:17">
      <c r="Q54544"/>
    </row>
    <row r="54545" spans="17:17">
      <c r="Q54545"/>
    </row>
    <row r="54546" spans="17:17">
      <c r="Q54546"/>
    </row>
    <row r="54547" spans="17:17">
      <c r="Q54547"/>
    </row>
    <row r="54548" spans="17:17">
      <c r="Q54548"/>
    </row>
    <row r="54549" spans="17:17">
      <c r="Q54549"/>
    </row>
    <row r="54550" spans="17:17">
      <c r="Q54550"/>
    </row>
    <row r="54551" spans="17:17">
      <c r="Q54551"/>
    </row>
    <row r="54552" spans="17:17">
      <c r="Q54552"/>
    </row>
    <row r="54553" spans="17:17">
      <c r="Q54553"/>
    </row>
    <row r="54554" spans="17:17">
      <c r="Q54554"/>
    </row>
    <row r="54555" spans="17:17">
      <c r="Q54555"/>
    </row>
    <row r="54556" spans="17:17">
      <c r="Q54556"/>
    </row>
    <row r="54557" spans="17:17">
      <c r="Q54557"/>
    </row>
    <row r="54558" spans="17:17">
      <c r="Q54558"/>
    </row>
    <row r="54559" spans="17:17">
      <c r="Q54559"/>
    </row>
    <row r="54560" spans="17:17">
      <c r="Q54560"/>
    </row>
    <row r="54561" spans="17:17">
      <c r="Q54561"/>
    </row>
    <row r="54562" spans="17:17">
      <c r="Q54562"/>
    </row>
    <row r="54563" spans="17:17">
      <c r="Q54563"/>
    </row>
    <row r="54564" spans="17:17">
      <c r="Q54564"/>
    </row>
    <row r="54565" spans="17:17">
      <c r="Q54565"/>
    </row>
    <row r="54566" spans="17:17">
      <c r="Q54566"/>
    </row>
    <row r="54567" spans="17:17">
      <c r="Q54567"/>
    </row>
    <row r="54568" spans="17:17">
      <c r="Q54568"/>
    </row>
    <row r="54569" spans="17:17">
      <c r="Q54569"/>
    </row>
    <row r="54570" spans="17:17">
      <c r="Q54570"/>
    </row>
    <row r="54571" spans="17:17">
      <c r="Q54571"/>
    </row>
    <row r="54572" spans="17:17">
      <c r="Q54572"/>
    </row>
    <row r="54573" spans="17:17">
      <c r="Q54573"/>
    </row>
    <row r="54574" spans="17:17">
      <c r="Q54574"/>
    </row>
    <row r="54575" spans="17:17">
      <c r="Q54575"/>
    </row>
    <row r="54576" spans="17:17">
      <c r="Q54576"/>
    </row>
    <row r="54577" spans="17:17">
      <c r="Q54577"/>
    </row>
    <row r="54578" spans="17:17">
      <c r="Q54578"/>
    </row>
    <row r="54579" spans="17:17">
      <c r="Q54579"/>
    </row>
    <row r="54580" spans="17:17">
      <c r="Q54580"/>
    </row>
    <row r="54581" spans="17:17">
      <c r="Q54581"/>
    </row>
    <row r="54582" spans="17:17">
      <c r="Q54582"/>
    </row>
    <row r="54583" spans="17:17">
      <c r="Q54583"/>
    </row>
    <row r="54584" spans="17:17">
      <c r="Q54584"/>
    </row>
    <row r="54585" spans="17:17">
      <c r="Q54585"/>
    </row>
    <row r="54586" spans="17:17">
      <c r="Q54586"/>
    </row>
    <row r="54587" spans="17:17">
      <c r="Q54587"/>
    </row>
    <row r="54588" spans="17:17">
      <c r="Q54588"/>
    </row>
    <row r="54589" spans="17:17">
      <c r="Q54589"/>
    </row>
    <row r="54590" spans="17:17">
      <c r="Q54590"/>
    </row>
    <row r="54591" spans="17:17">
      <c r="Q54591"/>
    </row>
    <row r="54592" spans="17:17">
      <c r="Q54592"/>
    </row>
    <row r="54593" spans="17:17">
      <c r="Q54593"/>
    </row>
    <row r="54594" spans="17:17">
      <c r="Q54594"/>
    </row>
    <row r="54595" spans="17:17">
      <c r="Q54595"/>
    </row>
    <row r="54596" spans="17:17">
      <c r="Q54596"/>
    </row>
    <row r="54597" spans="17:17">
      <c r="Q54597"/>
    </row>
    <row r="54598" spans="17:17">
      <c r="Q54598"/>
    </row>
    <row r="54599" spans="17:17">
      <c r="Q54599"/>
    </row>
    <row r="54600" spans="17:17">
      <c r="Q54600"/>
    </row>
    <row r="54601" spans="17:17">
      <c r="Q54601"/>
    </row>
    <row r="54602" spans="17:17">
      <c r="Q54602"/>
    </row>
    <row r="54603" spans="17:17">
      <c r="Q54603"/>
    </row>
    <row r="54604" spans="17:17">
      <c r="Q54604"/>
    </row>
    <row r="54605" spans="17:17">
      <c r="Q54605"/>
    </row>
    <row r="54606" spans="17:17">
      <c r="Q54606"/>
    </row>
    <row r="54607" spans="17:17">
      <c r="Q54607"/>
    </row>
    <row r="54608" spans="17:17">
      <c r="Q54608"/>
    </row>
    <row r="54609" spans="17:17">
      <c r="Q54609"/>
    </row>
    <row r="54610" spans="17:17">
      <c r="Q54610"/>
    </row>
    <row r="54611" spans="17:17">
      <c r="Q54611"/>
    </row>
    <row r="54612" spans="17:17">
      <c r="Q54612"/>
    </row>
    <row r="54613" spans="17:17">
      <c r="Q54613"/>
    </row>
    <row r="54614" spans="17:17">
      <c r="Q54614"/>
    </row>
    <row r="54615" spans="17:17">
      <c r="Q54615"/>
    </row>
    <row r="54616" spans="17:17">
      <c r="Q54616"/>
    </row>
    <row r="54617" spans="17:17">
      <c r="Q54617"/>
    </row>
    <row r="54618" spans="17:17">
      <c r="Q54618"/>
    </row>
    <row r="54619" spans="17:17">
      <c r="Q54619"/>
    </row>
    <row r="54620" spans="17:17">
      <c r="Q54620"/>
    </row>
    <row r="54621" spans="17:17">
      <c r="Q54621"/>
    </row>
    <row r="54622" spans="17:17">
      <c r="Q54622"/>
    </row>
    <row r="54623" spans="17:17">
      <c r="Q54623"/>
    </row>
    <row r="54624" spans="17:17">
      <c r="Q54624"/>
    </row>
    <row r="54625" spans="17:17">
      <c r="Q54625"/>
    </row>
    <row r="54626" spans="17:17">
      <c r="Q54626"/>
    </row>
    <row r="54627" spans="17:17">
      <c r="Q54627"/>
    </row>
    <row r="54628" spans="17:17">
      <c r="Q54628"/>
    </row>
    <row r="54629" spans="17:17">
      <c r="Q54629"/>
    </row>
    <row r="54630" spans="17:17">
      <c r="Q54630"/>
    </row>
    <row r="54631" spans="17:17">
      <c r="Q54631"/>
    </row>
    <row r="54632" spans="17:17">
      <c r="Q54632"/>
    </row>
    <row r="54633" spans="17:17">
      <c r="Q54633"/>
    </row>
    <row r="54634" spans="17:17">
      <c r="Q54634"/>
    </row>
    <row r="54635" spans="17:17">
      <c r="Q54635"/>
    </row>
    <row r="54636" spans="17:17">
      <c r="Q54636"/>
    </row>
    <row r="54637" spans="17:17">
      <c r="Q54637"/>
    </row>
    <row r="54638" spans="17:17">
      <c r="Q54638"/>
    </row>
    <row r="54639" spans="17:17">
      <c r="Q54639"/>
    </row>
    <row r="54640" spans="17:17">
      <c r="Q54640"/>
    </row>
    <row r="54641" spans="17:17">
      <c r="Q54641"/>
    </row>
    <row r="54642" spans="17:17">
      <c r="Q54642"/>
    </row>
    <row r="54643" spans="17:17">
      <c r="Q54643"/>
    </row>
    <row r="54644" spans="17:17">
      <c r="Q54644"/>
    </row>
    <row r="54645" spans="17:17">
      <c r="Q54645"/>
    </row>
    <row r="54646" spans="17:17">
      <c r="Q54646"/>
    </row>
    <row r="54647" spans="17:17">
      <c r="Q54647"/>
    </row>
    <row r="54648" spans="17:17">
      <c r="Q54648"/>
    </row>
    <row r="54649" spans="17:17">
      <c r="Q54649"/>
    </row>
    <row r="54650" spans="17:17">
      <c r="Q54650"/>
    </row>
    <row r="54651" spans="17:17">
      <c r="Q54651"/>
    </row>
    <row r="54652" spans="17:17">
      <c r="Q54652"/>
    </row>
    <row r="54653" spans="17:17">
      <c r="Q54653"/>
    </row>
    <row r="54654" spans="17:17">
      <c r="Q54654"/>
    </row>
    <row r="54655" spans="17:17">
      <c r="Q54655"/>
    </row>
    <row r="54656" spans="17:17">
      <c r="Q54656"/>
    </row>
    <row r="54657" spans="17:17">
      <c r="Q54657"/>
    </row>
    <row r="54658" spans="17:17">
      <c r="Q54658"/>
    </row>
    <row r="54659" spans="17:17">
      <c r="Q54659"/>
    </row>
    <row r="54660" spans="17:17">
      <c r="Q54660"/>
    </row>
    <row r="54661" spans="17:17">
      <c r="Q54661"/>
    </row>
    <row r="54662" spans="17:17">
      <c r="Q54662"/>
    </row>
    <row r="54663" spans="17:17">
      <c r="Q54663"/>
    </row>
    <row r="54664" spans="17:17">
      <c r="Q54664"/>
    </row>
    <row r="54665" spans="17:17">
      <c r="Q54665"/>
    </row>
    <row r="54666" spans="17:17">
      <c r="Q54666"/>
    </row>
    <row r="54667" spans="17:17">
      <c r="Q54667"/>
    </row>
    <row r="54668" spans="17:17">
      <c r="Q54668"/>
    </row>
    <row r="54669" spans="17:17">
      <c r="Q54669"/>
    </row>
    <row r="54670" spans="17:17">
      <c r="Q54670"/>
    </row>
    <row r="54671" spans="17:17">
      <c r="Q54671"/>
    </row>
    <row r="54672" spans="17:17">
      <c r="Q54672"/>
    </row>
    <row r="54673" spans="17:17">
      <c r="Q54673"/>
    </row>
    <row r="54674" spans="17:17">
      <c r="Q54674"/>
    </row>
    <row r="54675" spans="17:17">
      <c r="Q54675"/>
    </row>
    <row r="54676" spans="17:17">
      <c r="Q54676"/>
    </row>
    <row r="54677" spans="17:17">
      <c r="Q54677"/>
    </row>
    <row r="54678" spans="17:17">
      <c r="Q54678"/>
    </row>
    <row r="54679" spans="17:17">
      <c r="Q54679"/>
    </row>
    <row r="54680" spans="17:17">
      <c r="Q54680"/>
    </row>
    <row r="54681" spans="17:17">
      <c r="Q54681"/>
    </row>
    <row r="54682" spans="17:17">
      <c r="Q54682"/>
    </row>
    <row r="54683" spans="17:17">
      <c r="Q54683"/>
    </row>
    <row r="54684" spans="17:17">
      <c r="Q54684"/>
    </row>
    <row r="54685" spans="17:17">
      <c r="Q54685"/>
    </row>
    <row r="54686" spans="17:17">
      <c r="Q54686"/>
    </row>
    <row r="54687" spans="17:17">
      <c r="Q54687"/>
    </row>
    <row r="54688" spans="17:17">
      <c r="Q54688"/>
    </row>
    <row r="54689" spans="17:17">
      <c r="Q54689"/>
    </row>
    <row r="54690" spans="17:17">
      <c r="Q54690"/>
    </row>
    <row r="54691" spans="17:17">
      <c r="Q54691"/>
    </row>
    <row r="54692" spans="17:17">
      <c r="Q54692"/>
    </row>
    <row r="54693" spans="17:17">
      <c r="Q54693"/>
    </row>
    <row r="54694" spans="17:17">
      <c r="Q54694"/>
    </row>
    <row r="54695" spans="17:17">
      <c r="Q54695"/>
    </row>
    <row r="54696" spans="17:17">
      <c r="Q54696"/>
    </row>
    <row r="54697" spans="17:17">
      <c r="Q54697"/>
    </row>
    <row r="54698" spans="17:17">
      <c r="Q54698"/>
    </row>
    <row r="54699" spans="17:17">
      <c r="Q54699"/>
    </row>
    <row r="54700" spans="17:17">
      <c r="Q54700"/>
    </row>
    <row r="54701" spans="17:17">
      <c r="Q54701"/>
    </row>
    <row r="54702" spans="17:17">
      <c r="Q54702"/>
    </row>
    <row r="54703" spans="17:17">
      <c r="Q54703"/>
    </row>
    <row r="54704" spans="17:17">
      <c r="Q54704"/>
    </row>
    <row r="54705" spans="17:17">
      <c r="Q54705"/>
    </row>
    <row r="54706" spans="17:17">
      <c r="Q54706"/>
    </row>
    <row r="54707" spans="17:17">
      <c r="Q54707"/>
    </row>
    <row r="54708" spans="17:17">
      <c r="Q54708"/>
    </row>
    <row r="54709" spans="17:17">
      <c r="Q54709"/>
    </row>
    <row r="54710" spans="17:17">
      <c r="Q54710"/>
    </row>
    <row r="54711" spans="17:17">
      <c r="Q54711"/>
    </row>
    <row r="54712" spans="17:17">
      <c r="Q54712"/>
    </row>
    <row r="54713" spans="17:17">
      <c r="Q54713"/>
    </row>
    <row r="54714" spans="17:17">
      <c r="Q54714"/>
    </row>
    <row r="54715" spans="17:17">
      <c r="Q54715"/>
    </row>
    <row r="54716" spans="17:17">
      <c r="Q54716"/>
    </row>
    <row r="54717" spans="17:17">
      <c r="Q54717"/>
    </row>
    <row r="54718" spans="17:17">
      <c r="Q54718"/>
    </row>
    <row r="54719" spans="17:17">
      <c r="Q54719"/>
    </row>
    <row r="54720" spans="17:17">
      <c r="Q54720"/>
    </row>
    <row r="54721" spans="17:17">
      <c r="Q54721"/>
    </row>
    <row r="54722" spans="17:17">
      <c r="Q54722"/>
    </row>
    <row r="54723" spans="17:17">
      <c r="Q54723"/>
    </row>
    <row r="54724" spans="17:17">
      <c r="Q54724"/>
    </row>
    <row r="54725" spans="17:17">
      <c r="Q54725"/>
    </row>
    <row r="54726" spans="17:17">
      <c r="Q54726"/>
    </row>
    <row r="54727" spans="17:17">
      <c r="Q54727"/>
    </row>
    <row r="54728" spans="17:17">
      <c r="Q54728"/>
    </row>
    <row r="54729" spans="17:17">
      <c r="Q54729"/>
    </row>
    <row r="54730" spans="17:17">
      <c r="Q54730"/>
    </row>
    <row r="54731" spans="17:17">
      <c r="Q54731"/>
    </row>
    <row r="54732" spans="17:17">
      <c r="Q54732"/>
    </row>
    <row r="54733" spans="17:17">
      <c r="Q54733"/>
    </row>
    <row r="54734" spans="17:17">
      <c r="Q54734"/>
    </row>
    <row r="54735" spans="17:17">
      <c r="Q54735"/>
    </row>
    <row r="54736" spans="17:17">
      <c r="Q54736"/>
    </row>
    <row r="54737" spans="17:17">
      <c r="Q54737"/>
    </row>
    <row r="54738" spans="17:17">
      <c r="Q54738"/>
    </row>
    <row r="54739" spans="17:17">
      <c r="Q54739"/>
    </row>
    <row r="54740" spans="17:17">
      <c r="Q54740"/>
    </row>
    <row r="54741" spans="17:17">
      <c r="Q54741"/>
    </row>
    <row r="54742" spans="17:17">
      <c r="Q54742"/>
    </row>
    <row r="54743" spans="17:17">
      <c r="Q54743"/>
    </row>
    <row r="54744" spans="17:17">
      <c r="Q54744"/>
    </row>
    <row r="54745" spans="17:17">
      <c r="Q54745"/>
    </row>
    <row r="54746" spans="17:17">
      <c r="Q54746"/>
    </row>
    <row r="54747" spans="17:17">
      <c r="Q54747"/>
    </row>
    <row r="54748" spans="17:17">
      <c r="Q54748"/>
    </row>
    <row r="54749" spans="17:17">
      <c r="Q54749"/>
    </row>
    <row r="54750" spans="17:17">
      <c r="Q54750"/>
    </row>
    <row r="54751" spans="17:17">
      <c r="Q54751"/>
    </row>
    <row r="54752" spans="17:17">
      <c r="Q54752"/>
    </row>
    <row r="54753" spans="17:17">
      <c r="Q54753"/>
    </row>
    <row r="54754" spans="17:17">
      <c r="Q54754"/>
    </row>
    <row r="54755" spans="17:17">
      <c r="Q54755"/>
    </row>
    <row r="54756" spans="17:17">
      <c r="Q54756"/>
    </row>
    <row r="54757" spans="17:17">
      <c r="Q54757"/>
    </row>
    <row r="54758" spans="17:17">
      <c r="Q54758"/>
    </row>
    <row r="54759" spans="17:17">
      <c r="Q54759"/>
    </row>
    <row r="54760" spans="17:17">
      <c r="Q54760"/>
    </row>
    <row r="54761" spans="17:17">
      <c r="Q54761"/>
    </row>
    <row r="54762" spans="17:17">
      <c r="Q54762"/>
    </row>
    <row r="54763" spans="17:17">
      <c r="Q54763"/>
    </row>
    <row r="54764" spans="17:17">
      <c r="Q54764"/>
    </row>
    <row r="54765" spans="17:17">
      <c r="Q54765"/>
    </row>
    <row r="54766" spans="17:17">
      <c r="Q54766"/>
    </row>
    <row r="54767" spans="17:17">
      <c r="Q54767"/>
    </row>
    <row r="54768" spans="17:17">
      <c r="Q54768"/>
    </row>
    <row r="54769" spans="17:17">
      <c r="Q54769"/>
    </row>
    <row r="54770" spans="17:17">
      <c r="Q54770"/>
    </row>
    <row r="54771" spans="17:17">
      <c r="Q54771"/>
    </row>
    <row r="54772" spans="17:17">
      <c r="Q54772"/>
    </row>
    <row r="54773" spans="17:17">
      <c r="Q54773"/>
    </row>
    <row r="54774" spans="17:17">
      <c r="Q54774"/>
    </row>
    <row r="54775" spans="17:17">
      <c r="Q54775"/>
    </row>
    <row r="54776" spans="17:17">
      <c r="Q54776"/>
    </row>
    <row r="54777" spans="17:17">
      <c r="Q54777"/>
    </row>
    <row r="54778" spans="17:17">
      <c r="Q54778"/>
    </row>
    <row r="54779" spans="17:17">
      <c r="Q54779"/>
    </row>
    <row r="54780" spans="17:17">
      <c r="Q54780"/>
    </row>
    <row r="54781" spans="17:17">
      <c r="Q54781"/>
    </row>
    <row r="54782" spans="17:17">
      <c r="Q54782"/>
    </row>
    <row r="54783" spans="17:17">
      <c r="Q54783"/>
    </row>
    <row r="54784" spans="17:17">
      <c r="Q54784"/>
    </row>
    <row r="54785" spans="17:17">
      <c r="Q54785"/>
    </row>
    <row r="54786" spans="17:17">
      <c r="Q54786"/>
    </row>
    <row r="54787" spans="17:17">
      <c r="Q54787"/>
    </row>
    <row r="54788" spans="17:17">
      <c r="Q54788"/>
    </row>
    <row r="54789" spans="17:17">
      <c r="Q54789"/>
    </row>
    <row r="54790" spans="17:17">
      <c r="Q54790"/>
    </row>
    <row r="54791" spans="17:17">
      <c r="Q54791"/>
    </row>
    <row r="54792" spans="17:17">
      <c r="Q54792"/>
    </row>
    <row r="54793" spans="17:17">
      <c r="Q54793"/>
    </row>
    <row r="54794" spans="17:17">
      <c r="Q54794"/>
    </row>
    <row r="54795" spans="17:17">
      <c r="Q54795"/>
    </row>
    <row r="54796" spans="17:17">
      <c r="Q54796"/>
    </row>
    <row r="54797" spans="17:17">
      <c r="Q54797"/>
    </row>
    <row r="54798" spans="17:17">
      <c r="Q54798"/>
    </row>
    <row r="54799" spans="17:17">
      <c r="Q54799"/>
    </row>
    <row r="54800" spans="17:17">
      <c r="Q54800"/>
    </row>
    <row r="54801" spans="17:17">
      <c r="Q54801"/>
    </row>
    <row r="54802" spans="17:17">
      <c r="Q54802"/>
    </row>
    <row r="54803" spans="17:17">
      <c r="Q54803"/>
    </row>
    <row r="54804" spans="17:17">
      <c r="Q54804"/>
    </row>
    <row r="54805" spans="17:17">
      <c r="Q54805"/>
    </row>
    <row r="54806" spans="17:17">
      <c r="Q54806"/>
    </row>
    <row r="54807" spans="17:17">
      <c r="Q54807"/>
    </row>
    <row r="54808" spans="17:17">
      <c r="Q54808"/>
    </row>
    <row r="54809" spans="17:17">
      <c r="Q54809"/>
    </row>
    <row r="54810" spans="17:17">
      <c r="Q54810"/>
    </row>
    <row r="54811" spans="17:17">
      <c r="Q54811"/>
    </row>
    <row r="54812" spans="17:17">
      <c r="Q54812"/>
    </row>
    <row r="54813" spans="17:17">
      <c r="Q54813"/>
    </row>
    <row r="54814" spans="17:17">
      <c r="Q54814"/>
    </row>
    <row r="54815" spans="17:17">
      <c r="Q54815"/>
    </row>
    <row r="54816" spans="17:17">
      <c r="Q54816"/>
    </row>
    <row r="54817" spans="17:17">
      <c r="Q54817"/>
    </row>
    <row r="54818" spans="17:17">
      <c r="Q54818"/>
    </row>
    <row r="54819" spans="17:17">
      <c r="Q54819"/>
    </row>
    <row r="54820" spans="17:17">
      <c r="Q54820"/>
    </row>
    <row r="54821" spans="17:17">
      <c r="Q54821"/>
    </row>
    <row r="54822" spans="17:17">
      <c r="Q54822"/>
    </row>
    <row r="54823" spans="17:17">
      <c r="Q54823"/>
    </row>
    <row r="54824" spans="17:17">
      <c r="Q54824"/>
    </row>
    <row r="54825" spans="17:17">
      <c r="Q54825"/>
    </row>
    <row r="54826" spans="17:17">
      <c r="Q54826"/>
    </row>
    <row r="54827" spans="17:17">
      <c r="Q54827"/>
    </row>
    <row r="54828" spans="17:17">
      <c r="Q54828"/>
    </row>
    <row r="54829" spans="17:17">
      <c r="Q54829"/>
    </row>
    <row r="54830" spans="17:17">
      <c r="Q54830"/>
    </row>
    <row r="54831" spans="17:17">
      <c r="Q54831"/>
    </row>
    <row r="54832" spans="17:17">
      <c r="Q54832"/>
    </row>
    <row r="54833" spans="17:17">
      <c r="Q54833"/>
    </row>
    <row r="54834" spans="17:17">
      <c r="Q54834"/>
    </row>
    <row r="54835" spans="17:17">
      <c r="Q54835"/>
    </row>
    <row r="54836" spans="17:17">
      <c r="Q54836"/>
    </row>
    <row r="54837" spans="17:17">
      <c r="Q54837"/>
    </row>
    <row r="54838" spans="17:17">
      <c r="Q54838"/>
    </row>
    <row r="54839" spans="17:17">
      <c r="Q54839"/>
    </row>
    <row r="54840" spans="17:17">
      <c r="Q54840"/>
    </row>
    <row r="54841" spans="17:17">
      <c r="Q54841"/>
    </row>
    <row r="54842" spans="17:17">
      <c r="Q54842"/>
    </row>
    <row r="54843" spans="17:17">
      <c r="Q54843"/>
    </row>
    <row r="54844" spans="17:17">
      <c r="Q54844"/>
    </row>
    <row r="54845" spans="17:17">
      <c r="Q54845"/>
    </row>
    <row r="54846" spans="17:17">
      <c r="Q54846"/>
    </row>
    <row r="54847" spans="17:17">
      <c r="Q54847"/>
    </row>
    <row r="54848" spans="17:17">
      <c r="Q54848"/>
    </row>
    <row r="54849" spans="17:17">
      <c r="Q54849"/>
    </row>
    <row r="54850" spans="17:17">
      <c r="Q54850"/>
    </row>
    <row r="54851" spans="17:17">
      <c r="Q54851"/>
    </row>
    <row r="54852" spans="17:17">
      <c r="Q54852"/>
    </row>
    <row r="54853" spans="17:17">
      <c r="Q54853"/>
    </row>
    <row r="54854" spans="17:17">
      <c r="Q54854"/>
    </row>
    <row r="54855" spans="17:17">
      <c r="Q54855"/>
    </row>
    <row r="54856" spans="17:17">
      <c r="Q54856"/>
    </row>
    <row r="54857" spans="17:17">
      <c r="Q54857"/>
    </row>
    <row r="54858" spans="17:17">
      <c r="Q54858"/>
    </row>
    <row r="54859" spans="17:17">
      <c r="Q54859"/>
    </row>
    <row r="54860" spans="17:17">
      <c r="Q54860"/>
    </row>
    <row r="54861" spans="17:17">
      <c r="Q54861"/>
    </row>
    <row r="54862" spans="17:17">
      <c r="Q54862"/>
    </row>
    <row r="54863" spans="17:17">
      <c r="Q54863"/>
    </row>
    <row r="54864" spans="17:17">
      <c r="Q54864"/>
    </row>
    <row r="54865" spans="17:17">
      <c r="Q54865"/>
    </row>
    <row r="54866" spans="17:17">
      <c r="Q54866"/>
    </row>
    <row r="54867" spans="17:17">
      <c r="Q54867"/>
    </row>
    <row r="54868" spans="17:17">
      <c r="Q54868"/>
    </row>
    <row r="54869" spans="17:17">
      <c r="Q54869"/>
    </row>
    <row r="54870" spans="17:17">
      <c r="Q54870"/>
    </row>
    <row r="54871" spans="17:17">
      <c r="Q54871"/>
    </row>
    <row r="54872" spans="17:17">
      <c r="Q54872"/>
    </row>
    <row r="54873" spans="17:17">
      <c r="Q54873"/>
    </row>
    <row r="54874" spans="17:17">
      <c r="Q54874"/>
    </row>
    <row r="54875" spans="17:17">
      <c r="Q54875"/>
    </row>
    <row r="54876" spans="17:17">
      <c r="Q54876"/>
    </row>
    <row r="54877" spans="17:17">
      <c r="Q54877"/>
    </row>
    <row r="54878" spans="17:17">
      <c r="Q54878"/>
    </row>
    <row r="54879" spans="17:17">
      <c r="Q54879"/>
    </row>
    <row r="54880" spans="17:17">
      <c r="Q54880"/>
    </row>
    <row r="54881" spans="17:17">
      <c r="Q54881"/>
    </row>
    <row r="54882" spans="17:17">
      <c r="Q54882"/>
    </row>
    <row r="54883" spans="17:17">
      <c r="Q54883"/>
    </row>
    <row r="54884" spans="17:17">
      <c r="Q54884"/>
    </row>
    <row r="54885" spans="17:17">
      <c r="Q54885"/>
    </row>
    <row r="54886" spans="17:17">
      <c r="Q54886"/>
    </row>
    <row r="54887" spans="17:17">
      <c r="Q54887"/>
    </row>
    <row r="54888" spans="17:17">
      <c r="Q54888"/>
    </row>
    <row r="54889" spans="17:17">
      <c r="Q54889"/>
    </row>
    <row r="54890" spans="17:17">
      <c r="Q54890"/>
    </row>
    <row r="54891" spans="17:17">
      <c r="Q54891"/>
    </row>
    <row r="54892" spans="17:17">
      <c r="Q54892"/>
    </row>
    <row r="54893" spans="17:17">
      <c r="Q54893"/>
    </row>
    <row r="54894" spans="17:17">
      <c r="Q54894"/>
    </row>
    <row r="54895" spans="17:17">
      <c r="Q54895"/>
    </row>
    <row r="54896" spans="17:17">
      <c r="Q54896"/>
    </row>
    <row r="54897" spans="17:17">
      <c r="Q54897"/>
    </row>
    <row r="54898" spans="17:17">
      <c r="Q54898"/>
    </row>
    <row r="54899" spans="17:17">
      <c r="Q54899"/>
    </row>
    <row r="54900" spans="17:17">
      <c r="Q54900"/>
    </row>
    <row r="54901" spans="17:17">
      <c r="Q54901"/>
    </row>
    <row r="54902" spans="17:17">
      <c r="Q54902"/>
    </row>
    <row r="54903" spans="17:17">
      <c r="Q54903"/>
    </row>
    <row r="54904" spans="17:17">
      <c r="Q54904"/>
    </row>
    <row r="54905" spans="17:17">
      <c r="Q54905"/>
    </row>
    <row r="54906" spans="17:17">
      <c r="Q54906"/>
    </row>
    <row r="54907" spans="17:17">
      <c r="Q54907"/>
    </row>
    <row r="54908" spans="17:17">
      <c r="Q54908"/>
    </row>
    <row r="54909" spans="17:17">
      <c r="Q54909"/>
    </row>
    <row r="54910" spans="17:17">
      <c r="Q54910"/>
    </row>
    <row r="54911" spans="17:17">
      <c r="Q54911"/>
    </row>
    <row r="54912" spans="17:17">
      <c r="Q54912"/>
    </row>
    <row r="54913" spans="17:17">
      <c r="Q54913"/>
    </row>
    <row r="54914" spans="17:17">
      <c r="Q54914"/>
    </row>
    <row r="54915" spans="17:17">
      <c r="Q54915"/>
    </row>
    <row r="54916" spans="17:17">
      <c r="Q54916"/>
    </row>
    <row r="54917" spans="17:17">
      <c r="Q54917"/>
    </row>
    <row r="54918" spans="17:17">
      <c r="Q54918"/>
    </row>
    <row r="54919" spans="17:17">
      <c r="Q54919"/>
    </row>
    <row r="54920" spans="17:17">
      <c r="Q54920"/>
    </row>
    <row r="54921" spans="17:17">
      <c r="Q54921"/>
    </row>
    <row r="54922" spans="17:17">
      <c r="Q54922"/>
    </row>
    <row r="54923" spans="17:17">
      <c r="Q54923"/>
    </row>
    <row r="54924" spans="17:17">
      <c r="Q54924"/>
    </row>
    <row r="54925" spans="17:17">
      <c r="Q54925"/>
    </row>
    <row r="54926" spans="17:17">
      <c r="Q54926"/>
    </row>
    <row r="54927" spans="17:17">
      <c r="Q54927"/>
    </row>
    <row r="54928" spans="17:17">
      <c r="Q54928"/>
    </row>
    <row r="54929" spans="17:17">
      <c r="Q54929"/>
    </row>
    <row r="54930" spans="17:17">
      <c r="Q54930"/>
    </row>
    <row r="54931" spans="17:17">
      <c r="Q54931"/>
    </row>
    <row r="54932" spans="17:17">
      <c r="Q54932"/>
    </row>
    <row r="54933" spans="17:17">
      <c r="Q54933"/>
    </row>
    <row r="54934" spans="17:17">
      <c r="Q54934"/>
    </row>
    <row r="54935" spans="17:17">
      <c r="Q54935"/>
    </row>
    <row r="54936" spans="17:17">
      <c r="Q54936"/>
    </row>
    <row r="54937" spans="17:17">
      <c r="Q54937"/>
    </row>
    <row r="54938" spans="17:17">
      <c r="Q54938"/>
    </row>
    <row r="54939" spans="17:17">
      <c r="Q54939"/>
    </row>
    <row r="54940" spans="17:17">
      <c r="Q54940"/>
    </row>
    <row r="54941" spans="17:17">
      <c r="Q54941"/>
    </row>
    <row r="54942" spans="17:17">
      <c r="Q54942"/>
    </row>
    <row r="54943" spans="17:17">
      <c r="Q54943"/>
    </row>
    <row r="54944" spans="17:17">
      <c r="Q54944"/>
    </row>
    <row r="54945" spans="17:17">
      <c r="Q54945"/>
    </row>
    <row r="54946" spans="17:17">
      <c r="Q54946"/>
    </row>
    <row r="54947" spans="17:17">
      <c r="Q54947"/>
    </row>
    <row r="54948" spans="17:17">
      <c r="Q54948"/>
    </row>
    <row r="54949" spans="17:17">
      <c r="Q54949"/>
    </row>
    <row r="54950" spans="17:17">
      <c r="Q54950"/>
    </row>
    <row r="54951" spans="17:17">
      <c r="Q54951"/>
    </row>
    <row r="54952" spans="17:17">
      <c r="Q54952"/>
    </row>
    <row r="54953" spans="17:17">
      <c r="Q54953"/>
    </row>
    <row r="54954" spans="17:17">
      <c r="Q54954"/>
    </row>
    <row r="54955" spans="17:17">
      <c r="Q54955"/>
    </row>
    <row r="54956" spans="17:17">
      <c r="Q54956"/>
    </row>
    <row r="54957" spans="17:17">
      <c r="Q54957"/>
    </row>
    <row r="54958" spans="17:17">
      <c r="Q54958"/>
    </row>
    <row r="54959" spans="17:17">
      <c r="Q54959"/>
    </row>
    <row r="54960" spans="17:17">
      <c r="Q54960"/>
    </row>
    <row r="54961" spans="17:17">
      <c r="Q54961"/>
    </row>
    <row r="54962" spans="17:17">
      <c r="Q54962"/>
    </row>
    <row r="54963" spans="17:17">
      <c r="Q54963"/>
    </row>
    <row r="54964" spans="17:17">
      <c r="Q54964"/>
    </row>
    <row r="54965" spans="17:17">
      <c r="Q54965"/>
    </row>
    <row r="54966" spans="17:17">
      <c r="Q54966"/>
    </row>
    <row r="54967" spans="17:17">
      <c r="Q54967"/>
    </row>
    <row r="54968" spans="17:17">
      <c r="Q54968"/>
    </row>
    <row r="54969" spans="17:17">
      <c r="Q54969"/>
    </row>
    <row r="54970" spans="17:17">
      <c r="Q54970"/>
    </row>
    <row r="54971" spans="17:17">
      <c r="Q54971"/>
    </row>
    <row r="54972" spans="17:17">
      <c r="Q54972"/>
    </row>
    <row r="54973" spans="17:17">
      <c r="Q54973"/>
    </row>
    <row r="54974" spans="17:17">
      <c r="Q54974"/>
    </row>
    <row r="54975" spans="17:17">
      <c r="Q54975"/>
    </row>
    <row r="54976" spans="17:17">
      <c r="Q54976"/>
    </row>
    <row r="54977" spans="17:17">
      <c r="Q54977"/>
    </row>
    <row r="54978" spans="17:17">
      <c r="Q54978"/>
    </row>
    <row r="54979" spans="17:17">
      <c r="Q54979"/>
    </row>
    <row r="54980" spans="17:17">
      <c r="Q54980"/>
    </row>
    <row r="54981" spans="17:17">
      <c r="Q54981"/>
    </row>
    <row r="54982" spans="17:17">
      <c r="Q54982"/>
    </row>
    <row r="54983" spans="17:17">
      <c r="Q54983"/>
    </row>
    <row r="54984" spans="17:17">
      <c r="Q54984"/>
    </row>
    <row r="54985" spans="17:17">
      <c r="Q54985"/>
    </row>
    <row r="54986" spans="17:17">
      <c r="Q54986"/>
    </row>
    <row r="54987" spans="17:17">
      <c r="Q54987"/>
    </row>
    <row r="54988" spans="17:17">
      <c r="Q54988"/>
    </row>
    <row r="54989" spans="17:17">
      <c r="Q54989"/>
    </row>
    <row r="54990" spans="17:17">
      <c r="Q54990"/>
    </row>
    <row r="54991" spans="17:17">
      <c r="Q54991"/>
    </row>
    <row r="54992" spans="17:17">
      <c r="Q54992"/>
    </row>
    <row r="54993" spans="17:17">
      <c r="Q54993"/>
    </row>
    <row r="54994" spans="17:17">
      <c r="Q54994"/>
    </row>
    <row r="54995" spans="17:17">
      <c r="Q54995"/>
    </row>
    <row r="54996" spans="17:17">
      <c r="Q54996"/>
    </row>
    <row r="54997" spans="17:17">
      <c r="Q54997"/>
    </row>
    <row r="54998" spans="17:17">
      <c r="Q54998"/>
    </row>
    <row r="54999" spans="17:17">
      <c r="Q54999"/>
    </row>
    <row r="55000" spans="17:17">
      <c r="Q55000"/>
    </row>
    <row r="55001" spans="17:17">
      <c r="Q55001"/>
    </row>
    <row r="55002" spans="17:17">
      <c r="Q55002"/>
    </row>
    <row r="55003" spans="17:17">
      <c r="Q55003"/>
    </row>
    <row r="55004" spans="17:17">
      <c r="Q55004"/>
    </row>
    <row r="55005" spans="17:17">
      <c r="Q55005"/>
    </row>
    <row r="55006" spans="17:17">
      <c r="Q55006"/>
    </row>
    <row r="55007" spans="17:17">
      <c r="Q55007"/>
    </row>
    <row r="55008" spans="17:17">
      <c r="Q55008"/>
    </row>
    <row r="55009" spans="17:17">
      <c r="Q55009"/>
    </row>
    <row r="55010" spans="17:17">
      <c r="Q55010"/>
    </row>
    <row r="55011" spans="17:17">
      <c r="Q55011"/>
    </row>
    <row r="55012" spans="17:17">
      <c r="Q55012"/>
    </row>
    <row r="55013" spans="17:17">
      <c r="Q55013"/>
    </row>
    <row r="55014" spans="17:17">
      <c r="Q55014"/>
    </row>
    <row r="55015" spans="17:17">
      <c r="Q55015"/>
    </row>
    <row r="55016" spans="17:17">
      <c r="Q55016"/>
    </row>
    <row r="55017" spans="17:17">
      <c r="Q55017"/>
    </row>
    <row r="55018" spans="17:17">
      <c r="Q55018"/>
    </row>
    <row r="55019" spans="17:17">
      <c r="Q55019"/>
    </row>
    <row r="55020" spans="17:17">
      <c r="Q55020"/>
    </row>
    <row r="55021" spans="17:17">
      <c r="Q55021"/>
    </row>
    <row r="55022" spans="17:17">
      <c r="Q55022"/>
    </row>
    <row r="55023" spans="17:17">
      <c r="Q55023"/>
    </row>
    <row r="55024" spans="17:17">
      <c r="Q55024"/>
    </row>
    <row r="55025" spans="17:17">
      <c r="Q55025"/>
    </row>
    <row r="55026" spans="17:17">
      <c r="Q55026"/>
    </row>
    <row r="55027" spans="17:17">
      <c r="Q55027"/>
    </row>
    <row r="55028" spans="17:17">
      <c r="Q55028"/>
    </row>
    <row r="55029" spans="17:17">
      <c r="Q55029"/>
    </row>
    <row r="55030" spans="17:17">
      <c r="Q55030"/>
    </row>
    <row r="55031" spans="17:17">
      <c r="Q55031"/>
    </row>
    <row r="55032" spans="17:17">
      <c r="Q55032"/>
    </row>
    <row r="55033" spans="17:17">
      <c r="Q55033"/>
    </row>
    <row r="55034" spans="17:17">
      <c r="Q55034"/>
    </row>
    <row r="55035" spans="17:17">
      <c r="Q55035"/>
    </row>
    <row r="55036" spans="17:17">
      <c r="Q55036"/>
    </row>
    <row r="55037" spans="17:17">
      <c r="Q55037"/>
    </row>
    <row r="55038" spans="17:17">
      <c r="Q55038"/>
    </row>
    <row r="55039" spans="17:17">
      <c r="Q55039"/>
    </row>
    <row r="55040" spans="17:17">
      <c r="Q55040"/>
    </row>
    <row r="55041" spans="17:17">
      <c r="Q55041"/>
    </row>
    <row r="55042" spans="17:17">
      <c r="Q55042"/>
    </row>
    <row r="55043" spans="17:17">
      <c r="Q55043"/>
    </row>
    <row r="55044" spans="17:17">
      <c r="Q55044"/>
    </row>
    <row r="55045" spans="17:17">
      <c r="Q55045"/>
    </row>
    <row r="55046" spans="17:17">
      <c r="Q55046"/>
    </row>
    <row r="55047" spans="17:17">
      <c r="Q55047"/>
    </row>
    <row r="55048" spans="17:17">
      <c r="Q55048"/>
    </row>
    <row r="55049" spans="17:17">
      <c r="Q55049"/>
    </row>
    <row r="55050" spans="17:17">
      <c r="Q55050"/>
    </row>
    <row r="55051" spans="17:17">
      <c r="Q55051"/>
    </row>
    <row r="55052" spans="17:17">
      <c r="Q55052"/>
    </row>
    <row r="55053" spans="17:17">
      <c r="Q55053"/>
    </row>
    <row r="55054" spans="17:17">
      <c r="Q55054"/>
    </row>
    <row r="55055" spans="17:17">
      <c r="Q55055"/>
    </row>
    <row r="55056" spans="17:17">
      <c r="Q55056"/>
    </row>
    <row r="55057" spans="17:17">
      <c r="Q55057"/>
    </row>
    <row r="55058" spans="17:17">
      <c r="Q55058"/>
    </row>
    <row r="55059" spans="17:17">
      <c r="Q55059"/>
    </row>
    <row r="55060" spans="17:17">
      <c r="Q55060"/>
    </row>
    <row r="55061" spans="17:17">
      <c r="Q55061"/>
    </row>
    <row r="55062" spans="17:17">
      <c r="Q55062"/>
    </row>
    <row r="55063" spans="17:17">
      <c r="Q55063"/>
    </row>
    <row r="55064" spans="17:17">
      <c r="Q55064"/>
    </row>
    <row r="55065" spans="17:17">
      <c r="Q55065"/>
    </row>
    <row r="55066" spans="17:17">
      <c r="Q55066"/>
    </row>
    <row r="55067" spans="17:17">
      <c r="Q55067"/>
    </row>
    <row r="55068" spans="17:17">
      <c r="Q55068"/>
    </row>
    <row r="55069" spans="17:17">
      <c r="Q55069"/>
    </row>
    <row r="55070" spans="17:17">
      <c r="Q55070"/>
    </row>
    <row r="55071" spans="17:17">
      <c r="Q55071"/>
    </row>
    <row r="55072" spans="17:17">
      <c r="Q55072"/>
    </row>
    <row r="55073" spans="17:17">
      <c r="Q55073"/>
    </row>
    <row r="55074" spans="17:17">
      <c r="Q55074"/>
    </row>
    <row r="55075" spans="17:17">
      <c r="Q55075"/>
    </row>
    <row r="55076" spans="17:17">
      <c r="Q55076"/>
    </row>
    <row r="55077" spans="17:17">
      <c r="Q55077"/>
    </row>
    <row r="55078" spans="17:17">
      <c r="Q55078"/>
    </row>
    <row r="55079" spans="17:17">
      <c r="Q55079"/>
    </row>
    <row r="55080" spans="17:17">
      <c r="Q55080"/>
    </row>
    <row r="55081" spans="17:17">
      <c r="Q55081"/>
    </row>
    <row r="55082" spans="17:17">
      <c r="Q55082"/>
    </row>
    <row r="55083" spans="17:17">
      <c r="Q55083"/>
    </row>
    <row r="55084" spans="17:17">
      <c r="Q55084"/>
    </row>
    <row r="55085" spans="17:17">
      <c r="Q55085"/>
    </row>
    <row r="55086" spans="17:17">
      <c r="Q55086"/>
    </row>
    <row r="55087" spans="17:17">
      <c r="Q55087"/>
    </row>
    <row r="55088" spans="17:17">
      <c r="Q55088"/>
    </row>
    <row r="55089" spans="17:17">
      <c r="Q55089"/>
    </row>
    <row r="55090" spans="17:17">
      <c r="Q55090"/>
    </row>
    <row r="55091" spans="17:17">
      <c r="Q55091"/>
    </row>
    <row r="55092" spans="17:17">
      <c r="Q55092"/>
    </row>
    <row r="55093" spans="17:17">
      <c r="Q55093"/>
    </row>
    <row r="55094" spans="17:17">
      <c r="Q55094"/>
    </row>
    <row r="55095" spans="17:17">
      <c r="Q55095"/>
    </row>
    <row r="55096" spans="17:17">
      <c r="Q55096"/>
    </row>
    <row r="55097" spans="17:17">
      <c r="Q55097"/>
    </row>
    <row r="55098" spans="17:17">
      <c r="Q55098"/>
    </row>
    <row r="55099" spans="17:17">
      <c r="Q55099"/>
    </row>
    <row r="55100" spans="17:17">
      <c r="Q55100"/>
    </row>
    <row r="55101" spans="17:17">
      <c r="Q55101"/>
    </row>
    <row r="55102" spans="17:17">
      <c r="Q55102"/>
    </row>
    <row r="55103" spans="17:17">
      <c r="Q55103"/>
    </row>
    <row r="55104" spans="17:17">
      <c r="Q55104"/>
    </row>
    <row r="55105" spans="17:17">
      <c r="Q55105"/>
    </row>
    <row r="55106" spans="17:17">
      <c r="Q55106"/>
    </row>
    <row r="55107" spans="17:17">
      <c r="Q55107"/>
    </row>
    <row r="55108" spans="17:17">
      <c r="Q55108"/>
    </row>
    <row r="55109" spans="17:17">
      <c r="Q55109"/>
    </row>
    <row r="55110" spans="17:17">
      <c r="Q55110"/>
    </row>
    <row r="55111" spans="17:17">
      <c r="Q55111"/>
    </row>
    <row r="55112" spans="17:17">
      <c r="Q55112"/>
    </row>
    <row r="55113" spans="17:17">
      <c r="Q55113"/>
    </row>
    <row r="55114" spans="17:17">
      <c r="Q55114"/>
    </row>
    <row r="55115" spans="17:17">
      <c r="Q55115"/>
    </row>
    <row r="55116" spans="17:17">
      <c r="Q55116"/>
    </row>
    <row r="55117" spans="17:17">
      <c r="Q55117"/>
    </row>
    <row r="55118" spans="17:17">
      <c r="Q55118"/>
    </row>
    <row r="55119" spans="17:17">
      <c r="Q55119"/>
    </row>
    <row r="55120" spans="17:17">
      <c r="Q55120"/>
    </row>
    <row r="55121" spans="17:17">
      <c r="Q55121"/>
    </row>
    <row r="55122" spans="17:17">
      <c r="Q55122"/>
    </row>
    <row r="55123" spans="17:17">
      <c r="Q55123"/>
    </row>
    <row r="55124" spans="17:17">
      <c r="Q55124"/>
    </row>
    <row r="55125" spans="17:17">
      <c r="Q55125"/>
    </row>
    <row r="55126" spans="17:17">
      <c r="Q55126"/>
    </row>
    <row r="55127" spans="17:17">
      <c r="Q55127"/>
    </row>
    <row r="55128" spans="17:17">
      <c r="Q55128"/>
    </row>
    <row r="55129" spans="17:17">
      <c r="Q55129"/>
    </row>
    <row r="55130" spans="17:17">
      <c r="Q55130"/>
    </row>
    <row r="55131" spans="17:17">
      <c r="Q55131"/>
    </row>
    <row r="55132" spans="17:17">
      <c r="Q55132"/>
    </row>
    <row r="55133" spans="17:17">
      <c r="Q55133"/>
    </row>
    <row r="55134" spans="17:17">
      <c r="Q55134"/>
    </row>
    <row r="55135" spans="17:17">
      <c r="Q55135"/>
    </row>
    <row r="55136" spans="17:17">
      <c r="Q55136"/>
    </row>
    <row r="55137" spans="17:17">
      <c r="Q55137"/>
    </row>
    <row r="55138" spans="17:17">
      <c r="Q55138"/>
    </row>
    <row r="55139" spans="17:17">
      <c r="Q55139"/>
    </row>
    <row r="55140" spans="17:17">
      <c r="Q55140"/>
    </row>
    <row r="55141" spans="17:17">
      <c r="Q55141"/>
    </row>
    <row r="55142" spans="17:17">
      <c r="Q55142"/>
    </row>
    <row r="55143" spans="17:17">
      <c r="Q55143"/>
    </row>
    <row r="55144" spans="17:17">
      <c r="Q55144"/>
    </row>
    <row r="55145" spans="17:17">
      <c r="Q55145"/>
    </row>
    <row r="55146" spans="17:17">
      <c r="Q55146"/>
    </row>
    <row r="55147" spans="17:17">
      <c r="Q55147"/>
    </row>
    <row r="55148" spans="17:17">
      <c r="Q55148"/>
    </row>
    <row r="55149" spans="17:17">
      <c r="Q55149"/>
    </row>
    <row r="55150" spans="17:17">
      <c r="Q55150"/>
    </row>
    <row r="55151" spans="17:17">
      <c r="Q55151"/>
    </row>
    <row r="55152" spans="17:17">
      <c r="Q55152"/>
    </row>
    <row r="55153" spans="17:17">
      <c r="Q55153"/>
    </row>
    <row r="55154" spans="17:17">
      <c r="Q55154"/>
    </row>
    <row r="55155" spans="17:17">
      <c r="Q55155"/>
    </row>
    <row r="55156" spans="17:17">
      <c r="Q55156"/>
    </row>
    <row r="55157" spans="17:17">
      <c r="Q55157"/>
    </row>
    <row r="55158" spans="17:17">
      <c r="Q55158"/>
    </row>
    <row r="55159" spans="17:17">
      <c r="Q55159"/>
    </row>
    <row r="55160" spans="17:17">
      <c r="Q55160"/>
    </row>
    <row r="55161" spans="17:17">
      <c r="Q55161"/>
    </row>
    <row r="55162" spans="17:17">
      <c r="Q55162"/>
    </row>
    <row r="55163" spans="17:17">
      <c r="Q55163"/>
    </row>
    <row r="55164" spans="17:17">
      <c r="Q55164"/>
    </row>
    <row r="55165" spans="17:17">
      <c r="Q55165"/>
    </row>
    <row r="55166" spans="17:17">
      <c r="Q55166"/>
    </row>
    <row r="55167" spans="17:17">
      <c r="Q55167"/>
    </row>
    <row r="55168" spans="17:17">
      <c r="Q55168"/>
    </row>
    <row r="55169" spans="17:17">
      <c r="Q55169"/>
    </row>
    <row r="55170" spans="17:17">
      <c r="Q55170"/>
    </row>
    <row r="55171" spans="17:17">
      <c r="Q55171"/>
    </row>
    <row r="55172" spans="17:17">
      <c r="Q55172"/>
    </row>
    <row r="55173" spans="17:17">
      <c r="Q55173"/>
    </row>
    <row r="55174" spans="17:17">
      <c r="Q55174"/>
    </row>
    <row r="55175" spans="17:17">
      <c r="Q55175"/>
    </row>
    <row r="55176" spans="17:17">
      <c r="Q55176"/>
    </row>
    <row r="55177" spans="17:17">
      <c r="Q55177"/>
    </row>
    <row r="55178" spans="17:17">
      <c r="Q55178"/>
    </row>
    <row r="55179" spans="17:17">
      <c r="Q55179"/>
    </row>
    <row r="55180" spans="17:17">
      <c r="Q55180"/>
    </row>
    <row r="55181" spans="17:17">
      <c r="Q55181"/>
    </row>
    <row r="55182" spans="17:17">
      <c r="Q55182"/>
    </row>
    <row r="55183" spans="17:17">
      <c r="Q55183"/>
    </row>
    <row r="55184" spans="17:17">
      <c r="Q55184"/>
    </row>
    <row r="55185" spans="17:17">
      <c r="Q55185"/>
    </row>
    <row r="55186" spans="17:17">
      <c r="Q55186"/>
    </row>
    <row r="55187" spans="17:17">
      <c r="Q55187"/>
    </row>
    <row r="55188" spans="17:17">
      <c r="Q55188"/>
    </row>
    <row r="55189" spans="17:17">
      <c r="Q55189"/>
    </row>
    <row r="55190" spans="17:17">
      <c r="Q55190"/>
    </row>
    <row r="55191" spans="17:17">
      <c r="Q55191"/>
    </row>
    <row r="55192" spans="17:17">
      <c r="Q55192"/>
    </row>
    <row r="55193" spans="17:17">
      <c r="Q55193"/>
    </row>
    <row r="55194" spans="17:17">
      <c r="Q55194"/>
    </row>
    <row r="55195" spans="17:17">
      <c r="Q55195"/>
    </row>
    <row r="55196" spans="17:17">
      <c r="Q55196"/>
    </row>
    <row r="55197" spans="17:17">
      <c r="Q55197"/>
    </row>
    <row r="55198" spans="17:17">
      <c r="Q55198"/>
    </row>
    <row r="55199" spans="17:17">
      <c r="Q55199"/>
    </row>
    <row r="55200" spans="17:17">
      <c r="Q55200"/>
    </row>
    <row r="55201" spans="17:17">
      <c r="Q55201"/>
    </row>
    <row r="55202" spans="17:17">
      <c r="Q55202"/>
    </row>
    <row r="55203" spans="17:17">
      <c r="Q55203"/>
    </row>
    <row r="55204" spans="17:17">
      <c r="Q55204"/>
    </row>
    <row r="55205" spans="17:17">
      <c r="Q55205"/>
    </row>
    <row r="55206" spans="17:17">
      <c r="Q55206"/>
    </row>
    <row r="55207" spans="17:17">
      <c r="Q55207"/>
    </row>
    <row r="55208" spans="17:17">
      <c r="Q55208"/>
    </row>
    <row r="55209" spans="17:17">
      <c r="Q55209"/>
    </row>
    <row r="55210" spans="17:17">
      <c r="Q55210"/>
    </row>
    <row r="55211" spans="17:17">
      <c r="Q55211"/>
    </row>
    <row r="55212" spans="17:17">
      <c r="Q55212"/>
    </row>
    <row r="55213" spans="17:17">
      <c r="Q55213"/>
    </row>
    <row r="55214" spans="17:17">
      <c r="Q55214"/>
    </row>
    <row r="55215" spans="17:17">
      <c r="Q55215"/>
    </row>
    <row r="55216" spans="17:17">
      <c r="Q55216"/>
    </row>
    <row r="55217" spans="17:17">
      <c r="Q55217"/>
    </row>
    <row r="55218" spans="17:17">
      <c r="Q55218"/>
    </row>
    <row r="55219" spans="17:17">
      <c r="Q55219"/>
    </row>
    <row r="55220" spans="17:17">
      <c r="Q55220"/>
    </row>
    <row r="55221" spans="17:17">
      <c r="Q55221"/>
    </row>
    <row r="55222" spans="17:17">
      <c r="Q55222"/>
    </row>
    <row r="55223" spans="17:17">
      <c r="Q55223"/>
    </row>
    <row r="55224" spans="17:17">
      <c r="Q55224"/>
    </row>
    <row r="55225" spans="17:17">
      <c r="Q55225"/>
    </row>
    <row r="55226" spans="17:17">
      <c r="Q55226"/>
    </row>
    <row r="55227" spans="17:17">
      <c r="Q55227"/>
    </row>
    <row r="55228" spans="17:17">
      <c r="Q55228"/>
    </row>
    <row r="55229" spans="17:17">
      <c r="Q55229"/>
    </row>
    <row r="55230" spans="17:17">
      <c r="Q55230"/>
    </row>
    <row r="55231" spans="17:17">
      <c r="Q55231"/>
    </row>
    <row r="55232" spans="17:17">
      <c r="Q55232"/>
    </row>
    <row r="55233" spans="17:17">
      <c r="Q55233"/>
    </row>
    <row r="55234" spans="17:17">
      <c r="Q55234"/>
    </row>
    <row r="55235" spans="17:17">
      <c r="Q55235"/>
    </row>
    <row r="55236" spans="17:17">
      <c r="Q55236"/>
    </row>
    <row r="55237" spans="17:17">
      <c r="Q55237"/>
    </row>
    <row r="55238" spans="17:17">
      <c r="Q55238"/>
    </row>
    <row r="55239" spans="17:17">
      <c r="Q55239"/>
    </row>
    <row r="55240" spans="17:17">
      <c r="Q55240"/>
    </row>
    <row r="55241" spans="17:17">
      <c r="Q55241"/>
    </row>
    <row r="55242" spans="17:17">
      <c r="Q55242"/>
    </row>
    <row r="55243" spans="17:17">
      <c r="Q55243"/>
    </row>
    <row r="55244" spans="17:17">
      <c r="Q55244"/>
    </row>
    <row r="55245" spans="17:17">
      <c r="Q55245"/>
    </row>
    <row r="55246" spans="17:17">
      <c r="Q55246"/>
    </row>
    <row r="55247" spans="17:17">
      <c r="Q55247"/>
    </row>
    <row r="55248" spans="17:17">
      <c r="Q55248"/>
    </row>
    <row r="55249" spans="17:17">
      <c r="Q55249"/>
    </row>
    <row r="55250" spans="17:17">
      <c r="Q55250"/>
    </row>
    <row r="55251" spans="17:17">
      <c r="Q55251"/>
    </row>
    <row r="55252" spans="17:17">
      <c r="Q55252"/>
    </row>
    <row r="55253" spans="17:17">
      <c r="Q55253"/>
    </row>
    <row r="55254" spans="17:17">
      <c r="Q55254"/>
    </row>
    <row r="55255" spans="17:17">
      <c r="Q55255"/>
    </row>
    <row r="55256" spans="17:17">
      <c r="Q55256"/>
    </row>
    <row r="55257" spans="17:17">
      <c r="Q55257"/>
    </row>
    <row r="55258" spans="17:17">
      <c r="Q55258"/>
    </row>
    <row r="55259" spans="17:17">
      <c r="Q55259"/>
    </row>
    <row r="55260" spans="17:17">
      <c r="Q55260"/>
    </row>
    <row r="55261" spans="17:17">
      <c r="Q55261"/>
    </row>
    <row r="55262" spans="17:17">
      <c r="Q55262"/>
    </row>
    <row r="55263" spans="17:17">
      <c r="Q55263"/>
    </row>
    <row r="55264" spans="17:17">
      <c r="Q55264"/>
    </row>
    <row r="55265" spans="17:17">
      <c r="Q55265"/>
    </row>
    <row r="55266" spans="17:17">
      <c r="Q55266"/>
    </row>
    <row r="55267" spans="17:17">
      <c r="Q55267"/>
    </row>
    <row r="55268" spans="17:17">
      <c r="Q55268"/>
    </row>
    <row r="55269" spans="17:17">
      <c r="Q55269"/>
    </row>
    <row r="55270" spans="17:17">
      <c r="Q55270"/>
    </row>
    <row r="55271" spans="17:17">
      <c r="Q55271"/>
    </row>
    <row r="55272" spans="17:17">
      <c r="Q55272"/>
    </row>
    <row r="55273" spans="17:17">
      <c r="Q55273"/>
    </row>
    <row r="55274" spans="17:17">
      <c r="Q55274"/>
    </row>
    <row r="55275" spans="17:17">
      <c r="Q55275"/>
    </row>
    <row r="55276" spans="17:17">
      <c r="Q55276"/>
    </row>
    <row r="55277" spans="17:17">
      <c r="Q55277"/>
    </row>
    <row r="55278" spans="17:17">
      <c r="Q55278"/>
    </row>
    <row r="55279" spans="17:17">
      <c r="Q55279"/>
    </row>
    <row r="55280" spans="17:17">
      <c r="Q55280"/>
    </row>
    <row r="55281" spans="17:17">
      <c r="Q55281"/>
    </row>
    <row r="55282" spans="17:17">
      <c r="Q55282"/>
    </row>
    <row r="55283" spans="17:17">
      <c r="Q55283"/>
    </row>
    <row r="55284" spans="17:17">
      <c r="Q55284"/>
    </row>
    <row r="55285" spans="17:17">
      <c r="Q55285"/>
    </row>
    <row r="55286" spans="17:17">
      <c r="Q55286"/>
    </row>
    <row r="55287" spans="17:17">
      <c r="Q55287"/>
    </row>
    <row r="55288" spans="17:17">
      <c r="Q55288"/>
    </row>
    <row r="55289" spans="17:17">
      <c r="Q55289"/>
    </row>
    <row r="55290" spans="17:17">
      <c r="Q55290"/>
    </row>
    <row r="55291" spans="17:17">
      <c r="Q55291"/>
    </row>
    <row r="55292" spans="17:17">
      <c r="Q55292"/>
    </row>
    <row r="55293" spans="17:17">
      <c r="Q55293"/>
    </row>
    <row r="55294" spans="17:17">
      <c r="Q55294"/>
    </row>
    <row r="55295" spans="17:17">
      <c r="Q55295"/>
    </row>
    <row r="55296" spans="17:17">
      <c r="Q55296"/>
    </row>
    <row r="55297" spans="17:17">
      <c r="Q55297"/>
    </row>
    <row r="55298" spans="17:17">
      <c r="Q55298"/>
    </row>
    <row r="55299" spans="17:17">
      <c r="Q55299"/>
    </row>
    <row r="55300" spans="17:17">
      <c r="Q55300"/>
    </row>
    <row r="55301" spans="17:17">
      <c r="Q55301"/>
    </row>
    <row r="55302" spans="17:17">
      <c r="Q55302"/>
    </row>
    <row r="55303" spans="17:17">
      <c r="Q55303"/>
    </row>
    <row r="55304" spans="17:17">
      <c r="Q55304"/>
    </row>
    <row r="55305" spans="17:17">
      <c r="Q55305"/>
    </row>
    <row r="55306" spans="17:17">
      <c r="Q55306"/>
    </row>
    <row r="55307" spans="17:17">
      <c r="Q55307"/>
    </row>
    <row r="55308" spans="17:17">
      <c r="Q55308"/>
    </row>
    <row r="55309" spans="17:17">
      <c r="Q55309"/>
    </row>
    <row r="55310" spans="17:17">
      <c r="Q55310"/>
    </row>
    <row r="55311" spans="17:17">
      <c r="Q55311"/>
    </row>
    <row r="55312" spans="17:17">
      <c r="Q55312"/>
    </row>
    <row r="55313" spans="17:17">
      <c r="Q55313"/>
    </row>
    <row r="55314" spans="17:17">
      <c r="Q55314"/>
    </row>
    <row r="55315" spans="17:17">
      <c r="Q55315"/>
    </row>
    <row r="55316" spans="17:17">
      <c r="Q55316"/>
    </row>
    <row r="55317" spans="17:17">
      <c r="Q55317"/>
    </row>
    <row r="55318" spans="17:17">
      <c r="Q55318"/>
    </row>
    <row r="55319" spans="17:17">
      <c r="Q55319"/>
    </row>
    <row r="55320" spans="17:17">
      <c r="Q55320"/>
    </row>
    <row r="55321" spans="17:17">
      <c r="Q55321"/>
    </row>
    <row r="55322" spans="17:17">
      <c r="Q55322"/>
    </row>
    <row r="55323" spans="17:17">
      <c r="Q55323"/>
    </row>
    <row r="55324" spans="17:17">
      <c r="Q55324"/>
    </row>
    <row r="55325" spans="17:17">
      <c r="Q55325"/>
    </row>
    <row r="55326" spans="17:17">
      <c r="Q55326"/>
    </row>
    <row r="55327" spans="17:17">
      <c r="Q55327"/>
    </row>
    <row r="55328" spans="17:17">
      <c r="Q55328"/>
    </row>
    <row r="55329" spans="17:17">
      <c r="Q55329"/>
    </row>
    <row r="55330" spans="17:17">
      <c r="Q55330"/>
    </row>
    <row r="55331" spans="17:17">
      <c r="Q55331"/>
    </row>
    <row r="55332" spans="17:17">
      <c r="Q55332"/>
    </row>
    <row r="55333" spans="17:17">
      <c r="Q55333"/>
    </row>
    <row r="55334" spans="17:17">
      <c r="Q55334"/>
    </row>
    <row r="55335" spans="17:17">
      <c r="Q55335"/>
    </row>
    <row r="55336" spans="17:17">
      <c r="Q55336"/>
    </row>
    <row r="55337" spans="17:17">
      <c r="Q55337"/>
    </row>
    <row r="55338" spans="17:17">
      <c r="Q55338"/>
    </row>
    <row r="55339" spans="17:17">
      <c r="Q55339"/>
    </row>
    <row r="55340" spans="17:17">
      <c r="Q55340"/>
    </row>
    <row r="55341" spans="17:17">
      <c r="Q55341"/>
    </row>
    <row r="55342" spans="17:17">
      <c r="Q55342"/>
    </row>
    <row r="55343" spans="17:17">
      <c r="Q55343"/>
    </row>
    <row r="55344" spans="17:17">
      <c r="Q55344"/>
    </row>
    <row r="55345" spans="17:17">
      <c r="Q55345"/>
    </row>
    <row r="55346" spans="17:17">
      <c r="Q55346"/>
    </row>
    <row r="55347" spans="17:17">
      <c r="Q55347"/>
    </row>
    <row r="55348" spans="17:17">
      <c r="Q55348"/>
    </row>
    <row r="55349" spans="17:17">
      <c r="Q55349"/>
    </row>
    <row r="55350" spans="17:17">
      <c r="Q55350"/>
    </row>
    <row r="55351" spans="17:17">
      <c r="Q55351"/>
    </row>
    <row r="55352" spans="17:17">
      <c r="Q55352"/>
    </row>
    <row r="55353" spans="17:17">
      <c r="Q55353"/>
    </row>
    <row r="55354" spans="17:17">
      <c r="Q55354"/>
    </row>
    <row r="55355" spans="17:17">
      <c r="Q55355"/>
    </row>
    <row r="55356" spans="17:17">
      <c r="Q55356"/>
    </row>
    <row r="55357" spans="17:17">
      <c r="Q55357"/>
    </row>
    <row r="55358" spans="17:17">
      <c r="Q55358"/>
    </row>
    <row r="55359" spans="17:17">
      <c r="Q55359"/>
    </row>
    <row r="55360" spans="17:17">
      <c r="Q55360"/>
    </row>
    <row r="55361" spans="17:17">
      <c r="Q55361"/>
    </row>
    <row r="55362" spans="17:17">
      <c r="Q55362"/>
    </row>
    <row r="55363" spans="17:17">
      <c r="Q55363"/>
    </row>
    <row r="55364" spans="17:17">
      <c r="Q55364"/>
    </row>
    <row r="55365" spans="17:17">
      <c r="Q55365"/>
    </row>
    <row r="55366" spans="17:17">
      <c r="Q55366"/>
    </row>
    <row r="55367" spans="17:17">
      <c r="Q55367"/>
    </row>
    <row r="55368" spans="17:17">
      <c r="Q55368"/>
    </row>
    <row r="55369" spans="17:17">
      <c r="Q55369"/>
    </row>
    <row r="55370" spans="17:17">
      <c r="Q55370"/>
    </row>
    <row r="55371" spans="17:17">
      <c r="Q55371"/>
    </row>
    <row r="55372" spans="17:17">
      <c r="Q55372"/>
    </row>
    <row r="55373" spans="17:17">
      <c r="Q55373"/>
    </row>
    <row r="55374" spans="17:17">
      <c r="Q55374"/>
    </row>
    <row r="55375" spans="17:17">
      <c r="Q55375"/>
    </row>
    <row r="55376" spans="17:17">
      <c r="Q55376"/>
    </row>
    <row r="55377" spans="17:17">
      <c r="Q55377"/>
    </row>
    <row r="55378" spans="17:17">
      <c r="Q55378"/>
    </row>
    <row r="55379" spans="17:17">
      <c r="Q55379"/>
    </row>
    <row r="55380" spans="17:17">
      <c r="Q55380"/>
    </row>
    <row r="55381" spans="17:17">
      <c r="Q55381"/>
    </row>
    <row r="55382" spans="17:17">
      <c r="Q55382"/>
    </row>
    <row r="55383" spans="17:17">
      <c r="Q55383"/>
    </row>
    <row r="55384" spans="17:17">
      <c r="Q55384"/>
    </row>
    <row r="55385" spans="17:17">
      <c r="Q55385"/>
    </row>
    <row r="55386" spans="17:17">
      <c r="Q55386"/>
    </row>
    <row r="55387" spans="17:17">
      <c r="Q55387"/>
    </row>
    <row r="55388" spans="17:17">
      <c r="Q55388"/>
    </row>
    <row r="55389" spans="17:17">
      <c r="Q55389"/>
    </row>
    <row r="55390" spans="17:17">
      <c r="Q55390"/>
    </row>
    <row r="55391" spans="17:17">
      <c r="Q55391"/>
    </row>
    <row r="55392" spans="17:17">
      <c r="Q55392"/>
    </row>
    <row r="55393" spans="17:17">
      <c r="Q55393"/>
    </row>
    <row r="55394" spans="17:17">
      <c r="Q55394"/>
    </row>
    <row r="55395" spans="17:17">
      <c r="Q55395"/>
    </row>
    <row r="55396" spans="17:17">
      <c r="Q55396"/>
    </row>
    <row r="55397" spans="17:17">
      <c r="Q55397"/>
    </row>
    <row r="55398" spans="17:17">
      <c r="Q55398"/>
    </row>
    <row r="55399" spans="17:17">
      <c r="Q55399"/>
    </row>
    <row r="55400" spans="17:17">
      <c r="Q55400"/>
    </row>
    <row r="55401" spans="17:17">
      <c r="Q55401"/>
    </row>
    <row r="55402" spans="17:17">
      <c r="Q55402"/>
    </row>
    <row r="55403" spans="17:17">
      <c r="Q55403"/>
    </row>
    <row r="55404" spans="17:17">
      <c r="Q55404"/>
    </row>
    <row r="55405" spans="17:17">
      <c r="Q55405"/>
    </row>
    <row r="55406" spans="17:17">
      <c r="Q55406"/>
    </row>
    <row r="55407" spans="17:17">
      <c r="Q55407"/>
    </row>
    <row r="55408" spans="17:17">
      <c r="Q55408"/>
    </row>
    <row r="55409" spans="17:17">
      <c r="Q55409"/>
    </row>
    <row r="55410" spans="17:17">
      <c r="Q55410"/>
    </row>
    <row r="55411" spans="17:17">
      <c r="Q55411"/>
    </row>
    <row r="55412" spans="17:17">
      <c r="Q55412"/>
    </row>
    <row r="55413" spans="17:17">
      <c r="Q55413"/>
    </row>
    <row r="55414" spans="17:17">
      <c r="Q55414"/>
    </row>
    <row r="55415" spans="17:17">
      <c r="Q55415"/>
    </row>
    <row r="55416" spans="17:17">
      <c r="Q55416"/>
    </row>
    <row r="55417" spans="17:17">
      <c r="Q55417"/>
    </row>
    <row r="55418" spans="17:17">
      <c r="Q55418"/>
    </row>
    <row r="55419" spans="17:17">
      <c r="Q55419"/>
    </row>
    <row r="55420" spans="17:17">
      <c r="Q55420"/>
    </row>
    <row r="55421" spans="17:17">
      <c r="Q55421"/>
    </row>
    <row r="55422" spans="17:17">
      <c r="Q55422"/>
    </row>
    <row r="55423" spans="17:17">
      <c r="Q55423"/>
    </row>
    <row r="55424" spans="17:17">
      <c r="Q55424"/>
    </row>
    <row r="55425" spans="17:17">
      <c r="Q55425"/>
    </row>
    <row r="55426" spans="17:17">
      <c r="Q55426"/>
    </row>
    <row r="55427" spans="17:17">
      <c r="Q55427"/>
    </row>
    <row r="55428" spans="17:17">
      <c r="Q55428"/>
    </row>
    <row r="55429" spans="17:17">
      <c r="Q55429"/>
    </row>
    <row r="55430" spans="17:17">
      <c r="Q55430"/>
    </row>
    <row r="55431" spans="17:17">
      <c r="Q55431"/>
    </row>
    <row r="55432" spans="17:17">
      <c r="Q55432"/>
    </row>
    <row r="55433" spans="17:17">
      <c r="Q55433"/>
    </row>
    <row r="55434" spans="17:17">
      <c r="Q55434"/>
    </row>
    <row r="55435" spans="17:17">
      <c r="Q55435"/>
    </row>
    <row r="55436" spans="17:17">
      <c r="Q55436"/>
    </row>
    <row r="55437" spans="17:17">
      <c r="Q55437"/>
    </row>
    <row r="55438" spans="17:17">
      <c r="Q55438"/>
    </row>
    <row r="55439" spans="17:17">
      <c r="Q55439"/>
    </row>
    <row r="55440" spans="17:17">
      <c r="Q55440"/>
    </row>
    <row r="55441" spans="17:17">
      <c r="Q55441"/>
    </row>
    <row r="55442" spans="17:17">
      <c r="Q55442"/>
    </row>
    <row r="55443" spans="17:17">
      <c r="Q55443"/>
    </row>
    <row r="55444" spans="17:17">
      <c r="Q55444"/>
    </row>
    <row r="55445" spans="17:17">
      <c r="Q55445"/>
    </row>
    <row r="55446" spans="17:17">
      <c r="Q55446"/>
    </row>
    <row r="55447" spans="17:17">
      <c r="Q55447"/>
    </row>
    <row r="55448" spans="17:17">
      <c r="Q55448"/>
    </row>
    <row r="55449" spans="17:17">
      <c r="Q55449"/>
    </row>
    <row r="55450" spans="17:17">
      <c r="Q55450"/>
    </row>
    <row r="55451" spans="17:17">
      <c r="Q55451"/>
    </row>
    <row r="55452" spans="17:17">
      <c r="Q55452"/>
    </row>
    <row r="55453" spans="17:17">
      <c r="Q55453"/>
    </row>
    <row r="55454" spans="17:17">
      <c r="Q55454"/>
    </row>
    <row r="55455" spans="17:17">
      <c r="Q55455"/>
    </row>
    <row r="55456" spans="17:17">
      <c r="Q55456"/>
    </row>
    <row r="55457" spans="17:17">
      <c r="Q55457"/>
    </row>
    <row r="55458" spans="17:17">
      <c r="Q55458"/>
    </row>
    <row r="55459" spans="17:17">
      <c r="Q55459"/>
    </row>
    <row r="55460" spans="17:17">
      <c r="Q55460"/>
    </row>
    <row r="55461" spans="17:17">
      <c r="Q55461"/>
    </row>
    <row r="55462" spans="17:17">
      <c r="Q55462"/>
    </row>
    <row r="55463" spans="17:17">
      <c r="Q55463"/>
    </row>
    <row r="55464" spans="17:17">
      <c r="Q55464"/>
    </row>
    <row r="55465" spans="17:17">
      <c r="Q55465"/>
    </row>
    <row r="55466" spans="17:17">
      <c r="Q55466"/>
    </row>
    <row r="55467" spans="17:17">
      <c r="Q55467"/>
    </row>
    <row r="55468" spans="17:17">
      <c r="Q55468"/>
    </row>
    <row r="55469" spans="17:17">
      <c r="Q55469"/>
    </row>
    <row r="55470" spans="17:17">
      <c r="Q55470"/>
    </row>
    <row r="55471" spans="17:17">
      <c r="Q55471"/>
    </row>
    <row r="55472" spans="17:17">
      <c r="Q55472"/>
    </row>
    <row r="55473" spans="17:17">
      <c r="Q55473"/>
    </row>
    <row r="55474" spans="17:17">
      <c r="Q55474"/>
    </row>
    <row r="55475" spans="17:17">
      <c r="Q55475"/>
    </row>
    <row r="55476" spans="17:17">
      <c r="Q55476"/>
    </row>
    <row r="55477" spans="17:17">
      <c r="Q55477"/>
    </row>
    <row r="55478" spans="17:17">
      <c r="Q55478"/>
    </row>
    <row r="55479" spans="17:17">
      <c r="Q55479"/>
    </row>
    <row r="55480" spans="17:17">
      <c r="Q55480"/>
    </row>
    <row r="55481" spans="17:17">
      <c r="Q55481"/>
    </row>
    <row r="55482" spans="17:17">
      <c r="Q55482"/>
    </row>
    <row r="55483" spans="17:17">
      <c r="Q55483"/>
    </row>
    <row r="55484" spans="17:17">
      <c r="Q55484"/>
    </row>
    <row r="55485" spans="17:17">
      <c r="Q55485"/>
    </row>
    <row r="55486" spans="17:17">
      <c r="Q55486"/>
    </row>
    <row r="55487" spans="17:17">
      <c r="Q55487"/>
    </row>
    <row r="55488" spans="17:17">
      <c r="Q55488"/>
    </row>
    <row r="55489" spans="17:17">
      <c r="Q55489"/>
    </row>
    <row r="55490" spans="17:17">
      <c r="Q55490"/>
    </row>
    <row r="55491" spans="17:17">
      <c r="Q55491"/>
    </row>
    <row r="55492" spans="17:17">
      <c r="Q55492"/>
    </row>
    <row r="55493" spans="17:17">
      <c r="Q55493"/>
    </row>
    <row r="55494" spans="17:17">
      <c r="Q55494"/>
    </row>
    <row r="55495" spans="17:17">
      <c r="Q55495"/>
    </row>
    <row r="55496" spans="17:17">
      <c r="Q55496"/>
    </row>
    <row r="55497" spans="17:17">
      <c r="Q55497"/>
    </row>
    <row r="55498" spans="17:17">
      <c r="Q55498"/>
    </row>
    <row r="55499" spans="17:17">
      <c r="Q55499"/>
    </row>
    <row r="55500" spans="17:17">
      <c r="Q55500"/>
    </row>
    <row r="55501" spans="17:17">
      <c r="Q55501"/>
    </row>
    <row r="55502" spans="17:17">
      <c r="Q55502"/>
    </row>
    <row r="55503" spans="17:17">
      <c r="Q55503"/>
    </row>
    <row r="55504" spans="17:17">
      <c r="Q55504"/>
    </row>
    <row r="55505" spans="17:17">
      <c r="Q55505"/>
    </row>
    <row r="55506" spans="17:17">
      <c r="Q55506"/>
    </row>
    <row r="55507" spans="17:17">
      <c r="Q55507"/>
    </row>
    <row r="55508" spans="17:17">
      <c r="Q55508"/>
    </row>
    <row r="55509" spans="17:17">
      <c r="Q55509"/>
    </row>
    <row r="55510" spans="17:17">
      <c r="Q55510"/>
    </row>
    <row r="55511" spans="17:17">
      <c r="Q55511"/>
    </row>
    <row r="55512" spans="17:17">
      <c r="Q55512"/>
    </row>
    <row r="55513" spans="17:17">
      <c r="Q55513"/>
    </row>
    <row r="55514" spans="17:17">
      <c r="Q55514"/>
    </row>
    <row r="55515" spans="17:17">
      <c r="Q55515"/>
    </row>
    <row r="55516" spans="17:17">
      <c r="Q55516"/>
    </row>
    <row r="55517" spans="17:17">
      <c r="Q55517"/>
    </row>
    <row r="55518" spans="17:17">
      <c r="Q55518"/>
    </row>
    <row r="55519" spans="17:17">
      <c r="Q55519"/>
    </row>
    <row r="55520" spans="17:17">
      <c r="Q55520"/>
    </row>
    <row r="55521" spans="17:17">
      <c r="Q55521"/>
    </row>
    <row r="55522" spans="17:17">
      <c r="Q55522"/>
    </row>
    <row r="55523" spans="17:17">
      <c r="Q55523"/>
    </row>
    <row r="55524" spans="17:17">
      <c r="Q55524"/>
    </row>
    <row r="55525" spans="17:17">
      <c r="Q55525"/>
    </row>
    <row r="55526" spans="17:17">
      <c r="Q55526"/>
    </row>
    <row r="55527" spans="17:17">
      <c r="Q55527"/>
    </row>
    <row r="55528" spans="17:17">
      <c r="Q55528"/>
    </row>
    <row r="55529" spans="17:17">
      <c r="Q55529"/>
    </row>
    <row r="55530" spans="17:17">
      <c r="Q55530"/>
    </row>
    <row r="55531" spans="17:17">
      <c r="Q55531"/>
    </row>
    <row r="55532" spans="17:17">
      <c r="Q55532"/>
    </row>
    <row r="55533" spans="17:17">
      <c r="Q55533"/>
    </row>
    <row r="55534" spans="17:17">
      <c r="Q55534"/>
    </row>
    <row r="55535" spans="17:17">
      <c r="Q55535"/>
    </row>
    <row r="55536" spans="17:17">
      <c r="Q55536"/>
    </row>
    <row r="55537" spans="17:17">
      <c r="Q55537"/>
    </row>
    <row r="55538" spans="17:17">
      <c r="Q55538"/>
    </row>
    <row r="55539" spans="17:17">
      <c r="Q55539"/>
    </row>
    <row r="55540" spans="17:17">
      <c r="Q55540"/>
    </row>
    <row r="55541" spans="17:17">
      <c r="Q55541"/>
    </row>
    <row r="55542" spans="17:17">
      <c r="Q55542"/>
    </row>
    <row r="55543" spans="17:17">
      <c r="Q55543"/>
    </row>
    <row r="55544" spans="17:17">
      <c r="Q55544"/>
    </row>
    <row r="55545" spans="17:17">
      <c r="Q55545"/>
    </row>
    <row r="55546" spans="17:17">
      <c r="Q55546"/>
    </row>
    <row r="55547" spans="17:17">
      <c r="Q55547"/>
    </row>
    <row r="55548" spans="17:17">
      <c r="Q55548"/>
    </row>
    <row r="55549" spans="17:17">
      <c r="Q55549"/>
    </row>
    <row r="55550" spans="17:17">
      <c r="Q55550"/>
    </row>
    <row r="55551" spans="17:17">
      <c r="Q55551"/>
    </row>
    <row r="55552" spans="17:17">
      <c r="Q55552"/>
    </row>
    <row r="55553" spans="17:17">
      <c r="Q55553"/>
    </row>
    <row r="55554" spans="17:17">
      <c r="Q55554"/>
    </row>
    <row r="55555" spans="17:17">
      <c r="Q55555"/>
    </row>
    <row r="55556" spans="17:17">
      <c r="Q55556"/>
    </row>
    <row r="55557" spans="17:17">
      <c r="Q55557"/>
    </row>
    <row r="55558" spans="17:17">
      <c r="Q55558"/>
    </row>
    <row r="55559" spans="17:17">
      <c r="Q55559"/>
    </row>
    <row r="55560" spans="17:17">
      <c r="Q55560"/>
    </row>
    <row r="55561" spans="17:17">
      <c r="Q55561"/>
    </row>
    <row r="55562" spans="17:17">
      <c r="Q55562"/>
    </row>
    <row r="55563" spans="17:17">
      <c r="Q55563"/>
    </row>
    <row r="55564" spans="17:17">
      <c r="Q55564"/>
    </row>
    <row r="55565" spans="17:17">
      <c r="Q55565"/>
    </row>
    <row r="55566" spans="17:17">
      <c r="Q55566"/>
    </row>
    <row r="55567" spans="17:17">
      <c r="Q55567"/>
    </row>
    <row r="55568" spans="17:17">
      <c r="Q55568"/>
    </row>
    <row r="55569" spans="17:17">
      <c r="Q55569"/>
    </row>
    <row r="55570" spans="17:17">
      <c r="Q55570"/>
    </row>
    <row r="55571" spans="17:17">
      <c r="Q55571"/>
    </row>
    <row r="55572" spans="17:17">
      <c r="Q55572"/>
    </row>
    <row r="55573" spans="17:17">
      <c r="Q55573"/>
    </row>
    <row r="55574" spans="17:17">
      <c r="Q55574"/>
    </row>
    <row r="55575" spans="17:17">
      <c r="Q55575"/>
    </row>
    <row r="55576" spans="17:17">
      <c r="Q55576"/>
    </row>
    <row r="55577" spans="17:17">
      <c r="Q55577"/>
    </row>
    <row r="55578" spans="17:17">
      <c r="Q55578"/>
    </row>
    <row r="55579" spans="17:17">
      <c r="Q55579"/>
    </row>
    <row r="55580" spans="17:17">
      <c r="Q55580"/>
    </row>
    <row r="55581" spans="17:17">
      <c r="Q55581"/>
    </row>
    <row r="55582" spans="17:17">
      <c r="Q55582"/>
    </row>
    <row r="55583" spans="17:17">
      <c r="Q55583"/>
    </row>
    <row r="55584" spans="17:17">
      <c r="Q55584"/>
    </row>
    <row r="55585" spans="17:17">
      <c r="Q55585"/>
    </row>
    <row r="55586" spans="17:17">
      <c r="Q55586"/>
    </row>
    <row r="55587" spans="17:17">
      <c r="Q55587"/>
    </row>
    <row r="55588" spans="17:17">
      <c r="Q55588"/>
    </row>
    <row r="55589" spans="17:17">
      <c r="Q55589"/>
    </row>
    <row r="55590" spans="17:17">
      <c r="Q55590"/>
    </row>
    <row r="55591" spans="17:17">
      <c r="Q55591"/>
    </row>
    <row r="55592" spans="17:17">
      <c r="Q55592"/>
    </row>
    <row r="55593" spans="17:17">
      <c r="Q55593"/>
    </row>
    <row r="55594" spans="17:17">
      <c r="Q55594"/>
    </row>
    <row r="55595" spans="17:17">
      <c r="Q55595"/>
    </row>
    <row r="55596" spans="17:17">
      <c r="Q55596"/>
    </row>
    <row r="55597" spans="17:17">
      <c r="Q55597"/>
    </row>
    <row r="55598" spans="17:17">
      <c r="Q55598"/>
    </row>
    <row r="55599" spans="17:17">
      <c r="Q55599"/>
    </row>
    <row r="55600" spans="17:17">
      <c r="Q55600"/>
    </row>
    <row r="55601" spans="17:17">
      <c r="Q55601"/>
    </row>
    <row r="55602" spans="17:17">
      <c r="Q55602"/>
    </row>
    <row r="55603" spans="17:17">
      <c r="Q55603"/>
    </row>
    <row r="55604" spans="17:17">
      <c r="Q55604"/>
    </row>
    <row r="55605" spans="17:17">
      <c r="Q55605"/>
    </row>
    <row r="55606" spans="17:17">
      <c r="Q55606"/>
    </row>
    <row r="55607" spans="17:17">
      <c r="Q55607"/>
    </row>
    <row r="55608" spans="17:17">
      <c r="Q55608"/>
    </row>
    <row r="55609" spans="17:17">
      <c r="Q55609"/>
    </row>
    <row r="55610" spans="17:17">
      <c r="Q55610"/>
    </row>
    <row r="55611" spans="17:17">
      <c r="Q55611"/>
    </row>
    <row r="55612" spans="17:17">
      <c r="Q55612"/>
    </row>
    <row r="55613" spans="17:17">
      <c r="Q55613"/>
    </row>
    <row r="55614" spans="17:17">
      <c r="Q55614"/>
    </row>
    <row r="55615" spans="17:17">
      <c r="Q55615"/>
    </row>
    <row r="55616" spans="17:17">
      <c r="Q55616"/>
    </row>
    <row r="55617" spans="17:17">
      <c r="Q55617"/>
    </row>
    <row r="55618" spans="17:17">
      <c r="Q55618"/>
    </row>
    <row r="55619" spans="17:17">
      <c r="Q55619"/>
    </row>
    <row r="55620" spans="17:17">
      <c r="Q55620"/>
    </row>
    <row r="55621" spans="17:17">
      <c r="Q55621"/>
    </row>
    <row r="55622" spans="17:17">
      <c r="Q55622"/>
    </row>
    <row r="55623" spans="17:17">
      <c r="Q55623"/>
    </row>
    <row r="55624" spans="17:17">
      <c r="Q55624"/>
    </row>
    <row r="55625" spans="17:17">
      <c r="Q55625"/>
    </row>
    <row r="55626" spans="17:17">
      <c r="Q55626"/>
    </row>
    <row r="55627" spans="17:17">
      <c r="Q55627"/>
    </row>
    <row r="55628" spans="17:17">
      <c r="Q55628"/>
    </row>
    <row r="55629" spans="17:17">
      <c r="Q55629"/>
    </row>
    <row r="55630" spans="17:17">
      <c r="Q55630"/>
    </row>
    <row r="55631" spans="17:17">
      <c r="Q55631"/>
    </row>
    <row r="55632" spans="17:17">
      <c r="Q55632"/>
    </row>
    <row r="55633" spans="17:17">
      <c r="Q55633"/>
    </row>
    <row r="55634" spans="17:17">
      <c r="Q55634"/>
    </row>
    <row r="55635" spans="17:17">
      <c r="Q55635"/>
    </row>
    <row r="55636" spans="17:17">
      <c r="Q55636"/>
    </row>
    <row r="55637" spans="17:17">
      <c r="Q55637"/>
    </row>
    <row r="55638" spans="17:17">
      <c r="Q55638"/>
    </row>
    <row r="55639" spans="17:17">
      <c r="Q55639"/>
    </row>
    <row r="55640" spans="17:17">
      <c r="Q55640"/>
    </row>
    <row r="55641" spans="17:17">
      <c r="Q55641"/>
    </row>
    <row r="55642" spans="17:17">
      <c r="Q55642"/>
    </row>
    <row r="55643" spans="17:17">
      <c r="Q55643"/>
    </row>
    <row r="55644" spans="17:17">
      <c r="Q55644"/>
    </row>
    <row r="55645" spans="17:17">
      <c r="Q55645"/>
    </row>
    <row r="55646" spans="17:17">
      <c r="Q55646"/>
    </row>
    <row r="55647" spans="17:17">
      <c r="Q55647"/>
    </row>
    <row r="55648" spans="17:17">
      <c r="Q55648"/>
    </row>
    <row r="55649" spans="17:17">
      <c r="Q55649"/>
    </row>
    <row r="55650" spans="17:17">
      <c r="Q55650"/>
    </row>
    <row r="55651" spans="17:17">
      <c r="Q55651"/>
    </row>
    <row r="55652" spans="17:17">
      <c r="Q55652"/>
    </row>
    <row r="55653" spans="17:17">
      <c r="Q55653"/>
    </row>
    <row r="55654" spans="17:17">
      <c r="Q55654"/>
    </row>
    <row r="55655" spans="17:17">
      <c r="Q55655"/>
    </row>
    <row r="55656" spans="17:17">
      <c r="Q55656"/>
    </row>
    <row r="55657" spans="17:17">
      <c r="Q55657"/>
    </row>
    <row r="55658" spans="17:17">
      <c r="Q55658"/>
    </row>
    <row r="55659" spans="17:17">
      <c r="Q55659"/>
    </row>
    <row r="55660" spans="17:17">
      <c r="Q55660"/>
    </row>
    <row r="55661" spans="17:17">
      <c r="Q55661"/>
    </row>
    <row r="55662" spans="17:17">
      <c r="Q55662"/>
    </row>
    <row r="55663" spans="17:17">
      <c r="Q55663"/>
    </row>
    <row r="55664" spans="17:17">
      <c r="Q55664"/>
    </row>
    <row r="55665" spans="17:17">
      <c r="Q55665"/>
    </row>
    <row r="55666" spans="17:17">
      <c r="Q55666"/>
    </row>
    <row r="55667" spans="17:17">
      <c r="Q55667"/>
    </row>
    <row r="55668" spans="17:17">
      <c r="Q55668"/>
    </row>
    <row r="55669" spans="17:17">
      <c r="Q55669"/>
    </row>
    <row r="55670" spans="17:17">
      <c r="Q55670"/>
    </row>
    <row r="55671" spans="17:17">
      <c r="Q55671"/>
    </row>
    <row r="55672" spans="17:17">
      <c r="Q55672"/>
    </row>
    <row r="55673" spans="17:17">
      <c r="Q55673"/>
    </row>
    <row r="55674" spans="17:17">
      <c r="Q55674"/>
    </row>
    <row r="55675" spans="17:17">
      <c r="Q55675"/>
    </row>
    <row r="55676" spans="17:17">
      <c r="Q55676"/>
    </row>
    <row r="55677" spans="17:17">
      <c r="Q55677"/>
    </row>
    <row r="55678" spans="17:17">
      <c r="Q55678"/>
    </row>
    <row r="55679" spans="17:17">
      <c r="Q55679"/>
    </row>
    <row r="55680" spans="17:17">
      <c r="Q55680"/>
    </row>
    <row r="55681" spans="17:17">
      <c r="Q55681"/>
    </row>
    <row r="55682" spans="17:17">
      <c r="Q55682"/>
    </row>
    <row r="55683" spans="17:17">
      <c r="Q55683"/>
    </row>
    <row r="55684" spans="17:17">
      <c r="Q55684"/>
    </row>
    <row r="55685" spans="17:17">
      <c r="Q55685"/>
    </row>
    <row r="55686" spans="17:17">
      <c r="Q55686"/>
    </row>
    <row r="55687" spans="17:17">
      <c r="Q55687"/>
    </row>
    <row r="55688" spans="17:17">
      <c r="Q55688"/>
    </row>
    <row r="55689" spans="17:17">
      <c r="Q55689"/>
    </row>
    <row r="55690" spans="17:17">
      <c r="Q55690"/>
    </row>
    <row r="55691" spans="17:17">
      <c r="Q55691"/>
    </row>
    <row r="55692" spans="17:17">
      <c r="Q55692"/>
    </row>
    <row r="55693" spans="17:17">
      <c r="Q55693"/>
    </row>
    <row r="55694" spans="17:17">
      <c r="Q55694"/>
    </row>
    <row r="55695" spans="17:17">
      <c r="Q55695"/>
    </row>
    <row r="55696" spans="17:17">
      <c r="Q55696"/>
    </row>
    <row r="55697" spans="17:17">
      <c r="Q55697"/>
    </row>
    <row r="55698" spans="17:17">
      <c r="Q55698"/>
    </row>
    <row r="55699" spans="17:17">
      <c r="Q55699"/>
    </row>
    <row r="55700" spans="17:17">
      <c r="Q55700"/>
    </row>
    <row r="55701" spans="17:17">
      <c r="Q55701"/>
    </row>
    <row r="55702" spans="17:17">
      <c r="Q55702"/>
    </row>
    <row r="55703" spans="17:17">
      <c r="Q55703"/>
    </row>
    <row r="55704" spans="17:17">
      <c r="Q55704"/>
    </row>
    <row r="55705" spans="17:17">
      <c r="Q55705"/>
    </row>
    <row r="55706" spans="17:17">
      <c r="Q55706"/>
    </row>
    <row r="55707" spans="17:17">
      <c r="Q55707"/>
    </row>
    <row r="55708" spans="17:17">
      <c r="Q55708"/>
    </row>
    <row r="55709" spans="17:17">
      <c r="Q55709"/>
    </row>
    <row r="55710" spans="17:17">
      <c r="Q55710"/>
    </row>
    <row r="55711" spans="17:17">
      <c r="Q55711"/>
    </row>
    <row r="55712" spans="17:17">
      <c r="Q55712"/>
    </row>
    <row r="55713" spans="17:17">
      <c r="Q55713"/>
    </row>
    <row r="55714" spans="17:17">
      <c r="Q55714"/>
    </row>
    <row r="55715" spans="17:17">
      <c r="Q55715"/>
    </row>
    <row r="55716" spans="17:17">
      <c r="Q55716"/>
    </row>
    <row r="55717" spans="17:17">
      <c r="Q55717"/>
    </row>
    <row r="55718" spans="17:17">
      <c r="Q55718"/>
    </row>
    <row r="55719" spans="17:17">
      <c r="Q55719"/>
    </row>
    <row r="55720" spans="17:17">
      <c r="Q55720"/>
    </row>
    <row r="55721" spans="17:17">
      <c r="Q55721"/>
    </row>
    <row r="55722" spans="17:17">
      <c r="Q55722"/>
    </row>
    <row r="55723" spans="17:17">
      <c r="Q55723"/>
    </row>
    <row r="55724" spans="17:17">
      <c r="Q55724"/>
    </row>
    <row r="55725" spans="17:17">
      <c r="Q55725"/>
    </row>
    <row r="55726" spans="17:17">
      <c r="Q55726"/>
    </row>
    <row r="55727" spans="17:17">
      <c r="Q55727"/>
    </row>
    <row r="55728" spans="17:17">
      <c r="Q55728"/>
    </row>
    <row r="55729" spans="17:17">
      <c r="Q55729"/>
    </row>
    <row r="55730" spans="17:17">
      <c r="Q55730"/>
    </row>
    <row r="55731" spans="17:17">
      <c r="Q55731"/>
    </row>
    <row r="55732" spans="17:17">
      <c r="Q55732"/>
    </row>
    <row r="55733" spans="17:17">
      <c r="Q55733"/>
    </row>
    <row r="55734" spans="17:17">
      <c r="Q55734"/>
    </row>
    <row r="55735" spans="17:17">
      <c r="Q55735"/>
    </row>
    <row r="55736" spans="17:17">
      <c r="Q55736"/>
    </row>
    <row r="55737" spans="17:17">
      <c r="Q55737"/>
    </row>
    <row r="55738" spans="17:17">
      <c r="Q55738"/>
    </row>
    <row r="55739" spans="17:17">
      <c r="Q55739"/>
    </row>
    <row r="55740" spans="17:17">
      <c r="Q55740"/>
    </row>
    <row r="55741" spans="17:17">
      <c r="Q55741"/>
    </row>
    <row r="55742" spans="17:17">
      <c r="Q55742"/>
    </row>
    <row r="55743" spans="17:17">
      <c r="Q55743"/>
    </row>
    <row r="55744" spans="17:17">
      <c r="Q55744"/>
    </row>
    <row r="55745" spans="17:17">
      <c r="Q55745"/>
    </row>
    <row r="55746" spans="17:17">
      <c r="Q55746"/>
    </row>
    <row r="55747" spans="17:17">
      <c r="Q55747"/>
    </row>
    <row r="55748" spans="17:17">
      <c r="Q55748"/>
    </row>
    <row r="55749" spans="17:17">
      <c r="Q55749"/>
    </row>
    <row r="55750" spans="17:17">
      <c r="Q55750"/>
    </row>
    <row r="55751" spans="17:17">
      <c r="Q55751"/>
    </row>
    <row r="55752" spans="17:17">
      <c r="Q55752"/>
    </row>
    <row r="55753" spans="17:17">
      <c r="Q55753"/>
    </row>
    <row r="55754" spans="17:17">
      <c r="Q55754"/>
    </row>
    <row r="55755" spans="17:17">
      <c r="Q55755"/>
    </row>
    <row r="55756" spans="17:17">
      <c r="Q55756"/>
    </row>
    <row r="55757" spans="17:17">
      <c r="Q55757"/>
    </row>
    <row r="55758" spans="17:17">
      <c r="Q55758"/>
    </row>
    <row r="55759" spans="17:17">
      <c r="Q55759"/>
    </row>
    <row r="55760" spans="17:17">
      <c r="Q55760"/>
    </row>
    <row r="55761" spans="17:17">
      <c r="Q55761"/>
    </row>
    <row r="55762" spans="17:17">
      <c r="Q55762"/>
    </row>
    <row r="55763" spans="17:17">
      <c r="Q55763"/>
    </row>
    <row r="55764" spans="17:17">
      <c r="Q55764"/>
    </row>
    <row r="55765" spans="17:17">
      <c r="Q55765"/>
    </row>
    <row r="55766" spans="17:17">
      <c r="Q55766"/>
    </row>
    <row r="55767" spans="17:17">
      <c r="Q55767"/>
    </row>
    <row r="55768" spans="17:17">
      <c r="Q55768"/>
    </row>
    <row r="55769" spans="17:17">
      <c r="Q55769"/>
    </row>
    <row r="55770" spans="17:17">
      <c r="Q55770"/>
    </row>
    <row r="55771" spans="17:17">
      <c r="Q55771"/>
    </row>
    <row r="55772" spans="17:17">
      <c r="Q55772"/>
    </row>
    <row r="55773" spans="17:17">
      <c r="Q55773"/>
    </row>
    <row r="55774" spans="17:17">
      <c r="Q55774"/>
    </row>
    <row r="55775" spans="17:17">
      <c r="Q55775"/>
    </row>
    <row r="55776" spans="17:17">
      <c r="Q55776"/>
    </row>
    <row r="55777" spans="17:17">
      <c r="Q55777"/>
    </row>
    <row r="55778" spans="17:17">
      <c r="Q55778"/>
    </row>
    <row r="55779" spans="17:17">
      <c r="Q55779"/>
    </row>
    <row r="55780" spans="17:17">
      <c r="Q55780"/>
    </row>
    <row r="55781" spans="17:17">
      <c r="Q55781"/>
    </row>
    <row r="55782" spans="17:17">
      <c r="Q55782"/>
    </row>
    <row r="55783" spans="17:17">
      <c r="Q55783"/>
    </row>
    <row r="55784" spans="17:17">
      <c r="Q55784"/>
    </row>
    <row r="55785" spans="17:17">
      <c r="Q55785"/>
    </row>
    <row r="55786" spans="17:17">
      <c r="Q55786"/>
    </row>
    <row r="55787" spans="17:17">
      <c r="Q55787"/>
    </row>
    <row r="55788" spans="17:17">
      <c r="Q55788"/>
    </row>
    <row r="55789" spans="17:17">
      <c r="Q55789"/>
    </row>
    <row r="55790" spans="17:17">
      <c r="Q55790"/>
    </row>
    <row r="55791" spans="17:17">
      <c r="Q55791"/>
    </row>
    <row r="55792" spans="17:17">
      <c r="Q55792"/>
    </row>
    <row r="55793" spans="17:17">
      <c r="Q55793"/>
    </row>
    <row r="55794" spans="17:17">
      <c r="Q55794"/>
    </row>
    <row r="55795" spans="17:17">
      <c r="Q55795"/>
    </row>
    <row r="55796" spans="17:17">
      <c r="Q55796"/>
    </row>
    <row r="55797" spans="17:17">
      <c r="Q55797"/>
    </row>
    <row r="55798" spans="17:17">
      <c r="Q55798"/>
    </row>
    <row r="55799" spans="17:17">
      <c r="Q55799"/>
    </row>
    <row r="55800" spans="17:17">
      <c r="Q55800"/>
    </row>
    <row r="55801" spans="17:17">
      <c r="Q55801"/>
    </row>
    <row r="55802" spans="17:17">
      <c r="Q55802"/>
    </row>
    <row r="55803" spans="17:17">
      <c r="Q55803"/>
    </row>
    <row r="55804" spans="17:17">
      <c r="Q55804"/>
    </row>
    <row r="55805" spans="17:17">
      <c r="Q55805"/>
    </row>
    <row r="55806" spans="17:17">
      <c r="Q55806"/>
    </row>
    <row r="55807" spans="17:17">
      <c r="Q55807"/>
    </row>
    <row r="55808" spans="17:17">
      <c r="Q55808"/>
    </row>
    <row r="55809" spans="17:17">
      <c r="Q55809"/>
    </row>
    <row r="55810" spans="17:17">
      <c r="Q55810"/>
    </row>
    <row r="55811" spans="17:17">
      <c r="Q55811"/>
    </row>
    <row r="55812" spans="17:17">
      <c r="Q55812"/>
    </row>
    <row r="55813" spans="17:17">
      <c r="Q55813"/>
    </row>
    <row r="55814" spans="17:17">
      <c r="Q55814"/>
    </row>
    <row r="55815" spans="17:17">
      <c r="Q55815"/>
    </row>
    <row r="55816" spans="17:17">
      <c r="Q55816"/>
    </row>
    <row r="55817" spans="17:17">
      <c r="Q55817"/>
    </row>
    <row r="55818" spans="17:17">
      <c r="Q55818"/>
    </row>
    <row r="55819" spans="17:17">
      <c r="Q55819"/>
    </row>
    <row r="55820" spans="17:17">
      <c r="Q55820"/>
    </row>
    <row r="55821" spans="17:17">
      <c r="Q55821"/>
    </row>
    <row r="55822" spans="17:17">
      <c r="Q55822"/>
    </row>
    <row r="55823" spans="17:17">
      <c r="Q55823"/>
    </row>
    <row r="55824" spans="17:17">
      <c r="Q55824"/>
    </row>
    <row r="55825" spans="17:17">
      <c r="Q55825"/>
    </row>
    <row r="55826" spans="17:17">
      <c r="Q55826"/>
    </row>
    <row r="55827" spans="17:17">
      <c r="Q55827"/>
    </row>
    <row r="55828" spans="17:17">
      <c r="Q55828"/>
    </row>
    <row r="55829" spans="17:17">
      <c r="Q55829"/>
    </row>
    <row r="55830" spans="17:17">
      <c r="Q55830"/>
    </row>
    <row r="55831" spans="17:17">
      <c r="Q55831"/>
    </row>
    <row r="55832" spans="17:17">
      <c r="Q55832"/>
    </row>
    <row r="55833" spans="17:17">
      <c r="Q55833"/>
    </row>
    <row r="55834" spans="17:17">
      <c r="Q55834"/>
    </row>
    <row r="55835" spans="17:17">
      <c r="Q55835"/>
    </row>
    <row r="55836" spans="17:17">
      <c r="Q55836"/>
    </row>
    <row r="55837" spans="17:17">
      <c r="Q55837"/>
    </row>
    <row r="55838" spans="17:17">
      <c r="Q55838"/>
    </row>
    <row r="55839" spans="17:17">
      <c r="Q55839"/>
    </row>
    <row r="55840" spans="17:17">
      <c r="Q55840"/>
    </row>
    <row r="55841" spans="17:17">
      <c r="Q55841"/>
    </row>
    <row r="55842" spans="17:17">
      <c r="Q55842"/>
    </row>
    <row r="55843" spans="17:17">
      <c r="Q55843"/>
    </row>
    <row r="55844" spans="17:17">
      <c r="Q55844"/>
    </row>
    <row r="55845" spans="17:17">
      <c r="Q55845"/>
    </row>
    <row r="55846" spans="17:17">
      <c r="Q55846"/>
    </row>
    <row r="55847" spans="17:17">
      <c r="Q55847"/>
    </row>
    <row r="55848" spans="17:17">
      <c r="Q55848"/>
    </row>
    <row r="55849" spans="17:17">
      <c r="Q55849"/>
    </row>
    <row r="55850" spans="17:17">
      <c r="Q55850"/>
    </row>
    <row r="55851" spans="17:17">
      <c r="Q55851"/>
    </row>
    <row r="55852" spans="17:17">
      <c r="Q55852"/>
    </row>
    <row r="55853" spans="17:17">
      <c r="Q55853"/>
    </row>
    <row r="55854" spans="17:17">
      <c r="Q55854"/>
    </row>
    <row r="55855" spans="17:17">
      <c r="Q55855"/>
    </row>
    <row r="55856" spans="17:17">
      <c r="Q55856"/>
    </row>
    <row r="55857" spans="17:17">
      <c r="Q55857"/>
    </row>
    <row r="55858" spans="17:17">
      <c r="Q55858"/>
    </row>
    <row r="55859" spans="17:17">
      <c r="Q55859"/>
    </row>
    <row r="55860" spans="17:17">
      <c r="Q55860"/>
    </row>
    <row r="55861" spans="17:17">
      <c r="Q55861"/>
    </row>
    <row r="55862" spans="17:17">
      <c r="Q55862"/>
    </row>
    <row r="55863" spans="17:17">
      <c r="Q55863"/>
    </row>
    <row r="55864" spans="17:17">
      <c r="Q55864"/>
    </row>
    <row r="55865" spans="17:17">
      <c r="Q55865"/>
    </row>
    <row r="55866" spans="17:17">
      <c r="Q55866"/>
    </row>
    <row r="55867" spans="17:17">
      <c r="Q55867"/>
    </row>
    <row r="55868" spans="17:17">
      <c r="Q55868"/>
    </row>
    <row r="55869" spans="17:17">
      <c r="Q55869"/>
    </row>
    <row r="55870" spans="17:17">
      <c r="Q55870"/>
    </row>
    <row r="55871" spans="17:17">
      <c r="Q55871"/>
    </row>
    <row r="55872" spans="17:17">
      <c r="Q55872"/>
    </row>
    <row r="55873" spans="17:17">
      <c r="Q55873"/>
    </row>
    <row r="55874" spans="17:17">
      <c r="Q55874"/>
    </row>
    <row r="55875" spans="17:17">
      <c r="Q55875"/>
    </row>
    <row r="55876" spans="17:17">
      <c r="Q55876"/>
    </row>
    <row r="55877" spans="17:17">
      <c r="Q55877"/>
    </row>
    <row r="55878" spans="17:17">
      <c r="Q55878"/>
    </row>
    <row r="55879" spans="17:17">
      <c r="Q55879"/>
    </row>
    <row r="55880" spans="17:17">
      <c r="Q55880"/>
    </row>
    <row r="55881" spans="17:17">
      <c r="Q55881"/>
    </row>
    <row r="55882" spans="17:17">
      <c r="Q55882"/>
    </row>
    <row r="55883" spans="17:17">
      <c r="Q55883"/>
    </row>
    <row r="55884" spans="17:17">
      <c r="Q55884"/>
    </row>
    <row r="55885" spans="17:17">
      <c r="Q55885"/>
    </row>
    <row r="55886" spans="17:17">
      <c r="Q55886"/>
    </row>
    <row r="55887" spans="17:17">
      <c r="Q55887"/>
    </row>
    <row r="55888" spans="17:17">
      <c r="Q55888"/>
    </row>
    <row r="55889" spans="17:17">
      <c r="Q55889"/>
    </row>
    <row r="55890" spans="17:17">
      <c r="Q55890"/>
    </row>
    <row r="55891" spans="17:17">
      <c r="Q55891"/>
    </row>
    <row r="55892" spans="17:17">
      <c r="Q55892"/>
    </row>
    <row r="55893" spans="17:17">
      <c r="Q55893"/>
    </row>
    <row r="55894" spans="17:17">
      <c r="Q55894"/>
    </row>
    <row r="55895" spans="17:17">
      <c r="Q55895"/>
    </row>
    <row r="55896" spans="17:17">
      <c r="Q55896"/>
    </row>
    <row r="55897" spans="17:17">
      <c r="Q55897"/>
    </row>
    <row r="55898" spans="17:17">
      <c r="Q55898"/>
    </row>
    <row r="55899" spans="17:17">
      <c r="Q55899"/>
    </row>
    <row r="55900" spans="17:17">
      <c r="Q55900"/>
    </row>
    <row r="55901" spans="17:17">
      <c r="Q55901"/>
    </row>
    <row r="55902" spans="17:17">
      <c r="Q55902"/>
    </row>
    <row r="55903" spans="17:17">
      <c r="Q55903"/>
    </row>
    <row r="55904" spans="17:17">
      <c r="Q55904"/>
    </row>
    <row r="55905" spans="17:17">
      <c r="Q55905"/>
    </row>
    <row r="55906" spans="17:17">
      <c r="Q55906"/>
    </row>
    <row r="55907" spans="17:17">
      <c r="Q55907"/>
    </row>
    <row r="55908" spans="17:17">
      <c r="Q55908"/>
    </row>
    <row r="55909" spans="17:17">
      <c r="Q55909"/>
    </row>
    <row r="55910" spans="17:17">
      <c r="Q55910"/>
    </row>
    <row r="55911" spans="17:17">
      <c r="Q55911"/>
    </row>
    <row r="55912" spans="17:17">
      <c r="Q55912"/>
    </row>
    <row r="55913" spans="17:17">
      <c r="Q55913"/>
    </row>
    <row r="55914" spans="17:17">
      <c r="Q55914"/>
    </row>
    <row r="55915" spans="17:17">
      <c r="Q55915"/>
    </row>
    <row r="55916" spans="17:17">
      <c r="Q55916"/>
    </row>
    <row r="55917" spans="17:17">
      <c r="Q55917"/>
    </row>
    <row r="55918" spans="17:17">
      <c r="Q55918"/>
    </row>
    <row r="55919" spans="17:17">
      <c r="Q55919"/>
    </row>
    <row r="55920" spans="17:17">
      <c r="Q55920"/>
    </row>
    <row r="55921" spans="17:17">
      <c r="Q55921"/>
    </row>
    <row r="55922" spans="17:17">
      <c r="Q55922"/>
    </row>
    <row r="55923" spans="17:17">
      <c r="Q55923"/>
    </row>
    <row r="55924" spans="17:17">
      <c r="Q55924"/>
    </row>
    <row r="55925" spans="17:17">
      <c r="Q55925"/>
    </row>
    <row r="55926" spans="17:17">
      <c r="Q55926"/>
    </row>
    <row r="55927" spans="17:17">
      <c r="Q55927"/>
    </row>
    <row r="55928" spans="17:17">
      <c r="Q55928"/>
    </row>
    <row r="55929" spans="17:17">
      <c r="Q55929"/>
    </row>
    <row r="55930" spans="17:17">
      <c r="Q55930"/>
    </row>
    <row r="55931" spans="17:17">
      <c r="Q55931"/>
    </row>
    <row r="55932" spans="17:17">
      <c r="Q55932"/>
    </row>
    <row r="55933" spans="17:17">
      <c r="Q55933"/>
    </row>
    <row r="55934" spans="17:17">
      <c r="Q55934"/>
    </row>
    <row r="55935" spans="17:17">
      <c r="Q55935"/>
    </row>
    <row r="55936" spans="17:17">
      <c r="Q55936"/>
    </row>
    <row r="55937" spans="17:17">
      <c r="Q55937"/>
    </row>
    <row r="55938" spans="17:17">
      <c r="Q55938"/>
    </row>
    <row r="55939" spans="17:17">
      <c r="Q55939"/>
    </row>
    <row r="55940" spans="17:17">
      <c r="Q55940"/>
    </row>
    <row r="55941" spans="17:17">
      <c r="Q55941"/>
    </row>
    <row r="55942" spans="17:17">
      <c r="Q55942"/>
    </row>
    <row r="55943" spans="17:17">
      <c r="Q55943"/>
    </row>
    <row r="55944" spans="17:17">
      <c r="Q55944"/>
    </row>
    <row r="55945" spans="17:17">
      <c r="Q55945"/>
    </row>
    <row r="55946" spans="17:17">
      <c r="Q55946"/>
    </row>
    <row r="55947" spans="17:17">
      <c r="Q55947"/>
    </row>
    <row r="55948" spans="17:17">
      <c r="Q55948"/>
    </row>
    <row r="55949" spans="17:17">
      <c r="Q55949"/>
    </row>
    <row r="55950" spans="17:17">
      <c r="Q55950"/>
    </row>
    <row r="55951" spans="17:17">
      <c r="Q55951"/>
    </row>
    <row r="55952" spans="17:17">
      <c r="Q55952"/>
    </row>
    <row r="55953" spans="17:17">
      <c r="Q55953"/>
    </row>
    <row r="55954" spans="17:17">
      <c r="Q55954"/>
    </row>
    <row r="55955" spans="17:17">
      <c r="Q55955"/>
    </row>
    <row r="55956" spans="17:17">
      <c r="Q55956"/>
    </row>
    <row r="55957" spans="17:17">
      <c r="Q55957"/>
    </row>
    <row r="55958" spans="17:17">
      <c r="Q55958"/>
    </row>
    <row r="55959" spans="17:17">
      <c r="Q55959"/>
    </row>
    <row r="55960" spans="17:17">
      <c r="Q55960"/>
    </row>
    <row r="55961" spans="17:17">
      <c r="Q55961"/>
    </row>
    <row r="55962" spans="17:17">
      <c r="Q55962"/>
    </row>
    <row r="55963" spans="17:17">
      <c r="Q55963"/>
    </row>
    <row r="55964" spans="17:17">
      <c r="Q55964"/>
    </row>
    <row r="55965" spans="17:17">
      <c r="Q55965"/>
    </row>
    <row r="55966" spans="17:17">
      <c r="Q55966"/>
    </row>
    <row r="55967" spans="17:17">
      <c r="Q55967"/>
    </row>
    <row r="55968" spans="17:17">
      <c r="Q55968"/>
    </row>
    <row r="55969" spans="17:17">
      <c r="Q55969"/>
    </row>
    <row r="55970" spans="17:17">
      <c r="Q55970"/>
    </row>
    <row r="55971" spans="17:17">
      <c r="Q55971"/>
    </row>
    <row r="55972" spans="17:17">
      <c r="Q55972"/>
    </row>
    <row r="55973" spans="17:17">
      <c r="Q55973"/>
    </row>
    <row r="55974" spans="17:17">
      <c r="Q55974"/>
    </row>
    <row r="55975" spans="17:17">
      <c r="Q55975"/>
    </row>
    <row r="55976" spans="17:17">
      <c r="Q55976"/>
    </row>
    <row r="55977" spans="17:17">
      <c r="Q55977"/>
    </row>
    <row r="55978" spans="17:17">
      <c r="Q55978"/>
    </row>
    <row r="55979" spans="17:17">
      <c r="Q55979"/>
    </row>
    <row r="55980" spans="17:17">
      <c r="Q55980"/>
    </row>
    <row r="55981" spans="17:17">
      <c r="Q55981"/>
    </row>
    <row r="55982" spans="17:17">
      <c r="Q55982"/>
    </row>
    <row r="55983" spans="17:17">
      <c r="Q55983"/>
    </row>
    <row r="55984" spans="17:17">
      <c r="Q55984"/>
    </row>
    <row r="55985" spans="17:17">
      <c r="Q55985"/>
    </row>
    <row r="55986" spans="17:17">
      <c r="Q55986"/>
    </row>
    <row r="55987" spans="17:17">
      <c r="Q55987"/>
    </row>
    <row r="55988" spans="17:17">
      <c r="Q55988"/>
    </row>
    <row r="55989" spans="17:17">
      <c r="Q55989"/>
    </row>
    <row r="55990" spans="17:17">
      <c r="Q55990"/>
    </row>
    <row r="55991" spans="17:17">
      <c r="Q55991"/>
    </row>
    <row r="55992" spans="17:17">
      <c r="Q55992"/>
    </row>
    <row r="55993" spans="17:17">
      <c r="Q55993"/>
    </row>
    <row r="55994" spans="17:17">
      <c r="Q55994"/>
    </row>
    <row r="55995" spans="17:17">
      <c r="Q55995"/>
    </row>
    <row r="55996" spans="17:17">
      <c r="Q55996"/>
    </row>
    <row r="55997" spans="17:17">
      <c r="Q55997"/>
    </row>
    <row r="55998" spans="17:17">
      <c r="Q55998"/>
    </row>
    <row r="55999" spans="17:17">
      <c r="Q55999"/>
    </row>
    <row r="56000" spans="17:17">
      <c r="Q56000"/>
    </row>
    <row r="56001" spans="17:17">
      <c r="Q56001"/>
    </row>
    <row r="56002" spans="17:17">
      <c r="Q56002"/>
    </row>
    <row r="56003" spans="17:17">
      <c r="Q56003"/>
    </row>
    <row r="56004" spans="17:17">
      <c r="Q56004"/>
    </row>
    <row r="56005" spans="17:17">
      <c r="Q56005"/>
    </row>
    <row r="56006" spans="17:17">
      <c r="Q56006"/>
    </row>
    <row r="56007" spans="17:17">
      <c r="Q56007"/>
    </row>
    <row r="56008" spans="17:17">
      <c r="Q56008"/>
    </row>
    <row r="56009" spans="17:17">
      <c r="Q56009"/>
    </row>
    <row r="56010" spans="17:17">
      <c r="Q56010"/>
    </row>
    <row r="56011" spans="17:17">
      <c r="Q56011"/>
    </row>
    <row r="56012" spans="17:17">
      <c r="Q56012"/>
    </row>
    <row r="56013" spans="17:17">
      <c r="Q56013"/>
    </row>
    <row r="56014" spans="17:17">
      <c r="Q56014"/>
    </row>
    <row r="56015" spans="17:17">
      <c r="Q56015"/>
    </row>
    <row r="56016" spans="17:17">
      <c r="Q56016"/>
    </row>
    <row r="56017" spans="17:17">
      <c r="Q56017"/>
    </row>
    <row r="56018" spans="17:17">
      <c r="Q56018"/>
    </row>
    <row r="56019" spans="17:17">
      <c r="Q56019"/>
    </row>
    <row r="56020" spans="17:17">
      <c r="Q56020"/>
    </row>
    <row r="56021" spans="17:17">
      <c r="Q56021"/>
    </row>
    <row r="56022" spans="17:17">
      <c r="Q56022"/>
    </row>
    <row r="56023" spans="17:17">
      <c r="Q56023"/>
    </row>
    <row r="56024" spans="17:17">
      <c r="Q56024"/>
    </row>
    <row r="56025" spans="17:17">
      <c r="Q56025"/>
    </row>
    <row r="56026" spans="17:17">
      <c r="Q56026"/>
    </row>
    <row r="56027" spans="17:17">
      <c r="Q56027"/>
    </row>
    <row r="56028" spans="17:17">
      <c r="Q56028"/>
    </row>
    <row r="56029" spans="17:17">
      <c r="Q56029"/>
    </row>
    <row r="56030" spans="17:17">
      <c r="Q56030"/>
    </row>
    <row r="56031" spans="17:17">
      <c r="Q56031"/>
    </row>
    <row r="56032" spans="17:17">
      <c r="Q56032"/>
    </row>
    <row r="56033" spans="17:17">
      <c r="Q56033"/>
    </row>
    <row r="56034" spans="17:17">
      <c r="Q56034"/>
    </row>
    <row r="56035" spans="17:17">
      <c r="Q56035"/>
    </row>
    <row r="56036" spans="17:17">
      <c r="Q56036"/>
    </row>
    <row r="56037" spans="17:17">
      <c r="Q56037"/>
    </row>
    <row r="56038" spans="17:17">
      <c r="Q56038"/>
    </row>
    <row r="56039" spans="17:17">
      <c r="Q56039"/>
    </row>
    <row r="56040" spans="17:17">
      <c r="Q56040"/>
    </row>
    <row r="56041" spans="17:17">
      <c r="Q56041"/>
    </row>
    <row r="56042" spans="17:17">
      <c r="Q56042"/>
    </row>
    <row r="56043" spans="17:17">
      <c r="Q56043"/>
    </row>
    <row r="56044" spans="17:17">
      <c r="Q56044"/>
    </row>
    <row r="56045" spans="17:17">
      <c r="Q56045"/>
    </row>
    <row r="56046" spans="17:17">
      <c r="Q56046"/>
    </row>
    <row r="56047" spans="17:17">
      <c r="Q56047"/>
    </row>
    <row r="56048" spans="17:17">
      <c r="Q56048"/>
    </row>
    <row r="56049" spans="17:17">
      <c r="Q56049"/>
    </row>
    <row r="56050" spans="17:17">
      <c r="Q56050"/>
    </row>
    <row r="56051" spans="17:17">
      <c r="Q56051"/>
    </row>
    <row r="56052" spans="17:17">
      <c r="Q56052"/>
    </row>
    <row r="56053" spans="17:17">
      <c r="Q56053"/>
    </row>
    <row r="56054" spans="17:17">
      <c r="Q56054"/>
    </row>
    <row r="56055" spans="17:17">
      <c r="Q56055"/>
    </row>
    <row r="56056" spans="17:17">
      <c r="Q56056"/>
    </row>
    <row r="56057" spans="17:17">
      <c r="Q56057"/>
    </row>
    <row r="56058" spans="17:17">
      <c r="Q56058"/>
    </row>
    <row r="56059" spans="17:17">
      <c r="Q56059"/>
    </row>
    <row r="56060" spans="17:17">
      <c r="Q56060"/>
    </row>
    <row r="56061" spans="17:17">
      <c r="Q56061"/>
    </row>
    <row r="56062" spans="17:17">
      <c r="Q56062"/>
    </row>
    <row r="56063" spans="17:17">
      <c r="Q56063"/>
    </row>
    <row r="56064" spans="17:17">
      <c r="Q56064"/>
    </row>
    <row r="56065" spans="17:17">
      <c r="Q56065"/>
    </row>
    <row r="56066" spans="17:17">
      <c r="Q56066"/>
    </row>
    <row r="56067" spans="17:17">
      <c r="Q56067"/>
    </row>
    <row r="56068" spans="17:17">
      <c r="Q56068"/>
    </row>
    <row r="56069" spans="17:17">
      <c r="Q56069"/>
    </row>
    <row r="56070" spans="17:17">
      <c r="Q56070"/>
    </row>
    <row r="56071" spans="17:17">
      <c r="Q56071"/>
    </row>
    <row r="56072" spans="17:17">
      <c r="Q56072"/>
    </row>
    <row r="56073" spans="17:17">
      <c r="Q56073"/>
    </row>
    <row r="56074" spans="17:17">
      <c r="Q56074"/>
    </row>
    <row r="56075" spans="17:17">
      <c r="Q56075"/>
    </row>
    <row r="56076" spans="17:17">
      <c r="Q56076"/>
    </row>
    <row r="56077" spans="17:17">
      <c r="Q56077"/>
    </row>
    <row r="56078" spans="17:17">
      <c r="Q56078"/>
    </row>
    <row r="56079" spans="17:17">
      <c r="Q56079"/>
    </row>
    <row r="56080" spans="17:17">
      <c r="Q56080"/>
    </row>
    <row r="56081" spans="17:17">
      <c r="Q56081"/>
    </row>
    <row r="56082" spans="17:17">
      <c r="Q56082"/>
    </row>
    <row r="56083" spans="17:17">
      <c r="Q56083"/>
    </row>
    <row r="56084" spans="17:17">
      <c r="Q56084"/>
    </row>
    <row r="56085" spans="17:17">
      <c r="Q56085"/>
    </row>
    <row r="56086" spans="17:17">
      <c r="Q56086"/>
    </row>
    <row r="56087" spans="17:17">
      <c r="Q56087"/>
    </row>
    <row r="56088" spans="17:17">
      <c r="Q56088"/>
    </row>
    <row r="56089" spans="17:17">
      <c r="Q56089"/>
    </row>
    <row r="56090" spans="17:17">
      <c r="Q56090"/>
    </row>
    <row r="56091" spans="17:17">
      <c r="Q56091"/>
    </row>
    <row r="56092" spans="17:17">
      <c r="Q56092"/>
    </row>
    <row r="56093" spans="17:17">
      <c r="Q56093"/>
    </row>
    <row r="56094" spans="17:17">
      <c r="Q56094"/>
    </row>
    <row r="56095" spans="17:17">
      <c r="Q56095"/>
    </row>
    <row r="56096" spans="17:17">
      <c r="Q56096"/>
    </row>
    <row r="56097" spans="17:17">
      <c r="Q56097"/>
    </row>
    <row r="56098" spans="17:17">
      <c r="Q56098"/>
    </row>
    <row r="56099" spans="17:17">
      <c r="Q56099"/>
    </row>
    <row r="56100" spans="17:17">
      <c r="Q56100"/>
    </row>
    <row r="56101" spans="17:17">
      <c r="Q56101"/>
    </row>
    <row r="56102" spans="17:17">
      <c r="Q56102"/>
    </row>
    <row r="56103" spans="17:17">
      <c r="Q56103"/>
    </row>
    <row r="56104" spans="17:17">
      <c r="Q56104"/>
    </row>
    <row r="56105" spans="17:17">
      <c r="Q56105"/>
    </row>
    <row r="56106" spans="17:17">
      <c r="Q56106"/>
    </row>
    <row r="56107" spans="17:17">
      <c r="Q56107"/>
    </row>
    <row r="56108" spans="17:17">
      <c r="Q56108"/>
    </row>
    <row r="56109" spans="17:17">
      <c r="Q56109"/>
    </row>
    <row r="56110" spans="17:17">
      <c r="Q56110"/>
    </row>
    <row r="56111" spans="17:17">
      <c r="Q56111"/>
    </row>
    <row r="56112" spans="17:17">
      <c r="Q56112"/>
    </row>
    <row r="56113" spans="17:17">
      <c r="Q56113"/>
    </row>
    <row r="56114" spans="17:17">
      <c r="Q56114"/>
    </row>
    <row r="56115" spans="17:17">
      <c r="Q56115"/>
    </row>
    <row r="56116" spans="17:17">
      <c r="Q56116"/>
    </row>
    <row r="56117" spans="17:17">
      <c r="Q56117"/>
    </row>
    <row r="56118" spans="17:17">
      <c r="Q56118"/>
    </row>
    <row r="56119" spans="17:17">
      <c r="Q56119"/>
    </row>
    <row r="56120" spans="17:17">
      <c r="Q56120"/>
    </row>
    <row r="56121" spans="17:17">
      <c r="Q56121"/>
    </row>
    <row r="56122" spans="17:17">
      <c r="Q56122"/>
    </row>
    <row r="56123" spans="17:17">
      <c r="Q56123"/>
    </row>
    <row r="56124" spans="17:17">
      <c r="Q56124"/>
    </row>
    <row r="56125" spans="17:17">
      <c r="Q56125"/>
    </row>
    <row r="56126" spans="17:17">
      <c r="Q56126"/>
    </row>
    <row r="56127" spans="17:17">
      <c r="Q56127"/>
    </row>
    <row r="56128" spans="17:17">
      <c r="Q56128"/>
    </row>
    <row r="56129" spans="17:17">
      <c r="Q56129"/>
    </row>
    <row r="56130" spans="17:17">
      <c r="Q56130"/>
    </row>
    <row r="56131" spans="17:17">
      <c r="Q56131"/>
    </row>
    <row r="56132" spans="17:17">
      <c r="Q56132"/>
    </row>
    <row r="56133" spans="17:17">
      <c r="Q56133"/>
    </row>
    <row r="56134" spans="17:17">
      <c r="Q56134"/>
    </row>
    <row r="56135" spans="17:17">
      <c r="Q56135"/>
    </row>
    <row r="56136" spans="17:17">
      <c r="Q56136"/>
    </row>
    <row r="56137" spans="17:17">
      <c r="Q56137"/>
    </row>
    <row r="56138" spans="17:17">
      <c r="Q56138"/>
    </row>
    <row r="56139" spans="17:17">
      <c r="Q56139"/>
    </row>
    <row r="56140" spans="17:17">
      <c r="Q56140"/>
    </row>
    <row r="56141" spans="17:17">
      <c r="Q56141"/>
    </row>
    <row r="56142" spans="17:17">
      <c r="Q56142"/>
    </row>
    <row r="56143" spans="17:17">
      <c r="Q56143"/>
    </row>
    <row r="56144" spans="17:17">
      <c r="Q56144"/>
    </row>
    <row r="56145" spans="17:17">
      <c r="Q56145"/>
    </row>
    <row r="56146" spans="17:17">
      <c r="Q56146"/>
    </row>
    <row r="56147" spans="17:17">
      <c r="Q56147"/>
    </row>
    <row r="56148" spans="17:17">
      <c r="Q56148"/>
    </row>
    <row r="56149" spans="17:17">
      <c r="Q56149"/>
    </row>
    <row r="56150" spans="17:17">
      <c r="Q56150"/>
    </row>
    <row r="56151" spans="17:17">
      <c r="Q56151"/>
    </row>
    <row r="56152" spans="17:17">
      <c r="Q56152"/>
    </row>
    <row r="56153" spans="17:17">
      <c r="Q56153"/>
    </row>
    <row r="56154" spans="17:17">
      <c r="Q56154"/>
    </row>
    <row r="56155" spans="17:17">
      <c r="Q56155"/>
    </row>
    <row r="56156" spans="17:17">
      <c r="Q56156"/>
    </row>
    <row r="56157" spans="17:17">
      <c r="Q56157"/>
    </row>
    <row r="56158" spans="17:17">
      <c r="Q56158"/>
    </row>
    <row r="56159" spans="17:17">
      <c r="Q56159"/>
    </row>
    <row r="56160" spans="17:17">
      <c r="Q56160"/>
    </row>
    <row r="56161" spans="17:17">
      <c r="Q56161"/>
    </row>
    <row r="56162" spans="17:17">
      <c r="Q56162"/>
    </row>
    <row r="56163" spans="17:17">
      <c r="Q56163"/>
    </row>
    <row r="56164" spans="17:17">
      <c r="Q56164"/>
    </row>
    <row r="56165" spans="17:17">
      <c r="Q56165"/>
    </row>
    <row r="56166" spans="17:17">
      <c r="Q56166"/>
    </row>
    <row r="56167" spans="17:17">
      <c r="Q56167"/>
    </row>
    <row r="56168" spans="17:17">
      <c r="Q56168"/>
    </row>
    <row r="56169" spans="17:17">
      <c r="Q56169"/>
    </row>
    <row r="56170" spans="17:17">
      <c r="Q56170"/>
    </row>
    <row r="56171" spans="17:17">
      <c r="Q56171"/>
    </row>
    <row r="56172" spans="17:17">
      <c r="Q56172"/>
    </row>
    <row r="56173" spans="17:17">
      <c r="Q56173"/>
    </row>
    <row r="56174" spans="17:17">
      <c r="Q56174"/>
    </row>
    <row r="56175" spans="17:17">
      <c r="Q56175"/>
    </row>
    <row r="56176" spans="17:17">
      <c r="Q56176"/>
    </row>
    <row r="56177" spans="17:17">
      <c r="Q56177"/>
    </row>
    <row r="56178" spans="17:17">
      <c r="Q56178"/>
    </row>
    <row r="56179" spans="17:17">
      <c r="Q56179"/>
    </row>
    <row r="56180" spans="17:17">
      <c r="Q56180"/>
    </row>
    <row r="56181" spans="17:17">
      <c r="Q56181"/>
    </row>
    <row r="56182" spans="17:17">
      <c r="Q56182"/>
    </row>
    <row r="56183" spans="17:17">
      <c r="Q56183"/>
    </row>
    <row r="56184" spans="17:17">
      <c r="Q56184"/>
    </row>
    <row r="56185" spans="17:17">
      <c r="Q56185"/>
    </row>
    <row r="56186" spans="17:17">
      <c r="Q56186"/>
    </row>
    <row r="56187" spans="17:17">
      <c r="Q56187"/>
    </row>
    <row r="56188" spans="17:17">
      <c r="Q56188"/>
    </row>
    <row r="56189" spans="17:17">
      <c r="Q56189"/>
    </row>
    <row r="56190" spans="17:17">
      <c r="Q56190"/>
    </row>
    <row r="56191" spans="17:17">
      <c r="Q56191"/>
    </row>
    <row r="56192" spans="17:17">
      <c r="Q56192"/>
    </row>
    <row r="56193" spans="17:17">
      <c r="Q56193"/>
    </row>
    <row r="56194" spans="17:17">
      <c r="Q56194"/>
    </row>
    <row r="56195" spans="17:17">
      <c r="Q56195"/>
    </row>
    <row r="56196" spans="17:17">
      <c r="Q56196"/>
    </row>
    <row r="56197" spans="17:17">
      <c r="Q56197"/>
    </row>
    <row r="56198" spans="17:17">
      <c r="Q56198"/>
    </row>
    <row r="56199" spans="17:17">
      <c r="Q56199"/>
    </row>
    <row r="56200" spans="17:17">
      <c r="Q56200"/>
    </row>
    <row r="56201" spans="17:17">
      <c r="Q56201"/>
    </row>
    <row r="56202" spans="17:17">
      <c r="Q56202"/>
    </row>
    <row r="56203" spans="17:17">
      <c r="Q56203"/>
    </row>
    <row r="56204" spans="17:17">
      <c r="Q56204"/>
    </row>
    <row r="56205" spans="17:17">
      <c r="Q56205"/>
    </row>
    <row r="56206" spans="17:17">
      <c r="Q56206"/>
    </row>
    <row r="56207" spans="17:17">
      <c r="Q56207"/>
    </row>
    <row r="56208" spans="17:17">
      <c r="Q56208"/>
    </row>
    <row r="56209" spans="17:17">
      <c r="Q56209"/>
    </row>
    <row r="56210" spans="17:17">
      <c r="Q56210"/>
    </row>
    <row r="56211" spans="17:17">
      <c r="Q56211"/>
    </row>
    <row r="56212" spans="17:17">
      <c r="Q56212"/>
    </row>
    <row r="56213" spans="17:17">
      <c r="Q56213"/>
    </row>
    <row r="56214" spans="17:17">
      <c r="Q56214"/>
    </row>
    <row r="56215" spans="17:17">
      <c r="Q56215"/>
    </row>
    <row r="56216" spans="17:17">
      <c r="Q56216"/>
    </row>
    <row r="56217" spans="17:17">
      <c r="Q56217"/>
    </row>
    <row r="56218" spans="17:17">
      <c r="Q56218"/>
    </row>
    <row r="56219" spans="17:17">
      <c r="Q56219"/>
    </row>
    <row r="56220" spans="17:17">
      <c r="Q56220"/>
    </row>
    <row r="56221" spans="17:17">
      <c r="Q56221"/>
    </row>
    <row r="56222" spans="17:17">
      <c r="Q56222"/>
    </row>
    <row r="56223" spans="17:17">
      <c r="Q56223"/>
    </row>
    <row r="56224" spans="17:17">
      <c r="Q56224"/>
    </row>
    <row r="56225" spans="17:17">
      <c r="Q56225"/>
    </row>
    <row r="56226" spans="17:17">
      <c r="Q56226"/>
    </row>
    <row r="56227" spans="17:17">
      <c r="Q56227"/>
    </row>
    <row r="56228" spans="17:17">
      <c r="Q56228"/>
    </row>
    <row r="56229" spans="17:17">
      <c r="Q56229"/>
    </row>
    <row r="56230" spans="17:17">
      <c r="Q56230"/>
    </row>
    <row r="56231" spans="17:17">
      <c r="Q56231"/>
    </row>
    <row r="56232" spans="17:17">
      <c r="Q56232"/>
    </row>
    <row r="56233" spans="17:17">
      <c r="Q56233"/>
    </row>
    <row r="56234" spans="17:17">
      <c r="Q56234"/>
    </row>
    <row r="56235" spans="17:17">
      <c r="Q56235"/>
    </row>
    <row r="56236" spans="17:17">
      <c r="Q56236"/>
    </row>
    <row r="56237" spans="17:17">
      <c r="Q56237"/>
    </row>
    <row r="56238" spans="17:17">
      <c r="Q56238"/>
    </row>
    <row r="56239" spans="17:17">
      <c r="Q56239"/>
    </row>
    <row r="56240" spans="17:17">
      <c r="Q56240"/>
    </row>
    <row r="56241" spans="17:17">
      <c r="Q56241"/>
    </row>
    <row r="56242" spans="17:17">
      <c r="Q56242"/>
    </row>
    <row r="56243" spans="17:17">
      <c r="Q56243"/>
    </row>
    <row r="56244" spans="17:17">
      <c r="Q56244"/>
    </row>
    <row r="56245" spans="17:17">
      <c r="Q56245"/>
    </row>
    <row r="56246" spans="17:17">
      <c r="Q56246"/>
    </row>
    <row r="56247" spans="17:17">
      <c r="Q56247"/>
    </row>
    <row r="56248" spans="17:17">
      <c r="Q56248"/>
    </row>
    <row r="56249" spans="17:17">
      <c r="Q56249"/>
    </row>
    <row r="56250" spans="17:17">
      <c r="Q56250"/>
    </row>
    <row r="56251" spans="17:17">
      <c r="Q56251"/>
    </row>
    <row r="56252" spans="17:17">
      <c r="Q56252"/>
    </row>
    <row r="56253" spans="17:17">
      <c r="Q56253"/>
    </row>
    <row r="56254" spans="17:17">
      <c r="Q56254"/>
    </row>
    <row r="56255" spans="17:17">
      <c r="Q56255"/>
    </row>
    <row r="56256" spans="17:17">
      <c r="Q56256"/>
    </row>
    <row r="56257" spans="17:17">
      <c r="Q56257"/>
    </row>
    <row r="56258" spans="17:17">
      <c r="Q56258"/>
    </row>
    <row r="56259" spans="17:17">
      <c r="Q56259"/>
    </row>
    <row r="56260" spans="17:17">
      <c r="Q56260"/>
    </row>
    <row r="56261" spans="17:17">
      <c r="Q56261"/>
    </row>
    <row r="56262" spans="17:17">
      <c r="Q56262"/>
    </row>
    <row r="56263" spans="17:17">
      <c r="Q56263"/>
    </row>
    <row r="56264" spans="17:17">
      <c r="Q56264"/>
    </row>
    <row r="56265" spans="17:17">
      <c r="Q56265"/>
    </row>
    <row r="56266" spans="17:17">
      <c r="Q56266"/>
    </row>
    <row r="56267" spans="17:17">
      <c r="Q56267"/>
    </row>
    <row r="56268" spans="17:17">
      <c r="Q56268"/>
    </row>
    <row r="56269" spans="17:17">
      <c r="Q56269"/>
    </row>
    <row r="56270" spans="17:17">
      <c r="Q56270"/>
    </row>
    <row r="56271" spans="17:17">
      <c r="Q56271"/>
    </row>
    <row r="56272" spans="17:17">
      <c r="Q56272"/>
    </row>
    <row r="56273" spans="17:17">
      <c r="Q56273"/>
    </row>
    <row r="56274" spans="17:17">
      <c r="Q56274"/>
    </row>
    <row r="56275" spans="17:17">
      <c r="Q56275"/>
    </row>
    <row r="56276" spans="17:17">
      <c r="Q56276"/>
    </row>
    <row r="56277" spans="17:17">
      <c r="Q56277"/>
    </row>
    <row r="56278" spans="17:17">
      <c r="Q56278"/>
    </row>
    <row r="56279" spans="17:17">
      <c r="Q56279"/>
    </row>
    <row r="56280" spans="17:17">
      <c r="Q56280"/>
    </row>
    <row r="56281" spans="17:17">
      <c r="Q56281"/>
    </row>
    <row r="56282" spans="17:17">
      <c r="Q56282"/>
    </row>
    <row r="56283" spans="17:17">
      <c r="Q56283"/>
    </row>
    <row r="56284" spans="17:17">
      <c r="Q56284"/>
    </row>
    <row r="56285" spans="17:17">
      <c r="Q56285"/>
    </row>
    <row r="56286" spans="17:17">
      <c r="Q56286"/>
    </row>
    <row r="56287" spans="17:17">
      <c r="Q56287"/>
    </row>
    <row r="56288" spans="17:17">
      <c r="Q56288"/>
    </row>
    <row r="56289" spans="17:17">
      <c r="Q56289"/>
    </row>
    <row r="56290" spans="17:17">
      <c r="Q56290"/>
    </row>
    <row r="56291" spans="17:17">
      <c r="Q56291"/>
    </row>
    <row r="56292" spans="17:17">
      <c r="Q56292"/>
    </row>
    <row r="56293" spans="17:17">
      <c r="Q56293"/>
    </row>
    <row r="56294" spans="17:17">
      <c r="Q56294"/>
    </row>
    <row r="56295" spans="17:17">
      <c r="Q56295"/>
    </row>
    <row r="56296" spans="17:17">
      <c r="Q56296"/>
    </row>
    <row r="56297" spans="17:17">
      <c r="Q56297"/>
    </row>
    <row r="56298" spans="17:17">
      <c r="Q56298"/>
    </row>
    <row r="56299" spans="17:17">
      <c r="Q56299"/>
    </row>
    <row r="56300" spans="17:17">
      <c r="Q56300"/>
    </row>
    <row r="56301" spans="17:17">
      <c r="Q56301"/>
    </row>
    <row r="56302" spans="17:17">
      <c r="Q56302"/>
    </row>
    <row r="56303" spans="17:17">
      <c r="Q56303"/>
    </row>
    <row r="56304" spans="17:17">
      <c r="Q56304"/>
    </row>
    <row r="56305" spans="17:17">
      <c r="Q56305"/>
    </row>
    <row r="56306" spans="17:17">
      <c r="Q56306"/>
    </row>
    <row r="56307" spans="17:17">
      <c r="Q56307"/>
    </row>
    <row r="56308" spans="17:17">
      <c r="Q56308"/>
    </row>
    <row r="56309" spans="17:17">
      <c r="Q56309"/>
    </row>
    <row r="56310" spans="17:17">
      <c r="Q56310"/>
    </row>
    <row r="56311" spans="17:17">
      <c r="Q56311"/>
    </row>
    <row r="56312" spans="17:17">
      <c r="Q56312"/>
    </row>
    <row r="56313" spans="17:17">
      <c r="Q56313"/>
    </row>
    <row r="56314" spans="17:17">
      <c r="Q56314"/>
    </row>
    <row r="56315" spans="17:17">
      <c r="Q56315"/>
    </row>
    <row r="56316" spans="17:17">
      <c r="Q56316"/>
    </row>
    <row r="56317" spans="17:17">
      <c r="Q56317"/>
    </row>
    <row r="56318" spans="17:17">
      <c r="Q56318"/>
    </row>
    <row r="56319" spans="17:17">
      <c r="Q56319"/>
    </row>
    <row r="56320" spans="17:17">
      <c r="Q56320"/>
    </row>
    <row r="56321" spans="17:17">
      <c r="Q56321"/>
    </row>
    <row r="56322" spans="17:17">
      <c r="Q56322"/>
    </row>
    <row r="56323" spans="17:17">
      <c r="Q56323"/>
    </row>
    <row r="56324" spans="17:17">
      <c r="Q56324"/>
    </row>
    <row r="56325" spans="17:17">
      <c r="Q56325"/>
    </row>
    <row r="56326" spans="17:17">
      <c r="Q56326"/>
    </row>
    <row r="56327" spans="17:17">
      <c r="Q56327"/>
    </row>
    <row r="56328" spans="17:17">
      <c r="Q56328"/>
    </row>
    <row r="56329" spans="17:17">
      <c r="Q56329"/>
    </row>
    <row r="56330" spans="17:17">
      <c r="Q56330"/>
    </row>
    <row r="56331" spans="17:17">
      <c r="Q56331"/>
    </row>
    <row r="56332" spans="17:17">
      <c r="Q56332"/>
    </row>
    <row r="56333" spans="17:17">
      <c r="Q56333"/>
    </row>
    <row r="56334" spans="17:17">
      <c r="Q56334"/>
    </row>
    <row r="56335" spans="17:17">
      <c r="Q56335"/>
    </row>
    <row r="56336" spans="17:17">
      <c r="Q56336"/>
    </row>
    <row r="56337" spans="17:17">
      <c r="Q56337"/>
    </row>
    <row r="56338" spans="17:17">
      <c r="Q56338"/>
    </row>
    <row r="56339" spans="17:17">
      <c r="Q56339"/>
    </row>
    <row r="56340" spans="17:17">
      <c r="Q56340"/>
    </row>
    <row r="56341" spans="17:17">
      <c r="Q56341"/>
    </row>
    <row r="56342" spans="17:17">
      <c r="Q56342"/>
    </row>
    <row r="56343" spans="17:17">
      <c r="Q56343"/>
    </row>
    <row r="56344" spans="17:17">
      <c r="Q56344"/>
    </row>
    <row r="56345" spans="17:17">
      <c r="Q56345"/>
    </row>
    <row r="56346" spans="17:17">
      <c r="Q56346"/>
    </row>
    <row r="56347" spans="17:17">
      <c r="Q56347"/>
    </row>
    <row r="56348" spans="17:17">
      <c r="Q56348"/>
    </row>
    <row r="56349" spans="17:17">
      <c r="Q56349"/>
    </row>
    <row r="56350" spans="17:17">
      <c r="Q56350"/>
    </row>
    <row r="56351" spans="17:17">
      <c r="Q56351"/>
    </row>
    <row r="56352" spans="17:17">
      <c r="Q56352"/>
    </row>
    <row r="56353" spans="17:17">
      <c r="Q56353"/>
    </row>
    <row r="56354" spans="17:17">
      <c r="Q56354"/>
    </row>
    <row r="56355" spans="17:17">
      <c r="Q56355"/>
    </row>
    <row r="56356" spans="17:17">
      <c r="Q56356"/>
    </row>
    <row r="56357" spans="17:17">
      <c r="Q56357"/>
    </row>
    <row r="56358" spans="17:17">
      <c r="Q56358"/>
    </row>
    <row r="56359" spans="17:17">
      <c r="Q56359"/>
    </row>
    <row r="56360" spans="17:17">
      <c r="Q56360"/>
    </row>
    <row r="56361" spans="17:17">
      <c r="Q56361"/>
    </row>
    <row r="56362" spans="17:17">
      <c r="Q56362"/>
    </row>
    <row r="56363" spans="17:17">
      <c r="Q56363"/>
    </row>
    <row r="56364" spans="17:17">
      <c r="Q56364"/>
    </row>
    <row r="56365" spans="17:17">
      <c r="Q56365"/>
    </row>
    <row r="56366" spans="17:17">
      <c r="Q56366"/>
    </row>
    <row r="56367" spans="17:17">
      <c r="Q56367"/>
    </row>
    <row r="56368" spans="17:17">
      <c r="Q56368"/>
    </row>
    <row r="56369" spans="17:17">
      <c r="Q56369"/>
    </row>
    <row r="56370" spans="17:17">
      <c r="Q56370"/>
    </row>
    <row r="56371" spans="17:17">
      <c r="Q56371"/>
    </row>
    <row r="56372" spans="17:17">
      <c r="Q56372"/>
    </row>
    <row r="56373" spans="17:17">
      <c r="Q56373"/>
    </row>
    <row r="56374" spans="17:17">
      <c r="Q56374"/>
    </row>
    <row r="56375" spans="17:17">
      <c r="Q56375"/>
    </row>
    <row r="56376" spans="17:17">
      <c r="Q56376"/>
    </row>
    <row r="56377" spans="17:17">
      <c r="Q56377"/>
    </row>
    <row r="56378" spans="17:17">
      <c r="Q56378"/>
    </row>
    <row r="56379" spans="17:17">
      <c r="Q56379"/>
    </row>
    <row r="56380" spans="17:17">
      <c r="Q56380"/>
    </row>
    <row r="56381" spans="17:17">
      <c r="Q56381"/>
    </row>
    <row r="56382" spans="17:17">
      <c r="Q56382"/>
    </row>
    <row r="56383" spans="17:17">
      <c r="Q56383"/>
    </row>
    <row r="56384" spans="17:17">
      <c r="Q56384"/>
    </row>
    <row r="56385" spans="17:17">
      <c r="Q56385"/>
    </row>
    <row r="56386" spans="17:17">
      <c r="Q56386"/>
    </row>
    <row r="56387" spans="17:17">
      <c r="Q56387"/>
    </row>
    <row r="56388" spans="17:17">
      <c r="Q56388"/>
    </row>
    <row r="56389" spans="17:17">
      <c r="Q56389"/>
    </row>
    <row r="56390" spans="17:17">
      <c r="Q56390"/>
    </row>
    <row r="56391" spans="17:17">
      <c r="Q56391"/>
    </row>
    <row r="56392" spans="17:17">
      <c r="Q56392"/>
    </row>
    <row r="56393" spans="17:17">
      <c r="Q56393"/>
    </row>
    <row r="56394" spans="17:17">
      <c r="Q56394"/>
    </row>
    <row r="56395" spans="17:17">
      <c r="Q56395"/>
    </row>
    <row r="56396" spans="17:17">
      <c r="Q56396"/>
    </row>
    <row r="56397" spans="17:17">
      <c r="Q56397"/>
    </row>
    <row r="56398" spans="17:17">
      <c r="Q56398"/>
    </row>
    <row r="56399" spans="17:17">
      <c r="Q56399"/>
    </row>
    <row r="56400" spans="17:17">
      <c r="Q56400"/>
    </row>
    <row r="56401" spans="17:17">
      <c r="Q56401"/>
    </row>
    <row r="56402" spans="17:17">
      <c r="Q56402"/>
    </row>
    <row r="56403" spans="17:17">
      <c r="Q56403"/>
    </row>
    <row r="56404" spans="17:17">
      <c r="Q56404"/>
    </row>
    <row r="56405" spans="17:17">
      <c r="Q56405"/>
    </row>
    <row r="56406" spans="17:17">
      <c r="Q56406"/>
    </row>
    <row r="56407" spans="17:17">
      <c r="Q56407"/>
    </row>
    <row r="56408" spans="17:17">
      <c r="Q56408"/>
    </row>
    <row r="56409" spans="17:17">
      <c r="Q56409"/>
    </row>
    <row r="56410" spans="17:17">
      <c r="Q56410"/>
    </row>
    <row r="56411" spans="17:17">
      <c r="Q56411"/>
    </row>
    <row r="56412" spans="17:17">
      <c r="Q56412"/>
    </row>
    <row r="56413" spans="17:17">
      <c r="Q56413"/>
    </row>
    <row r="56414" spans="17:17">
      <c r="Q56414"/>
    </row>
    <row r="56415" spans="17:17">
      <c r="Q56415"/>
    </row>
    <row r="56416" spans="17:17">
      <c r="Q56416"/>
    </row>
    <row r="56417" spans="17:17">
      <c r="Q56417"/>
    </row>
    <row r="56418" spans="17:17">
      <c r="Q56418"/>
    </row>
    <row r="56419" spans="17:17">
      <c r="Q56419"/>
    </row>
    <row r="56420" spans="17:17">
      <c r="Q56420"/>
    </row>
    <row r="56421" spans="17:17">
      <c r="Q56421"/>
    </row>
    <row r="56422" spans="17:17">
      <c r="Q56422"/>
    </row>
    <row r="56423" spans="17:17">
      <c r="Q56423"/>
    </row>
    <row r="56424" spans="17:17">
      <c r="Q56424"/>
    </row>
    <row r="56425" spans="17:17">
      <c r="Q56425"/>
    </row>
    <row r="56426" spans="17:17">
      <c r="Q56426"/>
    </row>
    <row r="56427" spans="17:17">
      <c r="Q56427"/>
    </row>
    <row r="56428" spans="17:17">
      <c r="Q56428"/>
    </row>
    <row r="56429" spans="17:17">
      <c r="Q56429"/>
    </row>
    <row r="56430" spans="17:17">
      <c r="Q56430"/>
    </row>
    <row r="56431" spans="17:17">
      <c r="Q56431"/>
    </row>
    <row r="56432" spans="17:17">
      <c r="Q56432"/>
    </row>
    <row r="56433" spans="17:17">
      <c r="Q56433"/>
    </row>
    <row r="56434" spans="17:17">
      <c r="Q56434"/>
    </row>
    <row r="56435" spans="17:17">
      <c r="Q56435"/>
    </row>
    <row r="56436" spans="17:17">
      <c r="Q56436"/>
    </row>
    <row r="56437" spans="17:17">
      <c r="Q56437"/>
    </row>
    <row r="56438" spans="17:17">
      <c r="Q56438"/>
    </row>
    <row r="56439" spans="17:17">
      <c r="Q56439"/>
    </row>
    <row r="56440" spans="17:17">
      <c r="Q56440"/>
    </row>
    <row r="56441" spans="17:17">
      <c r="Q56441"/>
    </row>
    <row r="56442" spans="17:17">
      <c r="Q56442"/>
    </row>
    <row r="56443" spans="17:17">
      <c r="Q56443"/>
    </row>
    <row r="56444" spans="17:17">
      <c r="Q56444"/>
    </row>
    <row r="56445" spans="17:17">
      <c r="Q56445"/>
    </row>
    <row r="56446" spans="17:17">
      <c r="Q56446"/>
    </row>
    <row r="56447" spans="17:17">
      <c r="Q56447"/>
    </row>
    <row r="56448" spans="17:17">
      <c r="Q56448"/>
    </row>
    <row r="56449" spans="17:17">
      <c r="Q56449"/>
    </row>
    <row r="56450" spans="17:17">
      <c r="Q56450"/>
    </row>
    <row r="56451" spans="17:17">
      <c r="Q56451"/>
    </row>
    <row r="56452" spans="17:17">
      <c r="Q56452"/>
    </row>
    <row r="56453" spans="17:17">
      <c r="Q56453"/>
    </row>
    <row r="56454" spans="17:17">
      <c r="Q56454"/>
    </row>
    <row r="56455" spans="17:17">
      <c r="Q56455"/>
    </row>
    <row r="56456" spans="17:17">
      <c r="Q56456"/>
    </row>
    <row r="56457" spans="17:17">
      <c r="Q56457"/>
    </row>
    <row r="56458" spans="17:17">
      <c r="Q56458"/>
    </row>
    <row r="56459" spans="17:17">
      <c r="Q56459"/>
    </row>
    <row r="56460" spans="17:17">
      <c r="Q56460"/>
    </row>
    <row r="56461" spans="17:17">
      <c r="Q56461"/>
    </row>
    <row r="56462" spans="17:17">
      <c r="Q56462"/>
    </row>
    <row r="56463" spans="17:17">
      <c r="Q56463"/>
    </row>
    <row r="56464" spans="17:17">
      <c r="Q56464"/>
    </row>
    <row r="56465" spans="17:17">
      <c r="Q56465"/>
    </row>
    <row r="56466" spans="17:17">
      <c r="Q56466"/>
    </row>
    <row r="56467" spans="17:17">
      <c r="Q56467"/>
    </row>
    <row r="56468" spans="17:17">
      <c r="Q56468"/>
    </row>
    <row r="56469" spans="17:17">
      <c r="Q56469"/>
    </row>
    <row r="56470" spans="17:17">
      <c r="Q56470"/>
    </row>
    <row r="56471" spans="17:17">
      <c r="Q56471"/>
    </row>
    <row r="56472" spans="17:17">
      <c r="Q56472"/>
    </row>
    <row r="56473" spans="17:17">
      <c r="Q56473"/>
    </row>
    <row r="56474" spans="17:17">
      <c r="Q56474"/>
    </row>
    <row r="56475" spans="17:17">
      <c r="Q56475"/>
    </row>
    <row r="56476" spans="17:17">
      <c r="Q56476"/>
    </row>
    <row r="56477" spans="17:17">
      <c r="Q56477"/>
    </row>
    <row r="56478" spans="17:17">
      <c r="Q56478"/>
    </row>
    <row r="56479" spans="17:17">
      <c r="Q56479"/>
    </row>
    <row r="56480" spans="17:17">
      <c r="Q56480"/>
    </row>
    <row r="56481" spans="17:17">
      <c r="Q56481"/>
    </row>
    <row r="56482" spans="17:17">
      <c r="Q56482"/>
    </row>
    <row r="56483" spans="17:17">
      <c r="Q56483"/>
    </row>
    <row r="56484" spans="17:17">
      <c r="Q56484"/>
    </row>
    <row r="56485" spans="17:17">
      <c r="Q56485"/>
    </row>
    <row r="56486" spans="17:17">
      <c r="Q56486"/>
    </row>
    <row r="56487" spans="17:17">
      <c r="Q56487"/>
    </row>
    <row r="56488" spans="17:17">
      <c r="Q56488"/>
    </row>
    <row r="56489" spans="17:17">
      <c r="Q56489"/>
    </row>
    <row r="56490" spans="17:17">
      <c r="Q56490"/>
    </row>
    <row r="56491" spans="17:17">
      <c r="Q56491"/>
    </row>
    <row r="56492" spans="17:17">
      <c r="Q56492"/>
    </row>
    <row r="56493" spans="17:17">
      <c r="Q56493"/>
    </row>
    <row r="56494" spans="17:17">
      <c r="Q56494"/>
    </row>
    <row r="56495" spans="17:17">
      <c r="Q56495"/>
    </row>
    <row r="56496" spans="17:17">
      <c r="Q56496"/>
    </row>
    <row r="56497" spans="17:17">
      <c r="Q56497"/>
    </row>
    <row r="56498" spans="17:17">
      <c r="Q56498"/>
    </row>
    <row r="56499" spans="17:17">
      <c r="Q56499"/>
    </row>
    <row r="56500" spans="17:17">
      <c r="Q56500"/>
    </row>
    <row r="56501" spans="17:17">
      <c r="Q56501"/>
    </row>
    <row r="56502" spans="17:17">
      <c r="Q56502"/>
    </row>
    <row r="56503" spans="17:17">
      <c r="Q56503"/>
    </row>
    <row r="56504" spans="17:17">
      <c r="Q56504"/>
    </row>
    <row r="56505" spans="17:17">
      <c r="Q56505"/>
    </row>
    <row r="56506" spans="17:17">
      <c r="Q56506"/>
    </row>
    <row r="56507" spans="17:17">
      <c r="Q56507"/>
    </row>
    <row r="56508" spans="17:17">
      <c r="Q56508"/>
    </row>
    <row r="56509" spans="17:17">
      <c r="Q56509"/>
    </row>
    <row r="56510" spans="17:17">
      <c r="Q56510"/>
    </row>
    <row r="56511" spans="17:17">
      <c r="Q56511"/>
    </row>
    <row r="56512" spans="17:17">
      <c r="Q56512"/>
    </row>
    <row r="56513" spans="17:17">
      <c r="Q56513"/>
    </row>
    <row r="56514" spans="17:17">
      <c r="Q56514"/>
    </row>
    <row r="56515" spans="17:17">
      <c r="Q56515"/>
    </row>
    <row r="56516" spans="17:17">
      <c r="Q56516"/>
    </row>
    <row r="56517" spans="17:17">
      <c r="Q56517"/>
    </row>
    <row r="56518" spans="17:17">
      <c r="Q56518"/>
    </row>
    <row r="56519" spans="17:17">
      <c r="Q56519"/>
    </row>
    <row r="56520" spans="17:17">
      <c r="Q56520"/>
    </row>
    <row r="56521" spans="17:17">
      <c r="Q56521"/>
    </row>
    <row r="56522" spans="17:17">
      <c r="Q56522"/>
    </row>
    <row r="56523" spans="17:17">
      <c r="Q56523"/>
    </row>
    <row r="56524" spans="17:17">
      <c r="Q56524"/>
    </row>
    <row r="56525" spans="17:17">
      <c r="Q56525"/>
    </row>
    <row r="56526" spans="17:17">
      <c r="Q56526"/>
    </row>
    <row r="56527" spans="17:17">
      <c r="Q56527"/>
    </row>
    <row r="56528" spans="17:17">
      <c r="Q56528"/>
    </row>
    <row r="56529" spans="17:17">
      <c r="Q56529"/>
    </row>
    <row r="56530" spans="17:17">
      <c r="Q56530"/>
    </row>
    <row r="56531" spans="17:17">
      <c r="Q56531"/>
    </row>
    <row r="56532" spans="17:17">
      <c r="Q56532"/>
    </row>
    <row r="56533" spans="17:17">
      <c r="Q56533"/>
    </row>
    <row r="56534" spans="17:17">
      <c r="Q56534"/>
    </row>
    <row r="56535" spans="17:17">
      <c r="Q56535"/>
    </row>
    <row r="56536" spans="17:17">
      <c r="Q56536"/>
    </row>
    <row r="56537" spans="17:17">
      <c r="Q56537"/>
    </row>
    <row r="56538" spans="17:17">
      <c r="Q56538"/>
    </row>
    <row r="56539" spans="17:17">
      <c r="Q56539"/>
    </row>
    <row r="56540" spans="17:17">
      <c r="Q56540"/>
    </row>
    <row r="56541" spans="17:17">
      <c r="Q56541"/>
    </row>
    <row r="56542" spans="17:17">
      <c r="Q56542"/>
    </row>
    <row r="56543" spans="17:17">
      <c r="Q56543"/>
    </row>
    <row r="56544" spans="17:17">
      <c r="Q56544"/>
    </row>
    <row r="56545" spans="17:17">
      <c r="Q56545"/>
    </row>
    <row r="56546" spans="17:17">
      <c r="Q56546"/>
    </row>
    <row r="56547" spans="17:17">
      <c r="Q56547"/>
    </row>
    <row r="56548" spans="17:17">
      <c r="Q56548"/>
    </row>
    <row r="56549" spans="17:17">
      <c r="Q56549"/>
    </row>
    <row r="56550" spans="17:17">
      <c r="Q56550"/>
    </row>
    <row r="56551" spans="17:17">
      <c r="Q56551"/>
    </row>
    <row r="56552" spans="17:17">
      <c r="Q56552"/>
    </row>
    <row r="56553" spans="17:17">
      <c r="Q56553"/>
    </row>
    <row r="56554" spans="17:17">
      <c r="Q56554"/>
    </row>
    <row r="56555" spans="17:17">
      <c r="Q56555"/>
    </row>
    <row r="56556" spans="17:17">
      <c r="Q56556"/>
    </row>
    <row r="56557" spans="17:17">
      <c r="Q56557"/>
    </row>
    <row r="56558" spans="17:17">
      <c r="Q56558"/>
    </row>
    <row r="56559" spans="17:17">
      <c r="Q56559"/>
    </row>
    <row r="56560" spans="17:17">
      <c r="Q56560"/>
    </row>
    <row r="56561" spans="17:17">
      <c r="Q56561"/>
    </row>
    <row r="56562" spans="17:17">
      <c r="Q56562"/>
    </row>
    <row r="56563" spans="17:17">
      <c r="Q56563"/>
    </row>
    <row r="56564" spans="17:17">
      <c r="Q56564"/>
    </row>
    <row r="56565" spans="17:17">
      <c r="Q56565"/>
    </row>
    <row r="56566" spans="17:17">
      <c r="Q56566"/>
    </row>
    <row r="56567" spans="17:17">
      <c r="Q56567"/>
    </row>
    <row r="56568" spans="17:17">
      <c r="Q56568"/>
    </row>
    <row r="56569" spans="17:17">
      <c r="Q56569"/>
    </row>
    <row r="56570" spans="17:17">
      <c r="Q56570"/>
    </row>
    <row r="56571" spans="17:17">
      <c r="Q56571"/>
    </row>
    <row r="56572" spans="17:17">
      <c r="Q56572"/>
    </row>
    <row r="56573" spans="17:17">
      <c r="Q56573"/>
    </row>
    <row r="56574" spans="17:17">
      <c r="Q56574"/>
    </row>
    <row r="56575" spans="17:17">
      <c r="Q56575"/>
    </row>
    <row r="56576" spans="17:17">
      <c r="Q56576"/>
    </row>
    <row r="56577" spans="17:17">
      <c r="Q56577"/>
    </row>
    <row r="56578" spans="17:17">
      <c r="Q56578"/>
    </row>
    <row r="56579" spans="17:17">
      <c r="Q56579"/>
    </row>
    <row r="56580" spans="17:17">
      <c r="Q56580"/>
    </row>
    <row r="56581" spans="17:17">
      <c r="Q56581"/>
    </row>
    <row r="56582" spans="17:17">
      <c r="Q56582"/>
    </row>
    <row r="56583" spans="17:17">
      <c r="Q56583"/>
    </row>
    <row r="56584" spans="17:17">
      <c r="Q56584"/>
    </row>
    <row r="56585" spans="17:17">
      <c r="Q56585"/>
    </row>
    <row r="56586" spans="17:17">
      <c r="Q56586"/>
    </row>
    <row r="56587" spans="17:17">
      <c r="Q56587"/>
    </row>
    <row r="56588" spans="17:17">
      <c r="Q56588"/>
    </row>
    <row r="56589" spans="17:17">
      <c r="Q56589"/>
    </row>
    <row r="56590" spans="17:17">
      <c r="Q56590"/>
    </row>
    <row r="56591" spans="17:17">
      <c r="Q56591"/>
    </row>
    <row r="56592" spans="17:17">
      <c r="Q56592"/>
    </row>
    <row r="56593" spans="17:17">
      <c r="Q56593"/>
    </row>
    <row r="56594" spans="17:17">
      <c r="Q56594"/>
    </row>
    <row r="56595" spans="17:17">
      <c r="Q56595"/>
    </row>
    <row r="56596" spans="17:17">
      <c r="Q56596"/>
    </row>
    <row r="56597" spans="17:17">
      <c r="Q56597"/>
    </row>
    <row r="56598" spans="17:17">
      <c r="Q56598"/>
    </row>
    <row r="56599" spans="17:17">
      <c r="Q56599"/>
    </row>
    <row r="56600" spans="17:17">
      <c r="Q56600"/>
    </row>
    <row r="56601" spans="17:17">
      <c r="Q56601"/>
    </row>
    <row r="56602" spans="17:17">
      <c r="Q56602"/>
    </row>
    <row r="56603" spans="17:17">
      <c r="Q56603"/>
    </row>
    <row r="56604" spans="17:17">
      <c r="Q56604"/>
    </row>
    <row r="56605" spans="17:17">
      <c r="Q56605"/>
    </row>
    <row r="56606" spans="17:17">
      <c r="Q56606"/>
    </row>
    <row r="56607" spans="17:17">
      <c r="Q56607"/>
    </row>
    <row r="56608" spans="17:17">
      <c r="Q56608"/>
    </row>
    <row r="56609" spans="17:17">
      <c r="Q56609"/>
    </row>
    <row r="56610" spans="17:17">
      <c r="Q56610"/>
    </row>
    <row r="56611" spans="17:17">
      <c r="Q56611"/>
    </row>
    <row r="56612" spans="17:17">
      <c r="Q56612"/>
    </row>
    <row r="56613" spans="17:17">
      <c r="Q56613"/>
    </row>
    <row r="56614" spans="17:17">
      <c r="Q56614"/>
    </row>
    <row r="56615" spans="17:17">
      <c r="Q56615"/>
    </row>
    <row r="56616" spans="17:17">
      <c r="Q56616"/>
    </row>
    <row r="56617" spans="17:17">
      <c r="Q56617"/>
    </row>
    <row r="56618" spans="17:17">
      <c r="Q56618"/>
    </row>
    <row r="56619" spans="17:17">
      <c r="Q56619"/>
    </row>
    <row r="56620" spans="17:17">
      <c r="Q56620"/>
    </row>
    <row r="56621" spans="17:17">
      <c r="Q56621"/>
    </row>
    <row r="56622" spans="17:17">
      <c r="Q56622"/>
    </row>
    <row r="56623" spans="17:17">
      <c r="Q56623"/>
    </row>
    <row r="56624" spans="17:17">
      <c r="Q56624"/>
    </row>
    <row r="56625" spans="17:17">
      <c r="Q56625"/>
    </row>
    <row r="56626" spans="17:17">
      <c r="Q56626"/>
    </row>
    <row r="56627" spans="17:17">
      <c r="Q56627"/>
    </row>
    <row r="56628" spans="17:17">
      <c r="Q56628"/>
    </row>
    <row r="56629" spans="17:17">
      <c r="Q56629"/>
    </row>
    <row r="56630" spans="17:17">
      <c r="Q56630"/>
    </row>
    <row r="56631" spans="17:17">
      <c r="Q56631"/>
    </row>
    <row r="56632" spans="17:17">
      <c r="Q56632"/>
    </row>
    <row r="56633" spans="17:17">
      <c r="Q56633"/>
    </row>
    <row r="56634" spans="17:17">
      <c r="Q56634"/>
    </row>
    <row r="56635" spans="17:17">
      <c r="Q56635"/>
    </row>
    <row r="56636" spans="17:17">
      <c r="Q56636"/>
    </row>
    <row r="56637" spans="17:17">
      <c r="Q56637"/>
    </row>
    <row r="56638" spans="17:17">
      <c r="Q56638"/>
    </row>
    <row r="56639" spans="17:17">
      <c r="Q56639"/>
    </row>
    <row r="56640" spans="17:17">
      <c r="Q56640"/>
    </row>
    <row r="56641" spans="17:17">
      <c r="Q56641"/>
    </row>
    <row r="56642" spans="17:17">
      <c r="Q56642"/>
    </row>
    <row r="56643" spans="17:17">
      <c r="Q56643"/>
    </row>
    <row r="56644" spans="17:17">
      <c r="Q56644"/>
    </row>
    <row r="56645" spans="17:17">
      <c r="Q56645"/>
    </row>
    <row r="56646" spans="17:17">
      <c r="Q56646"/>
    </row>
    <row r="56647" spans="17:17">
      <c r="Q56647"/>
    </row>
    <row r="56648" spans="17:17">
      <c r="Q56648"/>
    </row>
    <row r="56649" spans="17:17">
      <c r="Q56649"/>
    </row>
    <row r="56650" spans="17:17">
      <c r="Q56650"/>
    </row>
    <row r="56651" spans="17:17">
      <c r="Q56651"/>
    </row>
    <row r="56652" spans="17:17">
      <c r="Q56652"/>
    </row>
    <row r="56653" spans="17:17">
      <c r="Q56653"/>
    </row>
    <row r="56654" spans="17:17">
      <c r="Q56654"/>
    </row>
    <row r="56655" spans="17:17">
      <c r="Q56655"/>
    </row>
    <row r="56656" spans="17:17">
      <c r="Q56656"/>
    </row>
    <row r="56657" spans="17:17">
      <c r="Q56657"/>
    </row>
    <row r="56658" spans="17:17">
      <c r="Q56658"/>
    </row>
    <row r="56659" spans="17:17">
      <c r="Q56659"/>
    </row>
    <row r="56660" spans="17:17">
      <c r="Q56660"/>
    </row>
    <row r="56661" spans="17:17">
      <c r="Q56661"/>
    </row>
    <row r="56662" spans="17:17">
      <c r="Q56662"/>
    </row>
    <row r="56663" spans="17:17">
      <c r="Q56663"/>
    </row>
    <row r="56664" spans="17:17">
      <c r="Q56664"/>
    </row>
    <row r="56665" spans="17:17">
      <c r="Q56665"/>
    </row>
    <row r="56666" spans="17:17">
      <c r="Q56666"/>
    </row>
    <row r="56667" spans="17:17">
      <c r="Q56667"/>
    </row>
    <row r="56668" spans="17:17">
      <c r="Q56668"/>
    </row>
    <row r="56669" spans="17:17">
      <c r="Q56669"/>
    </row>
    <row r="56670" spans="17:17">
      <c r="Q56670"/>
    </row>
    <row r="56671" spans="17:17">
      <c r="Q56671"/>
    </row>
    <row r="56672" spans="17:17">
      <c r="Q56672"/>
    </row>
    <row r="56673" spans="17:17">
      <c r="Q56673"/>
    </row>
    <row r="56674" spans="17:17">
      <c r="Q56674"/>
    </row>
    <row r="56675" spans="17:17">
      <c r="Q56675"/>
    </row>
    <row r="56676" spans="17:17">
      <c r="Q56676"/>
    </row>
    <row r="56677" spans="17:17">
      <c r="Q56677"/>
    </row>
    <row r="56678" spans="17:17">
      <c r="Q56678"/>
    </row>
    <row r="56679" spans="17:17">
      <c r="Q56679"/>
    </row>
    <row r="56680" spans="17:17">
      <c r="Q56680"/>
    </row>
    <row r="56681" spans="17:17">
      <c r="Q56681"/>
    </row>
    <row r="56682" spans="17:17">
      <c r="Q56682"/>
    </row>
    <row r="56683" spans="17:17">
      <c r="Q56683"/>
    </row>
    <row r="56684" spans="17:17">
      <c r="Q56684"/>
    </row>
    <row r="56685" spans="17:17">
      <c r="Q56685"/>
    </row>
    <row r="56686" spans="17:17">
      <c r="Q56686"/>
    </row>
    <row r="56687" spans="17:17">
      <c r="Q56687"/>
    </row>
    <row r="56688" spans="17:17">
      <c r="Q56688"/>
    </row>
    <row r="56689" spans="17:17">
      <c r="Q56689"/>
    </row>
    <row r="56690" spans="17:17">
      <c r="Q56690"/>
    </row>
    <row r="56691" spans="17:17">
      <c r="Q56691"/>
    </row>
    <row r="56692" spans="17:17">
      <c r="Q56692"/>
    </row>
    <row r="56693" spans="17:17">
      <c r="Q56693"/>
    </row>
    <row r="56694" spans="17:17">
      <c r="Q56694"/>
    </row>
    <row r="56695" spans="17:17">
      <c r="Q56695"/>
    </row>
    <row r="56696" spans="17:17">
      <c r="Q56696"/>
    </row>
    <row r="56697" spans="17:17">
      <c r="Q56697"/>
    </row>
    <row r="56698" spans="17:17">
      <c r="Q56698"/>
    </row>
    <row r="56699" spans="17:17">
      <c r="Q56699"/>
    </row>
    <row r="56700" spans="17:17">
      <c r="Q56700"/>
    </row>
    <row r="56701" spans="17:17">
      <c r="Q56701"/>
    </row>
    <row r="56702" spans="17:17">
      <c r="Q56702"/>
    </row>
    <row r="56703" spans="17:17">
      <c r="Q56703"/>
    </row>
    <row r="56704" spans="17:17">
      <c r="Q56704"/>
    </row>
    <row r="56705" spans="17:17">
      <c r="Q56705"/>
    </row>
    <row r="56706" spans="17:17">
      <c r="Q56706"/>
    </row>
    <row r="56707" spans="17:17">
      <c r="Q56707"/>
    </row>
    <row r="56708" spans="17:17">
      <c r="Q56708"/>
    </row>
    <row r="56709" spans="17:17">
      <c r="Q56709"/>
    </row>
    <row r="56710" spans="17:17">
      <c r="Q56710"/>
    </row>
    <row r="56711" spans="17:17">
      <c r="Q56711"/>
    </row>
    <row r="56712" spans="17:17">
      <c r="Q56712"/>
    </row>
    <row r="56713" spans="17:17">
      <c r="Q56713"/>
    </row>
    <row r="56714" spans="17:17">
      <c r="Q56714"/>
    </row>
    <row r="56715" spans="17:17">
      <c r="Q56715"/>
    </row>
    <row r="56716" spans="17:17">
      <c r="Q56716"/>
    </row>
    <row r="56717" spans="17:17">
      <c r="Q56717"/>
    </row>
    <row r="56718" spans="17:17">
      <c r="Q56718"/>
    </row>
    <row r="56719" spans="17:17">
      <c r="Q56719"/>
    </row>
    <row r="56720" spans="17:17">
      <c r="Q56720"/>
    </row>
    <row r="56721" spans="17:17">
      <c r="Q56721"/>
    </row>
    <row r="56722" spans="17:17">
      <c r="Q56722"/>
    </row>
    <row r="56723" spans="17:17">
      <c r="Q56723"/>
    </row>
    <row r="56724" spans="17:17">
      <c r="Q56724"/>
    </row>
    <row r="56725" spans="17:17">
      <c r="Q56725"/>
    </row>
    <row r="56726" spans="17:17">
      <c r="Q56726"/>
    </row>
    <row r="56727" spans="17:17">
      <c r="Q56727"/>
    </row>
    <row r="56728" spans="17:17">
      <c r="Q56728"/>
    </row>
    <row r="56729" spans="17:17">
      <c r="Q56729"/>
    </row>
    <row r="56730" spans="17:17">
      <c r="Q56730"/>
    </row>
    <row r="56731" spans="17:17">
      <c r="Q56731"/>
    </row>
    <row r="56732" spans="17:17">
      <c r="Q56732"/>
    </row>
    <row r="56733" spans="17:17">
      <c r="Q56733"/>
    </row>
    <row r="56734" spans="17:17">
      <c r="Q56734"/>
    </row>
    <row r="56735" spans="17:17">
      <c r="Q56735"/>
    </row>
    <row r="56736" spans="17:17">
      <c r="Q56736"/>
    </row>
    <row r="56737" spans="17:17">
      <c r="Q56737"/>
    </row>
    <row r="56738" spans="17:17">
      <c r="Q56738"/>
    </row>
    <row r="56739" spans="17:17">
      <c r="Q56739"/>
    </row>
    <row r="56740" spans="17:17">
      <c r="Q56740"/>
    </row>
    <row r="56741" spans="17:17">
      <c r="Q56741"/>
    </row>
    <row r="56742" spans="17:17">
      <c r="Q56742"/>
    </row>
    <row r="56743" spans="17:17">
      <c r="Q56743"/>
    </row>
    <row r="56744" spans="17:17">
      <c r="Q56744"/>
    </row>
    <row r="56745" spans="17:17">
      <c r="Q56745"/>
    </row>
    <row r="56746" spans="17:17">
      <c r="Q56746"/>
    </row>
    <row r="56747" spans="17:17">
      <c r="Q56747"/>
    </row>
    <row r="56748" spans="17:17">
      <c r="Q56748"/>
    </row>
    <row r="56749" spans="17:17">
      <c r="Q56749"/>
    </row>
    <row r="56750" spans="17:17">
      <c r="Q56750"/>
    </row>
    <row r="56751" spans="17:17">
      <c r="Q56751"/>
    </row>
    <row r="56752" spans="17:17">
      <c r="Q56752"/>
    </row>
    <row r="56753" spans="17:17">
      <c r="Q56753"/>
    </row>
    <row r="56754" spans="17:17">
      <c r="Q56754"/>
    </row>
    <row r="56755" spans="17:17">
      <c r="Q56755"/>
    </row>
    <row r="56756" spans="17:17">
      <c r="Q56756"/>
    </row>
    <row r="56757" spans="17:17">
      <c r="Q56757"/>
    </row>
    <row r="56758" spans="17:17">
      <c r="Q56758"/>
    </row>
    <row r="56759" spans="17:17">
      <c r="Q56759"/>
    </row>
    <row r="56760" spans="17:17">
      <c r="Q56760"/>
    </row>
    <row r="56761" spans="17:17">
      <c r="Q56761"/>
    </row>
    <row r="56762" spans="17:17">
      <c r="Q56762"/>
    </row>
    <row r="56763" spans="17:17">
      <c r="Q56763"/>
    </row>
    <row r="56764" spans="17:17">
      <c r="Q56764"/>
    </row>
    <row r="56765" spans="17:17">
      <c r="Q56765"/>
    </row>
    <row r="56766" spans="17:17">
      <c r="Q56766"/>
    </row>
    <row r="56767" spans="17:17">
      <c r="Q56767"/>
    </row>
    <row r="56768" spans="17:17">
      <c r="Q56768"/>
    </row>
    <row r="56769" spans="17:17">
      <c r="Q56769"/>
    </row>
    <row r="56770" spans="17:17">
      <c r="Q56770"/>
    </row>
    <row r="56771" spans="17:17">
      <c r="Q56771"/>
    </row>
    <row r="56772" spans="17:17">
      <c r="Q56772"/>
    </row>
    <row r="56773" spans="17:17">
      <c r="Q56773"/>
    </row>
    <row r="56774" spans="17:17">
      <c r="Q56774"/>
    </row>
    <row r="56775" spans="17:17">
      <c r="Q56775"/>
    </row>
    <row r="56776" spans="17:17">
      <c r="Q56776"/>
    </row>
    <row r="56777" spans="17:17">
      <c r="Q56777"/>
    </row>
    <row r="56778" spans="17:17">
      <c r="Q56778"/>
    </row>
    <row r="56779" spans="17:17">
      <c r="Q56779"/>
    </row>
    <row r="56780" spans="17:17">
      <c r="Q56780"/>
    </row>
    <row r="56781" spans="17:17">
      <c r="Q56781"/>
    </row>
    <row r="56782" spans="17:17">
      <c r="Q56782"/>
    </row>
    <row r="56783" spans="17:17">
      <c r="Q56783"/>
    </row>
    <row r="56784" spans="17:17">
      <c r="Q56784"/>
    </row>
    <row r="56785" spans="17:17">
      <c r="Q56785"/>
    </row>
    <row r="56786" spans="17:17">
      <c r="Q56786"/>
    </row>
    <row r="56787" spans="17:17">
      <c r="Q56787"/>
    </row>
    <row r="56788" spans="17:17">
      <c r="Q56788"/>
    </row>
    <row r="56789" spans="17:17">
      <c r="Q56789"/>
    </row>
    <row r="56790" spans="17:17">
      <c r="Q56790"/>
    </row>
    <row r="56791" spans="17:17">
      <c r="Q56791"/>
    </row>
    <row r="56792" spans="17:17">
      <c r="Q56792"/>
    </row>
    <row r="56793" spans="17:17">
      <c r="Q56793"/>
    </row>
    <row r="56794" spans="17:17">
      <c r="Q56794"/>
    </row>
    <row r="56795" spans="17:17">
      <c r="Q56795"/>
    </row>
    <row r="56796" spans="17:17">
      <c r="Q56796"/>
    </row>
    <row r="56797" spans="17:17">
      <c r="Q56797"/>
    </row>
    <row r="56798" spans="17:17">
      <c r="Q56798"/>
    </row>
    <row r="56799" spans="17:17">
      <c r="Q56799"/>
    </row>
    <row r="56800" spans="17:17">
      <c r="Q56800"/>
    </row>
    <row r="56801" spans="17:17">
      <c r="Q56801"/>
    </row>
    <row r="56802" spans="17:17">
      <c r="Q56802"/>
    </row>
    <row r="56803" spans="17:17">
      <c r="Q56803"/>
    </row>
    <row r="56804" spans="17:17">
      <c r="Q56804"/>
    </row>
    <row r="56805" spans="17:17">
      <c r="Q56805"/>
    </row>
    <row r="56806" spans="17:17">
      <c r="Q56806"/>
    </row>
    <row r="56807" spans="17:17">
      <c r="Q56807"/>
    </row>
    <row r="56808" spans="17:17">
      <c r="Q56808"/>
    </row>
    <row r="56809" spans="17:17">
      <c r="Q56809"/>
    </row>
    <row r="56810" spans="17:17">
      <c r="Q56810"/>
    </row>
    <row r="56811" spans="17:17">
      <c r="Q56811"/>
    </row>
    <row r="56812" spans="17:17">
      <c r="Q56812"/>
    </row>
    <row r="56813" spans="17:17">
      <c r="Q56813"/>
    </row>
    <row r="56814" spans="17:17">
      <c r="Q56814"/>
    </row>
    <row r="56815" spans="17:17">
      <c r="Q56815"/>
    </row>
    <row r="56816" spans="17:17">
      <c r="Q56816"/>
    </row>
    <row r="56817" spans="17:17">
      <c r="Q56817"/>
    </row>
    <row r="56818" spans="17:17">
      <c r="Q56818"/>
    </row>
    <row r="56819" spans="17:17">
      <c r="Q56819"/>
    </row>
    <row r="56820" spans="17:17">
      <c r="Q56820"/>
    </row>
    <row r="56821" spans="17:17">
      <c r="Q56821"/>
    </row>
    <row r="56822" spans="17:17">
      <c r="Q56822"/>
    </row>
    <row r="56823" spans="17:17">
      <c r="Q56823"/>
    </row>
    <row r="56824" spans="17:17">
      <c r="Q56824"/>
    </row>
    <row r="56825" spans="17:17">
      <c r="Q56825"/>
    </row>
    <row r="56826" spans="17:17">
      <c r="Q56826"/>
    </row>
    <row r="56827" spans="17:17">
      <c r="Q56827"/>
    </row>
    <row r="56828" spans="17:17">
      <c r="Q56828"/>
    </row>
    <row r="56829" spans="17:17">
      <c r="Q56829"/>
    </row>
    <row r="56830" spans="17:17">
      <c r="Q56830"/>
    </row>
    <row r="56831" spans="17:17">
      <c r="Q56831"/>
    </row>
    <row r="56832" spans="17:17">
      <c r="Q56832"/>
    </row>
    <row r="56833" spans="17:17">
      <c r="Q56833"/>
    </row>
    <row r="56834" spans="17:17">
      <c r="Q56834"/>
    </row>
    <row r="56835" spans="17:17">
      <c r="Q56835"/>
    </row>
    <row r="56836" spans="17:17">
      <c r="Q56836"/>
    </row>
    <row r="56837" spans="17:17">
      <c r="Q56837"/>
    </row>
    <row r="56838" spans="17:17">
      <c r="Q56838"/>
    </row>
    <row r="56839" spans="17:17">
      <c r="Q56839"/>
    </row>
    <row r="56840" spans="17:17">
      <c r="Q56840"/>
    </row>
    <row r="56841" spans="17:17">
      <c r="Q56841"/>
    </row>
    <row r="56842" spans="17:17">
      <c r="Q56842"/>
    </row>
    <row r="56843" spans="17:17">
      <c r="Q56843"/>
    </row>
    <row r="56844" spans="17:17">
      <c r="Q56844"/>
    </row>
    <row r="56845" spans="17:17">
      <c r="Q56845"/>
    </row>
    <row r="56846" spans="17:17">
      <c r="Q56846"/>
    </row>
    <row r="56847" spans="17:17">
      <c r="Q56847"/>
    </row>
    <row r="56848" spans="17:17">
      <c r="Q56848"/>
    </row>
    <row r="56849" spans="17:17">
      <c r="Q56849"/>
    </row>
    <row r="56850" spans="17:17">
      <c r="Q56850"/>
    </row>
    <row r="56851" spans="17:17">
      <c r="Q56851"/>
    </row>
    <row r="56852" spans="17:17">
      <c r="Q56852"/>
    </row>
    <row r="56853" spans="17:17">
      <c r="Q56853"/>
    </row>
    <row r="56854" spans="17:17">
      <c r="Q56854"/>
    </row>
    <row r="56855" spans="17:17">
      <c r="Q56855"/>
    </row>
    <row r="56856" spans="17:17">
      <c r="Q56856"/>
    </row>
    <row r="56857" spans="17:17">
      <c r="Q56857"/>
    </row>
    <row r="56858" spans="17:17">
      <c r="Q56858"/>
    </row>
    <row r="56859" spans="17:17">
      <c r="Q56859"/>
    </row>
    <row r="56860" spans="17:17">
      <c r="Q56860"/>
    </row>
    <row r="56861" spans="17:17">
      <c r="Q56861"/>
    </row>
    <row r="56862" spans="17:17">
      <c r="Q56862"/>
    </row>
    <row r="56863" spans="17:17">
      <c r="Q56863"/>
    </row>
    <row r="56864" spans="17:17">
      <c r="Q56864"/>
    </row>
    <row r="56865" spans="17:17">
      <c r="Q56865"/>
    </row>
    <row r="56866" spans="17:17">
      <c r="Q56866"/>
    </row>
    <row r="56867" spans="17:17">
      <c r="Q56867"/>
    </row>
    <row r="56868" spans="17:17">
      <c r="Q56868"/>
    </row>
    <row r="56869" spans="17:17">
      <c r="Q56869"/>
    </row>
    <row r="56870" spans="17:17">
      <c r="Q56870"/>
    </row>
    <row r="56871" spans="17:17">
      <c r="Q56871"/>
    </row>
    <row r="56872" spans="17:17">
      <c r="Q56872"/>
    </row>
    <row r="56873" spans="17:17">
      <c r="Q56873"/>
    </row>
    <row r="56874" spans="17:17">
      <c r="Q56874"/>
    </row>
    <row r="56875" spans="17:17">
      <c r="Q56875"/>
    </row>
    <row r="56876" spans="17:17">
      <c r="Q56876"/>
    </row>
    <row r="56877" spans="17:17">
      <c r="Q56877"/>
    </row>
    <row r="56878" spans="17:17">
      <c r="Q56878"/>
    </row>
    <row r="56879" spans="17:17">
      <c r="Q56879"/>
    </row>
    <row r="56880" spans="17:17">
      <c r="Q56880"/>
    </row>
    <row r="56881" spans="17:17">
      <c r="Q56881"/>
    </row>
    <row r="56882" spans="17:17">
      <c r="Q56882"/>
    </row>
    <row r="56883" spans="17:17">
      <c r="Q56883"/>
    </row>
    <row r="56884" spans="17:17">
      <c r="Q56884"/>
    </row>
    <row r="56885" spans="17:17">
      <c r="Q56885"/>
    </row>
    <row r="56886" spans="17:17">
      <c r="Q56886"/>
    </row>
    <row r="56887" spans="17:17">
      <c r="Q56887"/>
    </row>
    <row r="56888" spans="17:17">
      <c r="Q56888"/>
    </row>
    <row r="56889" spans="17:17">
      <c r="Q56889"/>
    </row>
    <row r="56890" spans="17:17">
      <c r="Q56890"/>
    </row>
    <row r="56891" spans="17:17">
      <c r="Q56891"/>
    </row>
    <row r="56892" spans="17:17">
      <c r="Q56892"/>
    </row>
    <row r="56893" spans="17:17">
      <c r="Q56893"/>
    </row>
    <row r="56894" spans="17:17">
      <c r="Q56894"/>
    </row>
    <row r="56895" spans="17:17">
      <c r="Q56895"/>
    </row>
    <row r="56896" spans="17:17">
      <c r="Q56896"/>
    </row>
    <row r="56897" spans="17:17">
      <c r="Q56897"/>
    </row>
    <row r="56898" spans="17:17">
      <c r="Q56898"/>
    </row>
    <row r="56899" spans="17:17">
      <c r="Q56899"/>
    </row>
    <row r="56900" spans="17:17">
      <c r="Q56900"/>
    </row>
    <row r="56901" spans="17:17">
      <c r="Q56901"/>
    </row>
    <row r="56902" spans="17:17">
      <c r="Q56902"/>
    </row>
    <row r="56903" spans="17:17">
      <c r="Q56903"/>
    </row>
    <row r="56904" spans="17:17">
      <c r="Q56904"/>
    </row>
    <row r="56905" spans="17:17">
      <c r="Q56905"/>
    </row>
    <row r="56906" spans="17:17">
      <c r="Q56906"/>
    </row>
    <row r="56907" spans="17:17">
      <c r="Q56907"/>
    </row>
    <row r="56908" spans="17:17">
      <c r="Q56908"/>
    </row>
    <row r="56909" spans="17:17">
      <c r="Q56909"/>
    </row>
    <row r="56910" spans="17:17">
      <c r="Q56910"/>
    </row>
    <row r="56911" spans="17:17">
      <c r="Q56911"/>
    </row>
    <row r="56912" spans="17:17">
      <c r="Q56912"/>
    </row>
    <row r="56913" spans="17:17">
      <c r="Q56913"/>
    </row>
    <row r="56914" spans="17:17">
      <c r="Q56914"/>
    </row>
    <row r="56915" spans="17:17">
      <c r="Q56915"/>
    </row>
    <row r="56916" spans="17:17">
      <c r="Q56916"/>
    </row>
    <row r="56917" spans="17:17">
      <c r="Q56917"/>
    </row>
    <row r="56918" spans="17:17">
      <c r="Q56918"/>
    </row>
    <row r="56919" spans="17:17">
      <c r="Q56919"/>
    </row>
    <row r="56920" spans="17:17">
      <c r="Q56920"/>
    </row>
    <row r="56921" spans="17:17">
      <c r="Q56921"/>
    </row>
    <row r="56922" spans="17:17">
      <c r="Q56922"/>
    </row>
    <row r="56923" spans="17:17">
      <c r="Q56923"/>
    </row>
    <row r="56924" spans="17:17">
      <c r="Q56924"/>
    </row>
    <row r="56925" spans="17:17">
      <c r="Q56925"/>
    </row>
    <row r="56926" spans="17:17">
      <c r="Q56926"/>
    </row>
    <row r="56927" spans="17:17">
      <c r="Q56927"/>
    </row>
    <row r="56928" spans="17:17">
      <c r="Q56928"/>
    </row>
    <row r="56929" spans="17:17">
      <c r="Q56929"/>
    </row>
    <row r="56930" spans="17:17">
      <c r="Q56930"/>
    </row>
    <row r="56931" spans="17:17">
      <c r="Q56931"/>
    </row>
    <row r="56932" spans="17:17">
      <c r="Q56932"/>
    </row>
    <row r="56933" spans="17:17">
      <c r="Q56933"/>
    </row>
    <row r="56934" spans="17:17">
      <c r="Q56934"/>
    </row>
    <row r="56935" spans="17:17">
      <c r="Q56935"/>
    </row>
    <row r="56936" spans="17:17">
      <c r="Q56936"/>
    </row>
    <row r="56937" spans="17:17">
      <c r="Q56937"/>
    </row>
    <row r="56938" spans="17:17">
      <c r="Q56938"/>
    </row>
    <row r="56939" spans="17:17">
      <c r="Q56939"/>
    </row>
    <row r="56940" spans="17:17">
      <c r="Q56940"/>
    </row>
    <row r="56941" spans="17:17">
      <c r="Q56941"/>
    </row>
    <row r="56942" spans="17:17">
      <c r="Q56942"/>
    </row>
    <row r="56943" spans="17:17">
      <c r="Q56943"/>
    </row>
    <row r="56944" spans="17:17">
      <c r="Q56944"/>
    </row>
    <row r="56945" spans="17:17">
      <c r="Q56945"/>
    </row>
    <row r="56946" spans="17:17">
      <c r="Q56946"/>
    </row>
    <row r="56947" spans="17:17">
      <c r="Q56947"/>
    </row>
    <row r="56948" spans="17:17">
      <c r="Q56948"/>
    </row>
    <row r="56949" spans="17:17">
      <c r="Q56949"/>
    </row>
    <row r="56950" spans="17:17">
      <c r="Q56950"/>
    </row>
    <row r="56951" spans="17:17">
      <c r="Q56951"/>
    </row>
    <row r="56952" spans="17:17">
      <c r="Q56952"/>
    </row>
    <row r="56953" spans="17:17">
      <c r="Q56953"/>
    </row>
    <row r="56954" spans="17:17">
      <c r="Q56954"/>
    </row>
    <row r="56955" spans="17:17">
      <c r="Q56955"/>
    </row>
    <row r="56956" spans="17:17">
      <c r="Q56956"/>
    </row>
    <row r="56957" spans="17:17">
      <c r="Q56957"/>
    </row>
    <row r="56958" spans="17:17">
      <c r="Q56958"/>
    </row>
    <row r="56959" spans="17:17">
      <c r="Q56959"/>
    </row>
    <row r="56960" spans="17:17">
      <c r="Q56960"/>
    </row>
    <row r="56961" spans="17:17">
      <c r="Q56961"/>
    </row>
    <row r="56962" spans="17:17">
      <c r="Q56962"/>
    </row>
    <row r="56963" spans="17:17">
      <c r="Q56963"/>
    </row>
    <row r="56964" spans="17:17">
      <c r="Q56964"/>
    </row>
    <row r="56965" spans="17:17">
      <c r="Q56965"/>
    </row>
    <row r="56966" spans="17:17">
      <c r="Q56966"/>
    </row>
    <row r="56967" spans="17:17">
      <c r="Q56967"/>
    </row>
    <row r="56968" spans="17:17">
      <c r="Q56968"/>
    </row>
    <row r="56969" spans="17:17">
      <c r="Q56969"/>
    </row>
    <row r="56970" spans="17:17">
      <c r="Q56970"/>
    </row>
    <row r="56971" spans="17:17">
      <c r="Q56971"/>
    </row>
    <row r="56972" spans="17:17">
      <c r="Q56972"/>
    </row>
    <row r="56973" spans="17:17">
      <c r="Q56973"/>
    </row>
    <row r="56974" spans="17:17">
      <c r="Q56974"/>
    </row>
    <row r="56975" spans="17:17">
      <c r="Q56975"/>
    </row>
    <row r="56976" spans="17:17">
      <c r="Q56976"/>
    </row>
    <row r="56977" spans="17:17">
      <c r="Q56977"/>
    </row>
    <row r="56978" spans="17:17">
      <c r="Q56978"/>
    </row>
    <row r="56979" spans="17:17">
      <c r="Q56979"/>
    </row>
    <row r="56980" spans="17:17">
      <c r="Q56980"/>
    </row>
    <row r="56981" spans="17:17">
      <c r="Q56981"/>
    </row>
    <row r="56982" spans="17:17">
      <c r="Q56982"/>
    </row>
    <row r="56983" spans="17:17">
      <c r="Q56983"/>
    </row>
    <row r="56984" spans="17:17">
      <c r="Q56984"/>
    </row>
    <row r="56985" spans="17:17">
      <c r="Q56985"/>
    </row>
    <row r="56986" spans="17:17">
      <c r="Q56986"/>
    </row>
    <row r="56987" spans="17:17">
      <c r="Q56987"/>
    </row>
    <row r="56988" spans="17:17">
      <c r="Q56988"/>
    </row>
    <row r="56989" spans="17:17">
      <c r="Q56989"/>
    </row>
    <row r="56990" spans="17:17">
      <c r="Q56990"/>
    </row>
    <row r="56991" spans="17:17">
      <c r="Q56991"/>
    </row>
    <row r="56992" spans="17:17">
      <c r="Q56992"/>
    </row>
    <row r="56993" spans="17:17">
      <c r="Q56993"/>
    </row>
    <row r="56994" spans="17:17">
      <c r="Q56994"/>
    </row>
    <row r="56995" spans="17:17">
      <c r="Q56995"/>
    </row>
    <row r="56996" spans="17:17">
      <c r="Q56996"/>
    </row>
    <row r="56997" spans="17:17">
      <c r="Q56997"/>
    </row>
    <row r="56998" spans="17:17">
      <c r="Q56998"/>
    </row>
    <row r="56999" spans="17:17">
      <c r="Q56999"/>
    </row>
    <row r="57000" spans="17:17">
      <c r="Q57000"/>
    </row>
    <row r="57001" spans="17:17">
      <c r="Q57001"/>
    </row>
    <row r="57002" spans="17:17">
      <c r="Q57002"/>
    </row>
    <row r="57003" spans="17:17">
      <c r="Q57003"/>
    </row>
    <row r="57004" spans="17:17">
      <c r="Q57004"/>
    </row>
    <row r="57005" spans="17:17">
      <c r="Q57005"/>
    </row>
    <row r="57006" spans="17:17">
      <c r="Q57006"/>
    </row>
    <row r="57007" spans="17:17">
      <c r="Q57007"/>
    </row>
    <row r="57008" spans="17:17">
      <c r="Q57008"/>
    </row>
    <row r="57009" spans="17:17">
      <c r="Q57009"/>
    </row>
    <row r="57010" spans="17:17">
      <c r="Q57010"/>
    </row>
    <row r="57011" spans="17:17">
      <c r="Q57011"/>
    </row>
    <row r="57012" spans="17:17">
      <c r="Q57012"/>
    </row>
    <row r="57013" spans="17:17">
      <c r="Q57013"/>
    </row>
    <row r="57014" spans="17:17">
      <c r="Q57014"/>
    </row>
    <row r="57015" spans="17:17">
      <c r="Q57015"/>
    </row>
    <row r="57016" spans="17:17">
      <c r="Q57016"/>
    </row>
    <row r="57017" spans="17:17">
      <c r="Q57017"/>
    </row>
    <row r="57018" spans="17:17">
      <c r="Q57018"/>
    </row>
    <row r="57019" spans="17:17">
      <c r="Q57019"/>
    </row>
    <row r="57020" spans="17:17">
      <c r="Q57020"/>
    </row>
    <row r="57021" spans="17:17">
      <c r="Q57021"/>
    </row>
    <row r="57022" spans="17:17">
      <c r="Q57022"/>
    </row>
    <row r="57023" spans="17:17">
      <c r="Q57023"/>
    </row>
    <row r="57024" spans="17:17">
      <c r="Q57024"/>
    </row>
    <row r="57025" spans="17:17">
      <c r="Q57025"/>
    </row>
    <row r="57026" spans="17:17">
      <c r="Q57026"/>
    </row>
    <row r="57027" spans="17:17">
      <c r="Q57027"/>
    </row>
    <row r="57028" spans="17:17">
      <c r="Q57028"/>
    </row>
    <row r="57029" spans="17:17">
      <c r="Q57029"/>
    </row>
    <row r="57030" spans="17:17">
      <c r="Q57030"/>
    </row>
    <row r="57031" spans="17:17">
      <c r="Q57031"/>
    </row>
    <row r="57032" spans="17:17">
      <c r="Q57032"/>
    </row>
    <row r="57033" spans="17:17">
      <c r="Q57033"/>
    </row>
    <row r="57034" spans="17:17">
      <c r="Q57034"/>
    </row>
    <row r="57035" spans="17:17">
      <c r="Q57035"/>
    </row>
    <row r="57036" spans="17:17">
      <c r="Q57036"/>
    </row>
    <row r="57037" spans="17:17">
      <c r="Q57037"/>
    </row>
    <row r="57038" spans="17:17">
      <c r="Q57038"/>
    </row>
    <row r="57039" spans="17:17">
      <c r="Q57039"/>
    </row>
    <row r="57040" spans="17:17">
      <c r="Q57040"/>
    </row>
    <row r="57041" spans="17:17">
      <c r="Q57041"/>
    </row>
    <row r="57042" spans="17:17">
      <c r="Q57042"/>
    </row>
    <row r="57043" spans="17:17">
      <c r="Q57043"/>
    </row>
    <row r="57044" spans="17:17">
      <c r="Q57044"/>
    </row>
    <row r="57045" spans="17:17">
      <c r="Q57045"/>
    </row>
    <row r="57046" spans="17:17">
      <c r="Q57046"/>
    </row>
    <row r="57047" spans="17:17">
      <c r="Q57047"/>
    </row>
    <row r="57048" spans="17:17">
      <c r="Q57048"/>
    </row>
    <row r="57049" spans="17:17">
      <c r="Q57049"/>
    </row>
    <row r="57050" spans="17:17">
      <c r="Q57050"/>
    </row>
    <row r="57051" spans="17:17">
      <c r="Q57051"/>
    </row>
    <row r="57052" spans="17:17">
      <c r="Q57052"/>
    </row>
    <row r="57053" spans="17:17">
      <c r="Q57053"/>
    </row>
    <row r="57054" spans="17:17">
      <c r="Q57054"/>
    </row>
    <row r="57055" spans="17:17">
      <c r="Q57055"/>
    </row>
    <row r="57056" spans="17:17">
      <c r="Q57056"/>
    </row>
    <row r="57057" spans="17:17">
      <c r="Q57057"/>
    </row>
    <row r="57058" spans="17:17">
      <c r="Q57058"/>
    </row>
    <row r="57059" spans="17:17">
      <c r="Q57059"/>
    </row>
    <row r="57060" spans="17:17">
      <c r="Q57060"/>
    </row>
    <row r="57061" spans="17:17">
      <c r="Q57061"/>
    </row>
    <row r="57062" spans="17:17">
      <c r="Q57062"/>
    </row>
    <row r="57063" spans="17:17">
      <c r="Q57063"/>
    </row>
    <row r="57064" spans="17:17">
      <c r="Q57064"/>
    </row>
    <row r="57065" spans="17:17">
      <c r="Q57065"/>
    </row>
    <row r="57066" spans="17:17">
      <c r="Q57066"/>
    </row>
    <row r="57067" spans="17:17">
      <c r="Q57067"/>
    </row>
    <row r="57068" spans="17:17">
      <c r="Q57068"/>
    </row>
    <row r="57069" spans="17:17">
      <c r="Q57069"/>
    </row>
    <row r="57070" spans="17:17">
      <c r="Q57070"/>
    </row>
    <row r="57071" spans="17:17">
      <c r="Q57071"/>
    </row>
    <row r="57072" spans="17:17">
      <c r="Q57072"/>
    </row>
    <row r="57073" spans="17:17">
      <c r="Q57073"/>
    </row>
    <row r="57074" spans="17:17">
      <c r="Q57074"/>
    </row>
    <row r="57075" spans="17:17">
      <c r="Q57075"/>
    </row>
    <row r="57076" spans="17:17">
      <c r="Q57076"/>
    </row>
    <row r="57077" spans="17:17">
      <c r="Q57077"/>
    </row>
    <row r="57078" spans="17:17">
      <c r="Q57078"/>
    </row>
    <row r="57079" spans="17:17">
      <c r="Q57079"/>
    </row>
    <row r="57080" spans="17:17">
      <c r="Q57080"/>
    </row>
    <row r="57081" spans="17:17">
      <c r="Q57081"/>
    </row>
    <row r="57082" spans="17:17">
      <c r="Q57082"/>
    </row>
    <row r="57083" spans="17:17">
      <c r="Q57083"/>
    </row>
    <row r="57084" spans="17:17">
      <c r="Q57084"/>
    </row>
    <row r="57085" spans="17:17">
      <c r="Q57085"/>
    </row>
    <row r="57086" spans="17:17">
      <c r="Q57086"/>
    </row>
    <row r="57087" spans="17:17">
      <c r="Q57087"/>
    </row>
    <row r="57088" spans="17:17">
      <c r="Q57088"/>
    </row>
    <row r="57089" spans="17:17">
      <c r="Q57089"/>
    </row>
    <row r="57090" spans="17:17">
      <c r="Q57090"/>
    </row>
    <row r="57091" spans="17:17">
      <c r="Q57091"/>
    </row>
    <row r="57092" spans="17:17">
      <c r="Q57092"/>
    </row>
    <row r="57093" spans="17:17">
      <c r="Q57093"/>
    </row>
    <row r="57094" spans="17:17">
      <c r="Q57094"/>
    </row>
    <row r="57095" spans="17:17">
      <c r="Q57095"/>
    </row>
    <row r="57096" spans="17:17">
      <c r="Q57096"/>
    </row>
    <row r="57097" spans="17:17">
      <c r="Q57097"/>
    </row>
    <row r="57098" spans="17:17">
      <c r="Q57098"/>
    </row>
    <row r="57099" spans="17:17">
      <c r="Q57099"/>
    </row>
    <row r="57100" spans="17:17">
      <c r="Q57100"/>
    </row>
    <row r="57101" spans="17:17">
      <c r="Q57101"/>
    </row>
    <row r="57102" spans="17:17">
      <c r="Q57102"/>
    </row>
    <row r="57103" spans="17:17">
      <c r="Q57103"/>
    </row>
    <row r="57104" spans="17:17">
      <c r="Q57104"/>
    </row>
    <row r="57105" spans="17:17">
      <c r="Q57105"/>
    </row>
    <row r="57106" spans="17:17">
      <c r="Q57106"/>
    </row>
    <row r="57107" spans="17:17">
      <c r="Q57107"/>
    </row>
    <row r="57108" spans="17:17">
      <c r="Q57108"/>
    </row>
    <row r="57109" spans="17:17">
      <c r="Q57109"/>
    </row>
    <row r="57110" spans="17:17">
      <c r="Q57110"/>
    </row>
    <row r="57111" spans="17:17">
      <c r="Q57111"/>
    </row>
    <row r="57112" spans="17:17">
      <c r="Q57112"/>
    </row>
    <row r="57113" spans="17:17">
      <c r="Q57113"/>
    </row>
    <row r="57114" spans="17:17">
      <c r="Q57114"/>
    </row>
    <row r="57115" spans="17:17">
      <c r="Q57115"/>
    </row>
    <row r="57116" spans="17:17">
      <c r="Q57116"/>
    </row>
    <row r="57117" spans="17:17">
      <c r="Q57117"/>
    </row>
    <row r="57118" spans="17:17">
      <c r="Q57118"/>
    </row>
    <row r="57119" spans="17:17">
      <c r="Q57119"/>
    </row>
    <row r="57120" spans="17:17">
      <c r="Q57120"/>
    </row>
    <row r="57121" spans="17:17">
      <c r="Q57121"/>
    </row>
    <row r="57122" spans="17:17">
      <c r="Q57122"/>
    </row>
    <row r="57123" spans="17:17">
      <c r="Q57123"/>
    </row>
    <row r="57124" spans="17:17">
      <c r="Q57124"/>
    </row>
    <row r="57125" spans="17:17">
      <c r="Q57125"/>
    </row>
    <row r="57126" spans="17:17">
      <c r="Q57126"/>
    </row>
    <row r="57127" spans="17:17">
      <c r="Q57127"/>
    </row>
    <row r="57128" spans="17:17">
      <c r="Q57128"/>
    </row>
    <row r="57129" spans="17:17">
      <c r="Q57129"/>
    </row>
    <row r="57130" spans="17:17">
      <c r="Q57130"/>
    </row>
    <row r="57131" spans="17:17">
      <c r="Q57131"/>
    </row>
    <row r="57132" spans="17:17">
      <c r="Q57132"/>
    </row>
    <row r="57133" spans="17:17">
      <c r="Q57133"/>
    </row>
    <row r="57134" spans="17:17">
      <c r="Q57134"/>
    </row>
    <row r="57135" spans="17:17">
      <c r="Q57135"/>
    </row>
    <row r="57136" spans="17:17">
      <c r="Q57136"/>
    </row>
    <row r="57137" spans="17:17">
      <c r="Q57137"/>
    </row>
    <row r="57138" spans="17:17">
      <c r="Q57138"/>
    </row>
    <row r="57139" spans="17:17">
      <c r="Q57139"/>
    </row>
    <row r="57140" spans="17:17">
      <c r="Q57140"/>
    </row>
    <row r="57141" spans="17:17">
      <c r="Q57141"/>
    </row>
    <row r="57142" spans="17:17">
      <c r="Q57142"/>
    </row>
    <row r="57143" spans="17:17">
      <c r="Q57143"/>
    </row>
    <row r="57144" spans="17:17">
      <c r="Q57144"/>
    </row>
    <row r="57145" spans="17:17">
      <c r="Q57145"/>
    </row>
    <row r="57146" spans="17:17">
      <c r="Q57146"/>
    </row>
    <row r="57147" spans="17:17">
      <c r="Q57147"/>
    </row>
    <row r="57148" spans="17:17">
      <c r="Q57148"/>
    </row>
    <row r="57149" spans="17:17">
      <c r="Q57149"/>
    </row>
    <row r="57150" spans="17:17">
      <c r="Q57150"/>
    </row>
    <row r="57151" spans="17:17">
      <c r="Q57151"/>
    </row>
    <row r="57152" spans="17:17">
      <c r="Q57152"/>
    </row>
    <row r="57153" spans="17:17">
      <c r="Q57153"/>
    </row>
    <row r="57154" spans="17:17">
      <c r="Q57154"/>
    </row>
    <row r="57155" spans="17:17">
      <c r="Q57155"/>
    </row>
    <row r="57156" spans="17:17">
      <c r="Q57156"/>
    </row>
    <row r="57157" spans="17:17">
      <c r="Q57157"/>
    </row>
    <row r="57158" spans="17:17">
      <c r="Q57158"/>
    </row>
    <row r="57159" spans="17:17">
      <c r="Q57159"/>
    </row>
    <row r="57160" spans="17:17">
      <c r="Q57160"/>
    </row>
    <row r="57161" spans="17:17">
      <c r="Q57161"/>
    </row>
    <row r="57162" spans="17:17">
      <c r="Q57162"/>
    </row>
    <row r="57163" spans="17:17">
      <c r="Q57163"/>
    </row>
    <row r="57164" spans="17:17">
      <c r="Q57164"/>
    </row>
    <row r="57165" spans="17:17">
      <c r="Q57165"/>
    </row>
    <row r="57166" spans="17:17">
      <c r="Q57166"/>
    </row>
    <row r="57167" spans="17:17">
      <c r="Q57167"/>
    </row>
    <row r="57168" spans="17:17">
      <c r="Q57168"/>
    </row>
    <row r="57169" spans="17:17">
      <c r="Q57169"/>
    </row>
    <row r="57170" spans="17:17">
      <c r="Q57170"/>
    </row>
    <row r="57171" spans="17:17">
      <c r="Q57171"/>
    </row>
    <row r="57172" spans="17:17">
      <c r="Q57172"/>
    </row>
    <row r="57173" spans="17:17">
      <c r="Q57173"/>
    </row>
    <row r="57174" spans="17:17">
      <c r="Q57174"/>
    </row>
    <row r="57175" spans="17:17">
      <c r="Q57175"/>
    </row>
    <row r="57176" spans="17:17">
      <c r="Q57176"/>
    </row>
    <row r="57177" spans="17:17">
      <c r="Q57177"/>
    </row>
    <row r="57178" spans="17:17">
      <c r="Q57178"/>
    </row>
    <row r="57179" spans="17:17">
      <c r="Q57179"/>
    </row>
    <row r="57180" spans="17:17">
      <c r="Q57180"/>
    </row>
    <row r="57181" spans="17:17">
      <c r="Q57181"/>
    </row>
    <row r="57182" spans="17:17">
      <c r="Q57182"/>
    </row>
    <row r="57183" spans="17:17">
      <c r="Q57183"/>
    </row>
    <row r="57184" spans="17:17">
      <c r="Q57184"/>
    </row>
    <row r="57185" spans="17:17">
      <c r="Q57185"/>
    </row>
    <row r="57186" spans="17:17">
      <c r="Q57186"/>
    </row>
    <row r="57187" spans="17:17">
      <c r="Q57187"/>
    </row>
    <row r="57188" spans="17:17">
      <c r="Q57188"/>
    </row>
    <row r="57189" spans="17:17">
      <c r="Q57189"/>
    </row>
    <row r="57190" spans="17:17">
      <c r="Q57190"/>
    </row>
    <row r="57191" spans="17:17">
      <c r="Q57191"/>
    </row>
    <row r="57192" spans="17:17">
      <c r="Q57192"/>
    </row>
    <row r="57193" spans="17:17">
      <c r="Q57193"/>
    </row>
    <row r="57194" spans="17:17">
      <c r="Q57194"/>
    </row>
    <row r="57195" spans="17:17">
      <c r="Q57195"/>
    </row>
    <row r="57196" spans="17:17">
      <c r="Q57196"/>
    </row>
    <row r="57197" spans="17:17">
      <c r="Q57197"/>
    </row>
    <row r="57198" spans="17:17">
      <c r="Q57198"/>
    </row>
    <row r="57199" spans="17:17">
      <c r="Q57199"/>
    </row>
    <row r="57200" spans="17:17">
      <c r="Q57200"/>
    </row>
    <row r="57201" spans="17:17">
      <c r="Q57201"/>
    </row>
    <row r="57202" spans="17:17">
      <c r="Q57202"/>
    </row>
    <row r="57203" spans="17:17">
      <c r="Q57203"/>
    </row>
    <row r="57204" spans="17:17">
      <c r="Q57204"/>
    </row>
    <row r="57205" spans="17:17">
      <c r="Q57205"/>
    </row>
    <row r="57206" spans="17:17">
      <c r="Q57206"/>
    </row>
    <row r="57207" spans="17:17">
      <c r="Q57207"/>
    </row>
    <row r="57208" spans="17:17">
      <c r="Q57208"/>
    </row>
    <row r="57209" spans="17:17">
      <c r="Q57209"/>
    </row>
    <row r="57210" spans="17:17">
      <c r="Q57210"/>
    </row>
    <row r="57211" spans="17:17">
      <c r="Q57211"/>
    </row>
    <row r="57212" spans="17:17">
      <c r="Q57212"/>
    </row>
    <row r="57213" spans="17:17">
      <c r="Q57213"/>
    </row>
    <row r="57214" spans="17:17">
      <c r="Q57214"/>
    </row>
    <row r="57215" spans="17:17">
      <c r="Q57215"/>
    </row>
    <row r="57216" spans="17:17">
      <c r="Q57216"/>
    </row>
    <row r="57217" spans="17:17">
      <c r="Q57217"/>
    </row>
    <row r="57218" spans="17:17">
      <c r="Q57218"/>
    </row>
    <row r="57219" spans="17:17">
      <c r="Q57219"/>
    </row>
    <row r="57220" spans="17:17">
      <c r="Q57220"/>
    </row>
    <row r="57221" spans="17:17">
      <c r="Q57221"/>
    </row>
    <row r="57222" spans="17:17">
      <c r="Q57222"/>
    </row>
    <row r="57223" spans="17:17">
      <c r="Q57223"/>
    </row>
    <row r="57224" spans="17:17">
      <c r="Q57224"/>
    </row>
    <row r="57225" spans="17:17">
      <c r="Q57225"/>
    </row>
    <row r="57226" spans="17:17">
      <c r="Q57226"/>
    </row>
    <row r="57227" spans="17:17">
      <c r="Q57227"/>
    </row>
    <row r="57228" spans="17:17">
      <c r="Q57228"/>
    </row>
    <row r="57229" spans="17:17">
      <c r="Q57229"/>
    </row>
    <row r="57230" spans="17:17">
      <c r="Q57230"/>
    </row>
    <row r="57231" spans="17:17">
      <c r="Q57231"/>
    </row>
    <row r="57232" spans="17:17">
      <c r="Q57232"/>
    </row>
    <row r="57233" spans="17:17">
      <c r="Q57233"/>
    </row>
    <row r="57234" spans="17:17">
      <c r="Q57234"/>
    </row>
    <row r="57235" spans="17:17">
      <c r="Q57235"/>
    </row>
    <row r="57236" spans="17:17">
      <c r="Q57236"/>
    </row>
    <row r="57237" spans="17:17">
      <c r="Q57237"/>
    </row>
    <row r="57238" spans="17:17">
      <c r="Q57238"/>
    </row>
    <row r="57239" spans="17:17">
      <c r="Q57239"/>
    </row>
    <row r="57240" spans="17:17">
      <c r="Q57240"/>
    </row>
    <row r="57241" spans="17:17">
      <c r="Q57241"/>
    </row>
    <row r="57242" spans="17:17">
      <c r="Q57242"/>
    </row>
    <row r="57243" spans="17:17">
      <c r="Q57243"/>
    </row>
    <row r="57244" spans="17:17">
      <c r="Q57244"/>
    </row>
    <row r="57245" spans="17:17">
      <c r="Q57245"/>
    </row>
    <row r="57246" spans="17:17">
      <c r="Q57246"/>
    </row>
    <row r="57247" spans="17:17">
      <c r="Q57247"/>
    </row>
    <row r="57248" spans="17:17">
      <c r="Q57248"/>
    </row>
    <row r="57249" spans="17:17">
      <c r="Q57249"/>
    </row>
    <row r="57250" spans="17:17">
      <c r="Q57250"/>
    </row>
    <row r="57251" spans="17:17">
      <c r="Q57251"/>
    </row>
    <row r="57252" spans="17:17">
      <c r="Q57252"/>
    </row>
    <row r="57253" spans="17:17">
      <c r="Q57253"/>
    </row>
    <row r="57254" spans="17:17">
      <c r="Q57254"/>
    </row>
    <row r="57255" spans="17:17">
      <c r="Q57255"/>
    </row>
    <row r="57256" spans="17:17">
      <c r="Q57256"/>
    </row>
    <row r="57257" spans="17:17">
      <c r="Q57257"/>
    </row>
    <row r="57258" spans="17:17">
      <c r="Q57258"/>
    </row>
    <row r="57259" spans="17:17">
      <c r="Q57259"/>
    </row>
    <row r="57260" spans="17:17">
      <c r="Q57260"/>
    </row>
    <row r="57261" spans="17:17">
      <c r="Q57261"/>
    </row>
    <row r="57262" spans="17:17">
      <c r="Q57262"/>
    </row>
    <row r="57263" spans="17:17">
      <c r="Q57263"/>
    </row>
    <row r="57264" spans="17:17">
      <c r="Q57264"/>
    </row>
    <row r="57265" spans="17:17">
      <c r="Q57265"/>
    </row>
    <row r="57266" spans="17:17">
      <c r="Q57266"/>
    </row>
    <row r="57267" spans="17:17">
      <c r="Q57267"/>
    </row>
    <row r="57268" spans="17:17">
      <c r="Q57268"/>
    </row>
    <row r="57269" spans="17:17">
      <c r="Q57269"/>
    </row>
    <row r="57270" spans="17:17">
      <c r="Q57270"/>
    </row>
    <row r="57271" spans="17:17">
      <c r="Q57271"/>
    </row>
    <row r="57272" spans="17:17">
      <c r="Q57272"/>
    </row>
    <row r="57273" spans="17:17">
      <c r="Q57273"/>
    </row>
    <row r="57274" spans="17:17">
      <c r="Q57274"/>
    </row>
    <row r="57275" spans="17:17">
      <c r="Q57275"/>
    </row>
    <row r="57276" spans="17:17">
      <c r="Q57276"/>
    </row>
    <row r="57277" spans="17:17">
      <c r="Q57277"/>
    </row>
    <row r="57278" spans="17:17">
      <c r="Q57278"/>
    </row>
    <row r="57279" spans="17:17">
      <c r="Q57279"/>
    </row>
    <row r="57280" spans="17:17">
      <c r="Q57280"/>
    </row>
    <row r="57281" spans="17:17">
      <c r="Q57281"/>
    </row>
    <row r="57282" spans="17:17">
      <c r="Q57282"/>
    </row>
    <row r="57283" spans="17:17">
      <c r="Q57283"/>
    </row>
    <row r="57284" spans="17:17">
      <c r="Q57284"/>
    </row>
    <row r="57285" spans="17:17">
      <c r="Q57285"/>
    </row>
    <row r="57286" spans="17:17">
      <c r="Q57286"/>
    </row>
    <row r="57287" spans="17:17">
      <c r="Q57287"/>
    </row>
    <row r="57288" spans="17:17">
      <c r="Q57288"/>
    </row>
    <row r="57289" spans="17:17">
      <c r="Q57289"/>
    </row>
    <row r="57290" spans="17:17">
      <c r="Q57290"/>
    </row>
    <row r="57291" spans="17:17">
      <c r="Q57291"/>
    </row>
    <row r="57292" spans="17:17">
      <c r="Q57292"/>
    </row>
    <row r="57293" spans="17:17">
      <c r="Q57293"/>
    </row>
    <row r="57294" spans="17:17">
      <c r="Q57294"/>
    </row>
    <row r="57295" spans="17:17">
      <c r="Q57295"/>
    </row>
    <row r="57296" spans="17:17">
      <c r="Q57296"/>
    </row>
    <row r="57297" spans="17:17">
      <c r="Q57297"/>
    </row>
    <row r="57298" spans="17:17">
      <c r="Q57298"/>
    </row>
    <row r="57299" spans="17:17">
      <c r="Q57299"/>
    </row>
    <row r="57300" spans="17:17">
      <c r="Q57300"/>
    </row>
    <row r="57301" spans="17:17">
      <c r="Q57301"/>
    </row>
    <row r="57302" spans="17:17">
      <c r="Q57302"/>
    </row>
    <row r="57303" spans="17:17">
      <c r="Q57303"/>
    </row>
    <row r="57304" spans="17:17">
      <c r="Q57304"/>
    </row>
    <row r="57305" spans="17:17">
      <c r="Q57305"/>
    </row>
    <row r="57306" spans="17:17">
      <c r="Q57306"/>
    </row>
    <row r="57307" spans="17:17">
      <c r="Q57307"/>
    </row>
    <row r="57308" spans="17:17">
      <c r="Q57308"/>
    </row>
    <row r="57309" spans="17:17">
      <c r="Q57309"/>
    </row>
    <row r="57310" spans="17:17">
      <c r="Q57310"/>
    </row>
    <row r="57311" spans="17:17">
      <c r="Q57311"/>
    </row>
    <row r="57312" spans="17:17">
      <c r="Q57312"/>
    </row>
    <row r="57313" spans="17:17">
      <c r="Q57313"/>
    </row>
    <row r="57314" spans="17:17">
      <c r="Q57314"/>
    </row>
    <row r="57315" spans="17:17">
      <c r="Q57315"/>
    </row>
    <row r="57316" spans="17:17">
      <c r="Q57316"/>
    </row>
    <row r="57317" spans="17:17">
      <c r="Q57317"/>
    </row>
    <row r="57318" spans="17:17">
      <c r="Q57318"/>
    </row>
    <row r="57319" spans="17:17">
      <c r="Q57319"/>
    </row>
    <row r="57320" spans="17:17">
      <c r="Q57320"/>
    </row>
    <row r="57321" spans="17:17">
      <c r="Q57321"/>
    </row>
    <row r="57322" spans="17:17">
      <c r="Q57322"/>
    </row>
    <row r="57323" spans="17:17">
      <c r="Q57323"/>
    </row>
    <row r="57324" spans="17:17">
      <c r="Q57324"/>
    </row>
    <row r="57325" spans="17:17">
      <c r="Q57325"/>
    </row>
    <row r="57326" spans="17:17">
      <c r="Q57326"/>
    </row>
    <row r="57327" spans="17:17">
      <c r="Q57327"/>
    </row>
    <row r="57328" spans="17:17">
      <c r="Q57328"/>
    </row>
    <row r="57329" spans="17:17">
      <c r="Q57329"/>
    </row>
    <row r="57330" spans="17:17">
      <c r="Q57330"/>
    </row>
    <row r="57331" spans="17:17">
      <c r="Q57331"/>
    </row>
    <row r="57332" spans="17:17">
      <c r="Q57332"/>
    </row>
    <row r="57333" spans="17:17">
      <c r="Q57333"/>
    </row>
    <row r="57334" spans="17:17">
      <c r="Q57334"/>
    </row>
    <row r="57335" spans="17:17">
      <c r="Q57335"/>
    </row>
    <row r="57336" spans="17:17">
      <c r="Q57336"/>
    </row>
    <row r="57337" spans="17:17">
      <c r="Q57337"/>
    </row>
    <row r="57338" spans="17:17">
      <c r="Q57338"/>
    </row>
    <row r="57339" spans="17:17">
      <c r="Q57339"/>
    </row>
    <row r="57340" spans="17:17">
      <c r="Q57340"/>
    </row>
    <row r="57341" spans="17:17">
      <c r="Q57341"/>
    </row>
    <row r="57342" spans="17:17">
      <c r="Q57342"/>
    </row>
    <row r="57343" spans="17:17">
      <c r="Q57343"/>
    </row>
    <row r="57344" spans="17:17">
      <c r="Q57344"/>
    </row>
    <row r="57345" spans="17:17">
      <c r="Q57345"/>
    </row>
    <row r="57346" spans="17:17">
      <c r="Q57346"/>
    </row>
    <row r="57347" spans="17:17">
      <c r="Q57347"/>
    </row>
    <row r="57348" spans="17:17">
      <c r="Q57348"/>
    </row>
    <row r="57349" spans="17:17">
      <c r="Q57349"/>
    </row>
    <row r="57350" spans="17:17">
      <c r="Q57350"/>
    </row>
    <row r="57351" spans="17:17">
      <c r="Q57351"/>
    </row>
    <row r="57352" spans="17:17">
      <c r="Q57352"/>
    </row>
    <row r="57353" spans="17:17">
      <c r="Q57353"/>
    </row>
    <row r="57354" spans="17:17">
      <c r="Q57354"/>
    </row>
    <row r="57355" spans="17:17">
      <c r="Q57355"/>
    </row>
    <row r="57356" spans="17:17">
      <c r="Q57356"/>
    </row>
    <row r="57357" spans="17:17">
      <c r="Q57357"/>
    </row>
    <row r="57358" spans="17:17">
      <c r="Q57358"/>
    </row>
    <row r="57359" spans="17:17">
      <c r="Q57359"/>
    </row>
    <row r="57360" spans="17:17">
      <c r="Q57360"/>
    </row>
    <row r="57361" spans="17:17">
      <c r="Q57361"/>
    </row>
    <row r="57362" spans="17:17">
      <c r="Q57362"/>
    </row>
    <row r="57363" spans="17:17">
      <c r="Q57363"/>
    </row>
    <row r="57364" spans="17:17">
      <c r="Q57364"/>
    </row>
    <row r="57365" spans="17:17">
      <c r="Q57365"/>
    </row>
    <row r="57366" spans="17:17">
      <c r="Q57366"/>
    </row>
    <row r="57367" spans="17:17">
      <c r="Q57367"/>
    </row>
    <row r="57368" spans="17:17">
      <c r="Q57368"/>
    </row>
    <row r="57369" spans="17:17">
      <c r="Q57369"/>
    </row>
    <row r="57370" spans="17:17">
      <c r="Q57370"/>
    </row>
    <row r="57371" spans="17:17">
      <c r="Q57371"/>
    </row>
    <row r="57372" spans="17:17">
      <c r="Q57372"/>
    </row>
    <row r="57373" spans="17:17">
      <c r="Q57373"/>
    </row>
    <row r="57374" spans="17:17">
      <c r="Q57374"/>
    </row>
    <row r="57375" spans="17:17">
      <c r="Q57375"/>
    </row>
    <row r="57376" spans="17:17">
      <c r="Q57376"/>
    </row>
    <row r="57377" spans="17:17">
      <c r="Q57377"/>
    </row>
    <row r="57378" spans="17:17">
      <c r="Q57378"/>
    </row>
    <row r="57379" spans="17:17">
      <c r="Q57379"/>
    </row>
    <row r="57380" spans="17:17">
      <c r="Q57380"/>
    </row>
    <row r="57381" spans="17:17">
      <c r="Q57381"/>
    </row>
    <row r="57382" spans="17:17">
      <c r="Q57382"/>
    </row>
    <row r="57383" spans="17:17">
      <c r="Q57383"/>
    </row>
    <row r="57384" spans="17:17">
      <c r="Q57384"/>
    </row>
    <row r="57385" spans="17:17">
      <c r="Q57385"/>
    </row>
    <row r="57386" spans="17:17">
      <c r="Q57386"/>
    </row>
    <row r="57387" spans="17:17">
      <c r="Q57387"/>
    </row>
    <row r="57388" spans="17:17">
      <c r="Q57388"/>
    </row>
    <row r="57389" spans="17:17">
      <c r="Q57389"/>
    </row>
    <row r="57390" spans="17:17">
      <c r="Q57390"/>
    </row>
    <row r="57391" spans="17:17">
      <c r="Q57391"/>
    </row>
    <row r="57392" spans="17:17">
      <c r="Q57392"/>
    </row>
    <row r="57393" spans="17:17">
      <c r="Q57393"/>
    </row>
    <row r="57394" spans="17:17">
      <c r="Q57394"/>
    </row>
    <row r="57395" spans="17:17">
      <c r="Q57395"/>
    </row>
    <row r="57396" spans="17:17">
      <c r="Q57396"/>
    </row>
    <row r="57397" spans="17:17">
      <c r="Q57397"/>
    </row>
    <row r="57398" spans="17:17">
      <c r="Q57398"/>
    </row>
    <row r="57399" spans="17:17">
      <c r="Q57399"/>
    </row>
    <row r="57400" spans="17:17">
      <c r="Q57400"/>
    </row>
    <row r="57401" spans="17:17">
      <c r="Q57401"/>
    </row>
    <row r="57402" spans="17:17">
      <c r="Q57402"/>
    </row>
    <row r="57403" spans="17:17">
      <c r="Q57403"/>
    </row>
    <row r="57404" spans="17:17">
      <c r="Q57404"/>
    </row>
    <row r="57405" spans="17:17">
      <c r="Q57405"/>
    </row>
    <row r="57406" spans="17:17">
      <c r="Q57406"/>
    </row>
    <row r="57407" spans="17:17">
      <c r="Q57407"/>
    </row>
    <row r="57408" spans="17:17">
      <c r="Q57408"/>
    </row>
    <row r="57409" spans="17:17">
      <c r="Q57409"/>
    </row>
    <row r="57410" spans="17:17">
      <c r="Q57410"/>
    </row>
    <row r="57411" spans="17:17">
      <c r="Q57411"/>
    </row>
    <row r="57412" spans="17:17">
      <c r="Q57412"/>
    </row>
    <row r="57413" spans="17:17">
      <c r="Q57413"/>
    </row>
    <row r="57414" spans="17:17">
      <c r="Q57414"/>
    </row>
    <row r="57415" spans="17:17">
      <c r="Q57415"/>
    </row>
    <row r="57416" spans="17:17">
      <c r="Q57416"/>
    </row>
    <row r="57417" spans="17:17">
      <c r="Q57417"/>
    </row>
    <row r="57418" spans="17:17">
      <c r="Q57418"/>
    </row>
    <row r="57419" spans="17:17">
      <c r="Q57419"/>
    </row>
    <row r="57420" spans="17:17">
      <c r="Q57420"/>
    </row>
    <row r="57421" spans="17:17">
      <c r="Q57421"/>
    </row>
    <row r="57422" spans="17:17">
      <c r="Q57422"/>
    </row>
    <row r="57423" spans="17:17">
      <c r="Q57423"/>
    </row>
    <row r="57424" spans="17:17">
      <c r="Q57424"/>
    </row>
    <row r="57425" spans="17:17">
      <c r="Q57425"/>
    </row>
    <row r="57426" spans="17:17">
      <c r="Q57426"/>
    </row>
    <row r="57427" spans="17:17">
      <c r="Q57427"/>
    </row>
    <row r="57428" spans="17:17">
      <c r="Q57428"/>
    </row>
    <row r="57429" spans="17:17">
      <c r="Q57429"/>
    </row>
    <row r="57430" spans="17:17">
      <c r="Q57430"/>
    </row>
    <row r="57431" spans="17:17">
      <c r="Q57431"/>
    </row>
    <row r="57432" spans="17:17">
      <c r="Q57432"/>
    </row>
    <row r="57433" spans="17:17">
      <c r="Q57433"/>
    </row>
    <row r="57434" spans="17:17">
      <c r="Q57434"/>
    </row>
    <row r="57435" spans="17:17">
      <c r="Q57435"/>
    </row>
    <row r="57436" spans="17:17">
      <c r="Q57436"/>
    </row>
    <row r="57437" spans="17:17">
      <c r="Q57437"/>
    </row>
    <row r="57438" spans="17:17">
      <c r="Q57438"/>
    </row>
    <row r="57439" spans="17:17">
      <c r="Q57439"/>
    </row>
    <row r="57440" spans="17:17">
      <c r="Q57440"/>
    </row>
    <row r="57441" spans="17:17">
      <c r="Q57441"/>
    </row>
    <row r="57442" spans="17:17">
      <c r="Q57442"/>
    </row>
    <row r="57443" spans="17:17">
      <c r="Q57443"/>
    </row>
    <row r="57444" spans="17:17">
      <c r="Q57444"/>
    </row>
    <row r="57445" spans="17:17">
      <c r="Q57445"/>
    </row>
    <row r="57446" spans="17:17">
      <c r="Q57446"/>
    </row>
    <row r="57447" spans="17:17">
      <c r="Q57447"/>
    </row>
    <row r="57448" spans="17:17">
      <c r="Q57448"/>
    </row>
    <row r="57449" spans="17:17">
      <c r="Q57449"/>
    </row>
    <row r="57450" spans="17:17">
      <c r="Q57450"/>
    </row>
    <row r="57451" spans="17:17">
      <c r="Q57451"/>
    </row>
    <row r="57452" spans="17:17">
      <c r="Q57452"/>
    </row>
    <row r="57453" spans="17:17">
      <c r="Q57453"/>
    </row>
    <row r="57454" spans="17:17">
      <c r="Q57454"/>
    </row>
    <row r="57455" spans="17:17">
      <c r="Q57455"/>
    </row>
    <row r="57456" spans="17:17">
      <c r="Q57456"/>
    </row>
    <row r="57457" spans="17:17">
      <c r="Q57457"/>
    </row>
    <row r="57458" spans="17:17">
      <c r="Q57458"/>
    </row>
    <row r="57459" spans="17:17">
      <c r="Q57459"/>
    </row>
    <row r="57460" spans="17:17">
      <c r="Q57460"/>
    </row>
    <row r="57461" spans="17:17">
      <c r="Q57461"/>
    </row>
    <row r="57462" spans="17:17">
      <c r="Q57462"/>
    </row>
    <row r="57463" spans="17:17">
      <c r="Q57463"/>
    </row>
    <row r="57464" spans="17:17">
      <c r="Q57464"/>
    </row>
    <row r="57465" spans="17:17">
      <c r="Q57465"/>
    </row>
    <row r="57466" spans="17:17">
      <c r="Q57466"/>
    </row>
    <row r="57467" spans="17:17">
      <c r="Q57467"/>
    </row>
    <row r="57468" spans="17:17">
      <c r="Q57468"/>
    </row>
    <row r="57469" spans="17:17">
      <c r="Q57469"/>
    </row>
    <row r="57470" spans="17:17">
      <c r="Q57470"/>
    </row>
    <row r="57471" spans="17:17">
      <c r="Q57471"/>
    </row>
    <row r="57472" spans="17:17">
      <c r="Q57472"/>
    </row>
    <row r="57473" spans="17:17">
      <c r="Q57473"/>
    </row>
    <row r="57474" spans="17:17">
      <c r="Q57474"/>
    </row>
    <row r="57475" spans="17:17">
      <c r="Q57475"/>
    </row>
    <row r="57476" spans="17:17">
      <c r="Q57476"/>
    </row>
    <row r="57477" spans="17:17">
      <c r="Q57477"/>
    </row>
    <row r="57478" spans="17:17">
      <c r="Q57478"/>
    </row>
    <row r="57479" spans="17:17">
      <c r="Q57479"/>
    </row>
    <row r="57480" spans="17:17">
      <c r="Q57480"/>
    </row>
    <row r="57481" spans="17:17">
      <c r="Q57481"/>
    </row>
    <row r="57482" spans="17:17">
      <c r="Q57482"/>
    </row>
    <row r="57483" spans="17:17">
      <c r="Q57483"/>
    </row>
    <row r="57484" spans="17:17">
      <c r="Q57484"/>
    </row>
    <row r="57485" spans="17:17">
      <c r="Q57485"/>
    </row>
    <row r="57486" spans="17:17">
      <c r="Q57486"/>
    </row>
    <row r="57487" spans="17:17">
      <c r="Q57487"/>
    </row>
    <row r="57488" spans="17:17">
      <c r="Q57488"/>
    </row>
    <row r="57489" spans="17:17">
      <c r="Q57489"/>
    </row>
    <row r="57490" spans="17:17">
      <c r="Q57490"/>
    </row>
    <row r="57491" spans="17:17">
      <c r="Q57491"/>
    </row>
    <row r="57492" spans="17:17">
      <c r="Q57492"/>
    </row>
    <row r="57493" spans="17:17">
      <c r="Q57493"/>
    </row>
    <row r="57494" spans="17:17">
      <c r="Q57494"/>
    </row>
    <row r="57495" spans="17:17">
      <c r="Q57495"/>
    </row>
    <row r="57496" spans="17:17">
      <c r="Q57496"/>
    </row>
    <row r="57497" spans="17:17">
      <c r="Q57497"/>
    </row>
    <row r="57498" spans="17:17">
      <c r="Q57498"/>
    </row>
    <row r="57499" spans="17:17">
      <c r="Q57499"/>
    </row>
    <row r="57500" spans="17:17">
      <c r="Q57500"/>
    </row>
    <row r="57501" spans="17:17">
      <c r="Q57501"/>
    </row>
    <row r="57502" spans="17:17">
      <c r="Q57502"/>
    </row>
    <row r="57503" spans="17:17">
      <c r="Q57503"/>
    </row>
    <row r="57504" spans="17:17">
      <c r="Q57504"/>
    </row>
    <row r="57505" spans="17:17">
      <c r="Q57505"/>
    </row>
    <row r="57506" spans="17:17">
      <c r="Q57506"/>
    </row>
    <row r="57507" spans="17:17">
      <c r="Q57507"/>
    </row>
    <row r="57508" spans="17:17">
      <c r="Q57508"/>
    </row>
    <row r="57509" spans="17:17">
      <c r="Q57509"/>
    </row>
    <row r="57510" spans="17:17">
      <c r="Q57510"/>
    </row>
    <row r="57511" spans="17:17">
      <c r="Q57511"/>
    </row>
    <row r="57512" spans="17:17">
      <c r="Q57512"/>
    </row>
    <row r="57513" spans="17:17">
      <c r="Q57513"/>
    </row>
    <row r="57514" spans="17:17">
      <c r="Q57514"/>
    </row>
    <row r="57515" spans="17:17">
      <c r="Q57515"/>
    </row>
    <row r="57516" spans="17:17">
      <c r="Q57516"/>
    </row>
    <row r="57517" spans="17:17">
      <c r="Q57517"/>
    </row>
    <row r="57518" spans="17:17">
      <c r="Q57518"/>
    </row>
    <row r="57519" spans="17:17">
      <c r="Q57519"/>
    </row>
    <row r="57520" spans="17:17">
      <c r="Q57520"/>
    </row>
    <row r="57521" spans="17:17">
      <c r="Q57521"/>
    </row>
    <row r="57522" spans="17:17">
      <c r="Q57522"/>
    </row>
    <row r="57523" spans="17:17">
      <c r="Q57523"/>
    </row>
    <row r="57524" spans="17:17">
      <c r="Q57524"/>
    </row>
    <row r="57525" spans="17:17">
      <c r="Q57525"/>
    </row>
    <row r="57526" spans="17:17">
      <c r="Q57526"/>
    </row>
    <row r="57527" spans="17:17">
      <c r="Q57527"/>
    </row>
    <row r="57528" spans="17:17">
      <c r="Q57528"/>
    </row>
    <row r="57529" spans="17:17">
      <c r="Q57529"/>
    </row>
    <row r="57530" spans="17:17">
      <c r="Q57530"/>
    </row>
    <row r="57531" spans="17:17">
      <c r="Q57531"/>
    </row>
    <row r="57532" spans="17:17">
      <c r="Q57532"/>
    </row>
    <row r="57533" spans="17:17">
      <c r="Q57533"/>
    </row>
    <row r="57534" spans="17:17">
      <c r="Q57534"/>
    </row>
    <row r="57535" spans="17:17">
      <c r="Q57535"/>
    </row>
    <row r="57536" spans="17:17">
      <c r="Q57536"/>
    </row>
    <row r="57537" spans="17:17">
      <c r="Q57537"/>
    </row>
    <row r="57538" spans="17:17">
      <c r="Q57538"/>
    </row>
    <row r="57539" spans="17:17">
      <c r="Q57539"/>
    </row>
    <row r="57540" spans="17:17">
      <c r="Q57540"/>
    </row>
    <row r="57541" spans="17:17">
      <c r="Q57541"/>
    </row>
    <row r="57542" spans="17:17">
      <c r="Q57542"/>
    </row>
    <row r="57543" spans="17:17">
      <c r="Q57543"/>
    </row>
    <row r="57544" spans="17:17">
      <c r="Q57544"/>
    </row>
    <row r="57545" spans="17:17">
      <c r="Q57545"/>
    </row>
    <row r="57546" spans="17:17">
      <c r="Q57546"/>
    </row>
    <row r="57547" spans="17:17">
      <c r="Q57547"/>
    </row>
    <row r="57548" spans="17:17">
      <c r="Q57548"/>
    </row>
    <row r="57549" spans="17:17">
      <c r="Q57549"/>
    </row>
    <row r="57550" spans="17:17">
      <c r="Q57550"/>
    </row>
    <row r="57551" spans="17:17">
      <c r="Q57551"/>
    </row>
    <row r="57552" spans="17:17">
      <c r="Q57552"/>
    </row>
    <row r="57553" spans="17:17">
      <c r="Q57553"/>
    </row>
    <row r="57554" spans="17:17">
      <c r="Q57554"/>
    </row>
    <row r="57555" spans="17:17">
      <c r="Q57555"/>
    </row>
    <row r="57556" spans="17:17">
      <c r="Q57556"/>
    </row>
    <row r="57557" spans="17:17">
      <c r="Q57557"/>
    </row>
    <row r="57558" spans="17:17">
      <c r="Q57558"/>
    </row>
    <row r="57559" spans="17:17">
      <c r="Q57559"/>
    </row>
    <row r="57560" spans="17:17">
      <c r="Q57560"/>
    </row>
    <row r="57561" spans="17:17">
      <c r="Q57561"/>
    </row>
    <row r="57562" spans="17:17">
      <c r="Q57562"/>
    </row>
    <row r="57563" spans="17:17">
      <c r="Q57563"/>
    </row>
    <row r="57564" spans="17:17">
      <c r="Q57564"/>
    </row>
    <row r="57565" spans="17:17">
      <c r="Q57565"/>
    </row>
    <row r="57566" spans="17:17">
      <c r="Q57566"/>
    </row>
    <row r="57567" spans="17:17">
      <c r="Q57567"/>
    </row>
    <row r="57568" spans="17:17">
      <c r="Q57568"/>
    </row>
    <row r="57569" spans="17:17">
      <c r="Q57569"/>
    </row>
    <row r="57570" spans="17:17">
      <c r="Q57570"/>
    </row>
    <row r="57571" spans="17:17">
      <c r="Q57571"/>
    </row>
    <row r="57572" spans="17:17">
      <c r="Q57572"/>
    </row>
    <row r="57573" spans="17:17">
      <c r="Q57573"/>
    </row>
    <row r="57574" spans="17:17">
      <c r="Q57574"/>
    </row>
    <row r="57575" spans="17:17">
      <c r="Q57575"/>
    </row>
    <row r="57576" spans="17:17">
      <c r="Q57576"/>
    </row>
    <row r="57577" spans="17:17">
      <c r="Q57577"/>
    </row>
    <row r="57578" spans="17:17">
      <c r="Q57578"/>
    </row>
    <row r="57579" spans="17:17">
      <c r="Q57579"/>
    </row>
    <row r="57580" spans="17:17">
      <c r="Q57580"/>
    </row>
    <row r="57581" spans="17:17">
      <c r="Q57581"/>
    </row>
    <row r="57582" spans="17:17">
      <c r="Q57582"/>
    </row>
    <row r="57583" spans="17:17">
      <c r="Q57583"/>
    </row>
    <row r="57584" spans="17:17">
      <c r="Q57584"/>
    </row>
    <row r="57585" spans="17:17">
      <c r="Q57585"/>
    </row>
    <row r="57586" spans="17:17">
      <c r="Q57586"/>
    </row>
    <row r="57587" spans="17:17">
      <c r="Q57587"/>
    </row>
    <row r="57588" spans="17:17">
      <c r="Q57588"/>
    </row>
    <row r="57589" spans="17:17">
      <c r="Q57589"/>
    </row>
    <row r="57590" spans="17:17">
      <c r="Q57590"/>
    </row>
    <row r="57591" spans="17:17">
      <c r="Q57591"/>
    </row>
    <row r="57592" spans="17:17">
      <c r="Q57592"/>
    </row>
    <row r="57593" spans="17:17">
      <c r="Q57593"/>
    </row>
    <row r="57594" spans="17:17">
      <c r="Q57594"/>
    </row>
    <row r="57595" spans="17:17">
      <c r="Q57595"/>
    </row>
    <row r="57596" spans="17:17">
      <c r="Q57596"/>
    </row>
    <row r="57597" spans="17:17">
      <c r="Q57597"/>
    </row>
    <row r="57598" spans="17:17">
      <c r="Q57598"/>
    </row>
    <row r="57599" spans="17:17">
      <c r="Q57599"/>
    </row>
    <row r="57600" spans="17:17">
      <c r="Q57600"/>
    </row>
    <row r="57601" spans="17:17">
      <c r="Q57601"/>
    </row>
    <row r="57602" spans="17:17">
      <c r="Q57602"/>
    </row>
    <row r="57603" spans="17:17">
      <c r="Q57603"/>
    </row>
    <row r="57604" spans="17:17">
      <c r="Q57604"/>
    </row>
    <row r="57605" spans="17:17">
      <c r="Q57605"/>
    </row>
    <row r="57606" spans="17:17">
      <c r="Q57606"/>
    </row>
    <row r="57607" spans="17:17">
      <c r="Q57607"/>
    </row>
    <row r="57608" spans="17:17">
      <c r="Q57608"/>
    </row>
    <row r="57609" spans="17:17">
      <c r="Q57609"/>
    </row>
    <row r="57610" spans="17:17">
      <c r="Q57610"/>
    </row>
    <row r="57611" spans="17:17">
      <c r="Q57611"/>
    </row>
    <row r="57612" spans="17:17">
      <c r="Q57612"/>
    </row>
    <row r="57613" spans="17:17">
      <c r="Q57613"/>
    </row>
    <row r="57614" spans="17:17">
      <c r="Q57614"/>
    </row>
    <row r="57615" spans="17:17">
      <c r="Q57615"/>
    </row>
    <row r="57616" spans="17:17">
      <c r="Q57616"/>
    </row>
    <row r="57617" spans="17:17">
      <c r="Q57617"/>
    </row>
    <row r="57618" spans="17:17">
      <c r="Q57618"/>
    </row>
    <row r="57619" spans="17:17">
      <c r="Q57619"/>
    </row>
    <row r="57620" spans="17:17">
      <c r="Q57620"/>
    </row>
    <row r="57621" spans="17:17">
      <c r="Q57621"/>
    </row>
    <row r="57622" spans="17:17">
      <c r="Q57622"/>
    </row>
    <row r="57623" spans="17:17">
      <c r="Q57623"/>
    </row>
    <row r="57624" spans="17:17">
      <c r="Q57624"/>
    </row>
    <row r="57625" spans="17:17">
      <c r="Q57625"/>
    </row>
    <row r="57626" spans="17:17">
      <c r="Q57626"/>
    </row>
    <row r="57627" spans="17:17">
      <c r="Q57627"/>
    </row>
    <row r="57628" spans="17:17">
      <c r="Q57628"/>
    </row>
    <row r="57629" spans="17:17">
      <c r="Q57629"/>
    </row>
    <row r="57630" spans="17:17">
      <c r="Q57630"/>
    </row>
    <row r="57631" spans="17:17">
      <c r="Q57631"/>
    </row>
    <row r="57632" spans="17:17">
      <c r="Q57632"/>
    </row>
    <row r="57633" spans="17:17">
      <c r="Q57633"/>
    </row>
    <row r="57634" spans="17:17">
      <c r="Q57634"/>
    </row>
    <row r="57635" spans="17:17">
      <c r="Q57635"/>
    </row>
    <row r="57636" spans="17:17">
      <c r="Q57636"/>
    </row>
    <row r="57637" spans="17:17">
      <c r="Q57637"/>
    </row>
    <row r="57638" spans="17:17">
      <c r="Q57638"/>
    </row>
    <row r="57639" spans="17:17">
      <c r="Q57639"/>
    </row>
    <row r="57640" spans="17:17">
      <c r="Q57640"/>
    </row>
    <row r="57641" spans="17:17">
      <c r="Q57641"/>
    </row>
    <row r="57642" spans="17:17">
      <c r="Q57642"/>
    </row>
    <row r="57643" spans="17:17">
      <c r="Q57643"/>
    </row>
    <row r="57644" spans="17:17">
      <c r="Q57644"/>
    </row>
    <row r="57645" spans="17:17">
      <c r="Q57645"/>
    </row>
    <row r="57646" spans="17:17">
      <c r="Q57646"/>
    </row>
    <row r="57647" spans="17:17">
      <c r="Q57647"/>
    </row>
    <row r="57648" spans="17:17">
      <c r="Q57648"/>
    </row>
    <row r="57649" spans="17:17">
      <c r="Q57649"/>
    </row>
    <row r="57650" spans="17:17">
      <c r="Q57650"/>
    </row>
    <row r="57651" spans="17:17">
      <c r="Q57651"/>
    </row>
    <row r="57652" spans="17:17">
      <c r="Q57652"/>
    </row>
    <row r="57653" spans="17:17">
      <c r="Q57653"/>
    </row>
    <row r="57654" spans="17:17">
      <c r="Q57654"/>
    </row>
    <row r="57655" spans="17:17">
      <c r="Q57655"/>
    </row>
    <row r="57656" spans="17:17">
      <c r="Q57656"/>
    </row>
    <row r="57657" spans="17:17">
      <c r="Q57657"/>
    </row>
    <row r="57658" spans="17:17">
      <c r="Q57658"/>
    </row>
    <row r="57659" spans="17:17">
      <c r="Q57659"/>
    </row>
    <row r="57660" spans="17:17">
      <c r="Q57660"/>
    </row>
    <row r="57661" spans="17:17">
      <c r="Q57661"/>
    </row>
    <row r="57662" spans="17:17">
      <c r="Q57662"/>
    </row>
    <row r="57663" spans="17:17">
      <c r="Q57663"/>
    </row>
    <row r="57664" spans="17:17">
      <c r="Q57664"/>
    </row>
    <row r="57665" spans="17:17">
      <c r="Q57665"/>
    </row>
    <row r="57666" spans="17:17">
      <c r="Q57666"/>
    </row>
    <row r="57667" spans="17:17">
      <c r="Q57667"/>
    </row>
    <row r="57668" spans="17:17">
      <c r="Q57668"/>
    </row>
    <row r="57669" spans="17:17">
      <c r="Q57669"/>
    </row>
    <row r="57670" spans="17:17">
      <c r="Q57670"/>
    </row>
    <row r="57671" spans="17:17">
      <c r="Q57671"/>
    </row>
    <row r="57672" spans="17:17">
      <c r="Q57672"/>
    </row>
    <row r="57673" spans="17:17">
      <c r="Q57673"/>
    </row>
    <row r="57674" spans="17:17">
      <c r="Q57674"/>
    </row>
    <row r="57675" spans="17:17">
      <c r="Q57675"/>
    </row>
    <row r="57676" spans="17:17">
      <c r="Q57676"/>
    </row>
    <row r="57677" spans="17:17">
      <c r="Q57677"/>
    </row>
    <row r="57678" spans="17:17">
      <c r="Q57678"/>
    </row>
    <row r="57679" spans="17:17">
      <c r="Q57679"/>
    </row>
    <row r="57680" spans="17:17">
      <c r="Q57680"/>
    </row>
    <row r="57681" spans="17:17">
      <c r="Q57681"/>
    </row>
    <row r="57682" spans="17:17">
      <c r="Q57682"/>
    </row>
    <row r="57683" spans="17:17">
      <c r="Q57683"/>
    </row>
    <row r="57684" spans="17:17">
      <c r="Q57684"/>
    </row>
    <row r="57685" spans="17:17">
      <c r="Q57685"/>
    </row>
    <row r="57686" spans="17:17">
      <c r="Q57686"/>
    </row>
    <row r="57687" spans="17:17">
      <c r="Q57687"/>
    </row>
    <row r="57688" spans="17:17">
      <c r="Q57688"/>
    </row>
    <row r="57689" spans="17:17">
      <c r="Q57689"/>
    </row>
    <row r="57690" spans="17:17">
      <c r="Q57690"/>
    </row>
    <row r="57691" spans="17:17">
      <c r="Q57691"/>
    </row>
    <row r="57692" spans="17:17">
      <c r="Q57692"/>
    </row>
    <row r="57693" spans="17:17">
      <c r="Q57693"/>
    </row>
    <row r="57694" spans="17:17">
      <c r="Q57694"/>
    </row>
    <row r="57695" spans="17:17">
      <c r="Q57695"/>
    </row>
    <row r="57696" spans="17:17">
      <c r="Q57696"/>
    </row>
    <row r="57697" spans="17:17">
      <c r="Q57697"/>
    </row>
    <row r="57698" spans="17:17">
      <c r="Q57698"/>
    </row>
    <row r="57699" spans="17:17">
      <c r="Q57699"/>
    </row>
    <row r="57700" spans="17:17">
      <c r="Q57700"/>
    </row>
    <row r="57701" spans="17:17">
      <c r="Q57701"/>
    </row>
    <row r="57702" spans="17:17">
      <c r="Q57702"/>
    </row>
    <row r="57703" spans="17:17">
      <c r="Q57703"/>
    </row>
    <row r="57704" spans="17:17">
      <c r="Q57704"/>
    </row>
    <row r="57705" spans="17:17">
      <c r="Q57705"/>
    </row>
    <row r="57706" spans="17:17">
      <c r="Q57706"/>
    </row>
    <row r="57707" spans="17:17">
      <c r="Q57707"/>
    </row>
    <row r="57708" spans="17:17">
      <c r="Q57708"/>
    </row>
    <row r="57709" spans="17:17">
      <c r="Q57709"/>
    </row>
    <row r="57710" spans="17:17">
      <c r="Q57710"/>
    </row>
    <row r="57711" spans="17:17">
      <c r="Q57711"/>
    </row>
    <row r="57712" spans="17:17">
      <c r="Q57712"/>
    </row>
    <row r="57713" spans="17:17">
      <c r="Q57713"/>
    </row>
    <row r="57714" spans="17:17">
      <c r="Q57714"/>
    </row>
    <row r="57715" spans="17:17">
      <c r="Q57715"/>
    </row>
    <row r="57716" spans="17:17">
      <c r="Q57716"/>
    </row>
    <row r="57717" spans="17:17">
      <c r="Q57717"/>
    </row>
    <row r="57718" spans="17:17">
      <c r="Q57718"/>
    </row>
    <row r="57719" spans="17:17">
      <c r="Q57719"/>
    </row>
    <row r="57720" spans="17:17">
      <c r="Q57720"/>
    </row>
    <row r="57721" spans="17:17">
      <c r="Q57721"/>
    </row>
    <row r="57722" spans="17:17">
      <c r="Q57722"/>
    </row>
    <row r="57723" spans="17:17">
      <c r="Q57723"/>
    </row>
    <row r="57724" spans="17:17">
      <c r="Q57724"/>
    </row>
    <row r="57725" spans="17:17">
      <c r="Q57725"/>
    </row>
    <row r="57726" spans="17:17">
      <c r="Q57726"/>
    </row>
    <row r="57727" spans="17:17">
      <c r="Q57727"/>
    </row>
    <row r="57728" spans="17:17">
      <c r="Q57728"/>
    </row>
    <row r="57729" spans="17:17">
      <c r="Q57729"/>
    </row>
    <row r="57730" spans="17:17">
      <c r="Q57730"/>
    </row>
    <row r="57731" spans="17:17">
      <c r="Q57731"/>
    </row>
    <row r="57732" spans="17:17">
      <c r="Q57732"/>
    </row>
    <row r="57733" spans="17:17">
      <c r="Q57733"/>
    </row>
    <row r="57734" spans="17:17">
      <c r="Q57734"/>
    </row>
    <row r="57735" spans="17:17">
      <c r="Q57735"/>
    </row>
    <row r="57736" spans="17:17">
      <c r="Q57736"/>
    </row>
    <row r="57737" spans="17:17">
      <c r="Q57737"/>
    </row>
    <row r="57738" spans="17:17">
      <c r="Q57738"/>
    </row>
    <row r="57739" spans="17:17">
      <c r="Q57739"/>
    </row>
    <row r="57740" spans="17:17">
      <c r="Q57740"/>
    </row>
    <row r="57741" spans="17:17">
      <c r="Q57741"/>
    </row>
    <row r="57742" spans="17:17">
      <c r="Q57742"/>
    </row>
    <row r="57743" spans="17:17">
      <c r="Q57743"/>
    </row>
    <row r="57744" spans="17:17">
      <c r="Q57744"/>
    </row>
    <row r="57745" spans="17:17">
      <c r="Q57745"/>
    </row>
    <row r="57746" spans="17:17">
      <c r="Q57746"/>
    </row>
    <row r="57747" spans="17:17">
      <c r="Q57747"/>
    </row>
    <row r="57748" spans="17:17">
      <c r="Q57748"/>
    </row>
    <row r="57749" spans="17:17">
      <c r="Q57749"/>
    </row>
    <row r="57750" spans="17:17">
      <c r="Q57750"/>
    </row>
    <row r="57751" spans="17:17">
      <c r="Q57751"/>
    </row>
    <row r="57752" spans="17:17">
      <c r="Q57752"/>
    </row>
    <row r="57753" spans="17:17">
      <c r="Q57753"/>
    </row>
    <row r="57754" spans="17:17">
      <c r="Q57754"/>
    </row>
    <row r="57755" spans="17:17">
      <c r="Q57755"/>
    </row>
    <row r="57756" spans="17:17">
      <c r="Q57756"/>
    </row>
    <row r="57757" spans="17:17">
      <c r="Q57757"/>
    </row>
    <row r="57758" spans="17:17">
      <c r="Q57758"/>
    </row>
    <row r="57759" spans="17:17">
      <c r="Q57759"/>
    </row>
    <row r="57760" spans="17:17">
      <c r="Q57760"/>
    </row>
    <row r="57761" spans="17:17">
      <c r="Q57761"/>
    </row>
    <row r="57762" spans="17:17">
      <c r="Q57762"/>
    </row>
    <row r="57763" spans="17:17">
      <c r="Q57763"/>
    </row>
    <row r="57764" spans="17:17">
      <c r="Q57764"/>
    </row>
    <row r="57765" spans="17:17">
      <c r="Q57765"/>
    </row>
    <row r="57766" spans="17:17">
      <c r="Q57766"/>
    </row>
    <row r="57767" spans="17:17">
      <c r="Q57767"/>
    </row>
    <row r="57768" spans="17:17">
      <c r="Q57768"/>
    </row>
    <row r="57769" spans="17:17">
      <c r="Q57769"/>
    </row>
    <row r="57770" spans="17:17">
      <c r="Q57770"/>
    </row>
    <row r="57771" spans="17:17">
      <c r="Q57771"/>
    </row>
    <row r="57772" spans="17:17">
      <c r="Q57772"/>
    </row>
    <row r="57773" spans="17:17">
      <c r="Q57773"/>
    </row>
    <row r="57774" spans="17:17">
      <c r="Q57774"/>
    </row>
    <row r="57775" spans="17:17">
      <c r="Q57775"/>
    </row>
    <row r="57776" spans="17:17">
      <c r="Q57776"/>
    </row>
    <row r="57777" spans="17:17">
      <c r="Q57777"/>
    </row>
    <row r="57778" spans="17:17">
      <c r="Q57778"/>
    </row>
    <row r="57779" spans="17:17">
      <c r="Q57779"/>
    </row>
    <row r="57780" spans="17:17">
      <c r="Q57780"/>
    </row>
    <row r="57781" spans="17:17">
      <c r="Q57781"/>
    </row>
    <row r="57782" spans="17:17">
      <c r="Q57782"/>
    </row>
    <row r="57783" spans="17:17">
      <c r="Q57783"/>
    </row>
    <row r="57784" spans="17:17">
      <c r="Q57784"/>
    </row>
    <row r="57785" spans="17:17">
      <c r="Q57785"/>
    </row>
    <row r="57786" spans="17:17">
      <c r="Q57786"/>
    </row>
    <row r="57787" spans="17:17">
      <c r="Q57787"/>
    </row>
    <row r="57788" spans="17:17">
      <c r="Q57788"/>
    </row>
    <row r="57789" spans="17:17">
      <c r="Q57789"/>
    </row>
    <row r="57790" spans="17:17">
      <c r="Q57790"/>
    </row>
    <row r="57791" spans="17:17">
      <c r="Q57791"/>
    </row>
    <row r="57792" spans="17:17">
      <c r="Q57792"/>
    </row>
    <row r="57793" spans="17:17">
      <c r="Q57793"/>
    </row>
    <row r="57794" spans="17:17">
      <c r="Q57794"/>
    </row>
    <row r="57795" spans="17:17">
      <c r="Q57795"/>
    </row>
    <row r="57796" spans="17:17">
      <c r="Q57796"/>
    </row>
    <row r="57797" spans="17:17">
      <c r="Q57797"/>
    </row>
    <row r="57798" spans="17:17">
      <c r="Q57798"/>
    </row>
    <row r="57799" spans="17:17">
      <c r="Q57799"/>
    </row>
    <row r="57800" spans="17:17">
      <c r="Q57800"/>
    </row>
    <row r="57801" spans="17:17">
      <c r="Q57801"/>
    </row>
    <row r="57802" spans="17:17">
      <c r="Q57802"/>
    </row>
    <row r="57803" spans="17:17">
      <c r="Q57803"/>
    </row>
    <row r="57804" spans="17:17">
      <c r="Q57804"/>
    </row>
    <row r="57805" spans="17:17">
      <c r="Q57805"/>
    </row>
    <row r="57806" spans="17:17">
      <c r="Q57806"/>
    </row>
    <row r="57807" spans="17:17">
      <c r="Q57807"/>
    </row>
    <row r="57808" spans="17:17">
      <c r="Q57808"/>
    </row>
    <row r="57809" spans="17:17">
      <c r="Q57809"/>
    </row>
    <row r="57810" spans="17:17">
      <c r="Q57810"/>
    </row>
    <row r="57811" spans="17:17">
      <c r="Q57811"/>
    </row>
    <row r="57812" spans="17:17">
      <c r="Q57812"/>
    </row>
    <row r="57813" spans="17:17">
      <c r="Q57813"/>
    </row>
    <row r="57814" spans="17:17">
      <c r="Q57814"/>
    </row>
    <row r="57815" spans="17:17">
      <c r="Q57815"/>
    </row>
    <row r="57816" spans="17:17">
      <c r="Q57816"/>
    </row>
    <row r="57817" spans="17:17">
      <c r="Q57817"/>
    </row>
    <row r="57818" spans="17:17">
      <c r="Q57818"/>
    </row>
    <row r="57819" spans="17:17">
      <c r="Q57819"/>
    </row>
    <row r="57820" spans="17:17">
      <c r="Q57820"/>
    </row>
    <row r="57821" spans="17:17">
      <c r="Q57821"/>
    </row>
    <row r="57822" spans="17:17">
      <c r="Q57822"/>
    </row>
    <row r="57823" spans="17:17">
      <c r="Q57823"/>
    </row>
    <row r="57824" spans="17:17">
      <c r="Q57824"/>
    </row>
    <row r="57825" spans="17:17">
      <c r="Q57825"/>
    </row>
    <row r="57826" spans="17:17">
      <c r="Q57826"/>
    </row>
    <row r="57827" spans="17:17">
      <c r="Q57827"/>
    </row>
    <row r="57828" spans="17:17">
      <c r="Q57828"/>
    </row>
    <row r="57829" spans="17:17">
      <c r="Q57829"/>
    </row>
    <row r="57830" spans="17:17">
      <c r="Q57830"/>
    </row>
    <row r="57831" spans="17:17">
      <c r="Q57831"/>
    </row>
    <row r="57832" spans="17:17">
      <c r="Q57832"/>
    </row>
    <row r="57833" spans="17:17">
      <c r="Q57833"/>
    </row>
    <row r="57834" spans="17:17">
      <c r="Q57834"/>
    </row>
    <row r="57835" spans="17:17">
      <c r="Q57835"/>
    </row>
    <row r="57836" spans="17:17">
      <c r="Q57836"/>
    </row>
    <row r="57837" spans="17:17">
      <c r="Q57837"/>
    </row>
    <row r="57838" spans="17:17">
      <c r="Q57838"/>
    </row>
    <row r="57839" spans="17:17">
      <c r="Q57839"/>
    </row>
    <row r="57840" spans="17:17">
      <c r="Q57840"/>
    </row>
    <row r="57841" spans="17:17">
      <c r="Q57841"/>
    </row>
    <row r="57842" spans="17:17">
      <c r="Q57842"/>
    </row>
    <row r="57843" spans="17:17">
      <c r="Q57843"/>
    </row>
    <row r="57844" spans="17:17">
      <c r="Q57844"/>
    </row>
    <row r="57845" spans="17:17">
      <c r="Q57845"/>
    </row>
    <row r="57846" spans="17:17">
      <c r="Q57846"/>
    </row>
    <row r="57847" spans="17:17">
      <c r="Q57847"/>
    </row>
    <row r="57848" spans="17:17">
      <c r="Q57848"/>
    </row>
    <row r="57849" spans="17:17">
      <c r="Q57849"/>
    </row>
    <row r="57850" spans="17:17">
      <c r="Q57850"/>
    </row>
    <row r="57851" spans="17:17">
      <c r="Q57851"/>
    </row>
    <row r="57852" spans="17:17">
      <c r="Q57852"/>
    </row>
    <row r="57853" spans="17:17">
      <c r="Q57853"/>
    </row>
    <row r="57854" spans="17:17">
      <c r="Q57854"/>
    </row>
    <row r="57855" spans="17:17">
      <c r="Q57855"/>
    </row>
    <row r="57856" spans="17:17">
      <c r="Q57856"/>
    </row>
    <row r="57857" spans="17:17">
      <c r="Q57857"/>
    </row>
    <row r="57858" spans="17:17">
      <c r="Q57858"/>
    </row>
    <row r="57859" spans="17:17">
      <c r="Q57859"/>
    </row>
    <row r="57860" spans="17:17">
      <c r="Q57860"/>
    </row>
    <row r="57861" spans="17:17">
      <c r="Q57861"/>
    </row>
    <row r="57862" spans="17:17">
      <c r="Q57862"/>
    </row>
    <row r="57863" spans="17:17">
      <c r="Q57863"/>
    </row>
    <row r="57864" spans="17:17">
      <c r="Q57864"/>
    </row>
    <row r="57865" spans="17:17">
      <c r="Q57865"/>
    </row>
    <row r="57866" spans="17:17">
      <c r="Q57866"/>
    </row>
    <row r="57867" spans="17:17">
      <c r="Q57867"/>
    </row>
    <row r="57868" spans="17:17">
      <c r="Q57868"/>
    </row>
    <row r="57869" spans="17:17">
      <c r="Q57869"/>
    </row>
    <row r="57870" spans="17:17">
      <c r="Q57870"/>
    </row>
    <row r="57871" spans="17:17">
      <c r="Q57871"/>
    </row>
    <row r="57872" spans="17:17">
      <c r="Q57872"/>
    </row>
    <row r="57873" spans="17:17">
      <c r="Q57873"/>
    </row>
    <row r="57874" spans="17:17">
      <c r="Q57874"/>
    </row>
    <row r="57875" spans="17:17">
      <c r="Q57875"/>
    </row>
    <row r="57876" spans="17:17">
      <c r="Q57876"/>
    </row>
    <row r="57877" spans="17:17">
      <c r="Q57877"/>
    </row>
    <row r="57878" spans="17:17">
      <c r="Q57878"/>
    </row>
    <row r="57879" spans="17:17">
      <c r="Q57879"/>
    </row>
    <row r="57880" spans="17:17">
      <c r="Q57880"/>
    </row>
    <row r="57881" spans="17:17">
      <c r="Q57881"/>
    </row>
    <row r="57882" spans="17:17">
      <c r="Q57882"/>
    </row>
    <row r="57883" spans="17:17">
      <c r="Q57883"/>
    </row>
    <row r="57884" spans="17:17">
      <c r="Q57884"/>
    </row>
    <row r="57885" spans="17:17">
      <c r="Q57885"/>
    </row>
    <row r="57886" spans="17:17">
      <c r="Q57886"/>
    </row>
    <row r="57887" spans="17:17">
      <c r="Q57887"/>
    </row>
    <row r="57888" spans="17:17">
      <c r="Q57888"/>
    </row>
    <row r="57889" spans="17:17">
      <c r="Q57889"/>
    </row>
    <row r="57890" spans="17:17">
      <c r="Q57890"/>
    </row>
    <row r="57891" spans="17:17">
      <c r="Q57891"/>
    </row>
    <row r="57892" spans="17:17">
      <c r="Q57892"/>
    </row>
    <row r="57893" spans="17:17">
      <c r="Q57893"/>
    </row>
    <row r="57894" spans="17:17">
      <c r="Q57894"/>
    </row>
    <row r="57895" spans="17:17">
      <c r="Q57895"/>
    </row>
    <row r="57896" spans="17:17">
      <c r="Q57896"/>
    </row>
    <row r="57897" spans="17:17">
      <c r="Q57897"/>
    </row>
    <row r="57898" spans="17:17">
      <c r="Q57898"/>
    </row>
    <row r="57899" spans="17:17">
      <c r="Q57899"/>
    </row>
    <row r="57900" spans="17:17">
      <c r="Q57900"/>
    </row>
    <row r="57901" spans="17:17">
      <c r="Q57901"/>
    </row>
    <row r="57902" spans="17:17">
      <c r="Q57902"/>
    </row>
    <row r="57903" spans="17:17">
      <c r="Q57903"/>
    </row>
    <row r="57904" spans="17:17">
      <c r="Q57904"/>
    </row>
    <row r="57905" spans="17:17">
      <c r="Q57905"/>
    </row>
    <row r="57906" spans="17:17">
      <c r="Q57906"/>
    </row>
    <row r="57907" spans="17:17">
      <c r="Q57907"/>
    </row>
    <row r="57908" spans="17:17">
      <c r="Q57908"/>
    </row>
    <row r="57909" spans="17:17">
      <c r="Q57909"/>
    </row>
    <row r="57910" spans="17:17">
      <c r="Q57910"/>
    </row>
    <row r="57911" spans="17:17">
      <c r="Q57911"/>
    </row>
    <row r="57912" spans="17:17">
      <c r="Q57912"/>
    </row>
    <row r="57913" spans="17:17">
      <c r="Q57913"/>
    </row>
    <row r="57914" spans="17:17">
      <c r="Q57914"/>
    </row>
    <row r="57915" spans="17:17">
      <c r="Q57915"/>
    </row>
    <row r="57916" spans="17:17">
      <c r="Q57916"/>
    </row>
    <row r="57917" spans="17:17">
      <c r="Q57917"/>
    </row>
    <row r="57918" spans="17:17">
      <c r="Q57918"/>
    </row>
    <row r="57919" spans="17:17">
      <c r="Q57919"/>
    </row>
    <row r="57920" spans="17:17">
      <c r="Q57920"/>
    </row>
    <row r="57921" spans="17:17">
      <c r="Q57921"/>
    </row>
    <row r="57922" spans="17:17">
      <c r="Q57922"/>
    </row>
    <row r="57923" spans="17:17">
      <c r="Q57923"/>
    </row>
    <row r="57924" spans="17:17">
      <c r="Q57924"/>
    </row>
    <row r="57925" spans="17:17">
      <c r="Q57925"/>
    </row>
    <row r="57926" spans="17:17">
      <c r="Q57926"/>
    </row>
    <row r="57927" spans="17:17">
      <c r="Q57927"/>
    </row>
    <row r="57928" spans="17:17">
      <c r="Q57928"/>
    </row>
    <row r="57929" spans="17:17">
      <c r="Q57929"/>
    </row>
    <row r="57930" spans="17:17">
      <c r="Q57930"/>
    </row>
    <row r="57931" spans="17:17">
      <c r="Q57931"/>
    </row>
    <row r="57932" spans="17:17">
      <c r="Q57932"/>
    </row>
    <row r="57933" spans="17:17">
      <c r="Q57933"/>
    </row>
    <row r="57934" spans="17:17">
      <c r="Q57934"/>
    </row>
    <row r="57935" spans="17:17">
      <c r="Q57935"/>
    </row>
    <row r="57936" spans="17:17">
      <c r="Q57936"/>
    </row>
    <row r="57937" spans="17:17">
      <c r="Q57937"/>
    </row>
    <row r="57938" spans="17:17">
      <c r="Q57938"/>
    </row>
    <row r="57939" spans="17:17">
      <c r="Q57939"/>
    </row>
    <row r="57940" spans="17:17">
      <c r="Q57940"/>
    </row>
    <row r="57941" spans="17:17">
      <c r="Q57941"/>
    </row>
    <row r="57942" spans="17:17">
      <c r="Q57942"/>
    </row>
    <row r="57943" spans="17:17">
      <c r="Q57943"/>
    </row>
    <row r="57944" spans="17:17">
      <c r="Q57944"/>
    </row>
    <row r="57945" spans="17:17">
      <c r="Q57945"/>
    </row>
    <row r="57946" spans="17:17">
      <c r="Q57946"/>
    </row>
    <row r="57947" spans="17:17">
      <c r="Q57947"/>
    </row>
    <row r="57948" spans="17:17">
      <c r="Q57948"/>
    </row>
    <row r="57949" spans="17:17">
      <c r="Q57949"/>
    </row>
    <row r="57950" spans="17:17">
      <c r="Q57950"/>
    </row>
    <row r="57951" spans="17:17">
      <c r="Q57951"/>
    </row>
    <row r="57952" spans="17:17">
      <c r="Q57952"/>
    </row>
    <row r="57953" spans="17:17">
      <c r="Q57953"/>
    </row>
    <row r="57954" spans="17:17">
      <c r="Q57954"/>
    </row>
    <row r="57955" spans="17:17">
      <c r="Q57955"/>
    </row>
    <row r="57956" spans="17:17">
      <c r="Q57956"/>
    </row>
    <row r="57957" spans="17:17">
      <c r="Q57957"/>
    </row>
    <row r="57958" spans="17:17">
      <c r="Q57958"/>
    </row>
    <row r="57959" spans="17:17">
      <c r="Q57959"/>
    </row>
    <row r="57960" spans="17:17">
      <c r="Q57960"/>
    </row>
    <row r="57961" spans="17:17">
      <c r="Q57961"/>
    </row>
    <row r="57962" spans="17:17">
      <c r="Q57962"/>
    </row>
    <row r="57963" spans="17:17">
      <c r="Q57963"/>
    </row>
    <row r="57964" spans="17:17">
      <c r="Q57964"/>
    </row>
    <row r="57965" spans="17:17">
      <c r="Q57965"/>
    </row>
    <row r="57966" spans="17:17">
      <c r="Q57966"/>
    </row>
    <row r="57967" spans="17:17">
      <c r="Q57967"/>
    </row>
    <row r="57968" spans="17:17">
      <c r="Q57968"/>
    </row>
    <row r="57969" spans="17:17">
      <c r="Q57969"/>
    </row>
    <row r="57970" spans="17:17">
      <c r="Q57970"/>
    </row>
    <row r="57971" spans="17:17">
      <c r="Q57971"/>
    </row>
    <row r="57972" spans="17:17">
      <c r="Q57972"/>
    </row>
    <row r="57973" spans="17:17">
      <c r="Q57973"/>
    </row>
    <row r="57974" spans="17:17">
      <c r="Q57974"/>
    </row>
    <row r="57975" spans="17:17">
      <c r="Q57975"/>
    </row>
    <row r="57976" spans="17:17">
      <c r="Q57976"/>
    </row>
    <row r="57977" spans="17:17">
      <c r="Q57977"/>
    </row>
    <row r="57978" spans="17:17">
      <c r="Q57978"/>
    </row>
    <row r="57979" spans="17:17">
      <c r="Q57979"/>
    </row>
    <row r="57980" spans="17:17">
      <c r="Q57980"/>
    </row>
    <row r="57981" spans="17:17">
      <c r="Q57981"/>
    </row>
    <row r="57982" spans="17:17">
      <c r="Q57982"/>
    </row>
    <row r="57983" spans="17:17">
      <c r="Q57983"/>
    </row>
    <row r="57984" spans="17:17">
      <c r="Q57984"/>
    </row>
    <row r="57985" spans="17:17">
      <c r="Q57985"/>
    </row>
    <row r="57986" spans="17:17">
      <c r="Q57986"/>
    </row>
    <row r="57987" spans="17:17">
      <c r="Q57987"/>
    </row>
    <row r="57988" spans="17:17">
      <c r="Q57988"/>
    </row>
    <row r="57989" spans="17:17">
      <c r="Q57989"/>
    </row>
    <row r="57990" spans="17:17">
      <c r="Q57990"/>
    </row>
    <row r="57991" spans="17:17">
      <c r="Q57991"/>
    </row>
    <row r="57992" spans="17:17">
      <c r="Q57992"/>
    </row>
    <row r="57993" spans="17:17">
      <c r="Q57993"/>
    </row>
    <row r="57994" spans="17:17">
      <c r="Q57994"/>
    </row>
    <row r="57995" spans="17:17">
      <c r="Q57995"/>
    </row>
    <row r="57996" spans="17:17">
      <c r="Q57996"/>
    </row>
    <row r="57997" spans="17:17">
      <c r="Q57997"/>
    </row>
    <row r="57998" spans="17:17">
      <c r="Q57998"/>
    </row>
    <row r="57999" spans="17:17">
      <c r="Q57999"/>
    </row>
    <row r="58000" spans="17:17">
      <c r="Q58000"/>
    </row>
    <row r="58001" spans="17:17">
      <c r="Q58001"/>
    </row>
    <row r="58002" spans="17:17">
      <c r="Q58002"/>
    </row>
    <row r="58003" spans="17:17">
      <c r="Q58003"/>
    </row>
    <row r="58004" spans="17:17">
      <c r="Q58004"/>
    </row>
    <row r="58005" spans="17:17">
      <c r="Q58005"/>
    </row>
    <row r="58006" spans="17:17">
      <c r="Q58006"/>
    </row>
    <row r="58007" spans="17:17">
      <c r="Q58007"/>
    </row>
    <row r="58008" spans="17:17">
      <c r="Q58008"/>
    </row>
    <row r="58009" spans="17:17">
      <c r="Q58009"/>
    </row>
    <row r="58010" spans="17:17">
      <c r="Q58010"/>
    </row>
    <row r="58011" spans="17:17">
      <c r="Q58011"/>
    </row>
    <row r="58012" spans="17:17">
      <c r="Q58012"/>
    </row>
    <row r="58013" spans="17:17">
      <c r="Q58013"/>
    </row>
    <row r="58014" spans="17:17">
      <c r="Q58014"/>
    </row>
    <row r="58015" spans="17:17">
      <c r="Q58015"/>
    </row>
    <row r="58016" spans="17:17">
      <c r="Q58016"/>
    </row>
    <row r="58017" spans="17:17">
      <c r="Q58017"/>
    </row>
    <row r="58018" spans="17:17">
      <c r="Q58018"/>
    </row>
    <row r="58019" spans="17:17">
      <c r="Q58019"/>
    </row>
    <row r="58020" spans="17:17">
      <c r="Q58020"/>
    </row>
    <row r="58021" spans="17:17">
      <c r="Q58021"/>
    </row>
    <row r="58022" spans="17:17">
      <c r="Q58022"/>
    </row>
    <row r="58023" spans="17:17">
      <c r="Q58023"/>
    </row>
    <row r="58024" spans="17:17">
      <c r="Q58024"/>
    </row>
    <row r="58025" spans="17:17">
      <c r="Q58025"/>
    </row>
    <row r="58026" spans="17:17">
      <c r="Q58026"/>
    </row>
    <row r="58027" spans="17:17">
      <c r="Q58027"/>
    </row>
    <row r="58028" spans="17:17">
      <c r="Q58028"/>
    </row>
    <row r="58029" spans="17:17">
      <c r="Q58029"/>
    </row>
    <row r="58030" spans="17:17">
      <c r="Q58030"/>
    </row>
    <row r="58031" spans="17:17">
      <c r="Q58031"/>
    </row>
    <row r="58032" spans="17:17">
      <c r="Q58032"/>
    </row>
    <row r="58033" spans="17:17">
      <c r="Q58033"/>
    </row>
    <row r="58034" spans="17:17">
      <c r="Q58034"/>
    </row>
    <row r="58035" spans="17:17">
      <c r="Q58035"/>
    </row>
    <row r="58036" spans="17:17">
      <c r="Q58036"/>
    </row>
    <row r="58037" spans="17:17">
      <c r="Q58037"/>
    </row>
    <row r="58038" spans="17:17">
      <c r="Q58038"/>
    </row>
    <row r="58039" spans="17:17">
      <c r="Q58039"/>
    </row>
    <row r="58040" spans="17:17">
      <c r="Q58040"/>
    </row>
    <row r="58041" spans="17:17">
      <c r="Q58041"/>
    </row>
    <row r="58042" spans="17:17">
      <c r="Q58042"/>
    </row>
    <row r="58043" spans="17:17">
      <c r="Q58043"/>
    </row>
    <row r="58044" spans="17:17">
      <c r="Q58044"/>
    </row>
    <row r="58045" spans="17:17">
      <c r="Q58045"/>
    </row>
    <row r="58046" spans="17:17">
      <c r="Q58046"/>
    </row>
    <row r="58047" spans="17:17">
      <c r="Q58047"/>
    </row>
    <row r="58048" spans="17:17">
      <c r="Q58048"/>
    </row>
    <row r="58049" spans="17:17">
      <c r="Q58049"/>
    </row>
    <row r="58050" spans="17:17">
      <c r="Q58050"/>
    </row>
    <row r="58051" spans="17:17">
      <c r="Q58051"/>
    </row>
    <row r="58052" spans="17:17">
      <c r="Q58052"/>
    </row>
    <row r="58053" spans="17:17">
      <c r="Q58053"/>
    </row>
    <row r="58054" spans="17:17">
      <c r="Q58054"/>
    </row>
    <row r="58055" spans="17:17">
      <c r="Q58055"/>
    </row>
    <row r="58056" spans="17:17">
      <c r="Q58056"/>
    </row>
    <row r="58057" spans="17:17">
      <c r="Q58057"/>
    </row>
    <row r="58058" spans="17:17">
      <c r="Q58058"/>
    </row>
    <row r="58059" spans="17:17">
      <c r="Q58059"/>
    </row>
    <row r="58060" spans="17:17">
      <c r="Q58060"/>
    </row>
    <row r="58061" spans="17:17">
      <c r="Q58061"/>
    </row>
    <row r="58062" spans="17:17">
      <c r="Q58062"/>
    </row>
    <row r="58063" spans="17:17">
      <c r="Q58063"/>
    </row>
    <row r="58064" spans="17:17">
      <c r="Q58064"/>
    </row>
    <row r="58065" spans="17:17">
      <c r="Q58065"/>
    </row>
    <row r="58066" spans="17:17">
      <c r="Q58066"/>
    </row>
    <row r="58067" spans="17:17">
      <c r="Q58067"/>
    </row>
    <row r="58068" spans="17:17">
      <c r="Q58068"/>
    </row>
    <row r="58069" spans="17:17">
      <c r="Q58069"/>
    </row>
    <row r="58070" spans="17:17">
      <c r="Q58070"/>
    </row>
    <row r="58071" spans="17:17">
      <c r="Q58071"/>
    </row>
    <row r="58072" spans="17:17">
      <c r="Q58072"/>
    </row>
    <row r="58073" spans="17:17">
      <c r="Q58073"/>
    </row>
    <row r="58074" spans="17:17">
      <c r="Q58074"/>
    </row>
    <row r="58075" spans="17:17">
      <c r="Q58075"/>
    </row>
    <row r="58076" spans="17:17">
      <c r="Q58076"/>
    </row>
    <row r="58077" spans="17:17">
      <c r="Q58077"/>
    </row>
    <row r="58078" spans="17:17">
      <c r="Q58078"/>
    </row>
    <row r="58079" spans="17:17">
      <c r="Q58079"/>
    </row>
    <row r="58080" spans="17:17">
      <c r="Q58080"/>
    </row>
    <row r="58081" spans="17:17">
      <c r="Q58081"/>
    </row>
    <row r="58082" spans="17:17">
      <c r="Q58082"/>
    </row>
    <row r="58083" spans="17:17">
      <c r="Q58083"/>
    </row>
    <row r="58084" spans="17:17">
      <c r="Q58084"/>
    </row>
    <row r="58085" spans="17:17">
      <c r="Q58085"/>
    </row>
    <row r="58086" spans="17:17">
      <c r="Q58086"/>
    </row>
    <row r="58087" spans="17:17">
      <c r="Q58087"/>
    </row>
    <row r="58088" spans="17:17">
      <c r="Q58088"/>
    </row>
    <row r="58089" spans="17:17">
      <c r="Q58089"/>
    </row>
    <row r="58090" spans="17:17">
      <c r="Q58090"/>
    </row>
    <row r="58091" spans="17:17">
      <c r="Q58091"/>
    </row>
    <row r="58092" spans="17:17">
      <c r="Q58092"/>
    </row>
    <row r="58093" spans="17:17">
      <c r="Q58093"/>
    </row>
    <row r="58094" spans="17:17">
      <c r="Q58094"/>
    </row>
    <row r="58095" spans="17:17">
      <c r="Q58095"/>
    </row>
    <row r="58096" spans="17:17">
      <c r="Q58096"/>
    </row>
    <row r="58097" spans="17:17">
      <c r="Q58097"/>
    </row>
    <row r="58098" spans="17:17">
      <c r="Q58098"/>
    </row>
    <row r="58099" spans="17:17">
      <c r="Q58099"/>
    </row>
    <row r="58100" spans="17:17">
      <c r="Q58100"/>
    </row>
    <row r="58101" spans="17:17">
      <c r="Q58101"/>
    </row>
    <row r="58102" spans="17:17">
      <c r="Q58102"/>
    </row>
    <row r="58103" spans="17:17">
      <c r="Q58103"/>
    </row>
    <row r="58104" spans="17:17">
      <c r="Q58104"/>
    </row>
    <row r="58105" spans="17:17">
      <c r="Q58105"/>
    </row>
    <row r="58106" spans="17:17">
      <c r="Q58106"/>
    </row>
    <row r="58107" spans="17:17">
      <c r="Q58107"/>
    </row>
    <row r="58108" spans="17:17">
      <c r="Q58108"/>
    </row>
    <row r="58109" spans="17:17">
      <c r="Q58109"/>
    </row>
    <row r="58110" spans="17:17">
      <c r="Q58110"/>
    </row>
    <row r="58111" spans="17:17">
      <c r="Q58111"/>
    </row>
    <row r="58112" spans="17:17">
      <c r="Q58112"/>
    </row>
    <row r="58113" spans="17:17">
      <c r="Q58113"/>
    </row>
    <row r="58114" spans="17:17">
      <c r="Q58114"/>
    </row>
    <row r="58115" spans="17:17">
      <c r="Q58115"/>
    </row>
    <row r="58116" spans="17:17">
      <c r="Q58116"/>
    </row>
    <row r="58117" spans="17:17">
      <c r="Q58117"/>
    </row>
    <row r="58118" spans="17:17">
      <c r="Q58118"/>
    </row>
    <row r="58119" spans="17:17">
      <c r="Q58119"/>
    </row>
    <row r="58120" spans="17:17">
      <c r="Q58120"/>
    </row>
    <row r="58121" spans="17:17">
      <c r="Q58121"/>
    </row>
    <row r="58122" spans="17:17">
      <c r="Q58122"/>
    </row>
    <row r="58123" spans="17:17">
      <c r="Q58123"/>
    </row>
    <row r="58124" spans="17:17">
      <c r="Q58124"/>
    </row>
    <row r="58125" spans="17:17">
      <c r="Q58125"/>
    </row>
    <row r="58126" spans="17:17">
      <c r="Q58126"/>
    </row>
    <row r="58127" spans="17:17">
      <c r="Q58127"/>
    </row>
    <row r="58128" spans="17:17">
      <c r="Q58128"/>
    </row>
    <row r="58129" spans="17:17">
      <c r="Q58129"/>
    </row>
    <row r="58130" spans="17:17">
      <c r="Q58130"/>
    </row>
    <row r="58131" spans="17:17">
      <c r="Q58131"/>
    </row>
    <row r="58132" spans="17:17">
      <c r="Q58132"/>
    </row>
    <row r="58133" spans="17:17">
      <c r="Q58133"/>
    </row>
    <row r="58134" spans="17:17">
      <c r="Q58134"/>
    </row>
    <row r="58135" spans="17:17">
      <c r="Q58135"/>
    </row>
    <row r="58136" spans="17:17">
      <c r="Q58136"/>
    </row>
    <row r="58137" spans="17:17">
      <c r="Q58137"/>
    </row>
    <row r="58138" spans="17:17">
      <c r="Q58138"/>
    </row>
    <row r="58139" spans="17:17">
      <c r="Q58139"/>
    </row>
    <row r="58140" spans="17:17">
      <c r="Q58140"/>
    </row>
    <row r="58141" spans="17:17">
      <c r="Q58141"/>
    </row>
    <row r="58142" spans="17:17">
      <c r="Q58142"/>
    </row>
    <row r="58143" spans="17:17">
      <c r="Q58143"/>
    </row>
    <row r="58144" spans="17:17">
      <c r="Q58144"/>
    </row>
    <row r="58145" spans="17:17">
      <c r="Q58145"/>
    </row>
    <row r="58146" spans="17:17">
      <c r="Q58146"/>
    </row>
    <row r="58147" spans="17:17">
      <c r="Q58147"/>
    </row>
    <row r="58148" spans="17:17">
      <c r="Q58148"/>
    </row>
    <row r="58149" spans="17:17">
      <c r="Q58149"/>
    </row>
    <row r="58150" spans="17:17">
      <c r="Q58150"/>
    </row>
    <row r="58151" spans="17:17">
      <c r="Q58151"/>
    </row>
    <row r="58152" spans="17:17">
      <c r="Q58152"/>
    </row>
    <row r="58153" spans="17:17">
      <c r="Q58153"/>
    </row>
    <row r="58154" spans="17:17">
      <c r="Q58154"/>
    </row>
    <row r="58155" spans="17:17">
      <c r="Q58155"/>
    </row>
    <row r="58156" spans="17:17">
      <c r="Q58156"/>
    </row>
    <row r="58157" spans="17:17">
      <c r="Q58157"/>
    </row>
    <row r="58158" spans="17:17">
      <c r="Q58158"/>
    </row>
    <row r="58159" spans="17:17">
      <c r="Q58159"/>
    </row>
    <row r="58160" spans="17:17">
      <c r="Q58160"/>
    </row>
    <row r="58161" spans="17:17">
      <c r="Q58161"/>
    </row>
    <row r="58162" spans="17:17">
      <c r="Q58162"/>
    </row>
    <row r="58163" spans="17:17">
      <c r="Q58163"/>
    </row>
    <row r="58164" spans="17:17">
      <c r="Q58164"/>
    </row>
    <row r="58165" spans="17:17">
      <c r="Q58165"/>
    </row>
    <row r="58166" spans="17:17">
      <c r="Q58166"/>
    </row>
    <row r="58167" spans="17:17">
      <c r="Q58167"/>
    </row>
    <row r="58168" spans="17:17">
      <c r="Q58168"/>
    </row>
    <row r="58169" spans="17:17">
      <c r="Q58169"/>
    </row>
    <row r="58170" spans="17:17">
      <c r="Q58170"/>
    </row>
    <row r="58171" spans="17:17">
      <c r="Q58171"/>
    </row>
    <row r="58172" spans="17:17">
      <c r="Q58172"/>
    </row>
    <row r="58173" spans="17:17">
      <c r="Q58173"/>
    </row>
    <row r="58174" spans="17:17">
      <c r="Q58174"/>
    </row>
    <row r="58175" spans="17:17">
      <c r="Q58175"/>
    </row>
    <row r="58176" spans="17:17">
      <c r="Q58176"/>
    </row>
    <row r="58177" spans="17:17">
      <c r="Q58177"/>
    </row>
    <row r="58178" spans="17:17">
      <c r="Q58178"/>
    </row>
    <row r="58179" spans="17:17">
      <c r="Q58179"/>
    </row>
    <row r="58180" spans="17:17">
      <c r="Q58180"/>
    </row>
    <row r="58181" spans="17:17">
      <c r="Q58181"/>
    </row>
    <row r="58182" spans="17:17">
      <c r="Q58182"/>
    </row>
    <row r="58183" spans="17:17">
      <c r="Q58183"/>
    </row>
    <row r="58184" spans="17:17">
      <c r="Q58184"/>
    </row>
    <row r="58185" spans="17:17">
      <c r="Q58185"/>
    </row>
    <row r="58186" spans="17:17">
      <c r="Q58186"/>
    </row>
    <row r="58187" spans="17:17">
      <c r="Q58187"/>
    </row>
    <row r="58188" spans="17:17">
      <c r="Q58188"/>
    </row>
    <row r="58189" spans="17:17">
      <c r="Q58189"/>
    </row>
    <row r="58190" spans="17:17">
      <c r="Q58190"/>
    </row>
    <row r="58191" spans="17:17">
      <c r="Q58191"/>
    </row>
    <row r="58192" spans="17:17">
      <c r="Q58192"/>
    </row>
    <row r="58193" spans="17:17">
      <c r="Q58193"/>
    </row>
    <row r="58194" spans="17:17">
      <c r="Q58194"/>
    </row>
    <row r="58195" spans="17:17">
      <c r="Q58195"/>
    </row>
    <row r="58196" spans="17:17">
      <c r="Q58196"/>
    </row>
    <row r="58197" spans="17:17">
      <c r="Q58197"/>
    </row>
    <row r="58198" spans="17:17">
      <c r="Q58198"/>
    </row>
    <row r="58199" spans="17:17">
      <c r="Q58199"/>
    </row>
    <row r="58200" spans="17:17">
      <c r="Q58200"/>
    </row>
    <row r="58201" spans="17:17">
      <c r="Q58201"/>
    </row>
    <row r="58202" spans="17:17">
      <c r="Q58202"/>
    </row>
    <row r="58203" spans="17:17">
      <c r="Q58203"/>
    </row>
    <row r="58204" spans="17:17">
      <c r="Q58204"/>
    </row>
    <row r="58205" spans="17:17">
      <c r="Q58205"/>
    </row>
    <row r="58206" spans="17:17">
      <c r="Q58206"/>
    </row>
    <row r="58207" spans="17:17">
      <c r="Q58207"/>
    </row>
    <row r="58208" spans="17:17">
      <c r="Q58208"/>
    </row>
    <row r="58209" spans="17:17">
      <c r="Q58209"/>
    </row>
    <row r="58210" spans="17:17">
      <c r="Q58210"/>
    </row>
    <row r="58211" spans="17:17">
      <c r="Q58211"/>
    </row>
    <row r="58212" spans="17:17">
      <c r="Q58212"/>
    </row>
    <row r="58213" spans="17:17">
      <c r="Q58213"/>
    </row>
    <row r="58214" spans="17:17">
      <c r="Q58214"/>
    </row>
    <row r="58215" spans="17:17">
      <c r="Q58215"/>
    </row>
    <row r="58216" spans="17:17">
      <c r="Q58216"/>
    </row>
    <row r="58217" spans="17:17">
      <c r="Q58217"/>
    </row>
    <row r="58218" spans="17:17">
      <c r="Q58218"/>
    </row>
    <row r="58219" spans="17:17">
      <c r="Q58219"/>
    </row>
    <row r="58220" spans="17:17">
      <c r="Q58220"/>
    </row>
    <row r="58221" spans="17:17">
      <c r="Q58221"/>
    </row>
    <row r="58222" spans="17:17">
      <c r="Q58222"/>
    </row>
    <row r="58223" spans="17:17">
      <c r="Q58223"/>
    </row>
    <row r="58224" spans="17:17">
      <c r="Q58224"/>
    </row>
    <row r="58225" spans="17:17">
      <c r="Q58225"/>
    </row>
    <row r="58226" spans="17:17">
      <c r="Q58226"/>
    </row>
    <row r="58227" spans="17:17">
      <c r="Q58227"/>
    </row>
    <row r="58228" spans="17:17">
      <c r="Q58228"/>
    </row>
    <row r="58229" spans="17:17">
      <c r="Q58229"/>
    </row>
    <row r="58230" spans="17:17">
      <c r="Q58230"/>
    </row>
    <row r="58231" spans="17:17">
      <c r="Q58231"/>
    </row>
    <row r="58232" spans="17:17">
      <c r="Q58232"/>
    </row>
    <row r="58233" spans="17:17">
      <c r="Q58233"/>
    </row>
    <row r="58234" spans="17:17">
      <c r="Q58234"/>
    </row>
    <row r="58235" spans="17:17">
      <c r="Q58235"/>
    </row>
    <row r="58236" spans="17:17">
      <c r="Q58236"/>
    </row>
    <row r="58237" spans="17:17">
      <c r="Q58237"/>
    </row>
    <row r="58238" spans="17:17">
      <c r="Q58238"/>
    </row>
    <row r="58239" spans="17:17">
      <c r="Q58239"/>
    </row>
    <row r="58240" spans="17:17">
      <c r="Q58240"/>
    </row>
    <row r="58241" spans="17:17">
      <c r="Q58241"/>
    </row>
    <row r="58242" spans="17:17">
      <c r="Q58242"/>
    </row>
    <row r="58243" spans="17:17">
      <c r="Q58243"/>
    </row>
    <row r="58244" spans="17:17">
      <c r="Q58244"/>
    </row>
    <row r="58245" spans="17:17">
      <c r="Q58245"/>
    </row>
    <row r="58246" spans="17:17">
      <c r="Q58246"/>
    </row>
    <row r="58247" spans="17:17">
      <c r="Q58247"/>
    </row>
    <row r="58248" spans="17:17">
      <c r="Q58248"/>
    </row>
    <row r="58249" spans="17:17">
      <c r="Q58249"/>
    </row>
    <row r="58250" spans="17:17">
      <c r="Q58250"/>
    </row>
    <row r="58251" spans="17:17">
      <c r="Q58251"/>
    </row>
    <row r="58252" spans="17:17">
      <c r="Q58252"/>
    </row>
    <row r="58253" spans="17:17">
      <c r="Q58253"/>
    </row>
    <row r="58254" spans="17:17">
      <c r="Q58254"/>
    </row>
    <row r="58255" spans="17:17">
      <c r="Q58255"/>
    </row>
    <row r="58256" spans="17:17">
      <c r="Q58256"/>
    </row>
    <row r="58257" spans="17:17">
      <c r="Q58257"/>
    </row>
    <row r="58258" spans="17:17">
      <c r="Q58258"/>
    </row>
    <row r="58259" spans="17:17">
      <c r="Q58259"/>
    </row>
    <row r="58260" spans="17:17">
      <c r="Q58260"/>
    </row>
    <row r="58261" spans="17:17">
      <c r="Q58261"/>
    </row>
    <row r="58262" spans="17:17">
      <c r="Q58262"/>
    </row>
    <row r="58263" spans="17:17">
      <c r="Q58263"/>
    </row>
    <row r="58264" spans="17:17">
      <c r="Q58264"/>
    </row>
    <row r="58265" spans="17:17">
      <c r="Q58265"/>
    </row>
    <row r="58266" spans="17:17">
      <c r="Q58266"/>
    </row>
    <row r="58267" spans="17:17">
      <c r="Q58267"/>
    </row>
    <row r="58268" spans="17:17">
      <c r="Q58268"/>
    </row>
    <row r="58269" spans="17:17">
      <c r="Q58269"/>
    </row>
    <row r="58270" spans="17:17">
      <c r="Q58270"/>
    </row>
    <row r="58271" spans="17:17">
      <c r="Q58271"/>
    </row>
    <row r="58272" spans="17:17">
      <c r="Q58272"/>
    </row>
    <row r="58273" spans="17:17">
      <c r="Q58273"/>
    </row>
    <row r="58274" spans="17:17">
      <c r="Q58274"/>
    </row>
    <row r="58275" spans="17:17">
      <c r="Q58275"/>
    </row>
    <row r="58276" spans="17:17">
      <c r="Q58276"/>
    </row>
    <row r="58277" spans="17:17">
      <c r="Q58277"/>
    </row>
    <row r="58278" spans="17:17">
      <c r="Q58278"/>
    </row>
    <row r="58279" spans="17:17">
      <c r="Q58279"/>
    </row>
    <row r="58280" spans="17:17">
      <c r="Q58280"/>
    </row>
    <row r="58281" spans="17:17">
      <c r="Q58281"/>
    </row>
    <row r="58282" spans="17:17">
      <c r="Q58282"/>
    </row>
    <row r="58283" spans="17:17">
      <c r="Q58283"/>
    </row>
    <row r="58284" spans="17:17">
      <c r="Q58284"/>
    </row>
    <row r="58285" spans="17:17">
      <c r="Q58285"/>
    </row>
    <row r="58286" spans="17:17">
      <c r="Q58286"/>
    </row>
    <row r="58287" spans="17:17">
      <c r="Q58287"/>
    </row>
    <row r="58288" spans="17:17">
      <c r="Q58288"/>
    </row>
    <row r="58289" spans="17:17">
      <c r="Q58289"/>
    </row>
    <row r="58290" spans="17:17">
      <c r="Q58290"/>
    </row>
    <row r="58291" spans="17:17">
      <c r="Q58291"/>
    </row>
    <row r="58292" spans="17:17">
      <c r="Q58292"/>
    </row>
    <row r="58293" spans="17:17">
      <c r="Q58293"/>
    </row>
    <row r="58294" spans="17:17">
      <c r="Q58294"/>
    </row>
    <row r="58295" spans="17:17">
      <c r="Q58295"/>
    </row>
    <row r="58296" spans="17:17">
      <c r="Q58296"/>
    </row>
    <row r="58297" spans="17:17">
      <c r="Q58297"/>
    </row>
    <row r="58298" spans="17:17">
      <c r="Q58298"/>
    </row>
    <row r="58299" spans="17:17">
      <c r="Q58299"/>
    </row>
    <row r="58300" spans="17:17">
      <c r="Q58300"/>
    </row>
    <row r="58301" spans="17:17">
      <c r="Q58301"/>
    </row>
    <row r="58302" spans="17:17">
      <c r="Q58302"/>
    </row>
    <row r="58303" spans="17:17">
      <c r="Q58303"/>
    </row>
    <row r="58304" spans="17:17">
      <c r="Q58304"/>
    </row>
    <row r="58305" spans="17:17">
      <c r="Q58305"/>
    </row>
    <row r="58306" spans="17:17">
      <c r="Q58306"/>
    </row>
    <row r="58307" spans="17:17">
      <c r="Q58307"/>
    </row>
    <row r="58308" spans="17:17">
      <c r="Q58308"/>
    </row>
    <row r="58309" spans="17:17">
      <c r="Q58309"/>
    </row>
    <row r="58310" spans="17:17">
      <c r="Q58310"/>
    </row>
    <row r="58311" spans="17:17">
      <c r="Q58311"/>
    </row>
    <row r="58312" spans="17:17">
      <c r="Q58312"/>
    </row>
    <row r="58313" spans="17:17">
      <c r="Q58313"/>
    </row>
    <row r="58314" spans="17:17">
      <c r="Q58314"/>
    </row>
    <row r="58315" spans="17:17">
      <c r="Q58315"/>
    </row>
    <row r="58316" spans="17:17">
      <c r="Q58316"/>
    </row>
    <row r="58317" spans="17:17">
      <c r="Q58317"/>
    </row>
    <row r="58318" spans="17:17">
      <c r="Q58318"/>
    </row>
    <row r="58319" spans="17:17">
      <c r="Q58319"/>
    </row>
    <row r="58320" spans="17:17">
      <c r="Q58320"/>
    </row>
    <row r="58321" spans="17:17">
      <c r="Q58321"/>
    </row>
    <row r="58322" spans="17:17">
      <c r="Q58322"/>
    </row>
    <row r="58323" spans="17:17">
      <c r="Q58323"/>
    </row>
    <row r="58324" spans="17:17">
      <c r="Q58324"/>
    </row>
    <row r="58325" spans="17:17">
      <c r="Q58325"/>
    </row>
    <row r="58326" spans="17:17">
      <c r="Q58326"/>
    </row>
    <row r="58327" spans="17:17">
      <c r="Q58327"/>
    </row>
    <row r="58328" spans="17:17">
      <c r="Q58328"/>
    </row>
    <row r="58329" spans="17:17">
      <c r="Q58329"/>
    </row>
    <row r="58330" spans="17:17">
      <c r="Q58330"/>
    </row>
    <row r="58331" spans="17:17">
      <c r="Q58331"/>
    </row>
    <row r="58332" spans="17:17">
      <c r="Q58332"/>
    </row>
    <row r="58333" spans="17:17">
      <c r="Q58333"/>
    </row>
    <row r="58334" spans="17:17">
      <c r="Q58334"/>
    </row>
    <row r="58335" spans="17:17">
      <c r="Q58335"/>
    </row>
    <row r="58336" spans="17:17">
      <c r="Q58336"/>
    </row>
    <row r="58337" spans="17:17">
      <c r="Q58337"/>
    </row>
    <row r="58338" spans="17:17">
      <c r="Q58338"/>
    </row>
    <row r="58339" spans="17:17">
      <c r="Q58339"/>
    </row>
    <row r="58340" spans="17:17">
      <c r="Q58340"/>
    </row>
    <row r="58341" spans="17:17">
      <c r="Q58341"/>
    </row>
    <row r="58342" spans="17:17">
      <c r="Q58342"/>
    </row>
    <row r="58343" spans="17:17">
      <c r="Q58343"/>
    </row>
    <row r="58344" spans="17:17">
      <c r="Q58344"/>
    </row>
    <row r="58345" spans="17:17">
      <c r="Q58345"/>
    </row>
    <row r="58346" spans="17:17">
      <c r="Q58346"/>
    </row>
    <row r="58347" spans="17:17">
      <c r="Q58347"/>
    </row>
    <row r="58348" spans="17:17">
      <c r="Q58348"/>
    </row>
    <row r="58349" spans="17:17">
      <c r="Q58349"/>
    </row>
    <row r="58350" spans="17:17">
      <c r="Q58350"/>
    </row>
    <row r="58351" spans="17:17">
      <c r="Q58351"/>
    </row>
    <row r="58352" spans="17:17">
      <c r="Q58352"/>
    </row>
    <row r="58353" spans="17:17">
      <c r="Q58353"/>
    </row>
    <row r="58354" spans="17:17">
      <c r="Q58354"/>
    </row>
    <row r="58355" spans="17:17">
      <c r="Q58355"/>
    </row>
    <row r="58356" spans="17:17">
      <c r="Q58356"/>
    </row>
    <row r="58357" spans="17:17">
      <c r="Q58357"/>
    </row>
    <row r="58358" spans="17:17">
      <c r="Q58358"/>
    </row>
    <row r="58359" spans="17:17">
      <c r="Q58359"/>
    </row>
    <row r="58360" spans="17:17">
      <c r="Q58360"/>
    </row>
    <row r="58361" spans="17:17">
      <c r="Q58361"/>
    </row>
    <row r="58362" spans="17:17">
      <c r="Q58362"/>
    </row>
    <row r="58363" spans="17:17">
      <c r="Q58363"/>
    </row>
    <row r="58364" spans="17:17">
      <c r="Q58364"/>
    </row>
    <row r="58365" spans="17:17">
      <c r="Q58365"/>
    </row>
    <row r="58366" spans="17:17">
      <c r="Q58366"/>
    </row>
    <row r="58367" spans="17:17">
      <c r="Q58367"/>
    </row>
    <row r="58368" spans="17:17">
      <c r="Q58368"/>
    </row>
    <row r="58369" spans="17:17">
      <c r="Q58369"/>
    </row>
    <row r="58370" spans="17:17">
      <c r="Q58370"/>
    </row>
    <row r="58371" spans="17:17">
      <c r="Q58371"/>
    </row>
    <row r="58372" spans="17:17">
      <c r="Q58372"/>
    </row>
    <row r="58373" spans="17:17">
      <c r="Q58373"/>
    </row>
    <row r="58374" spans="17:17">
      <c r="Q58374"/>
    </row>
    <row r="58375" spans="17:17">
      <c r="Q58375"/>
    </row>
    <row r="58376" spans="17:17">
      <c r="Q58376"/>
    </row>
    <row r="58377" spans="17:17">
      <c r="Q58377"/>
    </row>
    <row r="58378" spans="17:17">
      <c r="Q58378"/>
    </row>
    <row r="58379" spans="17:17">
      <c r="Q58379"/>
    </row>
    <row r="58380" spans="17:17">
      <c r="Q58380"/>
    </row>
    <row r="58381" spans="17:17">
      <c r="Q58381"/>
    </row>
    <row r="58382" spans="17:17">
      <c r="Q58382"/>
    </row>
    <row r="58383" spans="17:17">
      <c r="Q58383"/>
    </row>
    <row r="58384" spans="17:17">
      <c r="Q58384"/>
    </row>
    <row r="58385" spans="17:17">
      <c r="Q58385"/>
    </row>
    <row r="58386" spans="17:17">
      <c r="Q58386"/>
    </row>
    <row r="58387" spans="17:17">
      <c r="Q58387"/>
    </row>
    <row r="58388" spans="17:17">
      <c r="Q58388"/>
    </row>
    <row r="58389" spans="17:17">
      <c r="Q58389"/>
    </row>
    <row r="58390" spans="17:17">
      <c r="Q58390"/>
    </row>
    <row r="58391" spans="17:17">
      <c r="Q58391"/>
    </row>
    <row r="58392" spans="17:17">
      <c r="Q58392"/>
    </row>
    <row r="58393" spans="17:17">
      <c r="Q58393"/>
    </row>
    <row r="58394" spans="17:17">
      <c r="Q58394"/>
    </row>
    <row r="58395" spans="17:17">
      <c r="Q58395"/>
    </row>
    <row r="58396" spans="17:17">
      <c r="Q58396"/>
    </row>
    <row r="58397" spans="17:17">
      <c r="Q58397"/>
    </row>
    <row r="58398" spans="17:17">
      <c r="Q58398"/>
    </row>
    <row r="58399" spans="17:17">
      <c r="Q58399"/>
    </row>
    <row r="58400" spans="17:17">
      <c r="Q58400"/>
    </row>
    <row r="58401" spans="17:17">
      <c r="Q58401"/>
    </row>
    <row r="58402" spans="17:17">
      <c r="Q58402"/>
    </row>
    <row r="58403" spans="17:17">
      <c r="Q58403"/>
    </row>
    <row r="58404" spans="17:17">
      <c r="Q58404"/>
    </row>
    <row r="58405" spans="17:17">
      <c r="Q58405"/>
    </row>
    <row r="58406" spans="17:17">
      <c r="Q58406"/>
    </row>
    <row r="58407" spans="17:17">
      <c r="Q58407"/>
    </row>
    <row r="58408" spans="17:17">
      <c r="Q58408"/>
    </row>
    <row r="58409" spans="17:17">
      <c r="Q58409"/>
    </row>
    <row r="58410" spans="17:17">
      <c r="Q58410"/>
    </row>
    <row r="58411" spans="17:17">
      <c r="Q58411"/>
    </row>
    <row r="58412" spans="17:17">
      <c r="Q58412"/>
    </row>
    <row r="58413" spans="17:17">
      <c r="Q58413"/>
    </row>
    <row r="58414" spans="17:17">
      <c r="Q58414"/>
    </row>
    <row r="58415" spans="17:17">
      <c r="Q58415"/>
    </row>
    <row r="58416" spans="17:17">
      <c r="Q58416"/>
    </row>
    <row r="58417" spans="17:17">
      <c r="Q58417"/>
    </row>
    <row r="58418" spans="17:17">
      <c r="Q58418"/>
    </row>
    <row r="58419" spans="17:17">
      <c r="Q58419"/>
    </row>
    <row r="58420" spans="17:17">
      <c r="Q58420"/>
    </row>
    <row r="58421" spans="17:17">
      <c r="Q58421"/>
    </row>
    <row r="58422" spans="17:17">
      <c r="Q58422"/>
    </row>
    <row r="58423" spans="17:17">
      <c r="Q58423"/>
    </row>
    <row r="58424" spans="17:17">
      <c r="Q58424"/>
    </row>
    <row r="58425" spans="17:17">
      <c r="Q58425"/>
    </row>
    <row r="58426" spans="17:17">
      <c r="Q58426"/>
    </row>
    <row r="58427" spans="17:17">
      <c r="Q58427"/>
    </row>
    <row r="58428" spans="17:17">
      <c r="Q58428"/>
    </row>
    <row r="58429" spans="17:17">
      <c r="Q58429"/>
    </row>
    <row r="58430" spans="17:17">
      <c r="Q58430"/>
    </row>
    <row r="58431" spans="17:17">
      <c r="Q58431"/>
    </row>
    <row r="58432" spans="17:17">
      <c r="Q58432"/>
    </row>
    <row r="58433" spans="17:17">
      <c r="Q58433"/>
    </row>
    <row r="58434" spans="17:17">
      <c r="Q58434"/>
    </row>
    <row r="58435" spans="17:17">
      <c r="Q58435"/>
    </row>
    <row r="58436" spans="17:17">
      <c r="Q58436"/>
    </row>
    <row r="58437" spans="17:17">
      <c r="Q58437"/>
    </row>
    <row r="58438" spans="17:17">
      <c r="Q58438"/>
    </row>
    <row r="58439" spans="17:17">
      <c r="Q58439"/>
    </row>
    <row r="58440" spans="17:17">
      <c r="Q58440"/>
    </row>
    <row r="58441" spans="17:17">
      <c r="Q58441"/>
    </row>
    <row r="58442" spans="17:17">
      <c r="Q58442"/>
    </row>
    <row r="58443" spans="17:17">
      <c r="Q58443"/>
    </row>
    <row r="58444" spans="17:17">
      <c r="Q58444"/>
    </row>
    <row r="58445" spans="17:17">
      <c r="Q58445"/>
    </row>
    <row r="58446" spans="17:17">
      <c r="Q58446"/>
    </row>
    <row r="58447" spans="17:17">
      <c r="Q58447"/>
    </row>
    <row r="58448" spans="17:17">
      <c r="Q58448"/>
    </row>
    <row r="58449" spans="17:17">
      <c r="Q58449"/>
    </row>
    <row r="58450" spans="17:17">
      <c r="Q58450"/>
    </row>
    <row r="58451" spans="17:17">
      <c r="Q58451"/>
    </row>
    <row r="58452" spans="17:17">
      <c r="Q58452"/>
    </row>
    <row r="58453" spans="17:17">
      <c r="Q58453"/>
    </row>
    <row r="58454" spans="17:17">
      <c r="Q58454"/>
    </row>
    <row r="58455" spans="17:17">
      <c r="Q58455"/>
    </row>
    <row r="58456" spans="17:17">
      <c r="Q58456"/>
    </row>
    <row r="58457" spans="17:17">
      <c r="Q58457"/>
    </row>
    <row r="58458" spans="17:17">
      <c r="Q58458"/>
    </row>
    <row r="58459" spans="17:17">
      <c r="Q58459"/>
    </row>
    <row r="58460" spans="17:17">
      <c r="Q58460"/>
    </row>
    <row r="58461" spans="17:17">
      <c r="Q58461"/>
    </row>
    <row r="58462" spans="17:17">
      <c r="Q58462"/>
    </row>
    <row r="58463" spans="17:17">
      <c r="Q58463"/>
    </row>
    <row r="58464" spans="17:17">
      <c r="Q58464"/>
    </row>
    <row r="58465" spans="17:17">
      <c r="Q58465"/>
    </row>
    <row r="58466" spans="17:17">
      <c r="Q58466"/>
    </row>
    <row r="58467" spans="17:17">
      <c r="Q58467"/>
    </row>
    <row r="58468" spans="17:17">
      <c r="Q58468"/>
    </row>
    <row r="58469" spans="17:17">
      <c r="Q58469"/>
    </row>
    <row r="58470" spans="17:17">
      <c r="Q58470"/>
    </row>
    <row r="58471" spans="17:17">
      <c r="Q58471"/>
    </row>
    <row r="58472" spans="17:17">
      <c r="Q58472"/>
    </row>
    <row r="58473" spans="17:17">
      <c r="Q58473"/>
    </row>
    <row r="58474" spans="17:17">
      <c r="Q58474"/>
    </row>
    <row r="58475" spans="17:17">
      <c r="Q58475"/>
    </row>
    <row r="58476" spans="17:17">
      <c r="Q58476"/>
    </row>
    <row r="58477" spans="17:17">
      <c r="Q58477"/>
    </row>
    <row r="58478" spans="17:17">
      <c r="Q58478"/>
    </row>
    <row r="58479" spans="17:17">
      <c r="Q58479"/>
    </row>
    <row r="58480" spans="17:17">
      <c r="Q58480"/>
    </row>
    <row r="58481" spans="17:17">
      <c r="Q58481"/>
    </row>
    <row r="58482" spans="17:17">
      <c r="Q58482"/>
    </row>
    <row r="58483" spans="17:17">
      <c r="Q58483"/>
    </row>
    <row r="58484" spans="17:17">
      <c r="Q58484"/>
    </row>
    <row r="58485" spans="17:17">
      <c r="Q58485"/>
    </row>
    <row r="58486" spans="17:17">
      <c r="Q58486"/>
    </row>
    <row r="58487" spans="17:17">
      <c r="Q58487"/>
    </row>
    <row r="58488" spans="17:17">
      <c r="Q58488"/>
    </row>
    <row r="58489" spans="17:17">
      <c r="Q58489"/>
    </row>
    <row r="58490" spans="17:17">
      <c r="Q58490"/>
    </row>
    <row r="58491" spans="17:17">
      <c r="Q58491"/>
    </row>
    <row r="58492" spans="17:17">
      <c r="Q58492"/>
    </row>
    <row r="58493" spans="17:17">
      <c r="Q58493"/>
    </row>
    <row r="58494" spans="17:17">
      <c r="Q58494"/>
    </row>
    <row r="58495" spans="17:17">
      <c r="Q58495"/>
    </row>
    <row r="58496" spans="17:17">
      <c r="Q58496"/>
    </row>
    <row r="58497" spans="17:17">
      <c r="Q58497"/>
    </row>
    <row r="58498" spans="17:17">
      <c r="Q58498"/>
    </row>
    <row r="58499" spans="17:17">
      <c r="Q58499"/>
    </row>
    <row r="58500" spans="17:17">
      <c r="Q58500"/>
    </row>
    <row r="58501" spans="17:17">
      <c r="Q58501"/>
    </row>
    <row r="58502" spans="17:17">
      <c r="Q58502"/>
    </row>
    <row r="58503" spans="17:17">
      <c r="Q58503"/>
    </row>
    <row r="58504" spans="17:17">
      <c r="Q58504"/>
    </row>
    <row r="58505" spans="17:17">
      <c r="Q58505"/>
    </row>
    <row r="58506" spans="17:17">
      <c r="Q58506"/>
    </row>
    <row r="58507" spans="17:17">
      <c r="Q58507"/>
    </row>
    <row r="58508" spans="17:17">
      <c r="Q58508"/>
    </row>
    <row r="58509" spans="17:17">
      <c r="Q58509"/>
    </row>
    <row r="58510" spans="17:17">
      <c r="Q58510"/>
    </row>
    <row r="58511" spans="17:17">
      <c r="Q58511"/>
    </row>
    <row r="58512" spans="17:17">
      <c r="Q58512"/>
    </row>
    <row r="58513" spans="17:17">
      <c r="Q58513"/>
    </row>
    <row r="58514" spans="17:17">
      <c r="Q58514"/>
    </row>
    <row r="58515" spans="17:17">
      <c r="Q58515"/>
    </row>
    <row r="58516" spans="17:17">
      <c r="Q58516"/>
    </row>
    <row r="58517" spans="17:17">
      <c r="Q58517"/>
    </row>
    <row r="58518" spans="17:17">
      <c r="Q58518"/>
    </row>
    <row r="58519" spans="17:17">
      <c r="Q58519"/>
    </row>
    <row r="58520" spans="17:17">
      <c r="Q58520"/>
    </row>
    <row r="58521" spans="17:17">
      <c r="Q58521"/>
    </row>
    <row r="58522" spans="17:17">
      <c r="Q58522"/>
    </row>
    <row r="58523" spans="17:17">
      <c r="Q58523"/>
    </row>
    <row r="58524" spans="17:17">
      <c r="Q58524"/>
    </row>
    <row r="58525" spans="17:17">
      <c r="Q58525"/>
    </row>
    <row r="58526" spans="17:17">
      <c r="Q58526"/>
    </row>
    <row r="58527" spans="17:17">
      <c r="Q58527"/>
    </row>
    <row r="58528" spans="17:17">
      <c r="Q58528"/>
    </row>
    <row r="58529" spans="17:17">
      <c r="Q58529"/>
    </row>
    <row r="58530" spans="17:17">
      <c r="Q58530"/>
    </row>
    <row r="58531" spans="17:17">
      <c r="Q58531"/>
    </row>
    <row r="58532" spans="17:17">
      <c r="Q58532"/>
    </row>
    <row r="58533" spans="17:17">
      <c r="Q58533"/>
    </row>
    <row r="58534" spans="17:17">
      <c r="Q58534"/>
    </row>
    <row r="58535" spans="17:17">
      <c r="Q58535"/>
    </row>
    <row r="58536" spans="17:17">
      <c r="Q58536"/>
    </row>
    <row r="58537" spans="17:17">
      <c r="Q58537"/>
    </row>
    <row r="58538" spans="17:17">
      <c r="Q58538"/>
    </row>
    <row r="58539" spans="17:17">
      <c r="Q58539"/>
    </row>
    <row r="58540" spans="17:17">
      <c r="Q58540"/>
    </row>
    <row r="58541" spans="17:17">
      <c r="Q58541"/>
    </row>
    <row r="58542" spans="17:17">
      <c r="Q58542"/>
    </row>
    <row r="58543" spans="17:17">
      <c r="Q58543"/>
    </row>
    <row r="58544" spans="17:17">
      <c r="Q58544"/>
    </row>
    <row r="58545" spans="17:17">
      <c r="Q58545"/>
    </row>
    <row r="58546" spans="17:17">
      <c r="Q58546"/>
    </row>
    <row r="58547" spans="17:17">
      <c r="Q58547"/>
    </row>
    <row r="58548" spans="17:17">
      <c r="Q58548"/>
    </row>
    <row r="58549" spans="17:17">
      <c r="Q58549"/>
    </row>
    <row r="58550" spans="17:17">
      <c r="Q58550"/>
    </row>
    <row r="58551" spans="17:17">
      <c r="Q58551"/>
    </row>
    <row r="58552" spans="17:17">
      <c r="Q58552"/>
    </row>
    <row r="58553" spans="17:17">
      <c r="Q58553"/>
    </row>
    <row r="58554" spans="17:17">
      <c r="Q58554"/>
    </row>
    <row r="58555" spans="17:17">
      <c r="Q58555"/>
    </row>
    <row r="58556" spans="17:17">
      <c r="Q58556"/>
    </row>
    <row r="58557" spans="17:17">
      <c r="Q58557"/>
    </row>
    <row r="58558" spans="17:17">
      <c r="Q58558"/>
    </row>
    <row r="58559" spans="17:17">
      <c r="Q58559"/>
    </row>
    <row r="58560" spans="17:17">
      <c r="Q58560"/>
    </row>
    <row r="58561" spans="17:17">
      <c r="Q58561"/>
    </row>
    <row r="58562" spans="17:17">
      <c r="Q58562"/>
    </row>
    <row r="58563" spans="17:17">
      <c r="Q58563"/>
    </row>
    <row r="58564" spans="17:17">
      <c r="Q58564"/>
    </row>
    <row r="58565" spans="17:17">
      <c r="Q58565"/>
    </row>
    <row r="58566" spans="17:17">
      <c r="Q58566"/>
    </row>
    <row r="58567" spans="17:17">
      <c r="Q58567"/>
    </row>
    <row r="58568" spans="17:17">
      <c r="Q58568"/>
    </row>
    <row r="58569" spans="17:17">
      <c r="Q58569"/>
    </row>
    <row r="58570" spans="17:17">
      <c r="Q58570"/>
    </row>
    <row r="58571" spans="17:17">
      <c r="Q58571"/>
    </row>
    <row r="58572" spans="17:17">
      <c r="Q58572"/>
    </row>
    <row r="58573" spans="17:17">
      <c r="Q58573"/>
    </row>
    <row r="58574" spans="17:17">
      <c r="Q58574"/>
    </row>
    <row r="58575" spans="17:17">
      <c r="Q58575"/>
    </row>
    <row r="58576" spans="17:17">
      <c r="Q58576"/>
    </row>
    <row r="58577" spans="17:17">
      <c r="Q58577"/>
    </row>
    <row r="58578" spans="17:17">
      <c r="Q58578"/>
    </row>
    <row r="58579" spans="17:17">
      <c r="Q58579"/>
    </row>
    <row r="58580" spans="17:17">
      <c r="Q58580"/>
    </row>
    <row r="58581" spans="17:17">
      <c r="Q58581"/>
    </row>
    <row r="58582" spans="17:17">
      <c r="Q58582"/>
    </row>
    <row r="58583" spans="17:17">
      <c r="Q58583"/>
    </row>
    <row r="58584" spans="17:17">
      <c r="Q58584"/>
    </row>
    <row r="58585" spans="17:17">
      <c r="Q58585"/>
    </row>
    <row r="58586" spans="17:17">
      <c r="Q58586"/>
    </row>
    <row r="58587" spans="17:17">
      <c r="Q58587"/>
    </row>
    <row r="58588" spans="17:17">
      <c r="Q58588"/>
    </row>
    <row r="58589" spans="17:17">
      <c r="Q58589"/>
    </row>
    <row r="58590" spans="17:17">
      <c r="Q58590"/>
    </row>
    <row r="58591" spans="17:17">
      <c r="Q58591"/>
    </row>
    <row r="58592" spans="17:17">
      <c r="Q58592"/>
    </row>
    <row r="58593" spans="17:17">
      <c r="Q58593"/>
    </row>
    <row r="58594" spans="17:17">
      <c r="Q58594"/>
    </row>
    <row r="58595" spans="17:17">
      <c r="Q58595"/>
    </row>
    <row r="58596" spans="17:17">
      <c r="Q58596"/>
    </row>
    <row r="58597" spans="17:17">
      <c r="Q58597"/>
    </row>
    <row r="58598" spans="17:17">
      <c r="Q58598"/>
    </row>
    <row r="58599" spans="17:17">
      <c r="Q58599"/>
    </row>
    <row r="58600" spans="17:17">
      <c r="Q58600"/>
    </row>
    <row r="58601" spans="17:17">
      <c r="Q58601"/>
    </row>
    <row r="58602" spans="17:17">
      <c r="Q58602"/>
    </row>
    <row r="58603" spans="17:17">
      <c r="Q58603"/>
    </row>
    <row r="58604" spans="17:17">
      <c r="Q58604"/>
    </row>
    <row r="58605" spans="17:17">
      <c r="Q58605"/>
    </row>
    <row r="58606" spans="17:17">
      <c r="Q58606"/>
    </row>
    <row r="58607" spans="17:17">
      <c r="Q58607"/>
    </row>
    <row r="58608" spans="17:17">
      <c r="Q58608"/>
    </row>
    <row r="58609" spans="17:17">
      <c r="Q58609"/>
    </row>
    <row r="58610" spans="17:17">
      <c r="Q58610"/>
    </row>
    <row r="58611" spans="17:17">
      <c r="Q58611"/>
    </row>
    <row r="58612" spans="17:17">
      <c r="Q58612"/>
    </row>
    <row r="58613" spans="17:17">
      <c r="Q58613"/>
    </row>
    <row r="58614" spans="17:17">
      <c r="Q58614"/>
    </row>
    <row r="58615" spans="17:17">
      <c r="Q58615"/>
    </row>
    <row r="58616" spans="17:17">
      <c r="Q58616"/>
    </row>
    <row r="58617" spans="17:17">
      <c r="Q58617"/>
    </row>
    <row r="58618" spans="17:17">
      <c r="Q58618"/>
    </row>
    <row r="58619" spans="17:17">
      <c r="Q58619"/>
    </row>
    <row r="58620" spans="17:17">
      <c r="Q58620"/>
    </row>
    <row r="58621" spans="17:17">
      <c r="Q58621"/>
    </row>
    <row r="58622" spans="17:17">
      <c r="Q58622"/>
    </row>
    <row r="58623" spans="17:17">
      <c r="Q58623"/>
    </row>
    <row r="58624" spans="17:17">
      <c r="Q58624"/>
    </row>
    <row r="58625" spans="17:17">
      <c r="Q58625"/>
    </row>
    <row r="58626" spans="17:17">
      <c r="Q58626"/>
    </row>
    <row r="58627" spans="17:17">
      <c r="Q58627"/>
    </row>
    <row r="58628" spans="17:17">
      <c r="Q58628"/>
    </row>
    <row r="58629" spans="17:17">
      <c r="Q58629"/>
    </row>
    <row r="58630" spans="17:17">
      <c r="Q58630"/>
    </row>
    <row r="58631" spans="17:17">
      <c r="Q58631"/>
    </row>
    <row r="58632" spans="17:17">
      <c r="Q58632"/>
    </row>
    <row r="58633" spans="17:17">
      <c r="Q58633"/>
    </row>
    <row r="58634" spans="17:17">
      <c r="Q58634"/>
    </row>
    <row r="58635" spans="17:17">
      <c r="Q58635"/>
    </row>
    <row r="58636" spans="17:17">
      <c r="Q58636"/>
    </row>
    <row r="58637" spans="17:17">
      <c r="Q58637"/>
    </row>
    <row r="58638" spans="17:17">
      <c r="Q58638"/>
    </row>
    <row r="58639" spans="17:17">
      <c r="Q58639"/>
    </row>
    <row r="58640" spans="17:17">
      <c r="Q58640"/>
    </row>
    <row r="58641" spans="17:17">
      <c r="Q58641"/>
    </row>
    <row r="58642" spans="17:17">
      <c r="Q58642"/>
    </row>
    <row r="58643" spans="17:17">
      <c r="Q58643"/>
    </row>
    <row r="58644" spans="17:17">
      <c r="Q58644"/>
    </row>
    <row r="58645" spans="17:17">
      <c r="Q58645"/>
    </row>
    <row r="58646" spans="17:17">
      <c r="Q58646"/>
    </row>
    <row r="58647" spans="17:17">
      <c r="Q58647"/>
    </row>
    <row r="58648" spans="17:17">
      <c r="Q58648"/>
    </row>
    <row r="58649" spans="17:17">
      <c r="Q58649"/>
    </row>
    <row r="58650" spans="17:17">
      <c r="Q58650"/>
    </row>
    <row r="58651" spans="17:17">
      <c r="Q58651"/>
    </row>
    <row r="58652" spans="17:17">
      <c r="Q58652"/>
    </row>
    <row r="58653" spans="17:17">
      <c r="Q58653"/>
    </row>
    <row r="58654" spans="17:17">
      <c r="Q58654"/>
    </row>
    <row r="58655" spans="17:17">
      <c r="Q58655"/>
    </row>
    <row r="58656" spans="17:17">
      <c r="Q58656"/>
    </row>
    <row r="58657" spans="17:17">
      <c r="Q58657"/>
    </row>
    <row r="58658" spans="17:17">
      <c r="Q58658"/>
    </row>
    <row r="58659" spans="17:17">
      <c r="Q58659"/>
    </row>
    <row r="58660" spans="17:17">
      <c r="Q58660"/>
    </row>
    <row r="58661" spans="17:17">
      <c r="Q58661"/>
    </row>
    <row r="58662" spans="17:17">
      <c r="Q58662"/>
    </row>
    <row r="58663" spans="17:17">
      <c r="Q58663"/>
    </row>
    <row r="58664" spans="17:17">
      <c r="Q58664"/>
    </row>
    <row r="58665" spans="17:17">
      <c r="Q58665"/>
    </row>
    <row r="58666" spans="17:17">
      <c r="Q58666"/>
    </row>
    <row r="58667" spans="17:17">
      <c r="Q58667"/>
    </row>
    <row r="58668" spans="17:17">
      <c r="Q58668"/>
    </row>
    <row r="58669" spans="17:17">
      <c r="Q58669"/>
    </row>
    <row r="58670" spans="17:17">
      <c r="Q58670"/>
    </row>
    <row r="58671" spans="17:17">
      <c r="Q58671"/>
    </row>
    <row r="58672" spans="17:17">
      <c r="Q58672"/>
    </row>
    <row r="58673" spans="17:17">
      <c r="Q58673"/>
    </row>
    <row r="58674" spans="17:17">
      <c r="Q58674"/>
    </row>
    <row r="58675" spans="17:17">
      <c r="Q58675"/>
    </row>
    <row r="58676" spans="17:17">
      <c r="Q58676"/>
    </row>
    <row r="58677" spans="17:17">
      <c r="Q58677"/>
    </row>
    <row r="58678" spans="17:17">
      <c r="Q58678"/>
    </row>
    <row r="58679" spans="17:17">
      <c r="Q58679"/>
    </row>
    <row r="58680" spans="17:17">
      <c r="Q58680"/>
    </row>
    <row r="58681" spans="17:17">
      <c r="Q58681"/>
    </row>
    <row r="58682" spans="17:17">
      <c r="Q58682"/>
    </row>
    <row r="58683" spans="17:17">
      <c r="Q58683"/>
    </row>
    <row r="58684" spans="17:17">
      <c r="Q58684"/>
    </row>
    <row r="58685" spans="17:17">
      <c r="Q58685"/>
    </row>
    <row r="58686" spans="17:17">
      <c r="Q58686"/>
    </row>
    <row r="58687" spans="17:17">
      <c r="Q58687"/>
    </row>
    <row r="58688" spans="17:17">
      <c r="Q58688"/>
    </row>
    <row r="58689" spans="17:17">
      <c r="Q58689"/>
    </row>
    <row r="58690" spans="17:17">
      <c r="Q58690"/>
    </row>
    <row r="58691" spans="17:17">
      <c r="Q58691"/>
    </row>
    <row r="58692" spans="17:17">
      <c r="Q58692"/>
    </row>
    <row r="58693" spans="17:17">
      <c r="Q58693"/>
    </row>
    <row r="58694" spans="17:17">
      <c r="Q58694"/>
    </row>
    <row r="58695" spans="17:17">
      <c r="Q58695"/>
    </row>
    <row r="58696" spans="17:17">
      <c r="Q58696"/>
    </row>
    <row r="58697" spans="17:17">
      <c r="Q58697"/>
    </row>
    <row r="58698" spans="17:17">
      <c r="Q58698"/>
    </row>
    <row r="58699" spans="17:17">
      <c r="Q58699"/>
    </row>
    <row r="58700" spans="17:17">
      <c r="Q58700"/>
    </row>
    <row r="58701" spans="17:17">
      <c r="Q58701"/>
    </row>
    <row r="58702" spans="17:17">
      <c r="Q58702"/>
    </row>
    <row r="58703" spans="17:17">
      <c r="Q58703"/>
    </row>
    <row r="58704" spans="17:17">
      <c r="Q58704"/>
    </row>
    <row r="58705" spans="17:17">
      <c r="Q58705"/>
    </row>
    <row r="58706" spans="17:17">
      <c r="Q58706"/>
    </row>
    <row r="58707" spans="17:17">
      <c r="Q58707"/>
    </row>
    <row r="58708" spans="17:17">
      <c r="Q58708"/>
    </row>
    <row r="58709" spans="17:17">
      <c r="Q58709"/>
    </row>
    <row r="58710" spans="17:17">
      <c r="Q58710"/>
    </row>
    <row r="58711" spans="17:17">
      <c r="Q58711"/>
    </row>
    <row r="58712" spans="17:17">
      <c r="Q58712"/>
    </row>
    <row r="58713" spans="17:17">
      <c r="Q58713"/>
    </row>
    <row r="58714" spans="17:17">
      <c r="Q58714"/>
    </row>
    <row r="58715" spans="17:17">
      <c r="Q58715"/>
    </row>
    <row r="58716" spans="17:17">
      <c r="Q58716"/>
    </row>
    <row r="58717" spans="17:17">
      <c r="Q58717"/>
    </row>
    <row r="58718" spans="17:17">
      <c r="Q58718"/>
    </row>
    <row r="58719" spans="17:17">
      <c r="Q58719"/>
    </row>
    <row r="58720" spans="17:17">
      <c r="Q58720"/>
    </row>
    <row r="58721" spans="17:17">
      <c r="Q58721"/>
    </row>
    <row r="58722" spans="17:17">
      <c r="Q58722"/>
    </row>
    <row r="58723" spans="17:17">
      <c r="Q58723"/>
    </row>
    <row r="58724" spans="17:17">
      <c r="Q58724"/>
    </row>
    <row r="58725" spans="17:17">
      <c r="Q58725"/>
    </row>
    <row r="58726" spans="17:17">
      <c r="Q58726"/>
    </row>
    <row r="58727" spans="17:17">
      <c r="Q58727"/>
    </row>
    <row r="58728" spans="17:17">
      <c r="Q58728"/>
    </row>
    <row r="58729" spans="17:17">
      <c r="Q58729"/>
    </row>
    <row r="58730" spans="17:17">
      <c r="Q58730"/>
    </row>
    <row r="58731" spans="17:17">
      <c r="Q58731"/>
    </row>
    <row r="58732" spans="17:17">
      <c r="Q58732"/>
    </row>
    <row r="58733" spans="17:17">
      <c r="Q58733"/>
    </row>
    <row r="58734" spans="17:17">
      <c r="Q58734"/>
    </row>
    <row r="58735" spans="17:17">
      <c r="Q58735"/>
    </row>
    <row r="58736" spans="17:17">
      <c r="Q58736"/>
    </row>
    <row r="58737" spans="17:17">
      <c r="Q58737"/>
    </row>
    <row r="58738" spans="17:17">
      <c r="Q58738"/>
    </row>
    <row r="58739" spans="17:17">
      <c r="Q58739"/>
    </row>
    <row r="58740" spans="17:17">
      <c r="Q58740"/>
    </row>
    <row r="58741" spans="17:17">
      <c r="Q58741"/>
    </row>
    <row r="58742" spans="17:17">
      <c r="Q58742"/>
    </row>
    <row r="58743" spans="17:17">
      <c r="Q58743"/>
    </row>
    <row r="58744" spans="17:17">
      <c r="Q58744"/>
    </row>
    <row r="58745" spans="17:17">
      <c r="Q58745"/>
    </row>
    <row r="58746" spans="17:17">
      <c r="Q58746"/>
    </row>
    <row r="58747" spans="17:17">
      <c r="Q58747"/>
    </row>
    <row r="58748" spans="17:17">
      <c r="Q58748"/>
    </row>
    <row r="58749" spans="17:17">
      <c r="Q58749"/>
    </row>
    <row r="58750" spans="17:17">
      <c r="Q58750"/>
    </row>
    <row r="58751" spans="17:17">
      <c r="Q58751"/>
    </row>
    <row r="58752" spans="17:17">
      <c r="Q58752"/>
    </row>
    <row r="58753" spans="17:17">
      <c r="Q58753"/>
    </row>
    <row r="58754" spans="17:17">
      <c r="Q58754"/>
    </row>
    <row r="58755" spans="17:17">
      <c r="Q58755"/>
    </row>
    <row r="58756" spans="17:17">
      <c r="Q58756"/>
    </row>
    <row r="58757" spans="17:17">
      <c r="Q58757"/>
    </row>
    <row r="58758" spans="17:17">
      <c r="Q58758"/>
    </row>
    <row r="58759" spans="17:17">
      <c r="Q58759"/>
    </row>
    <row r="58760" spans="17:17">
      <c r="Q58760"/>
    </row>
    <row r="58761" spans="17:17">
      <c r="Q58761"/>
    </row>
    <row r="58762" spans="17:17">
      <c r="Q58762"/>
    </row>
    <row r="58763" spans="17:17">
      <c r="Q58763"/>
    </row>
    <row r="58764" spans="17:17">
      <c r="Q58764"/>
    </row>
    <row r="58765" spans="17:17">
      <c r="Q58765"/>
    </row>
    <row r="58766" spans="17:17">
      <c r="Q58766"/>
    </row>
    <row r="58767" spans="17:17">
      <c r="Q58767"/>
    </row>
    <row r="58768" spans="17:17">
      <c r="Q58768"/>
    </row>
    <row r="58769" spans="17:17">
      <c r="Q58769"/>
    </row>
    <row r="58770" spans="17:17">
      <c r="Q58770"/>
    </row>
    <row r="58771" spans="17:17">
      <c r="Q58771"/>
    </row>
    <row r="58772" spans="17:17">
      <c r="Q58772"/>
    </row>
    <row r="58773" spans="17:17">
      <c r="Q58773"/>
    </row>
    <row r="58774" spans="17:17">
      <c r="Q58774"/>
    </row>
    <row r="58775" spans="17:17">
      <c r="Q58775"/>
    </row>
    <row r="58776" spans="17:17">
      <c r="Q58776"/>
    </row>
    <row r="58777" spans="17:17">
      <c r="Q58777"/>
    </row>
    <row r="58778" spans="17:17">
      <c r="Q58778"/>
    </row>
    <row r="58779" spans="17:17">
      <c r="Q58779"/>
    </row>
    <row r="58780" spans="17:17">
      <c r="Q58780"/>
    </row>
    <row r="58781" spans="17:17">
      <c r="Q58781"/>
    </row>
    <row r="58782" spans="17:17">
      <c r="Q58782"/>
    </row>
    <row r="58783" spans="17:17">
      <c r="Q58783"/>
    </row>
    <row r="58784" spans="17:17">
      <c r="Q58784"/>
    </row>
    <row r="58785" spans="17:17">
      <c r="Q58785"/>
    </row>
    <row r="58786" spans="17:17">
      <c r="Q58786"/>
    </row>
    <row r="58787" spans="17:17">
      <c r="Q58787"/>
    </row>
    <row r="58788" spans="17:17">
      <c r="Q58788"/>
    </row>
    <row r="58789" spans="17:17">
      <c r="Q58789"/>
    </row>
    <row r="58790" spans="17:17">
      <c r="Q58790"/>
    </row>
    <row r="58791" spans="17:17">
      <c r="Q58791"/>
    </row>
    <row r="58792" spans="17:17">
      <c r="Q58792"/>
    </row>
    <row r="58793" spans="17:17">
      <c r="Q58793"/>
    </row>
    <row r="58794" spans="17:17">
      <c r="Q58794"/>
    </row>
    <row r="58795" spans="17:17">
      <c r="Q58795"/>
    </row>
    <row r="58796" spans="17:17">
      <c r="Q58796"/>
    </row>
    <row r="58797" spans="17:17">
      <c r="Q58797"/>
    </row>
    <row r="58798" spans="17:17">
      <c r="Q58798"/>
    </row>
    <row r="58799" spans="17:17">
      <c r="Q58799"/>
    </row>
    <row r="58800" spans="17:17">
      <c r="Q58800"/>
    </row>
    <row r="58801" spans="17:17">
      <c r="Q58801"/>
    </row>
    <row r="58802" spans="17:17">
      <c r="Q58802"/>
    </row>
    <row r="58803" spans="17:17">
      <c r="Q58803"/>
    </row>
    <row r="58804" spans="17:17">
      <c r="Q58804"/>
    </row>
    <row r="58805" spans="17:17">
      <c r="Q58805"/>
    </row>
    <row r="58806" spans="17:17">
      <c r="Q58806"/>
    </row>
    <row r="58807" spans="17:17">
      <c r="Q58807"/>
    </row>
    <row r="58808" spans="17:17">
      <c r="Q58808"/>
    </row>
    <row r="58809" spans="17:17">
      <c r="Q58809"/>
    </row>
    <row r="58810" spans="17:17">
      <c r="Q58810"/>
    </row>
    <row r="58811" spans="17:17">
      <c r="Q58811"/>
    </row>
    <row r="58812" spans="17:17">
      <c r="Q58812"/>
    </row>
    <row r="58813" spans="17:17">
      <c r="Q58813"/>
    </row>
    <row r="58814" spans="17:17">
      <c r="Q58814"/>
    </row>
    <row r="58815" spans="17:17">
      <c r="Q58815"/>
    </row>
    <row r="58816" spans="17:17">
      <c r="Q58816"/>
    </row>
    <row r="58817" spans="17:17">
      <c r="Q58817"/>
    </row>
    <row r="58818" spans="17:17">
      <c r="Q58818"/>
    </row>
    <row r="58819" spans="17:17">
      <c r="Q58819"/>
    </row>
    <row r="58820" spans="17:17">
      <c r="Q58820"/>
    </row>
    <row r="58821" spans="17:17">
      <c r="Q58821"/>
    </row>
    <row r="58822" spans="17:17">
      <c r="Q58822"/>
    </row>
    <row r="58823" spans="17:17">
      <c r="Q58823"/>
    </row>
    <row r="58824" spans="17:17">
      <c r="Q58824"/>
    </row>
    <row r="58825" spans="17:17">
      <c r="Q58825"/>
    </row>
    <row r="58826" spans="17:17">
      <c r="Q58826"/>
    </row>
    <row r="58827" spans="17:17">
      <c r="Q58827"/>
    </row>
    <row r="58828" spans="17:17">
      <c r="Q58828"/>
    </row>
    <row r="58829" spans="17:17">
      <c r="Q58829"/>
    </row>
    <row r="58830" spans="17:17">
      <c r="Q58830"/>
    </row>
    <row r="58831" spans="17:17">
      <c r="Q58831"/>
    </row>
    <row r="58832" spans="17:17">
      <c r="Q58832"/>
    </row>
    <row r="58833" spans="17:17">
      <c r="Q58833"/>
    </row>
    <row r="58834" spans="17:17">
      <c r="Q58834"/>
    </row>
    <row r="58835" spans="17:17">
      <c r="Q58835"/>
    </row>
    <row r="58836" spans="17:17">
      <c r="Q58836"/>
    </row>
    <row r="58837" spans="17:17">
      <c r="Q58837"/>
    </row>
    <row r="58838" spans="17:17">
      <c r="Q58838"/>
    </row>
    <row r="58839" spans="17:17">
      <c r="Q58839"/>
    </row>
    <row r="58840" spans="17:17">
      <c r="Q58840"/>
    </row>
    <row r="58841" spans="17:17">
      <c r="Q58841"/>
    </row>
    <row r="58842" spans="17:17">
      <c r="Q58842"/>
    </row>
    <row r="58843" spans="17:17">
      <c r="Q58843"/>
    </row>
    <row r="58844" spans="17:17">
      <c r="Q58844"/>
    </row>
    <row r="58845" spans="17:17">
      <c r="Q58845"/>
    </row>
    <row r="58846" spans="17:17">
      <c r="Q58846"/>
    </row>
    <row r="58847" spans="17:17">
      <c r="Q58847"/>
    </row>
    <row r="58848" spans="17:17">
      <c r="Q58848"/>
    </row>
    <row r="58849" spans="17:17">
      <c r="Q58849"/>
    </row>
    <row r="58850" spans="17:17">
      <c r="Q58850"/>
    </row>
    <row r="58851" spans="17:17">
      <c r="Q58851"/>
    </row>
    <row r="58852" spans="17:17">
      <c r="Q58852"/>
    </row>
    <row r="58853" spans="17:17">
      <c r="Q58853"/>
    </row>
    <row r="58854" spans="17:17">
      <c r="Q58854"/>
    </row>
    <row r="58855" spans="17:17">
      <c r="Q58855"/>
    </row>
    <row r="58856" spans="17:17">
      <c r="Q58856"/>
    </row>
    <row r="58857" spans="17:17">
      <c r="Q58857"/>
    </row>
    <row r="58858" spans="17:17">
      <c r="Q58858"/>
    </row>
    <row r="58859" spans="17:17">
      <c r="Q58859"/>
    </row>
    <row r="58860" spans="17:17">
      <c r="Q58860"/>
    </row>
    <row r="58861" spans="17:17">
      <c r="Q58861"/>
    </row>
    <row r="58862" spans="17:17">
      <c r="Q58862"/>
    </row>
    <row r="58863" spans="17:17">
      <c r="Q58863"/>
    </row>
    <row r="58864" spans="17:17">
      <c r="Q58864"/>
    </row>
    <row r="58865" spans="17:17">
      <c r="Q58865"/>
    </row>
    <row r="58866" spans="17:17">
      <c r="Q58866"/>
    </row>
    <row r="58867" spans="17:17">
      <c r="Q58867"/>
    </row>
    <row r="58868" spans="17:17">
      <c r="Q58868"/>
    </row>
    <row r="58869" spans="17:17">
      <c r="Q58869"/>
    </row>
    <row r="58870" spans="17:17">
      <c r="Q58870"/>
    </row>
    <row r="58871" spans="17:17">
      <c r="Q58871"/>
    </row>
    <row r="58872" spans="17:17">
      <c r="Q58872"/>
    </row>
    <row r="58873" spans="17:17">
      <c r="Q58873"/>
    </row>
    <row r="58874" spans="17:17">
      <c r="Q58874"/>
    </row>
    <row r="58875" spans="17:17">
      <c r="Q58875"/>
    </row>
    <row r="58876" spans="17:17">
      <c r="Q58876"/>
    </row>
    <row r="58877" spans="17:17">
      <c r="Q58877"/>
    </row>
    <row r="58878" spans="17:17">
      <c r="Q58878"/>
    </row>
    <row r="58879" spans="17:17">
      <c r="Q58879"/>
    </row>
    <row r="58880" spans="17:17">
      <c r="Q58880"/>
    </row>
    <row r="58881" spans="17:17">
      <c r="Q58881"/>
    </row>
    <row r="58882" spans="17:17">
      <c r="Q58882"/>
    </row>
    <row r="58883" spans="17:17">
      <c r="Q58883"/>
    </row>
    <row r="58884" spans="17:17">
      <c r="Q58884"/>
    </row>
    <row r="58885" spans="17:17">
      <c r="Q58885"/>
    </row>
    <row r="58886" spans="17:17">
      <c r="Q58886"/>
    </row>
    <row r="58887" spans="17:17">
      <c r="Q58887"/>
    </row>
    <row r="58888" spans="17:17">
      <c r="Q58888"/>
    </row>
    <row r="58889" spans="17:17">
      <c r="Q58889"/>
    </row>
    <row r="58890" spans="17:17">
      <c r="Q58890"/>
    </row>
    <row r="58891" spans="17:17">
      <c r="Q58891"/>
    </row>
    <row r="58892" spans="17:17">
      <c r="Q58892"/>
    </row>
    <row r="58893" spans="17:17">
      <c r="Q58893"/>
    </row>
    <row r="58894" spans="17:17">
      <c r="Q58894"/>
    </row>
    <row r="58895" spans="17:17">
      <c r="Q58895"/>
    </row>
    <row r="58896" spans="17:17">
      <c r="Q58896"/>
    </row>
    <row r="58897" spans="17:17">
      <c r="Q58897"/>
    </row>
    <row r="58898" spans="17:17">
      <c r="Q58898"/>
    </row>
    <row r="58899" spans="17:17">
      <c r="Q58899"/>
    </row>
    <row r="58900" spans="17:17">
      <c r="Q58900"/>
    </row>
    <row r="58901" spans="17:17">
      <c r="Q58901"/>
    </row>
    <row r="58902" spans="17:17">
      <c r="Q58902"/>
    </row>
    <row r="58903" spans="17:17">
      <c r="Q58903"/>
    </row>
    <row r="58904" spans="17:17">
      <c r="Q58904"/>
    </row>
    <row r="58905" spans="17:17">
      <c r="Q58905"/>
    </row>
    <row r="58906" spans="17:17">
      <c r="Q58906"/>
    </row>
    <row r="58907" spans="17:17">
      <c r="Q58907"/>
    </row>
    <row r="58908" spans="17:17">
      <c r="Q58908"/>
    </row>
    <row r="58909" spans="17:17">
      <c r="Q58909"/>
    </row>
    <row r="58910" spans="17:17">
      <c r="Q58910"/>
    </row>
    <row r="58911" spans="17:17">
      <c r="Q58911"/>
    </row>
    <row r="58912" spans="17:17">
      <c r="Q58912"/>
    </row>
    <row r="58913" spans="17:17">
      <c r="Q58913"/>
    </row>
    <row r="58914" spans="17:17">
      <c r="Q58914"/>
    </row>
    <row r="58915" spans="17:17">
      <c r="Q58915"/>
    </row>
    <row r="58916" spans="17:17">
      <c r="Q58916"/>
    </row>
    <row r="58917" spans="17:17">
      <c r="Q58917"/>
    </row>
    <row r="58918" spans="17:17">
      <c r="Q58918"/>
    </row>
    <row r="58919" spans="17:17">
      <c r="Q58919"/>
    </row>
    <row r="58920" spans="17:17">
      <c r="Q58920"/>
    </row>
    <row r="58921" spans="17:17">
      <c r="Q58921"/>
    </row>
    <row r="58922" spans="17:17">
      <c r="Q58922"/>
    </row>
    <row r="58923" spans="17:17">
      <c r="Q58923"/>
    </row>
    <row r="58924" spans="17:17">
      <c r="Q58924"/>
    </row>
    <row r="58925" spans="17:17">
      <c r="Q58925"/>
    </row>
    <row r="58926" spans="17:17">
      <c r="Q58926"/>
    </row>
    <row r="58927" spans="17:17">
      <c r="Q58927"/>
    </row>
    <row r="58928" spans="17:17">
      <c r="Q58928"/>
    </row>
    <row r="58929" spans="17:17">
      <c r="Q58929"/>
    </row>
    <row r="58930" spans="17:17">
      <c r="Q58930"/>
    </row>
    <row r="58931" spans="17:17">
      <c r="Q58931"/>
    </row>
    <row r="58932" spans="17:17">
      <c r="Q58932"/>
    </row>
    <row r="58933" spans="17:17">
      <c r="Q58933"/>
    </row>
    <row r="58934" spans="17:17">
      <c r="Q58934"/>
    </row>
    <row r="58935" spans="17:17">
      <c r="Q58935"/>
    </row>
    <row r="58936" spans="17:17">
      <c r="Q58936"/>
    </row>
    <row r="58937" spans="17:17">
      <c r="Q58937"/>
    </row>
    <row r="58938" spans="17:17">
      <c r="Q58938"/>
    </row>
    <row r="58939" spans="17:17">
      <c r="Q58939"/>
    </row>
    <row r="58940" spans="17:17">
      <c r="Q58940"/>
    </row>
    <row r="58941" spans="17:17">
      <c r="Q58941"/>
    </row>
    <row r="58942" spans="17:17">
      <c r="Q58942"/>
    </row>
    <row r="58943" spans="17:17">
      <c r="Q58943"/>
    </row>
    <row r="58944" spans="17:17">
      <c r="Q58944"/>
    </row>
    <row r="58945" spans="17:17">
      <c r="Q58945"/>
    </row>
    <row r="58946" spans="17:17">
      <c r="Q58946"/>
    </row>
    <row r="58947" spans="17:17">
      <c r="Q58947"/>
    </row>
    <row r="58948" spans="17:17">
      <c r="Q58948"/>
    </row>
    <row r="58949" spans="17:17">
      <c r="Q58949"/>
    </row>
    <row r="58950" spans="17:17">
      <c r="Q58950"/>
    </row>
    <row r="58951" spans="17:17">
      <c r="Q58951"/>
    </row>
    <row r="58952" spans="17:17">
      <c r="Q58952"/>
    </row>
    <row r="58953" spans="17:17">
      <c r="Q58953"/>
    </row>
    <row r="58954" spans="17:17">
      <c r="Q58954"/>
    </row>
    <row r="58955" spans="17:17">
      <c r="Q58955"/>
    </row>
    <row r="58956" spans="17:17">
      <c r="Q58956"/>
    </row>
    <row r="58957" spans="17:17">
      <c r="Q58957"/>
    </row>
    <row r="58958" spans="17:17">
      <c r="Q58958"/>
    </row>
    <row r="58959" spans="17:17">
      <c r="Q58959"/>
    </row>
    <row r="58960" spans="17:17">
      <c r="Q58960"/>
    </row>
    <row r="58961" spans="17:17">
      <c r="Q58961"/>
    </row>
    <row r="58962" spans="17:17">
      <c r="Q58962"/>
    </row>
    <row r="58963" spans="17:17">
      <c r="Q58963"/>
    </row>
    <row r="58964" spans="17:17">
      <c r="Q58964"/>
    </row>
    <row r="58965" spans="17:17">
      <c r="Q58965"/>
    </row>
    <row r="58966" spans="17:17">
      <c r="Q58966"/>
    </row>
    <row r="58967" spans="17:17">
      <c r="Q58967"/>
    </row>
    <row r="58968" spans="17:17">
      <c r="Q58968"/>
    </row>
    <row r="58969" spans="17:17">
      <c r="Q58969"/>
    </row>
    <row r="58970" spans="17:17">
      <c r="Q58970"/>
    </row>
    <row r="58971" spans="17:17">
      <c r="Q58971"/>
    </row>
    <row r="58972" spans="17:17">
      <c r="Q58972"/>
    </row>
    <row r="58973" spans="17:17">
      <c r="Q58973"/>
    </row>
    <row r="58974" spans="17:17">
      <c r="Q58974"/>
    </row>
    <row r="58975" spans="17:17">
      <c r="Q58975"/>
    </row>
    <row r="58976" spans="17:17">
      <c r="Q58976"/>
    </row>
    <row r="58977" spans="17:17">
      <c r="Q58977"/>
    </row>
    <row r="58978" spans="17:17">
      <c r="Q58978"/>
    </row>
    <row r="58979" spans="17:17">
      <c r="Q58979"/>
    </row>
    <row r="58980" spans="17:17">
      <c r="Q58980"/>
    </row>
    <row r="58981" spans="17:17">
      <c r="Q58981"/>
    </row>
    <row r="58982" spans="17:17">
      <c r="Q58982"/>
    </row>
    <row r="58983" spans="17:17">
      <c r="Q58983"/>
    </row>
    <row r="58984" spans="17:17">
      <c r="Q58984"/>
    </row>
    <row r="58985" spans="17:17">
      <c r="Q58985"/>
    </row>
    <row r="58986" spans="17:17">
      <c r="Q58986"/>
    </row>
    <row r="58987" spans="17:17">
      <c r="Q58987"/>
    </row>
    <row r="58988" spans="17:17">
      <c r="Q58988"/>
    </row>
    <row r="58989" spans="17:17">
      <c r="Q58989"/>
    </row>
    <row r="58990" spans="17:17">
      <c r="Q58990"/>
    </row>
    <row r="58991" spans="17:17">
      <c r="Q58991"/>
    </row>
    <row r="58992" spans="17:17">
      <c r="Q58992"/>
    </row>
    <row r="58993" spans="17:17">
      <c r="Q58993"/>
    </row>
    <row r="58994" spans="17:17">
      <c r="Q58994"/>
    </row>
    <row r="58995" spans="17:17">
      <c r="Q58995"/>
    </row>
    <row r="58996" spans="17:17">
      <c r="Q58996"/>
    </row>
    <row r="58997" spans="17:17">
      <c r="Q58997"/>
    </row>
    <row r="58998" spans="17:17">
      <c r="Q58998"/>
    </row>
    <row r="58999" spans="17:17">
      <c r="Q58999"/>
    </row>
    <row r="59000" spans="17:17">
      <c r="Q59000"/>
    </row>
    <row r="59001" spans="17:17">
      <c r="Q59001"/>
    </row>
    <row r="59002" spans="17:17">
      <c r="Q59002"/>
    </row>
    <row r="59003" spans="17:17">
      <c r="Q59003"/>
    </row>
    <row r="59004" spans="17:17">
      <c r="Q59004"/>
    </row>
    <row r="59005" spans="17:17">
      <c r="Q59005"/>
    </row>
    <row r="59006" spans="17:17">
      <c r="Q59006"/>
    </row>
    <row r="59007" spans="17:17">
      <c r="Q59007"/>
    </row>
    <row r="59008" spans="17:17">
      <c r="Q59008"/>
    </row>
    <row r="59009" spans="17:17">
      <c r="Q59009"/>
    </row>
    <row r="59010" spans="17:17">
      <c r="Q59010"/>
    </row>
    <row r="59011" spans="17:17">
      <c r="Q59011"/>
    </row>
    <row r="59012" spans="17:17">
      <c r="Q59012"/>
    </row>
    <row r="59013" spans="17:17">
      <c r="Q59013"/>
    </row>
    <row r="59014" spans="17:17">
      <c r="Q59014"/>
    </row>
    <row r="59015" spans="17:17">
      <c r="Q59015"/>
    </row>
    <row r="59016" spans="17:17">
      <c r="Q59016"/>
    </row>
    <row r="59017" spans="17:17">
      <c r="Q59017"/>
    </row>
    <row r="59018" spans="17:17">
      <c r="Q59018"/>
    </row>
    <row r="59019" spans="17:17">
      <c r="Q59019"/>
    </row>
    <row r="59020" spans="17:17">
      <c r="Q59020"/>
    </row>
    <row r="59021" spans="17:17">
      <c r="Q59021"/>
    </row>
    <row r="59022" spans="17:17">
      <c r="Q59022"/>
    </row>
    <row r="59023" spans="17:17">
      <c r="Q59023"/>
    </row>
    <row r="59024" spans="17:17">
      <c r="Q59024"/>
    </row>
    <row r="59025" spans="17:17">
      <c r="Q59025"/>
    </row>
    <row r="59026" spans="17:17">
      <c r="Q59026"/>
    </row>
    <row r="59027" spans="17:17">
      <c r="Q59027"/>
    </row>
    <row r="59028" spans="17:17">
      <c r="Q59028"/>
    </row>
    <row r="59029" spans="17:17">
      <c r="Q59029"/>
    </row>
    <row r="59030" spans="17:17">
      <c r="Q59030"/>
    </row>
    <row r="59031" spans="17:17">
      <c r="Q59031"/>
    </row>
    <row r="59032" spans="17:17">
      <c r="Q59032"/>
    </row>
    <row r="59033" spans="17:17">
      <c r="Q59033"/>
    </row>
    <row r="59034" spans="17:17">
      <c r="Q59034"/>
    </row>
    <row r="59035" spans="17:17">
      <c r="Q59035"/>
    </row>
    <row r="59036" spans="17:17">
      <c r="Q59036"/>
    </row>
    <row r="59037" spans="17:17">
      <c r="Q59037"/>
    </row>
    <row r="59038" spans="17:17">
      <c r="Q59038"/>
    </row>
    <row r="59039" spans="17:17">
      <c r="Q59039"/>
    </row>
    <row r="59040" spans="17:17">
      <c r="Q59040"/>
    </row>
    <row r="59041" spans="17:17">
      <c r="Q59041"/>
    </row>
    <row r="59042" spans="17:17">
      <c r="Q59042"/>
    </row>
    <row r="59043" spans="17:17">
      <c r="Q59043"/>
    </row>
    <row r="59044" spans="17:17">
      <c r="Q59044"/>
    </row>
    <row r="59045" spans="17:17">
      <c r="Q59045"/>
    </row>
    <row r="59046" spans="17:17">
      <c r="Q59046"/>
    </row>
    <row r="59047" spans="17:17">
      <c r="Q59047"/>
    </row>
    <row r="59048" spans="17:17">
      <c r="Q59048"/>
    </row>
    <row r="59049" spans="17:17">
      <c r="Q59049"/>
    </row>
    <row r="59050" spans="17:17">
      <c r="Q59050"/>
    </row>
    <row r="59051" spans="17:17">
      <c r="Q59051"/>
    </row>
    <row r="59052" spans="17:17">
      <c r="Q59052"/>
    </row>
    <row r="59053" spans="17:17">
      <c r="Q59053"/>
    </row>
    <row r="59054" spans="17:17">
      <c r="Q59054"/>
    </row>
    <row r="59055" spans="17:17">
      <c r="Q59055"/>
    </row>
    <row r="59056" spans="17:17">
      <c r="Q59056"/>
    </row>
    <row r="59057" spans="17:17">
      <c r="Q59057"/>
    </row>
    <row r="59058" spans="17:17">
      <c r="Q59058"/>
    </row>
    <row r="59059" spans="17:17">
      <c r="Q59059"/>
    </row>
    <row r="59060" spans="17:17">
      <c r="Q59060"/>
    </row>
    <row r="59061" spans="17:17">
      <c r="Q59061"/>
    </row>
    <row r="59062" spans="17:17">
      <c r="Q59062"/>
    </row>
    <row r="59063" spans="17:17">
      <c r="Q59063"/>
    </row>
    <row r="59064" spans="17:17">
      <c r="Q59064"/>
    </row>
    <row r="59065" spans="17:17">
      <c r="Q59065"/>
    </row>
    <row r="59066" spans="17:17">
      <c r="Q59066"/>
    </row>
    <row r="59067" spans="17:17">
      <c r="Q59067"/>
    </row>
    <row r="59068" spans="17:17">
      <c r="Q59068"/>
    </row>
    <row r="59069" spans="17:17">
      <c r="Q59069"/>
    </row>
    <row r="59070" spans="17:17">
      <c r="Q59070"/>
    </row>
    <row r="59071" spans="17:17">
      <c r="Q59071"/>
    </row>
    <row r="59072" spans="17:17">
      <c r="Q59072"/>
    </row>
    <row r="59073" spans="17:17">
      <c r="Q59073"/>
    </row>
    <row r="59074" spans="17:17">
      <c r="Q59074"/>
    </row>
    <row r="59075" spans="17:17">
      <c r="Q59075"/>
    </row>
    <row r="59076" spans="17:17">
      <c r="Q59076"/>
    </row>
    <row r="59077" spans="17:17">
      <c r="Q59077"/>
    </row>
    <row r="59078" spans="17:17">
      <c r="Q59078"/>
    </row>
    <row r="59079" spans="17:17">
      <c r="Q59079"/>
    </row>
    <row r="59080" spans="17:17">
      <c r="Q59080"/>
    </row>
    <row r="59081" spans="17:17">
      <c r="Q59081"/>
    </row>
    <row r="59082" spans="17:17">
      <c r="Q59082"/>
    </row>
    <row r="59083" spans="17:17">
      <c r="Q59083"/>
    </row>
    <row r="59084" spans="17:17">
      <c r="Q59084"/>
    </row>
    <row r="59085" spans="17:17">
      <c r="Q59085"/>
    </row>
    <row r="59086" spans="17:17">
      <c r="Q59086"/>
    </row>
    <row r="59087" spans="17:17">
      <c r="Q59087"/>
    </row>
    <row r="59088" spans="17:17">
      <c r="Q59088"/>
    </row>
    <row r="59089" spans="17:17">
      <c r="Q59089"/>
    </row>
    <row r="59090" spans="17:17">
      <c r="Q59090"/>
    </row>
    <row r="59091" spans="17:17">
      <c r="Q59091"/>
    </row>
    <row r="59092" spans="17:17">
      <c r="Q59092"/>
    </row>
    <row r="59093" spans="17:17">
      <c r="Q59093"/>
    </row>
    <row r="59094" spans="17:17">
      <c r="Q59094"/>
    </row>
    <row r="59095" spans="17:17">
      <c r="Q59095"/>
    </row>
    <row r="59096" spans="17:17">
      <c r="Q59096"/>
    </row>
    <row r="59097" spans="17:17">
      <c r="Q59097"/>
    </row>
    <row r="59098" spans="17:17">
      <c r="Q59098"/>
    </row>
    <row r="59099" spans="17:17">
      <c r="Q59099"/>
    </row>
    <row r="59100" spans="17:17">
      <c r="Q59100"/>
    </row>
    <row r="59101" spans="17:17">
      <c r="Q59101"/>
    </row>
    <row r="59102" spans="17:17">
      <c r="Q59102"/>
    </row>
    <row r="59103" spans="17:17">
      <c r="Q59103"/>
    </row>
    <row r="59104" spans="17:17">
      <c r="Q59104"/>
    </row>
    <row r="59105" spans="17:17">
      <c r="Q59105"/>
    </row>
    <row r="59106" spans="17:17">
      <c r="Q59106"/>
    </row>
    <row r="59107" spans="17:17">
      <c r="Q59107"/>
    </row>
    <row r="59108" spans="17:17">
      <c r="Q59108"/>
    </row>
    <row r="59109" spans="17:17">
      <c r="Q59109"/>
    </row>
    <row r="59110" spans="17:17">
      <c r="Q59110"/>
    </row>
    <row r="59111" spans="17:17">
      <c r="Q59111"/>
    </row>
    <row r="59112" spans="17:17">
      <c r="Q59112"/>
    </row>
    <row r="59113" spans="17:17">
      <c r="Q59113"/>
    </row>
    <row r="59114" spans="17:17">
      <c r="Q59114"/>
    </row>
    <row r="59115" spans="17:17">
      <c r="Q59115"/>
    </row>
    <row r="59116" spans="17:17">
      <c r="Q59116"/>
    </row>
    <row r="59117" spans="17:17">
      <c r="Q59117"/>
    </row>
    <row r="59118" spans="17:17">
      <c r="Q59118"/>
    </row>
    <row r="59119" spans="17:17">
      <c r="Q59119"/>
    </row>
    <row r="59120" spans="17:17">
      <c r="Q59120"/>
    </row>
    <row r="59121" spans="17:17">
      <c r="Q59121"/>
    </row>
    <row r="59122" spans="17:17">
      <c r="Q59122"/>
    </row>
    <row r="59123" spans="17:17">
      <c r="Q59123"/>
    </row>
    <row r="59124" spans="17:17">
      <c r="Q59124"/>
    </row>
    <row r="59125" spans="17:17">
      <c r="Q59125"/>
    </row>
    <row r="59126" spans="17:17">
      <c r="Q59126"/>
    </row>
    <row r="59127" spans="17:17">
      <c r="Q59127"/>
    </row>
    <row r="59128" spans="17:17">
      <c r="Q59128"/>
    </row>
    <row r="59129" spans="17:17">
      <c r="Q59129"/>
    </row>
    <row r="59130" spans="17:17">
      <c r="Q59130"/>
    </row>
    <row r="59131" spans="17:17">
      <c r="Q59131"/>
    </row>
    <row r="59132" spans="17:17">
      <c r="Q59132"/>
    </row>
    <row r="59133" spans="17:17">
      <c r="Q59133"/>
    </row>
    <row r="59134" spans="17:17">
      <c r="Q59134"/>
    </row>
    <row r="59135" spans="17:17">
      <c r="Q59135"/>
    </row>
    <row r="59136" spans="17:17">
      <c r="Q59136"/>
    </row>
    <row r="59137" spans="17:17">
      <c r="Q59137"/>
    </row>
    <row r="59138" spans="17:17">
      <c r="Q59138"/>
    </row>
    <row r="59139" spans="17:17">
      <c r="Q59139"/>
    </row>
    <row r="59140" spans="17:17">
      <c r="Q59140"/>
    </row>
    <row r="59141" spans="17:17">
      <c r="Q59141"/>
    </row>
    <row r="59142" spans="17:17">
      <c r="Q59142"/>
    </row>
    <row r="59143" spans="17:17">
      <c r="Q59143"/>
    </row>
    <row r="59144" spans="17:17">
      <c r="Q59144"/>
    </row>
    <row r="59145" spans="17:17">
      <c r="Q59145"/>
    </row>
    <row r="59146" spans="17:17">
      <c r="Q59146"/>
    </row>
    <row r="59147" spans="17:17">
      <c r="Q59147"/>
    </row>
    <row r="59148" spans="17:17">
      <c r="Q59148"/>
    </row>
    <row r="59149" spans="17:17">
      <c r="Q59149"/>
    </row>
    <row r="59150" spans="17:17">
      <c r="Q59150"/>
    </row>
    <row r="59151" spans="17:17">
      <c r="Q59151"/>
    </row>
    <row r="59152" spans="17:17">
      <c r="Q59152"/>
    </row>
    <row r="59153" spans="17:17">
      <c r="Q59153"/>
    </row>
    <row r="59154" spans="17:17">
      <c r="Q59154"/>
    </row>
    <row r="59155" spans="17:17">
      <c r="Q59155"/>
    </row>
    <row r="59156" spans="17:17">
      <c r="Q59156"/>
    </row>
    <row r="59157" spans="17:17">
      <c r="Q59157"/>
    </row>
    <row r="59158" spans="17:17">
      <c r="Q59158"/>
    </row>
    <row r="59159" spans="17:17">
      <c r="Q59159"/>
    </row>
    <row r="59160" spans="17:17">
      <c r="Q59160"/>
    </row>
    <row r="59161" spans="17:17">
      <c r="Q59161"/>
    </row>
    <row r="59162" spans="17:17">
      <c r="Q59162"/>
    </row>
    <row r="59163" spans="17:17">
      <c r="Q59163"/>
    </row>
    <row r="59164" spans="17:17">
      <c r="Q59164"/>
    </row>
    <row r="59165" spans="17:17">
      <c r="Q59165"/>
    </row>
    <row r="59166" spans="17:17">
      <c r="Q59166"/>
    </row>
    <row r="59167" spans="17:17">
      <c r="Q59167"/>
    </row>
    <row r="59168" spans="17:17">
      <c r="Q59168"/>
    </row>
    <row r="59169" spans="17:17">
      <c r="Q59169"/>
    </row>
    <row r="59170" spans="17:17">
      <c r="Q59170"/>
    </row>
    <row r="59171" spans="17:17">
      <c r="Q59171"/>
    </row>
    <row r="59172" spans="17:17">
      <c r="Q59172"/>
    </row>
    <row r="59173" spans="17:17">
      <c r="Q59173"/>
    </row>
    <row r="59174" spans="17:17">
      <c r="Q59174"/>
    </row>
    <row r="59175" spans="17:17">
      <c r="Q59175"/>
    </row>
    <row r="59176" spans="17:17">
      <c r="Q59176"/>
    </row>
    <row r="59177" spans="17:17">
      <c r="Q59177"/>
    </row>
    <row r="59178" spans="17:17">
      <c r="Q59178"/>
    </row>
    <row r="59179" spans="17:17">
      <c r="Q59179"/>
    </row>
    <row r="59180" spans="17:17">
      <c r="Q59180"/>
    </row>
    <row r="59181" spans="17:17">
      <c r="Q59181"/>
    </row>
    <row r="59182" spans="17:17">
      <c r="Q59182"/>
    </row>
    <row r="59183" spans="17:17">
      <c r="Q59183"/>
    </row>
    <row r="59184" spans="17:17">
      <c r="Q59184"/>
    </row>
    <row r="59185" spans="17:17">
      <c r="Q59185"/>
    </row>
    <row r="59186" spans="17:17">
      <c r="Q59186"/>
    </row>
    <row r="59187" spans="17:17">
      <c r="Q59187"/>
    </row>
    <row r="59188" spans="17:17">
      <c r="Q59188"/>
    </row>
    <row r="59189" spans="17:17">
      <c r="Q59189"/>
    </row>
    <row r="59190" spans="17:17">
      <c r="Q59190"/>
    </row>
    <row r="59191" spans="17:17">
      <c r="Q59191"/>
    </row>
    <row r="59192" spans="17:17">
      <c r="Q59192"/>
    </row>
    <row r="59193" spans="17:17">
      <c r="Q59193"/>
    </row>
    <row r="59194" spans="17:17">
      <c r="Q59194"/>
    </row>
    <row r="59195" spans="17:17">
      <c r="Q59195"/>
    </row>
    <row r="59196" spans="17:17">
      <c r="Q59196"/>
    </row>
    <row r="59197" spans="17:17">
      <c r="Q59197"/>
    </row>
    <row r="59198" spans="17:17">
      <c r="Q59198"/>
    </row>
    <row r="59199" spans="17:17">
      <c r="Q59199"/>
    </row>
    <row r="59200" spans="17:17">
      <c r="Q59200"/>
    </row>
    <row r="59201" spans="17:17">
      <c r="Q59201"/>
    </row>
    <row r="59202" spans="17:17">
      <c r="Q59202"/>
    </row>
    <row r="59203" spans="17:17">
      <c r="Q59203"/>
    </row>
    <row r="59204" spans="17:17">
      <c r="Q59204"/>
    </row>
    <row r="59205" spans="17:17">
      <c r="Q59205"/>
    </row>
    <row r="59206" spans="17:17">
      <c r="Q59206"/>
    </row>
    <row r="59207" spans="17:17">
      <c r="Q59207"/>
    </row>
    <row r="59208" spans="17:17">
      <c r="Q59208"/>
    </row>
    <row r="59209" spans="17:17">
      <c r="Q59209"/>
    </row>
    <row r="59210" spans="17:17">
      <c r="Q59210"/>
    </row>
    <row r="59211" spans="17:17">
      <c r="Q59211"/>
    </row>
    <row r="59212" spans="17:17">
      <c r="Q59212"/>
    </row>
    <row r="59213" spans="17:17">
      <c r="Q59213"/>
    </row>
    <row r="59214" spans="17:17">
      <c r="Q59214"/>
    </row>
    <row r="59215" spans="17:17">
      <c r="Q59215"/>
    </row>
    <row r="59216" spans="17:17">
      <c r="Q59216"/>
    </row>
    <row r="59217" spans="17:17">
      <c r="Q59217"/>
    </row>
    <row r="59218" spans="17:17">
      <c r="Q59218"/>
    </row>
    <row r="59219" spans="17:17">
      <c r="Q59219"/>
    </row>
    <row r="59220" spans="17:17">
      <c r="Q59220"/>
    </row>
    <row r="59221" spans="17:17">
      <c r="Q59221"/>
    </row>
    <row r="59222" spans="17:17">
      <c r="Q59222"/>
    </row>
    <row r="59223" spans="17:17">
      <c r="Q59223"/>
    </row>
    <row r="59224" spans="17:17">
      <c r="Q59224"/>
    </row>
    <row r="59225" spans="17:17">
      <c r="Q59225"/>
    </row>
    <row r="59226" spans="17:17">
      <c r="Q59226"/>
    </row>
    <row r="59227" spans="17:17">
      <c r="Q59227"/>
    </row>
    <row r="59228" spans="17:17">
      <c r="Q59228"/>
    </row>
    <row r="59229" spans="17:17">
      <c r="Q59229"/>
    </row>
    <row r="59230" spans="17:17">
      <c r="Q59230"/>
    </row>
    <row r="59231" spans="17:17">
      <c r="Q59231"/>
    </row>
    <row r="59232" spans="17:17">
      <c r="Q59232"/>
    </row>
    <row r="59233" spans="17:17">
      <c r="Q59233"/>
    </row>
    <row r="59234" spans="17:17">
      <c r="Q59234"/>
    </row>
    <row r="59235" spans="17:17">
      <c r="Q59235"/>
    </row>
    <row r="59236" spans="17:17">
      <c r="Q59236"/>
    </row>
    <row r="59237" spans="17:17">
      <c r="Q59237"/>
    </row>
    <row r="59238" spans="17:17">
      <c r="Q59238"/>
    </row>
    <row r="59239" spans="17:17">
      <c r="Q59239"/>
    </row>
    <row r="59240" spans="17:17">
      <c r="Q59240"/>
    </row>
    <row r="59241" spans="17:17">
      <c r="Q59241"/>
    </row>
    <row r="59242" spans="17:17">
      <c r="Q59242"/>
    </row>
    <row r="59243" spans="17:17">
      <c r="Q59243"/>
    </row>
    <row r="59244" spans="17:17">
      <c r="Q59244"/>
    </row>
    <row r="59245" spans="17:17">
      <c r="Q59245"/>
    </row>
    <row r="59246" spans="17:17">
      <c r="Q59246"/>
    </row>
    <row r="59247" spans="17:17">
      <c r="Q59247"/>
    </row>
    <row r="59248" spans="17:17">
      <c r="Q59248"/>
    </row>
    <row r="59249" spans="17:17">
      <c r="Q59249"/>
    </row>
    <row r="59250" spans="17:17">
      <c r="Q59250"/>
    </row>
    <row r="59251" spans="17:17">
      <c r="Q59251"/>
    </row>
    <row r="59252" spans="17:17">
      <c r="Q59252"/>
    </row>
    <row r="59253" spans="17:17">
      <c r="Q59253"/>
    </row>
    <row r="59254" spans="17:17">
      <c r="Q59254"/>
    </row>
    <row r="59255" spans="17:17">
      <c r="Q59255"/>
    </row>
    <row r="59256" spans="17:17">
      <c r="Q59256"/>
    </row>
    <row r="59257" spans="17:17">
      <c r="Q59257"/>
    </row>
    <row r="59258" spans="17:17">
      <c r="Q59258"/>
    </row>
    <row r="59259" spans="17:17">
      <c r="Q59259"/>
    </row>
    <row r="59260" spans="17:17">
      <c r="Q59260"/>
    </row>
    <row r="59261" spans="17:17">
      <c r="Q59261"/>
    </row>
    <row r="59262" spans="17:17">
      <c r="Q59262"/>
    </row>
    <row r="59263" spans="17:17">
      <c r="Q59263"/>
    </row>
    <row r="59264" spans="17:17">
      <c r="Q59264"/>
    </row>
    <row r="59265" spans="17:17">
      <c r="Q59265"/>
    </row>
    <row r="59266" spans="17:17">
      <c r="Q59266"/>
    </row>
    <row r="59267" spans="17:17">
      <c r="Q59267"/>
    </row>
    <row r="59268" spans="17:17">
      <c r="Q59268"/>
    </row>
    <row r="59269" spans="17:17">
      <c r="Q59269"/>
    </row>
    <row r="59270" spans="17:17">
      <c r="Q59270"/>
    </row>
    <row r="59271" spans="17:17">
      <c r="Q59271"/>
    </row>
    <row r="59272" spans="17:17">
      <c r="Q59272"/>
    </row>
    <row r="59273" spans="17:17">
      <c r="Q59273"/>
    </row>
    <row r="59274" spans="17:17">
      <c r="Q59274"/>
    </row>
    <row r="59275" spans="17:17">
      <c r="Q59275"/>
    </row>
    <row r="59276" spans="17:17">
      <c r="Q59276"/>
    </row>
    <row r="59277" spans="17:17">
      <c r="Q59277"/>
    </row>
    <row r="59278" spans="17:17">
      <c r="Q59278"/>
    </row>
    <row r="59279" spans="17:17">
      <c r="Q59279"/>
    </row>
    <row r="59280" spans="17:17">
      <c r="Q59280"/>
    </row>
    <row r="59281" spans="17:17">
      <c r="Q59281"/>
    </row>
    <row r="59282" spans="17:17">
      <c r="Q59282"/>
    </row>
    <row r="59283" spans="17:17">
      <c r="Q59283"/>
    </row>
    <row r="59284" spans="17:17">
      <c r="Q59284"/>
    </row>
    <row r="59285" spans="17:17">
      <c r="Q59285"/>
    </row>
    <row r="59286" spans="17:17">
      <c r="Q59286"/>
    </row>
    <row r="59287" spans="17:17">
      <c r="Q59287"/>
    </row>
    <row r="59288" spans="17:17">
      <c r="Q59288"/>
    </row>
    <row r="59289" spans="17:17">
      <c r="Q59289"/>
    </row>
    <row r="59290" spans="17:17">
      <c r="Q59290"/>
    </row>
    <row r="59291" spans="17:17">
      <c r="Q59291"/>
    </row>
    <row r="59292" spans="17:17">
      <c r="Q59292"/>
    </row>
    <row r="59293" spans="17:17">
      <c r="Q59293"/>
    </row>
    <row r="59294" spans="17:17">
      <c r="Q59294"/>
    </row>
    <row r="59295" spans="17:17">
      <c r="Q59295"/>
    </row>
    <row r="59296" spans="17:17">
      <c r="Q59296"/>
    </row>
    <row r="59297" spans="17:17">
      <c r="Q59297"/>
    </row>
    <row r="59298" spans="17:17">
      <c r="Q59298"/>
    </row>
    <row r="59299" spans="17:17">
      <c r="Q59299"/>
    </row>
    <row r="59300" spans="17:17">
      <c r="Q59300"/>
    </row>
    <row r="59301" spans="17:17">
      <c r="Q59301"/>
    </row>
    <row r="59302" spans="17:17">
      <c r="Q59302"/>
    </row>
    <row r="59303" spans="17:17">
      <c r="Q59303"/>
    </row>
    <row r="59304" spans="17:17">
      <c r="Q59304"/>
    </row>
    <row r="59305" spans="17:17">
      <c r="Q59305"/>
    </row>
    <row r="59306" spans="17:17">
      <c r="Q59306"/>
    </row>
    <row r="59307" spans="17:17">
      <c r="Q59307"/>
    </row>
    <row r="59308" spans="17:17">
      <c r="Q59308"/>
    </row>
    <row r="59309" spans="17:17">
      <c r="Q59309"/>
    </row>
    <row r="59310" spans="17:17">
      <c r="Q59310"/>
    </row>
    <row r="59311" spans="17:17">
      <c r="Q59311"/>
    </row>
    <row r="59312" spans="17:17">
      <c r="Q59312"/>
    </row>
    <row r="59313" spans="17:17">
      <c r="Q59313"/>
    </row>
    <row r="59314" spans="17:17">
      <c r="Q59314"/>
    </row>
    <row r="59315" spans="17:17">
      <c r="Q59315"/>
    </row>
    <row r="59316" spans="17:17">
      <c r="Q59316"/>
    </row>
    <row r="59317" spans="17:17">
      <c r="Q59317"/>
    </row>
    <row r="59318" spans="17:17">
      <c r="Q59318"/>
    </row>
    <row r="59319" spans="17:17">
      <c r="Q59319"/>
    </row>
    <row r="59320" spans="17:17">
      <c r="Q59320"/>
    </row>
    <row r="59321" spans="17:17">
      <c r="Q59321"/>
    </row>
    <row r="59322" spans="17:17">
      <c r="Q59322"/>
    </row>
    <row r="59323" spans="17:17">
      <c r="Q59323"/>
    </row>
    <row r="59324" spans="17:17">
      <c r="Q59324"/>
    </row>
    <row r="59325" spans="17:17">
      <c r="Q59325"/>
    </row>
    <row r="59326" spans="17:17">
      <c r="Q59326"/>
    </row>
    <row r="59327" spans="17:17">
      <c r="Q59327"/>
    </row>
    <row r="59328" spans="17:17">
      <c r="Q59328"/>
    </row>
    <row r="59329" spans="17:17">
      <c r="Q59329"/>
    </row>
    <row r="59330" spans="17:17">
      <c r="Q59330"/>
    </row>
    <row r="59331" spans="17:17">
      <c r="Q59331"/>
    </row>
    <row r="59332" spans="17:17">
      <c r="Q59332"/>
    </row>
    <row r="59333" spans="17:17">
      <c r="Q59333"/>
    </row>
    <row r="59334" spans="17:17">
      <c r="Q59334"/>
    </row>
    <row r="59335" spans="17:17">
      <c r="Q59335"/>
    </row>
    <row r="59336" spans="17:17">
      <c r="Q59336"/>
    </row>
    <row r="59337" spans="17:17">
      <c r="Q59337"/>
    </row>
    <row r="59338" spans="17:17">
      <c r="Q59338"/>
    </row>
    <row r="59339" spans="17:17">
      <c r="Q59339"/>
    </row>
    <row r="59340" spans="17:17">
      <c r="Q59340"/>
    </row>
    <row r="59341" spans="17:17">
      <c r="Q59341"/>
    </row>
    <row r="59342" spans="17:17">
      <c r="Q59342"/>
    </row>
    <row r="59343" spans="17:17">
      <c r="Q59343"/>
    </row>
    <row r="59344" spans="17:17">
      <c r="Q59344"/>
    </row>
    <row r="59345" spans="17:17">
      <c r="Q59345"/>
    </row>
    <row r="59346" spans="17:17">
      <c r="Q59346"/>
    </row>
    <row r="59347" spans="17:17">
      <c r="Q59347"/>
    </row>
    <row r="59348" spans="17:17">
      <c r="Q59348"/>
    </row>
    <row r="59349" spans="17:17">
      <c r="Q59349"/>
    </row>
    <row r="59350" spans="17:17">
      <c r="Q59350"/>
    </row>
    <row r="59351" spans="17:17">
      <c r="Q59351"/>
    </row>
    <row r="59352" spans="17:17">
      <c r="Q59352"/>
    </row>
    <row r="59353" spans="17:17">
      <c r="Q59353"/>
    </row>
    <row r="59354" spans="17:17">
      <c r="Q59354"/>
    </row>
    <row r="59355" spans="17:17">
      <c r="Q59355"/>
    </row>
    <row r="59356" spans="17:17">
      <c r="Q59356"/>
    </row>
    <row r="59357" spans="17:17">
      <c r="Q59357"/>
    </row>
    <row r="59358" spans="17:17">
      <c r="Q59358"/>
    </row>
    <row r="59359" spans="17:17">
      <c r="Q59359"/>
    </row>
    <row r="59360" spans="17:17">
      <c r="Q59360"/>
    </row>
    <row r="59361" spans="17:17">
      <c r="Q59361"/>
    </row>
    <row r="59362" spans="17:17">
      <c r="Q59362"/>
    </row>
    <row r="59363" spans="17:17">
      <c r="Q59363"/>
    </row>
    <row r="59364" spans="17:17">
      <c r="Q59364"/>
    </row>
    <row r="59365" spans="17:17">
      <c r="Q59365"/>
    </row>
    <row r="59366" spans="17:17">
      <c r="Q59366"/>
    </row>
    <row r="59367" spans="17:17">
      <c r="Q59367"/>
    </row>
    <row r="59368" spans="17:17">
      <c r="Q59368"/>
    </row>
    <row r="59369" spans="17:17">
      <c r="Q59369"/>
    </row>
    <row r="59370" spans="17:17">
      <c r="Q59370"/>
    </row>
    <row r="59371" spans="17:17">
      <c r="Q59371"/>
    </row>
    <row r="59372" spans="17:17">
      <c r="Q59372"/>
    </row>
    <row r="59373" spans="17:17">
      <c r="Q59373"/>
    </row>
    <row r="59374" spans="17:17">
      <c r="Q59374"/>
    </row>
    <row r="59375" spans="17:17">
      <c r="Q59375"/>
    </row>
    <row r="59376" spans="17:17">
      <c r="Q59376"/>
    </row>
    <row r="59377" spans="17:17">
      <c r="Q59377"/>
    </row>
    <row r="59378" spans="17:17">
      <c r="Q59378"/>
    </row>
    <row r="59379" spans="17:17">
      <c r="Q59379"/>
    </row>
    <row r="59380" spans="17:17">
      <c r="Q59380"/>
    </row>
    <row r="59381" spans="17:17">
      <c r="Q59381"/>
    </row>
    <row r="59382" spans="17:17">
      <c r="Q59382"/>
    </row>
    <row r="59383" spans="17:17">
      <c r="Q59383"/>
    </row>
    <row r="59384" spans="17:17">
      <c r="Q59384"/>
    </row>
    <row r="59385" spans="17:17">
      <c r="Q59385"/>
    </row>
    <row r="59386" spans="17:17">
      <c r="Q59386"/>
    </row>
    <row r="59387" spans="17:17">
      <c r="Q59387"/>
    </row>
    <row r="59388" spans="17:17">
      <c r="Q59388"/>
    </row>
    <row r="59389" spans="17:17">
      <c r="Q59389"/>
    </row>
    <row r="59390" spans="17:17">
      <c r="Q59390"/>
    </row>
    <row r="59391" spans="17:17">
      <c r="Q59391"/>
    </row>
    <row r="59392" spans="17:17">
      <c r="Q59392"/>
    </row>
    <row r="59393" spans="17:17">
      <c r="Q59393"/>
    </row>
    <row r="59394" spans="17:17">
      <c r="Q59394"/>
    </row>
    <row r="59395" spans="17:17">
      <c r="Q59395"/>
    </row>
    <row r="59396" spans="17:17">
      <c r="Q59396"/>
    </row>
    <row r="59397" spans="17:17">
      <c r="Q59397"/>
    </row>
    <row r="59398" spans="17:17">
      <c r="Q59398"/>
    </row>
    <row r="59399" spans="17:17">
      <c r="Q59399"/>
    </row>
    <row r="59400" spans="17:17">
      <c r="Q59400"/>
    </row>
    <row r="59401" spans="17:17">
      <c r="Q59401"/>
    </row>
    <row r="59402" spans="17:17">
      <c r="Q59402"/>
    </row>
    <row r="59403" spans="17:17">
      <c r="Q59403"/>
    </row>
    <row r="59404" spans="17:17">
      <c r="Q59404"/>
    </row>
    <row r="59405" spans="17:17">
      <c r="Q59405"/>
    </row>
    <row r="59406" spans="17:17">
      <c r="Q59406"/>
    </row>
    <row r="59407" spans="17:17">
      <c r="Q59407"/>
    </row>
    <row r="59408" spans="17:17">
      <c r="Q59408"/>
    </row>
    <row r="59409" spans="17:17">
      <c r="Q59409"/>
    </row>
    <row r="59410" spans="17:17">
      <c r="Q59410"/>
    </row>
    <row r="59411" spans="17:17">
      <c r="Q59411"/>
    </row>
    <row r="59412" spans="17:17">
      <c r="Q59412"/>
    </row>
    <row r="59413" spans="17:17">
      <c r="Q59413"/>
    </row>
    <row r="59414" spans="17:17">
      <c r="Q59414"/>
    </row>
    <row r="59415" spans="17:17">
      <c r="Q59415"/>
    </row>
    <row r="59416" spans="17:17">
      <c r="Q59416"/>
    </row>
    <row r="59417" spans="17:17">
      <c r="Q59417"/>
    </row>
    <row r="59418" spans="17:17">
      <c r="Q59418"/>
    </row>
    <row r="59419" spans="17:17">
      <c r="Q59419"/>
    </row>
    <row r="59420" spans="17:17">
      <c r="Q59420"/>
    </row>
    <row r="59421" spans="17:17">
      <c r="Q59421"/>
    </row>
    <row r="59422" spans="17:17">
      <c r="Q59422"/>
    </row>
    <row r="59423" spans="17:17">
      <c r="Q59423"/>
    </row>
    <row r="59424" spans="17:17">
      <c r="Q59424"/>
    </row>
    <row r="59425" spans="17:17">
      <c r="Q59425"/>
    </row>
    <row r="59426" spans="17:17">
      <c r="Q59426"/>
    </row>
    <row r="59427" spans="17:17">
      <c r="Q59427"/>
    </row>
    <row r="59428" spans="17:17">
      <c r="Q59428"/>
    </row>
    <row r="59429" spans="17:17">
      <c r="Q59429"/>
    </row>
    <row r="59430" spans="17:17">
      <c r="Q59430"/>
    </row>
    <row r="59431" spans="17:17">
      <c r="Q59431"/>
    </row>
    <row r="59432" spans="17:17">
      <c r="Q59432"/>
    </row>
    <row r="59433" spans="17:17">
      <c r="Q59433"/>
    </row>
    <row r="59434" spans="17:17">
      <c r="Q59434"/>
    </row>
    <row r="59435" spans="17:17">
      <c r="Q59435"/>
    </row>
    <row r="59436" spans="17:17">
      <c r="Q59436"/>
    </row>
    <row r="59437" spans="17:17">
      <c r="Q59437"/>
    </row>
    <row r="59438" spans="17:17">
      <c r="Q59438"/>
    </row>
    <row r="59439" spans="17:17">
      <c r="Q59439"/>
    </row>
    <row r="59440" spans="17:17">
      <c r="Q59440"/>
    </row>
    <row r="59441" spans="17:17">
      <c r="Q59441"/>
    </row>
    <row r="59442" spans="17:17">
      <c r="Q59442"/>
    </row>
    <row r="59443" spans="17:17">
      <c r="Q59443"/>
    </row>
    <row r="59444" spans="17:17">
      <c r="Q59444"/>
    </row>
    <row r="59445" spans="17:17">
      <c r="Q59445"/>
    </row>
    <row r="59446" spans="17:17">
      <c r="Q59446"/>
    </row>
    <row r="59447" spans="17:17">
      <c r="Q59447"/>
    </row>
    <row r="59448" spans="17:17">
      <c r="Q59448"/>
    </row>
    <row r="59449" spans="17:17">
      <c r="Q59449"/>
    </row>
    <row r="59450" spans="17:17">
      <c r="Q59450"/>
    </row>
    <row r="59451" spans="17:17">
      <c r="Q59451"/>
    </row>
    <row r="59452" spans="17:17">
      <c r="Q59452"/>
    </row>
    <row r="59453" spans="17:17">
      <c r="Q59453"/>
    </row>
    <row r="59454" spans="17:17">
      <c r="Q59454"/>
    </row>
    <row r="59455" spans="17:17">
      <c r="Q59455"/>
    </row>
    <row r="59456" spans="17:17">
      <c r="Q59456"/>
    </row>
    <row r="59457" spans="17:17">
      <c r="Q59457"/>
    </row>
    <row r="59458" spans="17:17">
      <c r="Q59458"/>
    </row>
    <row r="59459" spans="17:17">
      <c r="Q59459"/>
    </row>
    <row r="59460" spans="17:17">
      <c r="Q59460"/>
    </row>
    <row r="59461" spans="17:17">
      <c r="Q59461"/>
    </row>
    <row r="59462" spans="17:17">
      <c r="Q59462"/>
    </row>
    <row r="59463" spans="17:17">
      <c r="Q59463"/>
    </row>
    <row r="59464" spans="17:17">
      <c r="Q59464"/>
    </row>
    <row r="59465" spans="17:17">
      <c r="Q59465"/>
    </row>
    <row r="59466" spans="17:17">
      <c r="Q59466"/>
    </row>
    <row r="59467" spans="17:17">
      <c r="Q59467"/>
    </row>
    <row r="59468" spans="17:17">
      <c r="Q59468"/>
    </row>
    <row r="59469" spans="17:17">
      <c r="Q59469"/>
    </row>
    <row r="59470" spans="17:17">
      <c r="Q59470"/>
    </row>
    <row r="59471" spans="17:17">
      <c r="Q59471"/>
    </row>
    <row r="59472" spans="17:17">
      <c r="Q59472"/>
    </row>
    <row r="59473" spans="17:17">
      <c r="Q59473"/>
    </row>
    <row r="59474" spans="17:17">
      <c r="Q59474"/>
    </row>
    <row r="59475" spans="17:17">
      <c r="Q59475"/>
    </row>
    <row r="59476" spans="17:17">
      <c r="Q59476"/>
    </row>
    <row r="59477" spans="17:17">
      <c r="Q59477"/>
    </row>
    <row r="59478" spans="17:17">
      <c r="Q59478"/>
    </row>
    <row r="59479" spans="17:17">
      <c r="Q59479"/>
    </row>
    <row r="59480" spans="17:17">
      <c r="Q59480"/>
    </row>
    <row r="59481" spans="17:17">
      <c r="Q59481"/>
    </row>
    <row r="59482" spans="17:17">
      <c r="Q59482"/>
    </row>
    <row r="59483" spans="17:17">
      <c r="Q59483"/>
    </row>
    <row r="59484" spans="17:17">
      <c r="Q59484"/>
    </row>
    <row r="59485" spans="17:17">
      <c r="Q59485"/>
    </row>
    <row r="59486" spans="17:17">
      <c r="Q59486"/>
    </row>
    <row r="59487" spans="17:17">
      <c r="Q59487"/>
    </row>
    <row r="59488" spans="17:17">
      <c r="Q59488"/>
    </row>
    <row r="59489" spans="17:17">
      <c r="Q59489"/>
    </row>
    <row r="59490" spans="17:17">
      <c r="Q59490"/>
    </row>
    <row r="59491" spans="17:17">
      <c r="Q59491"/>
    </row>
    <row r="59492" spans="17:17">
      <c r="Q59492"/>
    </row>
    <row r="59493" spans="17:17">
      <c r="Q59493"/>
    </row>
    <row r="59494" spans="17:17">
      <c r="Q59494"/>
    </row>
    <row r="59495" spans="17:17">
      <c r="Q59495"/>
    </row>
    <row r="59496" spans="17:17">
      <c r="Q59496"/>
    </row>
    <row r="59497" spans="17:17">
      <c r="Q59497"/>
    </row>
    <row r="59498" spans="17:17">
      <c r="Q59498"/>
    </row>
    <row r="59499" spans="17:17">
      <c r="Q59499"/>
    </row>
    <row r="59500" spans="17:17">
      <c r="Q59500"/>
    </row>
    <row r="59501" spans="17:17">
      <c r="Q59501"/>
    </row>
    <row r="59502" spans="17:17">
      <c r="Q59502"/>
    </row>
    <row r="59503" spans="17:17">
      <c r="Q59503"/>
    </row>
    <row r="59504" spans="17:17">
      <c r="Q59504"/>
    </row>
    <row r="59505" spans="17:17">
      <c r="Q59505"/>
    </row>
    <row r="59506" spans="17:17">
      <c r="Q59506"/>
    </row>
    <row r="59507" spans="17:17">
      <c r="Q59507"/>
    </row>
    <row r="59508" spans="17:17">
      <c r="Q59508"/>
    </row>
    <row r="59509" spans="17:17">
      <c r="Q59509"/>
    </row>
    <row r="59510" spans="17:17">
      <c r="Q59510"/>
    </row>
    <row r="59511" spans="17:17">
      <c r="Q59511"/>
    </row>
    <row r="59512" spans="17:17">
      <c r="Q59512"/>
    </row>
    <row r="59513" spans="17:17">
      <c r="Q59513"/>
    </row>
    <row r="59514" spans="17:17">
      <c r="Q59514"/>
    </row>
    <row r="59515" spans="17:17">
      <c r="Q59515"/>
    </row>
    <row r="59516" spans="17:17">
      <c r="Q59516"/>
    </row>
    <row r="59517" spans="17:17">
      <c r="Q59517"/>
    </row>
    <row r="59518" spans="17:17">
      <c r="Q59518"/>
    </row>
    <row r="59519" spans="17:17">
      <c r="Q59519"/>
    </row>
    <row r="59520" spans="17:17">
      <c r="Q59520"/>
    </row>
    <row r="59521" spans="17:17">
      <c r="Q59521"/>
    </row>
    <row r="59522" spans="17:17">
      <c r="Q59522"/>
    </row>
    <row r="59523" spans="17:17">
      <c r="Q59523"/>
    </row>
    <row r="59524" spans="17:17">
      <c r="Q59524"/>
    </row>
    <row r="59525" spans="17:17">
      <c r="Q59525"/>
    </row>
    <row r="59526" spans="17:17">
      <c r="Q59526"/>
    </row>
    <row r="59527" spans="17:17">
      <c r="Q59527"/>
    </row>
    <row r="59528" spans="17:17">
      <c r="Q59528"/>
    </row>
    <row r="59529" spans="17:17">
      <c r="Q59529"/>
    </row>
    <row r="59530" spans="17:17">
      <c r="Q59530"/>
    </row>
    <row r="59531" spans="17:17">
      <c r="Q59531"/>
    </row>
    <row r="59532" spans="17:17">
      <c r="Q59532"/>
    </row>
    <row r="59533" spans="17:17">
      <c r="Q59533"/>
    </row>
    <row r="59534" spans="17:17">
      <c r="Q59534"/>
    </row>
    <row r="59535" spans="17:17">
      <c r="Q59535"/>
    </row>
    <row r="59536" spans="17:17">
      <c r="Q59536"/>
    </row>
    <row r="59537" spans="17:17">
      <c r="Q59537"/>
    </row>
    <row r="59538" spans="17:17">
      <c r="Q59538"/>
    </row>
    <row r="59539" spans="17:17">
      <c r="Q59539"/>
    </row>
    <row r="59540" spans="17:17">
      <c r="Q59540"/>
    </row>
    <row r="59541" spans="17:17">
      <c r="Q59541"/>
    </row>
    <row r="59542" spans="17:17">
      <c r="Q59542"/>
    </row>
    <row r="59543" spans="17:17">
      <c r="Q59543"/>
    </row>
    <row r="59544" spans="17:17">
      <c r="Q59544"/>
    </row>
    <row r="59545" spans="17:17">
      <c r="Q59545"/>
    </row>
    <row r="59546" spans="17:17">
      <c r="Q59546"/>
    </row>
    <row r="59547" spans="17:17">
      <c r="Q59547"/>
    </row>
    <row r="59548" spans="17:17">
      <c r="Q59548"/>
    </row>
    <row r="59549" spans="17:17">
      <c r="Q59549"/>
    </row>
    <row r="59550" spans="17:17">
      <c r="Q59550"/>
    </row>
    <row r="59551" spans="17:17">
      <c r="Q59551"/>
    </row>
    <row r="59552" spans="17:17">
      <c r="Q59552"/>
    </row>
    <row r="59553" spans="17:17">
      <c r="Q59553"/>
    </row>
    <row r="59554" spans="17:17">
      <c r="Q59554"/>
    </row>
    <row r="59555" spans="17:17">
      <c r="Q59555"/>
    </row>
    <row r="59556" spans="17:17">
      <c r="Q59556"/>
    </row>
    <row r="59557" spans="17:17">
      <c r="Q59557"/>
    </row>
    <row r="59558" spans="17:17">
      <c r="Q59558"/>
    </row>
    <row r="59559" spans="17:17">
      <c r="Q59559"/>
    </row>
    <row r="59560" spans="17:17">
      <c r="Q59560"/>
    </row>
    <row r="59561" spans="17:17">
      <c r="Q59561"/>
    </row>
    <row r="59562" spans="17:17">
      <c r="Q59562"/>
    </row>
    <row r="59563" spans="17:17">
      <c r="Q59563"/>
    </row>
    <row r="59564" spans="17:17">
      <c r="Q59564"/>
    </row>
    <row r="59565" spans="17:17">
      <c r="Q59565"/>
    </row>
    <row r="59566" spans="17:17">
      <c r="Q59566"/>
    </row>
    <row r="59567" spans="17:17">
      <c r="Q59567"/>
    </row>
    <row r="59568" spans="17:17">
      <c r="Q59568"/>
    </row>
    <row r="59569" spans="17:17">
      <c r="Q59569"/>
    </row>
    <row r="59570" spans="17:17">
      <c r="Q59570"/>
    </row>
    <row r="59571" spans="17:17">
      <c r="Q59571"/>
    </row>
    <row r="59572" spans="17:17">
      <c r="Q59572"/>
    </row>
    <row r="59573" spans="17:17">
      <c r="Q59573"/>
    </row>
    <row r="59574" spans="17:17">
      <c r="Q59574"/>
    </row>
    <row r="59575" spans="17:17">
      <c r="Q59575"/>
    </row>
    <row r="59576" spans="17:17">
      <c r="Q59576"/>
    </row>
    <row r="59577" spans="17:17">
      <c r="Q59577"/>
    </row>
    <row r="59578" spans="17:17">
      <c r="Q59578"/>
    </row>
    <row r="59579" spans="17:17">
      <c r="Q59579"/>
    </row>
    <row r="59580" spans="17:17">
      <c r="Q59580"/>
    </row>
    <row r="59581" spans="17:17">
      <c r="Q59581"/>
    </row>
    <row r="59582" spans="17:17">
      <c r="Q59582"/>
    </row>
    <row r="59583" spans="17:17">
      <c r="Q59583"/>
    </row>
    <row r="59584" spans="17:17">
      <c r="Q59584"/>
    </row>
    <row r="59585" spans="17:17">
      <c r="Q59585"/>
    </row>
    <row r="59586" spans="17:17">
      <c r="Q59586"/>
    </row>
    <row r="59587" spans="17:17">
      <c r="Q59587"/>
    </row>
    <row r="59588" spans="17:17">
      <c r="Q59588"/>
    </row>
    <row r="59589" spans="17:17">
      <c r="Q59589"/>
    </row>
    <row r="59590" spans="17:17">
      <c r="Q59590"/>
    </row>
    <row r="59591" spans="17:17">
      <c r="Q59591"/>
    </row>
    <row r="59592" spans="17:17">
      <c r="Q59592"/>
    </row>
    <row r="59593" spans="17:17">
      <c r="Q59593"/>
    </row>
    <row r="59594" spans="17:17">
      <c r="Q59594"/>
    </row>
    <row r="59595" spans="17:17">
      <c r="Q59595"/>
    </row>
    <row r="59596" spans="17:17">
      <c r="Q59596"/>
    </row>
    <row r="59597" spans="17:17">
      <c r="Q59597"/>
    </row>
    <row r="59598" spans="17:17">
      <c r="Q59598"/>
    </row>
    <row r="59599" spans="17:17">
      <c r="Q59599"/>
    </row>
    <row r="59600" spans="17:17">
      <c r="Q59600"/>
    </row>
    <row r="59601" spans="17:17">
      <c r="Q59601"/>
    </row>
    <row r="59602" spans="17:17">
      <c r="Q59602"/>
    </row>
    <row r="59603" spans="17:17">
      <c r="Q59603"/>
    </row>
    <row r="59604" spans="17:17">
      <c r="Q59604"/>
    </row>
    <row r="59605" spans="17:17">
      <c r="Q59605"/>
    </row>
    <row r="59606" spans="17:17">
      <c r="Q59606"/>
    </row>
    <row r="59607" spans="17:17">
      <c r="Q59607"/>
    </row>
    <row r="59608" spans="17:17">
      <c r="Q59608"/>
    </row>
    <row r="59609" spans="17:17">
      <c r="Q59609"/>
    </row>
    <row r="59610" spans="17:17">
      <c r="Q59610"/>
    </row>
    <row r="59611" spans="17:17">
      <c r="Q59611"/>
    </row>
    <row r="59612" spans="17:17">
      <c r="Q59612"/>
    </row>
    <row r="59613" spans="17:17">
      <c r="Q59613"/>
    </row>
    <row r="59614" spans="17:17">
      <c r="Q59614"/>
    </row>
    <row r="59615" spans="17:17">
      <c r="Q59615"/>
    </row>
    <row r="59616" spans="17:17">
      <c r="Q59616"/>
    </row>
    <row r="59617" spans="17:17">
      <c r="Q59617"/>
    </row>
    <row r="59618" spans="17:17">
      <c r="Q59618"/>
    </row>
    <row r="59619" spans="17:17">
      <c r="Q59619"/>
    </row>
    <row r="59620" spans="17:17">
      <c r="Q59620"/>
    </row>
    <row r="59621" spans="17:17">
      <c r="Q59621"/>
    </row>
    <row r="59622" spans="17:17">
      <c r="Q59622"/>
    </row>
    <row r="59623" spans="17:17">
      <c r="Q59623"/>
    </row>
    <row r="59624" spans="17:17">
      <c r="Q59624"/>
    </row>
    <row r="59625" spans="17:17">
      <c r="Q59625"/>
    </row>
    <row r="59626" spans="17:17">
      <c r="Q59626"/>
    </row>
    <row r="59627" spans="17:17">
      <c r="Q59627"/>
    </row>
    <row r="59628" spans="17:17">
      <c r="Q59628"/>
    </row>
    <row r="59629" spans="17:17">
      <c r="Q59629"/>
    </row>
    <row r="59630" spans="17:17">
      <c r="Q59630"/>
    </row>
    <row r="59631" spans="17:17">
      <c r="Q59631"/>
    </row>
    <row r="59632" spans="17:17">
      <c r="Q59632"/>
    </row>
    <row r="59633" spans="17:17">
      <c r="Q59633"/>
    </row>
    <row r="59634" spans="17:17">
      <c r="Q59634"/>
    </row>
    <row r="59635" spans="17:17">
      <c r="Q59635"/>
    </row>
    <row r="59636" spans="17:17">
      <c r="Q59636"/>
    </row>
    <row r="59637" spans="17:17">
      <c r="Q59637"/>
    </row>
    <row r="59638" spans="17:17">
      <c r="Q59638"/>
    </row>
    <row r="59639" spans="17:17">
      <c r="Q59639"/>
    </row>
    <row r="59640" spans="17:17">
      <c r="Q59640"/>
    </row>
    <row r="59641" spans="17:17">
      <c r="Q59641"/>
    </row>
    <row r="59642" spans="17:17">
      <c r="Q59642"/>
    </row>
    <row r="59643" spans="17:17">
      <c r="Q59643"/>
    </row>
    <row r="59644" spans="17:17">
      <c r="Q59644"/>
    </row>
    <row r="59645" spans="17:17">
      <c r="Q59645"/>
    </row>
    <row r="59646" spans="17:17">
      <c r="Q59646"/>
    </row>
    <row r="59647" spans="17:17">
      <c r="Q59647"/>
    </row>
    <row r="59648" spans="17:17">
      <c r="Q59648"/>
    </row>
    <row r="59649" spans="17:17">
      <c r="Q59649"/>
    </row>
    <row r="59650" spans="17:17">
      <c r="Q59650"/>
    </row>
    <row r="59651" spans="17:17">
      <c r="Q59651"/>
    </row>
    <row r="59652" spans="17:17">
      <c r="Q59652"/>
    </row>
    <row r="59653" spans="17:17">
      <c r="Q59653"/>
    </row>
    <row r="59654" spans="17:17">
      <c r="Q59654"/>
    </row>
    <row r="59655" spans="17:17">
      <c r="Q59655"/>
    </row>
    <row r="59656" spans="17:17">
      <c r="Q59656"/>
    </row>
    <row r="59657" spans="17:17">
      <c r="Q59657"/>
    </row>
    <row r="59658" spans="17:17">
      <c r="Q59658"/>
    </row>
    <row r="59659" spans="17:17">
      <c r="Q59659"/>
    </row>
    <row r="59660" spans="17:17">
      <c r="Q59660"/>
    </row>
    <row r="59661" spans="17:17">
      <c r="Q59661"/>
    </row>
    <row r="59662" spans="17:17">
      <c r="Q59662"/>
    </row>
    <row r="59663" spans="17:17">
      <c r="Q59663"/>
    </row>
    <row r="59664" spans="17:17">
      <c r="Q59664"/>
    </row>
    <row r="59665" spans="17:17">
      <c r="Q59665"/>
    </row>
    <row r="59666" spans="17:17">
      <c r="Q59666"/>
    </row>
    <row r="59667" spans="17:17">
      <c r="Q59667"/>
    </row>
    <row r="59668" spans="17:17">
      <c r="Q59668"/>
    </row>
    <row r="59669" spans="17:17">
      <c r="Q59669"/>
    </row>
    <row r="59670" spans="17:17">
      <c r="Q59670"/>
    </row>
    <row r="59671" spans="17:17">
      <c r="Q59671"/>
    </row>
    <row r="59672" spans="17:17">
      <c r="Q59672"/>
    </row>
    <row r="59673" spans="17:17">
      <c r="Q59673"/>
    </row>
    <row r="59674" spans="17:17">
      <c r="Q59674"/>
    </row>
    <row r="59675" spans="17:17">
      <c r="Q59675"/>
    </row>
    <row r="59676" spans="17:17">
      <c r="Q59676"/>
    </row>
    <row r="59677" spans="17:17">
      <c r="Q59677"/>
    </row>
    <row r="59678" spans="17:17">
      <c r="Q59678"/>
    </row>
    <row r="59679" spans="17:17">
      <c r="Q59679"/>
    </row>
    <row r="59680" spans="17:17">
      <c r="Q59680"/>
    </row>
    <row r="59681" spans="17:17">
      <c r="Q59681"/>
    </row>
    <row r="59682" spans="17:17">
      <c r="Q59682"/>
    </row>
    <row r="59683" spans="17:17">
      <c r="Q59683"/>
    </row>
    <row r="59684" spans="17:17">
      <c r="Q59684"/>
    </row>
    <row r="59685" spans="17:17">
      <c r="Q59685"/>
    </row>
    <row r="59686" spans="17:17">
      <c r="Q59686"/>
    </row>
    <row r="59687" spans="17:17">
      <c r="Q59687"/>
    </row>
    <row r="59688" spans="17:17">
      <c r="Q59688"/>
    </row>
    <row r="59689" spans="17:17">
      <c r="Q59689"/>
    </row>
    <row r="59690" spans="17:17">
      <c r="Q59690"/>
    </row>
    <row r="59691" spans="17:17">
      <c r="Q59691"/>
    </row>
    <row r="59692" spans="17:17">
      <c r="Q59692"/>
    </row>
    <row r="59693" spans="17:17">
      <c r="Q59693"/>
    </row>
    <row r="59694" spans="17:17">
      <c r="Q59694"/>
    </row>
    <row r="59695" spans="17:17">
      <c r="Q59695"/>
    </row>
    <row r="59696" spans="17:17">
      <c r="Q59696"/>
    </row>
    <row r="59697" spans="17:17">
      <c r="Q59697"/>
    </row>
    <row r="59698" spans="17:17">
      <c r="Q59698"/>
    </row>
    <row r="59699" spans="17:17">
      <c r="Q59699"/>
    </row>
    <row r="59700" spans="17:17">
      <c r="Q59700"/>
    </row>
    <row r="59701" spans="17:17">
      <c r="Q59701"/>
    </row>
    <row r="59702" spans="17:17">
      <c r="Q59702"/>
    </row>
    <row r="59703" spans="17:17">
      <c r="Q59703"/>
    </row>
    <row r="59704" spans="17:17">
      <c r="Q59704"/>
    </row>
    <row r="59705" spans="17:17">
      <c r="Q59705"/>
    </row>
    <row r="59706" spans="17:17">
      <c r="Q59706"/>
    </row>
    <row r="59707" spans="17:17">
      <c r="Q59707"/>
    </row>
    <row r="59708" spans="17:17">
      <c r="Q59708"/>
    </row>
    <row r="59709" spans="17:17">
      <c r="Q59709"/>
    </row>
    <row r="59710" spans="17:17">
      <c r="Q59710"/>
    </row>
    <row r="59711" spans="17:17">
      <c r="Q59711"/>
    </row>
    <row r="59712" spans="17:17">
      <c r="Q59712"/>
    </row>
    <row r="59713" spans="17:17">
      <c r="Q59713"/>
    </row>
    <row r="59714" spans="17:17">
      <c r="Q59714"/>
    </row>
    <row r="59715" spans="17:17">
      <c r="Q59715"/>
    </row>
    <row r="59716" spans="17:17">
      <c r="Q59716"/>
    </row>
    <row r="59717" spans="17:17">
      <c r="Q59717"/>
    </row>
    <row r="59718" spans="17:17">
      <c r="Q59718"/>
    </row>
    <row r="59719" spans="17:17">
      <c r="Q59719"/>
    </row>
    <row r="59720" spans="17:17">
      <c r="Q59720"/>
    </row>
    <row r="59721" spans="17:17">
      <c r="Q59721"/>
    </row>
    <row r="59722" spans="17:17">
      <c r="Q59722"/>
    </row>
    <row r="59723" spans="17:17">
      <c r="Q59723"/>
    </row>
    <row r="59724" spans="17:17">
      <c r="Q59724"/>
    </row>
    <row r="59725" spans="17:17">
      <c r="Q59725"/>
    </row>
    <row r="59726" spans="17:17">
      <c r="Q59726"/>
    </row>
    <row r="59727" spans="17:17">
      <c r="Q59727"/>
    </row>
    <row r="59728" spans="17:17">
      <c r="Q59728"/>
    </row>
    <row r="59729" spans="17:17">
      <c r="Q59729"/>
    </row>
    <row r="59730" spans="17:17">
      <c r="Q59730"/>
    </row>
    <row r="59731" spans="17:17">
      <c r="Q59731"/>
    </row>
    <row r="59732" spans="17:17">
      <c r="Q59732"/>
    </row>
    <row r="59733" spans="17:17">
      <c r="Q59733"/>
    </row>
    <row r="59734" spans="17:17">
      <c r="Q59734"/>
    </row>
    <row r="59735" spans="17:17">
      <c r="Q59735"/>
    </row>
    <row r="59736" spans="17:17">
      <c r="Q59736"/>
    </row>
    <row r="59737" spans="17:17">
      <c r="Q59737"/>
    </row>
    <row r="59738" spans="17:17">
      <c r="Q59738"/>
    </row>
    <row r="59739" spans="17:17">
      <c r="Q59739"/>
    </row>
    <row r="59740" spans="17:17">
      <c r="Q59740"/>
    </row>
    <row r="59741" spans="17:17">
      <c r="Q59741"/>
    </row>
    <row r="59742" spans="17:17">
      <c r="Q59742"/>
    </row>
    <row r="59743" spans="17:17">
      <c r="Q59743"/>
    </row>
    <row r="59744" spans="17:17">
      <c r="Q59744"/>
    </row>
    <row r="59745" spans="17:17">
      <c r="Q59745"/>
    </row>
    <row r="59746" spans="17:17">
      <c r="Q59746"/>
    </row>
    <row r="59747" spans="17:17">
      <c r="Q59747"/>
    </row>
    <row r="59748" spans="17:17">
      <c r="Q59748"/>
    </row>
    <row r="59749" spans="17:17">
      <c r="Q59749"/>
    </row>
    <row r="59750" spans="17:17">
      <c r="Q59750"/>
    </row>
    <row r="59751" spans="17:17">
      <c r="Q59751"/>
    </row>
    <row r="59752" spans="17:17">
      <c r="Q59752"/>
    </row>
    <row r="59753" spans="17:17">
      <c r="Q59753"/>
    </row>
    <row r="59754" spans="17:17">
      <c r="Q59754"/>
    </row>
    <row r="59755" spans="17:17">
      <c r="Q59755"/>
    </row>
    <row r="59756" spans="17:17">
      <c r="Q59756"/>
    </row>
    <row r="59757" spans="17:17">
      <c r="Q59757"/>
    </row>
    <row r="59758" spans="17:17">
      <c r="Q59758"/>
    </row>
    <row r="59759" spans="17:17">
      <c r="Q59759"/>
    </row>
    <row r="59760" spans="17:17">
      <c r="Q59760"/>
    </row>
    <row r="59761" spans="17:17">
      <c r="Q59761"/>
    </row>
    <row r="59762" spans="17:17">
      <c r="Q59762"/>
    </row>
    <row r="59763" spans="17:17">
      <c r="Q59763"/>
    </row>
    <row r="59764" spans="17:17">
      <c r="Q59764"/>
    </row>
    <row r="59765" spans="17:17">
      <c r="Q59765"/>
    </row>
    <row r="59766" spans="17:17">
      <c r="Q59766"/>
    </row>
    <row r="59767" spans="17:17">
      <c r="Q59767"/>
    </row>
    <row r="59768" spans="17:17">
      <c r="Q59768"/>
    </row>
    <row r="59769" spans="17:17">
      <c r="Q59769"/>
    </row>
    <row r="59770" spans="17:17">
      <c r="Q59770"/>
    </row>
    <row r="59771" spans="17:17">
      <c r="Q59771"/>
    </row>
    <row r="59772" spans="17:17">
      <c r="Q59772"/>
    </row>
    <row r="59773" spans="17:17">
      <c r="Q59773"/>
    </row>
    <row r="59774" spans="17:17">
      <c r="Q59774"/>
    </row>
    <row r="59775" spans="17:17">
      <c r="Q59775"/>
    </row>
    <row r="59776" spans="17:17">
      <c r="Q59776"/>
    </row>
    <row r="59777" spans="17:17">
      <c r="Q59777"/>
    </row>
    <row r="59778" spans="17:17">
      <c r="Q59778"/>
    </row>
    <row r="59779" spans="17:17">
      <c r="Q59779"/>
    </row>
    <row r="59780" spans="17:17">
      <c r="Q59780"/>
    </row>
    <row r="59781" spans="17:17">
      <c r="Q59781"/>
    </row>
    <row r="59782" spans="17:17">
      <c r="Q59782"/>
    </row>
    <row r="59783" spans="17:17">
      <c r="Q59783"/>
    </row>
    <row r="59784" spans="17:17">
      <c r="Q59784"/>
    </row>
    <row r="59785" spans="17:17">
      <c r="Q59785"/>
    </row>
    <row r="59786" spans="17:17">
      <c r="Q59786"/>
    </row>
    <row r="59787" spans="17:17">
      <c r="Q59787"/>
    </row>
    <row r="59788" spans="17:17">
      <c r="Q59788"/>
    </row>
    <row r="59789" spans="17:17">
      <c r="Q59789"/>
    </row>
    <row r="59790" spans="17:17">
      <c r="Q59790"/>
    </row>
    <row r="59791" spans="17:17">
      <c r="Q59791"/>
    </row>
    <row r="59792" spans="17:17">
      <c r="Q59792"/>
    </row>
    <row r="59793" spans="17:17">
      <c r="Q59793"/>
    </row>
    <row r="59794" spans="17:17">
      <c r="Q59794"/>
    </row>
    <row r="59795" spans="17:17">
      <c r="Q59795"/>
    </row>
    <row r="59796" spans="17:17">
      <c r="Q59796"/>
    </row>
    <row r="59797" spans="17:17">
      <c r="Q59797"/>
    </row>
    <row r="59798" spans="17:17">
      <c r="Q59798"/>
    </row>
    <row r="59799" spans="17:17">
      <c r="Q59799"/>
    </row>
    <row r="59800" spans="17:17">
      <c r="Q59800"/>
    </row>
    <row r="59801" spans="17:17">
      <c r="Q59801"/>
    </row>
    <row r="59802" spans="17:17">
      <c r="Q59802"/>
    </row>
    <row r="59803" spans="17:17">
      <c r="Q59803"/>
    </row>
    <row r="59804" spans="17:17">
      <c r="Q59804"/>
    </row>
    <row r="59805" spans="17:17">
      <c r="Q59805"/>
    </row>
    <row r="59806" spans="17:17">
      <c r="Q59806"/>
    </row>
    <row r="59807" spans="17:17">
      <c r="Q59807"/>
    </row>
    <row r="59808" spans="17:17">
      <c r="Q59808"/>
    </row>
    <row r="59809" spans="17:17">
      <c r="Q59809"/>
    </row>
    <row r="59810" spans="17:17">
      <c r="Q59810"/>
    </row>
    <row r="59811" spans="17:17">
      <c r="Q59811"/>
    </row>
    <row r="59812" spans="17:17">
      <c r="Q59812"/>
    </row>
    <row r="59813" spans="17:17">
      <c r="Q59813"/>
    </row>
    <row r="59814" spans="17:17">
      <c r="Q59814"/>
    </row>
    <row r="59815" spans="17:17">
      <c r="Q59815"/>
    </row>
    <row r="59816" spans="17:17">
      <c r="Q59816"/>
    </row>
    <row r="59817" spans="17:17">
      <c r="Q59817"/>
    </row>
    <row r="59818" spans="17:17">
      <c r="Q59818"/>
    </row>
    <row r="59819" spans="17:17">
      <c r="Q59819"/>
    </row>
    <row r="59820" spans="17:17">
      <c r="Q59820"/>
    </row>
    <row r="59821" spans="17:17">
      <c r="Q59821"/>
    </row>
    <row r="59822" spans="17:17">
      <c r="Q59822"/>
    </row>
    <row r="59823" spans="17:17">
      <c r="Q59823"/>
    </row>
    <row r="59824" spans="17:17">
      <c r="Q59824"/>
    </row>
    <row r="59825" spans="17:17">
      <c r="Q59825"/>
    </row>
    <row r="59826" spans="17:17">
      <c r="Q59826"/>
    </row>
    <row r="59827" spans="17:17">
      <c r="Q59827"/>
    </row>
    <row r="59828" spans="17:17">
      <c r="Q59828"/>
    </row>
    <row r="59829" spans="17:17">
      <c r="Q59829"/>
    </row>
    <row r="59830" spans="17:17">
      <c r="Q59830"/>
    </row>
    <row r="59831" spans="17:17">
      <c r="Q59831"/>
    </row>
    <row r="59832" spans="17:17">
      <c r="Q59832"/>
    </row>
    <row r="59833" spans="17:17">
      <c r="Q59833"/>
    </row>
    <row r="59834" spans="17:17">
      <c r="Q59834"/>
    </row>
    <row r="59835" spans="17:17">
      <c r="Q59835"/>
    </row>
    <row r="59836" spans="17:17">
      <c r="Q59836"/>
    </row>
    <row r="59837" spans="17:17">
      <c r="Q59837"/>
    </row>
    <row r="59838" spans="17:17">
      <c r="Q59838"/>
    </row>
    <row r="59839" spans="17:17">
      <c r="Q59839"/>
    </row>
    <row r="59840" spans="17:17">
      <c r="Q59840"/>
    </row>
    <row r="59841" spans="17:17">
      <c r="Q59841"/>
    </row>
    <row r="59842" spans="17:17">
      <c r="Q59842"/>
    </row>
    <row r="59843" spans="17:17">
      <c r="Q59843"/>
    </row>
    <row r="59844" spans="17:17">
      <c r="Q59844"/>
    </row>
    <row r="59845" spans="17:17">
      <c r="Q59845"/>
    </row>
    <row r="59846" spans="17:17">
      <c r="Q59846"/>
    </row>
    <row r="59847" spans="17:17">
      <c r="Q59847"/>
    </row>
    <row r="59848" spans="17:17">
      <c r="Q59848"/>
    </row>
    <row r="59849" spans="17:17">
      <c r="Q59849"/>
    </row>
    <row r="59850" spans="17:17">
      <c r="Q59850"/>
    </row>
    <row r="59851" spans="17:17">
      <c r="Q59851"/>
    </row>
    <row r="59852" spans="17:17">
      <c r="Q59852"/>
    </row>
    <row r="59853" spans="17:17">
      <c r="Q59853"/>
    </row>
    <row r="59854" spans="17:17">
      <c r="Q59854"/>
    </row>
    <row r="59855" spans="17:17">
      <c r="Q59855"/>
    </row>
    <row r="59856" spans="17:17">
      <c r="Q59856"/>
    </row>
    <row r="59857" spans="17:17">
      <c r="Q59857"/>
    </row>
    <row r="59858" spans="17:17">
      <c r="Q59858"/>
    </row>
    <row r="59859" spans="17:17">
      <c r="Q59859"/>
    </row>
    <row r="59860" spans="17:17">
      <c r="Q59860"/>
    </row>
    <row r="59861" spans="17:17">
      <c r="Q59861"/>
    </row>
    <row r="59862" spans="17:17">
      <c r="Q59862"/>
    </row>
    <row r="59863" spans="17:17">
      <c r="Q59863"/>
    </row>
    <row r="59864" spans="17:17">
      <c r="Q59864"/>
    </row>
    <row r="59865" spans="17:17">
      <c r="Q59865"/>
    </row>
    <row r="59866" spans="17:17">
      <c r="Q59866"/>
    </row>
    <row r="59867" spans="17:17">
      <c r="Q59867"/>
    </row>
    <row r="59868" spans="17:17">
      <c r="Q59868"/>
    </row>
    <row r="59869" spans="17:17">
      <c r="Q59869"/>
    </row>
    <row r="59870" spans="17:17">
      <c r="Q59870"/>
    </row>
    <row r="59871" spans="17:17">
      <c r="Q59871"/>
    </row>
    <row r="59872" spans="17:17">
      <c r="Q59872"/>
    </row>
    <row r="59873" spans="17:17">
      <c r="Q59873"/>
    </row>
    <row r="59874" spans="17:17">
      <c r="Q59874"/>
    </row>
    <row r="59875" spans="17:17">
      <c r="Q59875"/>
    </row>
    <row r="59876" spans="17:17">
      <c r="Q59876"/>
    </row>
    <row r="59877" spans="17:17">
      <c r="Q59877"/>
    </row>
    <row r="59878" spans="17:17">
      <c r="Q59878"/>
    </row>
    <row r="59879" spans="17:17">
      <c r="Q59879"/>
    </row>
    <row r="59880" spans="17:17">
      <c r="Q59880"/>
    </row>
    <row r="59881" spans="17:17">
      <c r="Q59881"/>
    </row>
    <row r="59882" spans="17:17">
      <c r="Q59882"/>
    </row>
    <row r="59883" spans="17:17">
      <c r="Q59883"/>
    </row>
    <row r="59884" spans="17:17">
      <c r="Q59884"/>
    </row>
    <row r="59885" spans="17:17">
      <c r="Q59885"/>
    </row>
    <row r="59886" spans="17:17">
      <c r="Q59886"/>
    </row>
    <row r="59887" spans="17:17">
      <c r="Q59887"/>
    </row>
    <row r="59888" spans="17:17">
      <c r="Q59888"/>
    </row>
    <row r="59889" spans="17:17">
      <c r="Q59889"/>
    </row>
    <row r="59890" spans="17:17">
      <c r="Q59890"/>
    </row>
    <row r="59891" spans="17:17">
      <c r="Q59891"/>
    </row>
    <row r="59892" spans="17:17">
      <c r="Q59892"/>
    </row>
    <row r="59893" spans="17:17">
      <c r="Q59893"/>
    </row>
    <row r="59894" spans="17:17">
      <c r="Q59894"/>
    </row>
    <row r="59895" spans="17:17">
      <c r="Q59895"/>
    </row>
    <row r="59896" spans="17:17">
      <c r="Q59896"/>
    </row>
    <row r="59897" spans="17:17">
      <c r="Q59897"/>
    </row>
    <row r="59898" spans="17:17">
      <c r="Q59898"/>
    </row>
    <row r="59899" spans="17:17">
      <c r="Q59899"/>
    </row>
    <row r="59900" spans="17:17">
      <c r="Q59900"/>
    </row>
    <row r="59901" spans="17:17">
      <c r="Q59901"/>
    </row>
    <row r="59902" spans="17:17">
      <c r="Q59902"/>
    </row>
    <row r="59903" spans="17:17">
      <c r="Q59903"/>
    </row>
    <row r="59904" spans="17:17">
      <c r="Q59904"/>
    </row>
    <row r="59905" spans="17:17">
      <c r="Q59905"/>
    </row>
    <row r="59906" spans="17:17">
      <c r="Q59906"/>
    </row>
    <row r="59907" spans="17:17">
      <c r="Q59907"/>
    </row>
    <row r="59908" spans="17:17">
      <c r="Q59908"/>
    </row>
    <row r="59909" spans="17:17">
      <c r="Q59909"/>
    </row>
    <row r="59910" spans="17:17">
      <c r="Q59910"/>
    </row>
    <row r="59911" spans="17:17">
      <c r="Q59911"/>
    </row>
    <row r="59912" spans="17:17">
      <c r="Q59912"/>
    </row>
    <row r="59913" spans="17:17">
      <c r="Q59913"/>
    </row>
    <row r="59914" spans="17:17">
      <c r="Q59914"/>
    </row>
    <row r="59915" spans="17:17">
      <c r="Q59915"/>
    </row>
    <row r="59916" spans="17:17">
      <c r="Q59916"/>
    </row>
    <row r="59917" spans="17:17">
      <c r="Q59917"/>
    </row>
    <row r="59918" spans="17:17">
      <c r="Q59918"/>
    </row>
    <row r="59919" spans="17:17">
      <c r="Q59919"/>
    </row>
    <row r="59920" spans="17:17">
      <c r="Q59920"/>
    </row>
    <row r="59921" spans="17:17">
      <c r="Q59921"/>
    </row>
    <row r="59922" spans="17:17">
      <c r="Q59922"/>
    </row>
    <row r="59923" spans="17:17">
      <c r="Q59923"/>
    </row>
    <row r="59924" spans="17:17">
      <c r="Q59924"/>
    </row>
    <row r="59925" spans="17:17">
      <c r="Q59925"/>
    </row>
    <row r="59926" spans="17:17">
      <c r="Q59926"/>
    </row>
    <row r="59927" spans="17:17">
      <c r="Q59927"/>
    </row>
    <row r="59928" spans="17:17">
      <c r="Q59928"/>
    </row>
    <row r="59929" spans="17:17">
      <c r="Q59929"/>
    </row>
    <row r="59930" spans="17:17">
      <c r="Q59930"/>
    </row>
    <row r="59931" spans="17:17">
      <c r="Q59931"/>
    </row>
    <row r="59932" spans="17:17">
      <c r="Q59932"/>
    </row>
    <row r="59933" spans="17:17">
      <c r="Q59933"/>
    </row>
    <row r="59934" spans="17:17">
      <c r="Q59934"/>
    </row>
    <row r="59935" spans="17:17">
      <c r="Q59935"/>
    </row>
    <row r="59936" spans="17:17">
      <c r="Q59936"/>
    </row>
    <row r="59937" spans="17:17">
      <c r="Q59937"/>
    </row>
    <row r="59938" spans="17:17">
      <c r="Q59938"/>
    </row>
    <row r="59939" spans="17:17">
      <c r="Q59939"/>
    </row>
    <row r="59940" spans="17:17">
      <c r="Q59940"/>
    </row>
    <row r="59941" spans="17:17">
      <c r="Q59941"/>
    </row>
    <row r="59942" spans="17:17">
      <c r="Q59942"/>
    </row>
    <row r="59943" spans="17:17">
      <c r="Q59943"/>
    </row>
    <row r="59944" spans="17:17">
      <c r="Q59944"/>
    </row>
    <row r="59945" spans="17:17">
      <c r="Q59945"/>
    </row>
    <row r="59946" spans="17:17">
      <c r="Q59946"/>
    </row>
    <row r="59947" spans="17:17">
      <c r="Q59947"/>
    </row>
    <row r="59948" spans="17:17">
      <c r="Q59948"/>
    </row>
    <row r="59949" spans="17:17">
      <c r="Q59949"/>
    </row>
    <row r="59950" spans="17:17">
      <c r="Q59950"/>
    </row>
    <row r="59951" spans="17:17">
      <c r="Q59951"/>
    </row>
    <row r="59952" spans="17:17">
      <c r="Q59952"/>
    </row>
    <row r="59953" spans="17:17">
      <c r="Q59953"/>
    </row>
    <row r="59954" spans="17:17">
      <c r="Q59954"/>
    </row>
    <row r="59955" spans="17:17">
      <c r="Q59955"/>
    </row>
    <row r="59956" spans="17:17">
      <c r="Q59956"/>
    </row>
    <row r="59957" spans="17:17">
      <c r="Q59957"/>
    </row>
    <row r="59958" spans="17:17">
      <c r="Q59958"/>
    </row>
    <row r="59959" spans="17:17">
      <c r="Q59959"/>
    </row>
    <row r="59960" spans="17:17">
      <c r="Q59960"/>
    </row>
    <row r="59961" spans="17:17">
      <c r="Q59961"/>
    </row>
    <row r="59962" spans="17:17">
      <c r="Q59962"/>
    </row>
    <row r="59963" spans="17:17">
      <c r="Q59963"/>
    </row>
    <row r="59964" spans="17:17">
      <c r="Q59964"/>
    </row>
    <row r="59965" spans="17:17">
      <c r="Q59965"/>
    </row>
    <row r="59966" spans="17:17">
      <c r="Q59966"/>
    </row>
    <row r="59967" spans="17:17">
      <c r="Q59967"/>
    </row>
    <row r="59968" spans="17:17">
      <c r="Q59968"/>
    </row>
    <row r="59969" spans="17:17">
      <c r="Q59969"/>
    </row>
    <row r="59970" spans="17:17">
      <c r="Q59970"/>
    </row>
    <row r="59971" spans="17:17">
      <c r="Q59971"/>
    </row>
    <row r="59972" spans="17:17">
      <c r="Q59972"/>
    </row>
    <row r="59973" spans="17:17">
      <c r="Q59973"/>
    </row>
    <row r="59974" spans="17:17">
      <c r="Q59974"/>
    </row>
    <row r="59975" spans="17:17">
      <c r="Q59975"/>
    </row>
    <row r="59976" spans="17:17">
      <c r="Q59976"/>
    </row>
    <row r="59977" spans="17:17">
      <c r="Q59977"/>
    </row>
    <row r="59978" spans="17:17">
      <c r="Q59978"/>
    </row>
    <row r="59979" spans="17:17">
      <c r="Q59979"/>
    </row>
    <row r="59980" spans="17:17">
      <c r="Q59980"/>
    </row>
    <row r="59981" spans="17:17">
      <c r="Q59981"/>
    </row>
    <row r="59982" spans="17:17">
      <c r="Q59982"/>
    </row>
    <row r="59983" spans="17:17">
      <c r="Q59983"/>
    </row>
    <row r="59984" spans="17:17">
      <c r="Q59984"/>
    </row>
    <row r="59985" spans="17:17">
      <c r="Q59985"/>
    </row>
    <row r="59986" spans="17:17">
      <c r="Q59986"/>
    </row>
    <row r="59987" spans="17:17">
      <c r="Q59987"/>
    </row>
    <row r="59988" spans="17:17">
      <c r="Q59988"/>
    </row>
    <row r="59989" spans="17:17">
      <c r="Q59989"/>
    </row>
    <row r="59990" spans="17:17">
      <c r="Q59990"/>
    </row>
    <row r="59991" spans="17:17">
      <c r="Q59991"/>
    </row>
    <row r="59992" spans="17:17">
      <c r="Q59992"/>
    </row>
    <row r="59993" spans="17:17">
      <c r="Q59993"/>
    </row>
    <row r="59994" spans="17:17">
      <c r="Q59994"/>
    </row>
    <row r="59995" spans="17:17">
      <c r="Q59995"/>
    </row>
    <row r="59996" spans="17:17">
      <c r="Q59996"/>
    </row>
    <row r="59997" spans="17:17">
      <c r="Q59997"/>
    </row>
    <row r="59998" spans="17:17">
      <c r="Q59998"/>
    </row>
    <row r="59999" spans="17:17">
      <c r="Q59999"/>
    </row>
    <row r="60000" spans="17:17">
      <c r="Q60000"/>
    </row>
    <row r="60001" spans="17:17">
      <c r="Q60001"/>
    </row>
    <row r="60002" spans="17:17">
      <c r="Q60002"/>
    </row>
    <row r="60003" spans="17:17">
      <c r="Q60003"/>
    </row>
    <row r="60004" spans="17:17">
      <c r="Q60004"/>
    </row>
    <row r="60005" spans="17:17">
      <c r="Q60005"/>
    </row>
    <row r="60006" spans="17:17">
      <c r="Q60006"/>
    </row>
    <row r="60007" spans="17:17">
      <c r="Q60007"/>
    </row>
    <row r="60008" spans="17:17">
      <c r="Q60008"/>
    </row>
    <row r="60009" spans="17:17">
      <c r="Q60009"/>
    </row>
    <row r="60010" spans="17:17">
      <c r="Q60010"/>
    </row>
    <row r="60011" spans="17:17">
      <c r="Q60011"/>
    </row>
    <row r="60012" spans="17:17">
      <c r="Q60012"/>
    </row>
    <row r="60013" spans="17:17">
      <c r="Q60013"/>
    </row>
    <row r="60014" spans="17:17">
      <c r="Q60014"/>
    </row>
    <row r="60015" spans="17:17">
      <c r="Q60015"/>
    </row>
    <row r="60016" spans="17:17">
      <c r="Q60016"/>
    </row>
    <row r="60017" spans="17:17">
      <c r="Q60017"/>
    </row>
    <row r="60018" spans="17:17">
      <c r="Q60018"/>
    </row>
    <row r="60019" spans="17:17">
      <c r="Q60019"/>
    </row>
    <row r="60020" spans="17:17">
      <c r="Q60020"/>
    </row>
    <row r="60021" spans="17:17">
      <c r="Q60021"/>
    </row>
    <row r="60022" spans="17:17">
      <c r="Q60022"/>
    </row>
    <row r="60023" spans="17:17">
      <c r="Q60023"/>
    </row>
    <row r="60024" spans="17:17">
      <c r="Q60024"/>
    </row>
    <row r="60025" spans="17:17">
      <c r="Q60025"/>
    </row>
    <row r="60026" spans="17:17">
      <c r="Q60026"/>
    </row>
    <row r="60027" spans="17:17">
      <c r="Q60027"/>
    </row>
    <row r="60028" spans="17:17">
      <c r="Q60028"/>
    </row>
    <row r="60029" spans="17:17">
      <c r="Q60029"/>
    </row>
    <row r="60030" spans="17:17">
      <c r="Q60030"/>
    </row>
    <row r="60031" spans="17:17">
      <c r="Q60031"/>
    </row>
    <row r="60032" spans="17:17">
      <c r="Q60032"/>
    </row>
    <row r="60033" spans="17:17">
      <c r="Q60033"/>
    </row>
    <row r="60034" spans="17:17">
      <c r="Q60034"/>
    </row>
    <row r="60035" spans="17:17">
      <c r="Q60035"/>
    </row>
    <row r="60036" spans="17:17">
      <c r="Q60036"/>
    </row>
    <row r="60037" spans="17:17">
      <c r="Q60037"/>
    </row>
    <row r="60038" spans="17:17">
      <c r="Q60038"/>
    </row>
    <row r="60039" spans="17:17">
      <c r="Q60039"/>
    </row>
    <row r="60040" spans="17:17">
      <c r="Q60040"/>
    </row>
    <row r="60041" spans="17:17">
      <c r="Q60041"/>
    </row>
    <row r="60042" spans="17:17">
      <c r="Q60042"/>
    </row>
    <row r="60043" spans="17:17">
      <c r="Q60043"/>
    </row>
    <row r="60044" spans="17:17">
      <c r="Q60044"/>
    </row>
    <row r="60045" spans="17:17">
      <c r="Q60045"/>
    </row>
    <row r="60046" spans="17:17">
      <c r="Q60046"/>
    </row>
    <row r="60047" spans="17:17">
      <c r="Q60047"/>
    </row>
    <row r="60048" spans="17:17">
      <c r="Q60048"/>
    </row>
    <row r="60049" spans="17:17">
      <c r="Q60049"/>
    </row>
    <row r="60050" spans="17:17">
      <c r="Q60050"/>
    </row>
    <row r="60051" spans="17:17">
      <c r="Q60051"/>
    </row>
    <row r="60052" spans="17:17">
      <c r="Q60052"/>
    </row>
    <row r="60053" spans="17:17">
      <c r="Q60053"/>
    </row>
    <row r="60054" spans="17:17">
      <c r="Q60054"/>
    </row>
    <row r="60055" spans="17:17">
      <c r="Q60055"/>
    </row>
    <row r="60056" spans="17:17">
      <c r="Q60056"/>
    </row>
    <row r="60057" spans="17:17">
      <c r="Q60057"/>
    </row>
    <row r="60058" spans="17:17">
      <c r="Q60058"/>
    </row>
    <row r="60059" spans="17:17">
      <c r="Q60059"/>
    </row>
    <row r="60060" spans="17:17">
      <c r="Q60060"/>
    </row>
    <row r="60061" spans="17:17">
      <c r="Q60061"/>
    </row>
    <row r="60062" spans="17:17">
      <c r="Q60062"/>
    </row>
    <row r="60063" spans="17:17">
      <c r="Q60063"/>
    </row>
    <row r="60064" spans="17:17">
      <c r="Q60064"/>
    </row>
    <row r="60065" spans="17:17">
      <c r="Q60065"/>
    </row>
    <row r="60066" spans="17:17">
      <c r="Q60066"/>
    </row>
    <row r="60067" spans="17:17">
      <c r="Q60067"/>
    </row>
    <row r="60068" spans="17:17">
      <c r="Q60068"/>
    </row>
    <row r="60069" spans="17:17">
      <c r="Q60069"/>
    </row>
    <row r="60070" spans="17:17">
      <c r="Q60070"/>
    </row>
    <row r="60071" spans="17:17">
      <c r="Q60071"/>
    </row>
    <row r="60072" spans="17:17">
      <c r="Q60072"/>
    </row>
    <row r="60073" spans="17:17">
      <c r="Q60073"/>
    </row>
    <row r="60074" spans="17:17">
      <c r="Q60074"/>
    </row>
    <row r="60075" spans="17:17">
      <c r="Q60075"/>
    </row>
    <row r="60076" spans="17:17">
      <c r="Q60076"/>
    </row>
    <row r="60077" spans="17:17">
      <c r="Q60077"/>
    </row>
    <row r="60078" spans="17:17">
      <c r="Q60078"/>
    </row>
    <row r="60079" spans="17:17">
      <c r="Q60079"/>
    </row>
    <row r="60080" spans="17:17">
      <c r="Q60080"/>
    </row>
    <row r="60081" spans="17:17">
      <c r="Q60081"/>
    </row>
    <row r="60082" spans="17:17">
      <c r="Q60082"/>
    </row>
    <row r="60083" spans="17:17">
      <c r="Q60083"/>
    </row>
    <row r="60084" spans="17:17">
      <c r="Q60084"/>
    </row>
    <row r="60085" spans="17:17">
      <c r="Q60085"/>
    </row>
    <row r="60086" spans="17:17">
      <c r="Q60086"/>
    </row>
    <row r="60087" spans="17:17">
      <c r="Q60087"/>
    </row>
    <row r="60088" spans="17:17">
      <c r="Q60088"/>
    </row>
    <row r="60089" spans="17:17">
      <c r="Q60089"/>
    </row>
    <row r="60090" spans="17:17">
      <c r="Q60090"/>
    </row>
    <row r="60091" spans="17:17">
      <c r="Q60091"/>
    </row>
    <row r="60092" spans="17:17">
      <c r="Q60092"/>
    </row>
    <row r="60093" spans="17:17">
      <c r="Q60093"/>
    </row>
    <row r="60094" spans="17:17">
      <c r="Q60094"/>
    </row>
    <row r="60095" spans="17:17">
      <c r="Q60095"/>
    </row>
    <row r="60096" spans="17:17">
      <c r="Q60096"/>
    </row>
    <row r="60097" spans="17:17">
      <c r="Q60097"/>
    </row>
    <row r="60098" spans="17:17">
      <c r="Q60098"/>
    </row>
    <row r="60099" spans="17:17">
      <c r="Q60099"/>
    </row>
    <row r="60100" spans="17:17">
      <c r="Q60100"/>
    </row>
    <row r="60101" spans="17:17">
      <c r="Q60101"/>
    </row>
    <row r="60102" spans="17:17">
      <c r="Q60102"/>
    </row>
    <row r="60103" spans="17:17">
      <c r="Q60103"/>
    </row>
    <row r="60104" spans="17:17">
      <c r="Q60104"/>
    </row>
    <row r="60105" spans="17:17">
      <c r="Q60105"/>
    </row>
    <row r="60106" spans="17:17">
      <c r="Q60106"/>
    </row>
    <row r="60107" spans="17:17">
      <c r="Q60107"/>
    </row>
    <row r="60108" spans="17:17">
      <c r="Q60108"/>
    </row>
    <row r="60109" spans="17:17">
      <c r="Q60109"/>
    </row>
    <row r="60110" spans="17:17">
      <c r="Q60110"/>
    </row>
    <row r="60111" spans="17:17">
      <c r="Q60111"/>
    </row>
    <row r="60112" spans="17:17">
      <c r="Q60112"/>
    </row>
    <row r="60113" spans="17:17">
      <c r="Q60113"/>
    </row>
    <row r="60114" spans="17:17">
      <c r="Q60114"/>
    </row>
    <row r="60115" spans="17:17">
      <c r="Q60115"/>
    </row>
    <row r="60116" spans="17:17">
      <c r="Q60116"/>
    </row>
    <row r="60117" spans="17:17">
      <c r="Q60117"/>
    </row>
    <row r="60118" spans="17:17">
      <c r="Q60118"/>
    </row>
    <row r="60119" spans="17:17">
      <c r="Q60119"/>
    </row>
    <row r="60120" spans="17:17">
      <c r="Q60120"/>
    </row>
    <row r="60121" spans="17:17">
      <c r="Q60121"/>
    </row>
    <row r="60122" spans="17:17">
      <c r="Q60122"/>
    </row>
    <row r="60123" spans="17:17">
      <c r="Q60123"/>
    </row>
    <row r="60124" spans="17:17">
      <c r="Q60124"/>
    </row>
    <row r="60125" spans="17:17">
      <c r="Q60125"/>
    </row>
    <row r="60126" spans="17:17">
      <c r="Q60126"/>
    </row>
    <row r="60127" spans="17:17">
      <c r="Q60127"/>
    </row>
    <row r="60128" spans="17:17">
      <c r="Q60128"/>
    </row>
    <row r="60129" spans="17:17">
      <c r="Q60129"/>
    </row>
    <row r="60130" spans="17:17">
      <c r="Q60130"/>
    </row>
    <row r="60131" spans="17:17">
      <c r="Q60131"/>
    </row>
    <row r="60132" spans="17:17">
      <c r="Q60132"/>
    </row>
    <row r="60133" spans="17:17">
      <c r="Q60133"/>
    </row>
    <row r="60134" spans="17:17">
      <c r="Q60134"/>
    </row>
    <row r="60135" spans="17:17">
      <c r="Q60135"/>
    </row>
    <row r="60136" spans="17:17">
      <c r="Q60136"/>
    </row>
    <row r="60137" spans="17:17">
      <c r="Q60137"/>
    </row>
    <row r="60138" spans="17:17">
      <c r="Q60138"/>
    </row>
    <row r="60139" spans="17:17">
      <c r="Q60139"/>
    </row>
    <row r="60140" spans="17:17">
      <c r="Q60140"/>
    </row>
    <row r="60141" spans="17:17">
      <c r="Q60141"/>
    </row>
    <row r="60142" spans="17:17">
      <c r="Q60142"/>
    </row>
    <row r="60143" spans="17:17">
      <c r="Q60143"/>
    </row>
    <row r="60144" spans="17:17">
      <c r="Q60144"/>
    </row>
    <row r="60145" spans="17:17">
      <c r="Q60145"/>
    </row>
    <row r="60146" spans="17:17">
      <c r="Q60146"/>
    </row>
    <row r="60147" spans="17:17">
      <c r="Q60147"/>
    </row>
    <row r="60148" spans="17:17">
      <c r="Q60148"/>
    </row>
    <row r="60149" spans="17:17">
      <c r="Q60149"/>
    </row>
    <row r="60150" spans="17:17">
      <c r="Q60150"/>
    </row>
    <row r="60151" spans="17:17">
      <c r="Q60151"/>
    </row>
    <row r="60152" spans="17:17">
      <c r="Q60152"/>
    </row>
    <row r="60153" spans="17:17">
      <c r="Q60153"/>
    </row>
    <row r="60154" spans="17:17">
      <c r="Q60154"/>
    </row>
    <row r="60155" spans="17:17">
      <c r="Q60155"/>
    </row>
    <row r="60156" spans="17:17">
      <c r="Q60156"/>
    </row>
    <row r="60157" spans="17:17">
      <c r="Q60157"/>
    </row>
    <row r="60158" spans="17:17">
      <c r="Q60158"/>
    </row>
    <row r="60159" spans="17:17">
      <c r="Q60159"/>
    </row>
    <row r="60160" spans="17:17">
      <c r="Q60160"/>
    </row>
    <row r="60161" spans="17:17">
      <c r="Q60161"/>
    </row>
    <row r="60162" spans="17:17">
      <c r="Q60162"/>
    </row>
    <row r="60163" spans="17:17">
      <c r="Q60163"/>
    </row>
    <row r="60164" spans="17:17">
      <c r="Q60164"/>
    </row>
    <row r="60165" spans="17:17">
      <c r="Q60165"/>
    </row>
    <row r="60166" spans="17:17">
      <c r="Q60166"/>
    </row>
    <row r="60167" spans="17:17">
      <c r="Q60167"/>
    </row>
    <row r="60168" spans="17:17">
      <c r="Q60168"/>
    </row>
    <row r="60169" spans="17:17">
      <c r="Q60169"/>
    </row>
    <row r="60170" spans="17:17">
      <c r="Q60170"/>
    </row>
    <row r="60171" spans="17:17">
      <c r="Q60171"/>
    </row>
    <row r="60172" spans="17:17">
      <c r="Q60172"/>
    </row>
    <row r="60173" spans="17:17">
      <c r="Q60173"/>
    </row>
    <row r="60174" spans="17:17">
      <c r="Q60174"/>
    </row>
    <row r="60175" spans="17:17">
      <c r="Q60175"/>
    </row>
    <row r="60176" spans="17:17">
      <c r="Q60176"/>
    </row>
    <row r="60177" spans="17:17">
      <c r="Q60177"/>
    </row>
    <row r="60178" spans="17:17">
      <c r="Q60178"/>
    </row>
    <row r="60179" spans="17:17">
      <c r="Q60179"/>
    </row>
    <row r="60180" spans="17:17">
      <c r="Q60180"/>
    </row>
    <row r="60181" spans="17:17">
      <c r="Q60181"/>
    </row>
    <row r="60182" spans="17:17">
      <c r="Q60182"/>
    </row>
    <row r="60183" spans="17:17">
      <c r="Q60183"/>
    </row>
    <row r="60184" spans="17:17">
      <c r="Q60184"/>
    </row>
    <row r="60185" spans="17:17">
      <c r="Q60185"/>
    </row>
    <row r="60186" spans="17:17">
      <c r="Q60186"/>
    </row>
    <row r="60187" spans="17:17">
      <c r="Q60187"/>
    </row>
    <row r="60188" spans="17:17">
      <c r="Q60188"/>
    </row>
    <row r="60189" spans="17:17">
      <c r="Q60189"/>
    </row>
    <row r="60190" spans="17:17">
      <c r="Q60190"/>
    </row>
    <row r="60191" spans="17:17">
      <c r="Q60191"/>
    </row>
    <row r="60192" spans="17:17">
      <c r="Q60192"/>
    </row>
    <row r="60193" spans="17:17">
      <c r="Q60193"/>
    </row>
    <row r="60194" spans="17:17">
      <c r="Q60194"/>
    </row>
    <row r="60195" spans="17:17">
      <c r="Q60195"/>
    </row>
    <row r="60196" spans="17:17">
      <c r="Q60196"/>
    </row>
    <row r="60197" spans="17:17">
      <c r="Q60197"/>
    </row>
    <row r="60198" spans="17:17">
      <c r="Q60198"/>
    </row>
    <row r="60199" spans="17:17">
      <c r="Q60199"/>
    </row>
    <row r="60200" spans="17:17">
      <c r="Q60200"/>
    </row>
    <row r="60201" spans="17:17">
      <c r="Q60201"/>
    </row>
    <row r="60202" spans="17:17">
      <c r="Q60202"/>
    </row>
    <row r="60203" spans="17:17">
      <c r="Q60203"/>
    </row>
    <row r="60204" spans="17:17">
      <c r="Q60204"/>
    </row>
    <row r="60205" spans="17:17">
      <c r="Q60205"/>
    </row>
    <row r="60206" spans="17:17">
      <c r="Q60206"/>
    </row>
    <row r="60207" spans="17:17">
      <c r="Q60207"/>
    </row>
    <row r="60208" spans="17:17">
      <c r="Q60208"/>
    </row>
    <row r="60209" spans="17:17">
      <c r="Q60209"/>
    </row>
    <row r="60210" spans="17:17">
      <c r="Q60210"/>
    </row>
    <row r="60211" spans="17:17">
      <c r="Q60211"/>
    </row>
    <row r="60212" spans="17:17">
      <c r="Q60212"/>
    </row>
    <row r="60213" spans="17:17">
      <c r="Q60213"/>
    </row>
    <row r="60214" spans="17:17">
      <c r="Q60214"/>
    </row>
    <row r="60215" spans="17:17">
      <c r="Q60215"/>
    </row>
    <row r="60216" spans="17:17">
      <c r="Q60216"/>
    </row>
    <row r="60217" spans="17:17">
      <c r="Q60217"/>
    </row>
    <row r="60218" spans="17:17">
      <c r="Q60218"/>
    </row>
    <row r="60219" spans="17:17">
      <c r="Q60219"/>
    </row>
    <row r="60220" spans="17:17">
      <c r="Q60220"/>
    </row>
    <row r="60221" spans="17:17">
      <c r="Q60221"/>
    </row>
    <row r="60222" spans="17:17">
      <c r="Q60222"/>
    </row>
    <row r="60223" spans="17:17">
      <c r="Q60223"/>
    </row>
    <row r="60224" spans="17:17">
      <c r="Q60224"/>
    </row>
    <row r="60225" spans="17:17">
      <c r="Q60225"/>
    </row>
    <row r="60226" spans="17:17">
      <c r="Q60226"/>
    </row>
    <row r="60227" spans="17:17">
      <c r="Q60227"/>
    </row>
    <row r="60228" spans="17:17">
      <c r="Q60228"/>
    </row>
    <row r="60229" spans="17:17">
      <c r="Q60229"/>
    </row>
    <row r="60230" spans="17:17">
      <c r="Q60230"/>
    </row>
    <row r="60231" spans="17:17">
      <c r="Q60231"/>
    </row>
    <row r="60232" spans="17:17">
      <c r="Q60232"/>
    </row>
    <row r="60233" spans="17:17">
      <c r="Q60233"/>
    </row>
    <row r="60234" spans="17:17">
      <c r="Q60234"/>
    </row>
    <row r="60235" spans="17:17">
      <c r="Q60235"/>
    </row>
    <row r="60236" spans="17:17">
      <c r="Q60236"/>
    </row>
    <row r="60237" spans="17:17">
      <c r="Q60237"/>
    </row>
    <row r="60238" spans="17:17">
      <c r="Q60238"/>
    </row>
    <row r="60239" spans="17:17">
      <c r="Q60239"/>
    </row>
    <row r="60240" spans="17:17">
      <c r="Q60240"/>
    </row>
    <row r="60241" spans="17:17">
      <c r="Q60241"/>
    </row>
    <row r="60242" spans="17:17">
      <c r="Q60242"/>
    </row>
    <row r="60243" spans="17:17">
      <c r="Q60243"/>
    </row>
    <row r="60244" spans="17:17">
      <c r="Q60244"/>
    </row>
    <row r="60245" spans="17:17">
      <c r="Q60245"/>
    </row>
    <row r="60246" spans="17:17">
      <c r="Q60246"/>
    </row>
    <row r="60247" spans="17:17">
      <c r="Q60247"/>
    </row>
    <row r="60248" spans="17:17">
      <c r="Q60248"/>
    </row>
    <row r="60249" spans="17:17">
      <c r="Q60249"/>
    </row>
    <row r="60250" spans="17:17">
      <c r="Q60250"/>
    </row>
    <row r="60251" spans="17:17">
      <c r="Q60251"/>
    </row>
    <row r="60252" spans="17:17">
      <c r="Q60252"/>
    </row>
    <row r="60253" spans="17:17">
      <c r="Q60253"/>
    </row>
    <row r="60254" spans="17:17">
      <c r="Q60254"/>
    </row>
    <row r="60255" spans="17:17">
      <c r="Q60255"/>
    </row>
    <row r="60256" spans="17:17">
      <c r="Q60256"/>
    </row>
    <row r="60257" spans="17:17">
      <c r="Q60257"/>
    </row>
    <row r="60258" spans="17:17">
      <c r="Q60258"/>
    </row>
    <row r="60259" spans="17:17">
      <c r="Q60259"/>
    </row>
    <row r="60260" spans="17:17">
      <c r="Q60260"/>
    </row>
    <row r="60261" spans="17:17">
      <c r="Q60261"/>
    </row>
    <row r="60262" spans="17:17">
      <c r="Q60262"/>
    </row>
    <row r="60263" spans="17:17">
      <c r="Q60263"/>
    </row>
    <row r="60264" spans="17:17">
      <c r="Q60264"/>
    </row>
    <row r="60265" spans="17:17">
      <c r="Q60265"/>
    </row>
    <row r="60266" spans="17:17">
      <c r="Q60266"/>
    </row>
    <row r="60267" spans="17:17">
      <c r="Q60267"/>
    </row>
    <row r="60268" spans="17:17">
      <c r="Q60268"/>
    </row>
    <row r="60269" spans="17:17">
      <c r="Q60269"/>
    </row>
    <row r="60270" spans="17:17">
      <c r="Q60270"/>
    </row>
    <row r="60271" spans="17:17">
      <c r="Q60271"/>
    </row>
    <row r="60272" spans="17:17">
      <c r="Q60272"/>
    </row>
    <row r="60273" spans="17:17">
      <c r="Q60273"/>
    </row>
    <row r="60274" spans="17:17">
      <c r="Q60274"/>
    </row>
    <row r="60275" spans="17:17">
      <c r="Q60275"/>
    </row>
    <row r="60276" spans="17:17">
      <c r="Q60276"/>
    </row>
    <row r="60277" spans="17:17">
      <c r="Q60277"/>
    </row>
    <row r="60278" spans="17:17">
      <c r="Q60278"/>
    </row>
    <row r="60279" spans="17:17">
      <c r="Q60279"/>
    </row>
    <row r="60280" spans="17:17">
      <c r="Q60280"/>
    </row>
    <row r="60281" spans="17:17">
      <c r="Q60281"/>
    </row>
    <row r="60282" spans="17:17">
      <c r="Q60282"/>
    </row>
    <row r="60283" spans="17:17">
      <c r="Q60283"/>
    </row>
    <row r="60284" spans="17:17">
      <c r="Q60284"/>
    </row>
    <row r="60285" spans="17:17">
      <c r="Q60285"/>
    </row>
    <row r="60286" spans="17:17">
      <c r="Q60286"/>
    </row>
    <row r="60287" spans="17:17">
      <c r="Q60287"/>
    </row>
    <row r="60288" spans="17:17">
      <c r="Q60288"/>
    </row>
    <row r="60289" spans="17:17">
      <c r="Q60289"/>
    </row>
    <row r="60290" spans="17:17">
      <c r="Q60290"/>
    </row>
    <row r="60291" spans="17:17">
      <c r="Q60291"/>
    </row>
    <row r="60292" spans="17:17">
      <c r="Q60292"/>
    </row>
    <row r="60293" spans="17:17">
      <c r="Q60293"/>
    </row>
    <row r="60294" spans="17:17">
      <c r="Q60294"/>
    </row>
    <row r="60295" spans="17:17">
      <c r="Q60295"/>
    </row>
    <row r="60296" spans="17:17">
      <c r="Q60296"/>
    </row>
    <row r="60297" spans="17:17">
      <c r="Q60297"/>
    </row>
    <row r="60298" spans="17:17">
      <c r="Q60298"/>
    </row>
    <row r="60299" spans="17:17">
      <c r="Q60299"/>
    </row>
    <row r="60300" spans="17:17">
      <c r="Q60300"/>
    </row>
    <row r="60301" spans="17:17">
      <c r="Q60301"/>
    </row>
    <row r="60302" spans="17:17">
      <c r="Q60302"/>
    </row>
    <row r="60303" spans="17:17">
      <c r="Q60303"/>
    </row>
    <row r="60304" spans="17:17">
      <c r="Q60304"/>
    </row>
    <row r="60305" spans="17:17">
      <c r="Q60305"/>
    </row>
    <row r="60306" spans="17:17">
      <c r="Q60306"/>
    </row>
    <row r="60307" spans="17:17">
      <c r="Q60307"/>
    </row>
    <row r="60308" spans="17:17">
      <c r="Q60308"/>
    </row>
    <row r="60309" spans="17:17">
      <c r="Q60309"/>
    </row>
    <row r="60310" spans="17:17">
      <c r="Q60310"/>
    </row>
    <row r="60311" spans="17:17">
      <c r="Q60311"/>
    </row>
    <row r="60312" spans="17:17">
      <c r="Q60312"/>
    </row>
    <row r="60313" spans="17:17">
      <c r="Q60313"/>
    </row>
    <row r="60314" spans="17:17">
      <c r="Q60314"/>
    </row>
    <row r="60315" spans="17:17">
      <c r="Q60315"/>
    </row>
    <row r="60316" spans="17:17">
      <c r="Q60316"/>
    </row>
    <row r="60317" spans="17:17">
      <c r="Q60317"/>
    </row>
    <row r="60318" spans="17:17">
      <c r="Q60318"/>
    </row>
    <row r="60319" spans="17:17">
      <c r="Q60319"/>
    </row>
    <row r="60320" spans="17:17">
      <c r="Q60320"/>
    </row>
    <row r="60321" spans="17:17">
      <c r="Q60321"/>
    </row>
    <row r="60322" spans="17:17">
      <c r="Q60322"/>
    </row>
    <row r="60323" spans="17:17">
      <c r="Q60323"/>
    </row>
    <row r="60324" spans="17:17">
      <c r="Q60324"/>
    </row>
    <row r="60325" spans="17:17">
      <c r="Q60325"/>
    </row>
    <row r="60326" spans="17:17">
      <c r="Q60326"/>
    </row>
    <row r="60327" spans="17:17">
      <c r="Q60327"/>
    </row>
    <row r="60328" spans="17:17">
      <c r="Q60328"/>
    </row>
    <row r="60329" spans="17:17">
      <c r="Q60329"/>
    </row>
    <row r="60330" spans="17:17">
      <c r="Q60330"/>
    </row>
    <row r="60331" spans="17:17">
      <c r="Q60331"/>
    </row>
    <row r="60332" spans="17:17">
      <c r="Q60332"/>
    </row>
    <row r="60333" spans="17:17">
      <c r="Q60333"/>
    </row>
    <row r="60334" spans="17:17">
      <c r="Q60334"/>
    </row>
    <row r="60335" spans="17:17">
      <c r="Q60335"/>
    </row>
    <row r="60336" spans="17:17">
      <c r="Q60336"/>
    </row>
    <row r="60337" spans="17:17">
      <c r="Q60337"/>
    </row>
    <row r="60338" spans="17:17">
      <c r="Q60338"/>
    </row>
    <row r="60339" spans="17:17">
      <c r="Q60339"/>
    </row>
    <row r="60340" spans="17:17">
      <c r="Q60340"/>
    </row>
    <row r="60341" spans="17:17">
      <c r="Q60341"/>
    </row>
    <row r="60342" spans="17:17">
      <c r="Q60342"/>
    </row>
    <row r="60343" spans="17:17">
      <c r="Q60343"/>
    </row>
    <row r="60344" spans="17:17">
      <c r="Q60344"/>
    </row>
    <row r="60345" spans="17:17">
      <c r="Q60345"/>
    </row>
    <row r="60346" spans="17:17">
      <c r="Q60346"/>
    </row>
    <row r="60347" spans="17:17">
      <c r="Q60347"/>
    </row>
    <row r="60348" spans="17:17">
      <c r="Q60348"/>
    </row>
    <row r="60349" spans="17:17">
      <c r="Q60349"/>
    </row>
    <row r="60350" spans="17:17">
      <c r="Q60350"/>
    </row>
    <row r="60351" spans="17:17">
      <c r="Q60351"/>
    </row>
    <row r="60352" spans="17:17">
      <c r="Q60352"/>
    </row>
    <row r="60353" spans="17:17">
      <c r="Q60353"/>
    </row>
    <row r="60354" spans="17:17">
      <c r="Q60354"/>
    </row>
    <row r="60355" spans="17:17">
      <c r="Q60355"/>
    </row>
    <row r="60356" spans="17:17">
      <c r="Q60356"/>
    </row>
    <row r="60357" spans="17:17">
      <c r="Q60357"/>
    </row>
    <row r="60358" spans="17:17">
      <c r="Q60358"/>
    </row>
    <row r="60359" spans="17:17">
      <c r="Q60359"/>
    </row>
    <row r="60360" spans="17:17">
      <c r="Q60360"/>
    </row>
    <row r="60361" spans="17:17">
      <c r="Q60361"/>
    </row>
    <row r="60362" spans="17:17">
      <c r="Q60362"/>
    </row>
    <row r="60363" spans="17:17">
      <c r="Q60363"/>
    </row>
    <row r="60364" spans="17:17">
      <c r="Q60364"/>
    </row>
    <row r="60365" spans="17:17">
      <c r="Q60365"/>
    </row>
    <row r="60366" spans="17:17">
      <c r="Q60366"/>
    </row>
    <row r="60367" spans="17:17">
      <c r="Q60367"/>
    </row>
    <row r="60368" spans="17:17">
      <c r="Q60368"/>
    </row>
    <row r="60369" spans="17:17">
      <c r="Q60369"/>
    </row>
    <row r="60370" spans="17:17">
      <c r="Q60370"/>
    </row>
    <row r="60371" spans="17:17">
      <c r="Q60371"/>
    </row>
    <row r="60372" spans="17:17">
      <c r="Q60372"/>
    </row>
    <row r="60373" spans="17:17">
      <c r="Q60373"/>
    </row>
    <row r="60374" spans="17:17">
      <c r="Q60374"/>
    </row>
    <row r="60375" spans="17:17">
      <c r="Q60375"/>
    </row>
    <row r="60376" spans="17:17">
      <c r="Q60376"/>
    </row>
    <row r="60377" spans="17:17">
      <c r="Q60377"/>
    </row>
    <row r="60378" spans="17:17">
      <c r="Q60378"/>
    </row>
    <row r="60379" spans="17:17">
      <c r="Q60379"/>
    </row>
    <row r="60380" spans="17:17">
      <c r="Q60380"/>
    </row>
    <row r="60381" spans="17:17">
      <c r="Q60381"/>
    </row>
    <row r="60382" spans="17:17">
      <c r="Q60382"/>
    </row>
    <row r="60383" spans="17:17">
      <c r="Q60383"/>
    </row>
    <row r="60384" spans="17:17">
      <c r="Q60384"/>
    </row>
    <row r="60385" spans="17:17">
      <c r="Q60385"/>
    </row>
    <row r="60386" spans="17:17">
      <c r="Q60386"/>
    </row>
    <row r="60387" spans="17:17">
      <c r="Q60387"/>
    </row>
    <row r="60388" spans="17:17">
      <c r="Q60388"/>
    </row>
    <row r="60389" spans="17:17">
      <c r="Q60389"/>
    </row>
    <row r="60390" spans="17:17">
      <c r="Q60390"/>
    </row>
    <row r="60391" spans="17:17">
      <c r="Q60391"/>
    </row>
    <row r="60392" spans="17:17">
      <c r="Q60392"/>
    </row>
    <row r="60393" spans="17:17">
      <c r="Q60393"/>
    </row>
    <row r="60394" spans="17:17">
      <c r="Q60394"/>
    </row>
    <row r="60395" spans="17:17">
      <c r="Q60395"/>
    </row>
    <row r="60396" spans="17:17">
      <c r="Q60396"/>
    </row>
    <row r="60397" spans="17:17">
      <c r="Q60397"/>
    </row>
    <row r="60398" spans="17:17">
      <c r="Q60398"/>
    </row>
    <row r="60399" spans="17:17">
      <c r="Q60399"/>
    </row>
    <row r="60400" spans="17:17">
      <c r="Q60400"/>
    </row>
    <row r="60401" spans="17:17">
      <c r="Q60401"/>
    </row>
    <row r="60402" spans="17:17">
      <c r="Q60402"/>
    </row>
    <row r="60403" spans="17:17">
      <c r="Q60403"/>
    </row>
    <row r="60404" spans="17:17">
      <c r="Q60404"/>
    </row>
    <row r="60405" spans="17:17">
      <c r="Q60405"/>
    </row>
    <row r="60406" spans="17:17">
      <c r="Q60406"/>
    </row>
    <row r="60407" spans="17:17">
      <c r="Q60407"/>
    </row>
    <row r="60408" spans="17:17">
      <c r="Q60408"/>
    </row>
    <row r="60409" spans="17:17">
      <c r="Q60409"/>
    </row>
    <row r="60410" spans="17:17">
      <c r="Q60410"/>
    </row>
    <row r="60411" spans="17:17">
      <c r="Q60411"/>
    </row>
    <row r="60412" spans="17:17">
      <c r="Q60412"/>
    </row>
    <row r="60413" spans="17:17">
      <c r="Q60413"/>
    </row>
    <row r="60414" spans="17:17">
      <c r="Q60414"/>
    </row>
    <row r="60415" spans="17:17">
      <c r="Q60415"/>
    </row>
    <row r="60416" spans="17:17">
      <c r="Q60416"/>
    </row>
    <row r="60417" spans="17:17">
      <c r="Q60417"/>
    </row>
    <row r="60418" spans="17:17">
      <c r="Q60418"/>
    </row>
    <row r="60419" spans="17:17">
      <c r="Q60419"/>
    </row>
    <row r="60420" spans="17:17">
      <c r="Q60420"/>
    </row>
    <row r="60421" spans="17:17">
      <c r="Q60421"/>
    </row>
    <row r="60422" spans="17:17">
      <c r="Q60422"/>
    </row>
    <row r="60423" spans="17:17">
      <c r="Q60423"/>
    </row>
    <row r="60424" spans="17:17">
      <c r="Q60424"/>
    </row>
    <row r="60425" spans="17:17">
      <c r="Q60425"/>
    </row>
    <row r="60426" spans="17:17">
      <c r="Q60426"/>
    </row>
    <row r="60427" spans="17:17">
      <c r="Q60427"/>
    </row>
    <row r="60428" spans="17:17">
      <c r="Q60428"/>
    </row>
    <row r="60429" spans="17:17">
      <c r="Q60429"/>
    </row>
    <row r="60430" spans="17:17">
      <c r="Q60430"/>
    </row>
    <row r="60431" spans="17:17">
      <c r="Q60431"/>
    </row>
    <row r="60432" spans="17:17">
      <c r="Q60432"/>
    </row>
    <row r="60433" spans="17:17">
      <c r="Q60433"/>
    </row>
    <row r="60434" spans="17:17">
      <c r="Q60434"/>
    </row>
    <row r="60435" spans="17:17">
      <c r="Q60435"/>
    </row>
    <row r="60436" spans="17:17">
      <c r="Q60436"/>
    </row>
    <row r="60437" spans="17:17">
      <c r="Q60437"/>
    </row>
    <row r="60438" spans="17:17">
      <c r="Q60438"/>
    </row>
    <row r="60439" spans="17:17">
      <c r="Q60439"/>
    </row>
    <row r="60440" spans="17:17">
      <c r="Q60440"/>
    </row>
    <row r="60441" spans="17:17">
      <c r="Q60441"/>
    </row>
    <row r="60442" spans="17:17">
      <c r="Q60442"/>
    </row>
    <row r="60443" spans="17:17">
      <c r="Q60443"/>
    </row>
    <row r="60444" spans="17:17">
      <c r="Q60444"/>
    </row>
    <row r="60445" spans="17:17">
      <c r="Q60445"/>
    </row>
    <row r="60446" spans="17:17">
      <c r="Q60446"/>
    </row>
    <row r="60447" spans="17:17">
      <c r="Q60447"/>
    </row>
    <row r="60448" spans="17:17">
      <c r="Q60448"/>
    </row>
    <row r="60449" spans="17:17">
      <c r="Q60449"/>
    </row>
    <row r="60450" spans="17:17">
      <c r="Q60450"/>
    </row>
    <row r="60451" spans="17:17">
      <c r="Q60451"/>
    </row>
    <row r="60452" spans="17:17">
      <c r="Q60452"/>
    </row>
    <row r="60453" spans="17:17">
      <c r="Q60453"/>
    </row>
    <row r="60454" spans="17:17">
      <c r="Q60454"/>
    </row>
    <row r="60455" spans="17:17">
      <c r="Q60455"/>
    </row>
    <row r="60456" spans="17:17">
      <c r="Q60456"/>
    </row>
    <row r="60457" spans="17:17">
      <c r="Q60457"/>
    </row>
    <row r="60458" spans="17:17">
      <c r="Q60458"/>
    </row>
    <row r="60459" spans="17:17">
      <c r="Q60459"/>
    </row>
    <row r="60460" spans="17:17">
      <c r="Q60460"/>
    </row>
    <row r="60461" spans="17:17">
      <c r="Q60461"/>
    </row>
    <row r="60462" spans="17:17">
      <c r="Q60462"/>
    </row>
    <row r="60463" spans="17:17">
      <c r="Q60463"/>
    </row>
    <row r="60464" spans="17:17">
      <c r="Q60464"/>
    </row>
    <row r="60465" spans="17:17">
      <c r="Q60465"/>
    </row>
    <row r="60466" spans="17:17">
      <c r="Q60466"/>
    </row>
    <row r="60467" spans="17:17">
      <c r="Q60467"/>
    </row>
    <row r="60468" spans="17:17">
      <c r="Q60468"/>
    </row>
    <row r="60469" spans="17:17">
      <c r="Q60469"/>
    </row>
    <row r="60470" spans="17:17">
      <c r="Q60470"/>
    </row>
    <row r="60471" spans="17:17">
      <c r="Q60471"/>
    </row>
    <row r="60472" spans="17:17">
      <c r="Q60472"/>
    </row>
    <row r="60473" spans="17:17">
      <c r="Q60473"/>
    </row>
    <row r="60474" spans="17:17">
      <c r="Q60474"/>
    </row>
    <row r="60475" spans="17:17">
      <c r="Q60475"/>
    </row>
    <row r="60476" spans="17:17">
      <c r="Q60476"/>
    </row>
    <row r="60477" spans="17:17">
      <c r="Q60477"/>
    </row>
    <row r="60478" spans="17:17">
      <c r="Q60478"/>
    </row>
    <row r="60479" spans="17:17">
      <c r="Q60479"/>
    </row>
    <row r="60480" spans="17:17">
      <c r="Q60480"/>
    </row>
    <row r="60481" spans="17:17">
      <c r="Q60481"/>
    </row>
    <row r="60482" spans="17:17">
      <c r="Q60482"/>
    </row>
    <row r="60483" spans="17:17">
      <c r="Q60483"/>
    </row>
    <row r="60484" spans="17:17">
      <c r="Q60484"/>
    </row>
    <row r="60485" spans="17:17">
      <c r="Q60485"/>
    </row>
    <row r="60486" spans="17:17">
      <c r="Q60486"/>
    </row>
    <row r="60487" spans="17:17">
      <c r="Q60487"/>
    </row>
    <row r="60488" spans="17:17">
      <c r="Q60488"/>
    </row>
    <row r="60489" spans="17:17">
      <c r="Q60489"/>
    </row>
    <row r="60490" spans="17:17">
      <c r="Q60490"/>
    </row>
    <row r="60491" spans="17:17">
      <c r="Q60491"/>
    </row>
    <row r="60492" spans="17:17">
      <c r="Q60492"/>
    </row>
    <row r="60493" spans="17:17">
      <c r="Q60493"/>
    </row>
    <row r="60494" spans="17:17">
      <c r="Q60494"/>
    </row>
    <row r="60495" spans="17:17">
      <c r="Q60495"/>
    </row>
    <row r="60496" spans="17:17">
      <c r="Q60496"/>
    </row>
    <row r="60497" spans="17:17">
      <c r="Q60497"/>
    </row>
    <row r="60498" spans="17:17">
      <c r="Q60498"/>
    </row>
    <row r="60499" spans="17:17">
      <c r="Q60499"/>
    </row>
    <row r="60500" spans="17:17">
      <c r="Q60500"/>
    </row>
    <row r="60501" spans="17:17">
      <c r="Q60501"/>
    </row>
    <row r="60502" spans="17:17">
      <c r="Q60502"/>
    </row>
    <row r="60503" spans="17:17">
      <c r="Q60503"/>
    </row>
    <row r="60504" spans="17:17">
      <c r="Q60504"/>
    </row>
    <row r="60505" spans="17:17">
      <c r="Q60505"/>
    </row>
    <row r="60506" spans="17:17">
      <c r="Q60506"/>
    </row>
    <row r="60507" spans="17:17">
      <c r="Q60507"/>
    </row>
    <row r="60508" spans="17:17">
      <c r="Q60508"/>
    </row>
    <row r="60509" spans="17:17">
      <c r="Q60509"/>
    </row>
    <row r="60510" spans="17:17">
      <c r="Q60510"/>
    </row>
    <row r="60511" spans="17:17">
      <c r="Q60511"/>
    </row>
    <row r="60512" spans="17:17">
      <c r="Q60512"/>
    </row>
    <row r="60513" spans="17:17">
      <c r="Q60513"/>
    </row>
    <row r="60514" spans="17:17">
      <c r="Q60514"/>
    </row>
    <row r="60515" spans="17:17">
      <c r="Q60515"/>
    </row>
    <row r="60516" spans="17:17">
      <c r="Q60516"/>
    </row>
    <row r="60517" spans="17:17">
      <c r="Q60517"/>
    </row>
    <row r="60518" spans="17:17">
      <c r="Q60518"/>
    </row>
    <row r="60519" spans="17:17">
      <c r="Q60519"/>
    </row>
    <row r="60520" spans="17:17">
      <c r="Q60520"/>
    </row>
    <row r="60521" spans="17:17">
      <c r="Q60521"/>
    </row>
    <row r="60522" spans="17:17">
      <c r="Q60522"/>
    </row>
    <row r="60523" spans="17:17">
      <c r="Q60523"/>
    </row>
    <row r="60524" spans="17:17">
      <c r="Q60524"/>
    </row>
    <row r="60525" spans="17:17">
      <c r="Q60525"/>
    </row>
    <row r="60526" spans="17:17">
      <c r="Q60526"/>
    </row>
    <row r="60527" spans="17:17">
      <c r="Q60527"/>
    </row>
    <row r="60528" spans="17:17">
      <c r="Q60528"/>
    </row>
    <row r="60529" spans="17:17">
      <c r="Q60529"/>
    </row>
    <row r="60530" spans="17:17">
      <c r="Q60530"/>
    </row>
    <row r="60531" spans="17:17">
      <c r="Q60531"/>
    </row>
    <row r="60532" spans="17:17">
      <c r="Q60532"/>
    </row>
    <row r="60533" spans="17:17">
      <c r="Q60533"/>
    </row>
    <row r="60534" spans="17:17">
      <c r="Q60534"/>
    </row>
    <row r="60535" spans="17:17">
      <c r="Q60535"/>
    </row>
    <row r="60536" spans="17:17">
      <c r="Q60536"/>
    </row>
    <row r="60537" spans="17:17">
      <c r="Q60537"/>
    </row>
    <row r="60538" spans="17:17">
      <c r="Q60538"/>
    </row>
    <row r="60539" spans="17:17">
      <c r="Q60539"/>
    </row>
    <row r="60540" spans="17:17">
      <c r="Q60540"/>
    </row>
    <row r="60541" spans="17:17">
      <c r="Q60541"/>
    </row>
    <row r="60542" spans="17:17">
      <c r="Q60542"/>
    </row>
    <row r="60543" spans="17:17">
      <c r="Q60543"/>
    </row>
    <row r="60544" spans="17:17">
      <c r="Q60544"/>
    </row>
    <row r="60545" spans="17:17">
      <c r="Q60545"/>
    </row>
    <row r="60546" spans="17:17">
      <c r="Q60546"/>
    </row>
    <row r="60547" spans="17:17">
      <c r="Q60547"/>
    </row>
    <row r="60548" spans="17:17">
      <c r="Q60548"/>
    </row>
    <row r="60549" spans="17:17">
      <c r="Q60549"/>
    </row>
    <row r="60550" spans="17:17">
      <c r="Q60550"/>
    </row>
    <row r="60551" spans="17:17">
      <c r="Q60551"/>
    </row>
    <row r="60552" spans="17:17">
      <c r="Q60552"/>
    </row>
    <row r="60553" spans="17:17">
      <c r="Q60553"/>
    </row>
    <row r="60554" spans="17:17">
      <c r="Q60554"/>
    </row>
    <row r="60555" spans="17:17">
      <c r="Q60555"/>
    </row>
    <row r="60556" spans="17:17">
      <c r="Q60556"/>
    </row>
    <row r="60557" spans="17:17">
      <c r="Q60557"/>
    </row>
    <row r="60558" spans="17:17">
      <c r="Q60558"/>
    </row>
    <row r="60559" spans="17:17">
      <c r="Q60559"/>
    </row>
    <row r="60560" spans="17:17">
      <c r="Q60560"/>
    </row>
    <row r="60561" spans="17:17">
      <c r="Q60561"/>
    </row>
    <row r="60562" spans="17:17">
      <c r="Q60562"/>
    </row>
    <row r="60563" spans="17:17">
      <c r="Q60563"/>
    </row>
    <row r="60564" spans="17:17">
      <c r="Q60564"/>
    </row>
    <row r="60565" spans="17:17">
      <c r="Q60565"/>
    </row>
    <row r="60566" spans="17:17">
      <c r="Q60566"/>
    </row>
    <row r="60567" spans="17:17">
      <c r="Q60567"/>
    </row>
    <row r="60568" spans="17:17">
      <c r="Q60568"/>
    </row>
    <row r="60569" spans="17:17">
      <c r="Q60569"/>
    </row>
    <row r="60570" spans="17:17">
      <c r="Q60570"/>
    </row>
    <row r="60571" spans="17:17">
      <c r="Q60571"/>
    </row>
    <row r="60572" spans="17:17">
      <c r="Q60572"/>
    </row>
    <row r="60573" spans="17:17">
      <c r="Q60573"/>
    </row>
    <row r="60574" spans="17:17">
      <c r="Q60574"/>
    </row>
    <row r="60575" spans="17:17">
      <c r="Q60575"/>
    </row>
    <row r="60576" spans="17:17">
      <c r="Q60576"/>
    </row>
    <row r="60577" spans="17:17">
      <c r="Q60577"/>
    </row>
    <row r="60578" spans="17:17">
      <c r="Q60578"/>
    </row>
    <row r="60579" spans="17:17">
      <c r="Q60579"/>
    </row>
    <row r="60580" spans="17:17">
      <c r="Q60580"/>
    </row>
    <row r="60581" spans="17:17">
      <c r="Q60581"/>
    </row>
    <row r="60582" spans="17:17">
      <c r="Q60582"/>
    </row>
    <row r="60583" spans="17:17">
      <c r="Q60583"/>
    </row>
    <row r="60584" spans="17:17">
      <c r="Q60584"/>
    </row>
    <row r="60585" spans="17:17">
      <c r="Q60585"/>
    </row>
    <row r="60586" spans="17:17">
      <c r="Q60586"/>
    </row>
    <row r="60587" spans="17:17">
      <c r="Q60587"/>
    </row>
    <row r="60588" spans="17:17">
      <c r="Q60588"/>
    </row>
    <row r="60589" spans="17:17">
      <c r="Q60589"/>
    </row>
    <row r="60590" spans="17:17">
      <c r="Q60590"/>
    </row>
    <row r="60591" spans="17:17">
      <c r="Q60591"/>
    </row>
    <row r="60592" spans="17:17">
      <c r="Q60592"/>
    </row>
    <row r="60593" spans="17:17">
      <c r="Q60593"/>
    </row>
    <row r="60594" spans="17:17">
      <c r="Q60594"/>
    </row>
    <row r="60595" spans="17:17">
      <c r="Q60595"/>
    </row>
    <row r="60596" spans="17:17">
      <c r="Q60596"/>
    </row>
    <row r="60597" spans="17:17">
      <c r="Q60597"/>
    </row>
    <row r="60598" spans="17:17">
      <c r="Q60598"/>
    </row>
    <row r="60599" spans="17:17">
      <c r="Q60599"/>
    </row>
    <row r="60600" spans="17:17">
      <c r="Q60600"/>
    </row>
    <row r="60601" spans="17:17">
      <c r="Q60601"/>
    </row>
    <row r="60602" spans="17:17">
      <c r="Q60602"/>
    </row>
    <row r="60603" spans="17:17">
      <c r="Q60603"/>
    </row>
    <row r="60604" spans="17:17">
      <c r="Q60604"/>
    </row>
    <row r="60605" spans="17:17">
      <c r="Q60605"/>
    </row>
    <row r="60606" spans="17:17">
      <c r="Q60606"/>
    </row>
    <row r="60607" spans="17:17">
      <c r="Q60607"/>
    </row>
    <row r="60608" spans="17:17">
      <c r="Q60608"/>
    </row>
    <row r="60609" spans="17:17">
      <c r="Q60609"/>
    </row>
    <row r="60610" spans="17:17">
      <c r="Q60610"/>
    </row>
    <row r="60611" spans="17:17">
      <c r="Q60611"/>
    </row>
    <row r="60612" spans="17:17">
      <c r="Q60612"/>
    </row>
    <row r="60613" spans="17:17">
      <c r="Q60613"/>
    </row>
    <row r="60614" spans="17:17">
      <c r="Q60614"/>
    </row>
    <row r="60615" spans="17:17">
      <c r="Q60615"/>
    </row>
    <row r="60616" spans="17:17">
      <c r="Q60616"/>
    </row>
    <row r="60617" spans="17:17">
      <c r="Q60617"/>
    </row>
    <row r="60618" spans="17:17">
      <c r="Q60618"/>
    </row>
    <row r="60619" spans="17:17">
      <c r="Q60619"/>
    </row>
    <row r="60620" spans="17:17">
      <c r="Q60620"/>
    </row>
    <row r="60621" spans="17:17">
      <c r="Q60621"/>
    </row>
    <row r="60622" spans="17:17">
      <c r="Q60622"/>
    </row>
    <row r="60623" spans="17:17">
      <c r="Q60623"/>
    </row>
    <row r="60624" spans="17:17">
      <c r="Q60624"/>
    </row>
    <row r="60625" spans="17:17">
      <c r="Q60625"/>
    </row>
    <row r="60626" spans="17:17">
      <c r="Q60626"/>
    </row>
    <row r="60627" spans="17:17">
      <c r="Q60627"/>
    </row>
    <row r="60628" spans="17:17">
      <c r="Q60628"/>
    </row>
    <row r="60629" spans="17:17">
      <c r="Q60629"/>
    </row>
    <row r="60630" spans="17:17">
      <c r="Q60630"/>
    </row>
    <row r="60631" spans="17:17">
      <c r="Q60631"/>
    </row>
    <row r="60632" spans="17:17">
      <c r="Q60632"/>
    </row>
    <row r="60633" spans="17:17">
      <c r="Q60633"/>
    </row>
    <row r="60634" spans="17:17">
      <c r="Q60634"/>
    </row>
    <row r="60635" spans="17:17">
      <c r="Q60635"/>
    </row>
    <row r="60636" spans="17:17">
      <c r="Q60636"/>
    </row>
    <row r="60637" spans="17:17">
      <c r="Q60637"/>
    </row>
    <row r="60638" spans="17:17">
      <c r="Q60638"/>
    </row>
    <row r="60639" spans="17:17">
      <c r="Q60639"/>
    </row>
    <row r="60640" spans="17:17">
      <c r="Q60640"/>
    </row>
    <row r="60641" spans="17:17">
      <c r="Q60641"/>
    </row>
    <row r="60642" spans="17:17">
      <c r="Q60642"/>
    </row>
    <row r="60643" spans="17:17">
      <c r="Q60643"/>
    </row>
    <row r="60644" spans="17:17">
      <c r="Q60644"/>
    </row>
    <row r="60645" spans="17:17">
      <c r="Q60645"/>
    </row>
    <row r="60646" spans="17:17">
      <c r="Q60646"/>
    </row>
    <row r="60647" spans="17:17">
      <c r="Q60647"/>
    </row>
    <row r="60648" spans="17:17">
      <c r="Q60648"/>
    </row>
    <row r="60649" spans="17:17">
      <c r="Q60649"/>
    </row>
    <row r="60650" spans="17:17">
      <c r="Q60650"/>
    </row>
    <row r="60651" spans="17:17">
      <c r="Q60651"/>
    </row>
    <row r="60652" spans="17:17">
      <c r="Q60652"/>
    </row>
    <row r="60653" spans="17:17">
      <c r="Q60653"/>
    </row>
    <row r="60654" spans="17:17">
      <c r="Q60654"/>
    </row>
    <row r="60655" spans="17:17">
      <c r="Q60655"/>
    </row>
    <row r="60656" spans="17:17">
      <c r="Q60656"/>
    </row>
    <row r="60657" spans="17:17">
      <c r="Q60657"/>
    </row>
    <row r="60658" spans="17:17">
      <c r="Q60658"/>
    </row>
    <row r="60659" spans="17:17">
      <c r="Q60659"/>
    </row>
    <row r="60660" spans="17:17">
      <c r="Q60660"/>
    </row>
    <row r="60661" spans="17:17">
      <c r="Q60661"/>
    </row>
    <row r="60662" spans="17:17">
      <c r="Q60662"/>
    </row>
    <row r="60663" spans="17:17">
      <c r="Q60663"/>
    </row>
    <row r="60664" spans="17:17">
      <c r="Q60664"/>
    </row>
    <row r="60665" spans="17:17">
      <c r="Q60665"/>
    </row>
    <row r="60666" spans="17:17">
      <c r="Q60666"/>
    </row>
    <row r="60667" spans="17:17">
      <c r="Q60667"/>
    </row>
    <row r="60668" spans="17:17">
      <c r="Q60668"/>
    </row>
    <row r="60669" spans="17:17">
      <c r="Q60669"/>
    </row>
    <row r="60670" spans="17:17">
      <c r="Q60670"/>
    </row>
    <row r="60671" spans="17:17">
      <c r="Q60671"/>
    </row>
    <row r="60672" spans="17:17">
      <c r="Q60672"/>
    </row>
    <row r="60673" spans="17:17">
      <c r="Q60673"/>
    </row>
    <row r="60674" spans="17:17">
      <c r="Q60674"/>
    </row>
    <row r="60675" spans="17:17">
      <c r="Q60675"/>
    </row>
    <row r="60676" spans="17:17">
      <c r="Q60676"/>
    </row>
    <row r="60677" spans="17:17">
      <c r="Q60677"/>
    </row>
    <row r="60678" spans="17:17">
      <c r="Q60678"/>
    </row>
    <row r="60679" spans="17:17">
      <c r="Q60679"/>
    </row>
    <row r="60680" spans="17:17">
      <c r="Q60680"/>
    </row>
    <row r="60681" spans="17:17">
      <c r="Q60681"/>
    </row>
    <row r="60682" spans="17:17">
      <c r="Q60682"/>
    </row>
    <row r="60683" spans="17:17">
      <c r="Q60683"/>
    </row>
    <row r="60684" spans="17:17">
      <c r="Q60684"/>
    </row>
    <row r="60685" spans="17:17">
      <c r="Q60685"/>
    </row>
    <row r="60686" spans="17:17">
      <c r="Q60686"/>
    </row>
    <row r="60687" spans="17:17">
      <c r="Q60687"/>
    </row>
    <row r="60688" spans="17:17">
      <c r="Q60688"/>
    </row>
    <row r="60689" spans="17:17">
      <c r="Q60689"/>
    </row>
    <row r="60690" spans="17:17">
      <c r="Q60690"/>
    </row>
    <row r="60691" spans="17:17">
      <c r="Q60691"/>
    </row>
    <row r="60692" spans="17:17">
      <c r="Q60692"/>
    </row>
    <row r="60693" spans="17:17">
      <c r="Q60693"/>
    </row>
    <row r="60694" spans="17:17">
      <c r="Q60694"/>
    </row>
    <row r="60695" spans="17:17">
      <c r="Q60695"/>
    </row>
    <row r="60696" spans="17:17">
      <c r="Q60696"/>
    </row>
    <row r="60697" spans="17:17">
      <c r="Q60697"/>
    </row>
    <row r="60698" spans="17:17">
      <c r="Q60698"/>
    </row>
    <row r="60699" spans="17:17">
      <c r="Q60699"/>
    </row>
    <row r="60700" spans="17:17">
      <c r="Q60700"/>
    </row>
    <row r="60701" spans="17:17">
      <c r="Q60701"/>
    </row>
    <row r="60702" spans="17:17">
      <c r="Q60702"/>
    </row>
    <row r="60703" spans="17:17">
      <c r="Q60703"/>
    </row>
    <row r="60704" spans="17:17">
      <c r="Q60704"/>
    </row>
    <row r="60705" spans="17:17">
      <c r="Q60705"/>
    </row>
    <row r="60706" spans="17:17">
      <c r="Q60706"/>
    </row>
    <row r="60707" spans="17:17">
      <c r="Q60707"/>
    </row>
    <row r="60708" spans="17:17">
      <c r="Q60708"/>
    </row>
    <row r="60709" spans="17:17">
      <c r="Q60709"/>
    </row>
    <row r="60710" spans="17:17">
      <c r="Q60710"/>
    </row>
    <row r="60711" spans="17:17">
      <c r="Q60711"/>
    </row>
    <row r="60712" spans="17:17">
      <c r="Q60712"/>
    </row>
    <row r="60713" spans="17:17">
      <c r="Q60713"/>
    </row>
    <row r="60714" spans="17:17">
      <c r="Q60714"/>
    </row>
    <row r="60715" spans="17:17">
      <c r="Q60715"/>
    </row>
    <row r="60716" spans="17:17">
      <c r="Q60716"/>
    </row>
    <row r="60717" spans="17:17">
      <c r="Q60717"/>
    </row>
    <row r="60718" spans="17:17">
      <c r="Q60718"/>
    </row>
    <row r="60719" spans="17:17">
      <c r="Q60719"/>
    </row>
    <row r="60720" spans="17:17">
      <c r="Q60720"/>
    </row>
    <row r="60721" spans="17:17">
      <c r="Q60721"/>
    </row>
    <row r="60722" spans="17:17">
      <c r="Q60722"/>
    </row>
    <row r="60723" spans="17:17">
      <c r="Q60723"/>
    </row>
    <row r="60724" spans="17:17">
      <c r="Q60724"/>
    </row>
    <row r="60725" spans="17:17">
      <c r="Q60725"/>
    </row>
    <row r="60726" spans="17:17">
      <c r="Q60726"/>
    </row>
    <row r="60727" spans="17:17">
      <c r="Q60727"/>
    </row>
    <row r="60728" spans="17:17">
      <c r="Q60728"/>
    </row>
    <row r="60729" spans="17:17">
      <c r="Q60729"/>
    </row>
    <row r="60730" spans="17:17">
      <c r="Q60730"/>
    </row>
    <row r="60731" spans="17:17">
      <c r="Q60731"/>
    </row>
    <row r="60732" spans="17:17">
      <c r="Q60732"/>
    </row>
    <row r="60733" spans="17:17">
      <c r="Q60733"/>
    </row>
    <row r="60734" spans="17:17">
      <c r="Q60734"/>
    </row>
    <row r="60735" spans="17:17">
      <c r="Q60735"/>
    </row>
    <row r="60736" spans="17:17">
      <c r="Q60736"/>
    </row>
    <row r="60737" spans="17:17">
      <c r="Q60737"/>
    </row>
    <row r="60738" spans="17:17">
      <c r="Q60738"/>
    </row>
    <row r="60739" spans="17:17">
      <c r="Q60739"/>
    </row>
    <row r="60740" spans="17:17">
      <c r="Q60740"/>
    </row>
    <row r="60741" spans="17:17">
      <c r="Q60741"/>
    </row>
    <row r="60742" spans="17:17">
      <c r="Q60742"/>
    </row>
    <row r="60743" spans="17:17">
      <c r="Q60743"/>
    </row>
    <row r="60744" spans="17:17">
      <c r="Q60744"/>
    </row>
    <row r="60745" spans="17:17">
      <c r="Q60745"/>
    </row>
    <row r="60746" spans="17:17">
      <c r="Q60746"/>
    </row>
    <row r="60747" spans="17:17">
      <c r="Q60747"/>
    </row>
    <row r="60748" spans="17:17">
      <c r="Q60748"/>
    </row>
    <row r="60749" spans="17:17">
      <c r="Q60749"/>
    </row>
    <row r="60750" spans="17:17">
      <c r="Q60750"/>
    </row>
    <row r="60751" spans="17:17">
      <c r="Q60751"/>
    </row>
    <row r="60752" spans="17:17">
      <c r="Q60752"/>
    </row>
    <row r="60753" spans="17:17">
      <c r="Q60753"/>
    </row>
    <row r="60754" spans="17:17">
      <c r="Q60754"/>
    </row>
    <row r="60755" spans="17:17">
      <c r="Q60755"/>
    </row>
    <row r="60756" spans="17:17">
      <c r="Q60756"/>
    </row>
    <row r="60757" spans="17:17">
      <c r="Q60757"/>
    </row>
    <row r="60758" spans="17:17">
      <c r="Q60758"/>
    </row>
    <row r="60759" spans="17:17">
      <c r="Q60759"/>
    </row>
    <row r="60760" spans="17:17">
      <c r="Q60760"/>
    </row>
    <row r="60761" spans="17:17">
      <c r="Q60761"/>
    </row>
    <row r="60762" spans="17:17">
      <c r="Q60762"/>
    </row>
    <row r="60763" spans="17:17">
      <c r="Q60763"/>
    </row>
    <row r="60764" spans="17:17">
      <c r="Q60764"/>
    </row>
    <row r="60765" spans="17:17">
      <c r="Q60765"/>
    </row>
    <row r="60766" spans="17:17">
      <c r="Q60766"/>
    </row>
    <row r="60767" spans="17:17">
      <c r="Q60767"/>
    </row>
    <row r="60768" spans="17:17">
      <c r="Q60768"/>
    </row>
    <row r="60769" spans="17:17">
      <c r="Q60769"/>
    </row>
    <row r="60770" spans="17:17">
      <c r="Q60770"/>
    </row>
    <row r="60771" spans="17:17">
      <c r="Q60771"/>
    </row>
    <row r="60772" spans="17:17">
      <c r="Q60772"/>
    </row>
    <row r="60773" spans="17:17">
      <c r="Q60773"/>
    </row>
    <row r="60774" spans="17:17">
      <c r="Q60774"/>
    </row>
    <row r="60775" spans="17:17">
      <c r="Q60775"/>
    </row>
    <row r="60776" spans="17:17">
      <c r="Q60776"/>
    </row>
    <row r="60777" spans="17:17">
      <c r="Q60777"/>
    </row>
    <row r="60778" spans="17:17">
      <c r="Q60778"/>
    </row>
    <row r="60779" spans="17:17">
      <c r="Q60779"/>
    </row>
    <row r="60780" spans="17:17">
      <c r="Q60780"/>
    </row>
    <row r="60781" spans="17:17">
      <c r="Q60781"/>
    </row>
    <row r="60782" spans="17:17">
      <c r="Q60782"/>
    </row>
    <row r="60783" spans="17:17">
      <c r="Q60783"/>
    </row>
    <row r="60784" spans="17:17">
      <c r="Q60784"/>
    </row>
    <row r="60785" spans="17:17">
      <c r="Q60785"/>
    </row>
    <row r="60786" spans="17:17">
      <c r="Q60786"/>
    </row>
    <row r="60787" spans="17:17">
      <c r="Q60787"/>
    </row>
    <row r="60788" spans="17:17">
      <c r="Q60788"/>
    </row>
    <row r="60789" spans="17:17">
      <c r="Q60789"/>
    </row>
    <row r="60790" spans="17:17">
      <c r="Q60790"/>
    </row>
    <row r="60791" spans="17:17">
      <c r="Q60791"/>
    </row>
    <row r="60792" spans="17:17">
      <c r="Q60792"/>
    </row>
    <row r="60793" spans="17:17">
      <c r="Q60793"/>
    </row>
    <row r="60794" spans="17:17">
      <c r="Q60794"/>
    </row>
    <row r="60795" spans="17:17">
      <c r="Q60795"/>
    </row>
    <row r="60796" spans="17:17">
      <c r="Q60796"/>
    </row>
    <row r="60797" spans="17:17">
      <c r="Q60797"/>
    </row>
    <row r="60798" spans="17:17">
      <c r="Q60798"/>
    </row>
    <row r="60799" spans="17:17">
      <c r="Q60799"/>
    </row>
    <row r="60800" spans="17:17">
      <c r="Q60800"/>
    </row>
    <row r="60801" spans="17:17">
      <c r="Q60801"/>
    </row>
    <row r="60802" spans="17:17">
      <c r="Q60802"/>
    </row>
    <row r="60803" spans="17:17">
      <c r="Q60803"/>
    </row>
    <row r="60804" spans="17:17">
      <c r="Q60804"/>
    </row>
    <row r="60805" spans="17:17">
      <c r="Q60805"/>
    </row>
    <row r="60806" spans="17:17">
      <c r="Q60806"/>
    </row>
    <row r="60807" spans="17:17">
      <c r="Q60807"/>
    </row>
    <row r="60808" spans="17:17">
      <c r="Q60808"/>
    </row>
    <row r="60809" spans="17:17">
      <c r="Q60809"/>
    </row>
    <row r="60810" spans="17:17">
      <c r="Q60810"/>
    </row>
    <row r="60811" spans="17:17">
      <c r="Q60811"/>
    </row>
    <row r="60812" spans="17:17">
      <c r="Q60812"/>
    </row>
    <row r="60813" spans="17:17">
      <c r="Q60813"/>
    </row>
    <row r="60814" spans="17:17">
      <c r="Q60814"/>
    </row>
    <row r="60815" spans="17:17">
      <c r="Q60815"/>
    </row>
    <row r="60816" spans="17:17">
      <c r="Q60816"/>
    </row>
    <row r="60817" spans="17:17">
      <c r="Q60817"/>
    </row>
    <row r="60818" spans="17:17">
      <c r="Q60818"/>
    </row>
    <row r="60819" spans="17:17">
      <c r="Q60819"/>
    </row>
    <row r="60820" spans="17:17">
      <c r="Q60820"/>
    </row>
    <row r="60821" spans="17:17">
      <c r="Q60821"/>
    </row>
    <row r="60822" spans="17:17">
      <c r="Q60822"/>
    </row>
    <row r="60823" spans="17:17">
      <c r="Q60823"/>
    </row>
    <row r="60824" spans="17:17">
      <c r="Q60824"/>
    </row>
    <row r="60825" spans="17:17">
      <c r="Q60825"/>
    </row>
    <row r="60826" spans="17:17">
      <c r="Q60826"/>
    </row>
    <row r="60827" spans="17:17">
      <c r="Q60827"/>
    </row>
    <row r="60828" spans="17:17">
      <c r="Q60828"/>
    </row>
    <row r="60829" spans="17:17">
      <c r="Q60829"/>
    </row>
    <row r="60830" spans="17:17">
      <c r="Q60830"/>
    </row>
    <row r="60831" spans="17:17">
      <c r="Q60831"/>
    </row>
    <row r="60832" spans="17:17">
      <c r="Q60832"/>
    </row>
    <row r="60833" spans="17:17">
      <c r="Q60833"/>
    </row>
    <row r="60834" spans="17:17">
      <c r="Q60834"/>
    </row>
    <row r="60835" spans="17:17">
      <c r="Q60835"/>
    </row>
    <row r="60836" spans="17:17">
      <c r="Q60836"/>
    </row>
    <row r="60837" spans="17:17">
      <c r="Q60837"/>
    </row>
    <row r="60838" spans="17:17">
      <c r="Q60838"/>
    </row>
    <row r="60839" spans="17:17">
      <c r="Q60839"/>
    </row>
    <row r="60840" spans="17:17">
      <c r="Q60840"/>
    </row>
    <row r="60841" spans="17:17">
      <c r="Q60841"/>
    </row>
    <row r="60842" spans="17:17">
      <c r="Q60842"/>
    </row>
    <row r="60843" spans="17:17">
      <c r="Q60843"/>
    </row>
    <row r="60844" spans="17:17">
      <c r="Q60844"/>
    </row>
    <row r="60845" spans="17:17">
      <c r="Q60845"/>
    </row>
    <row r="60846" spans="17:17">
      <c r="Q60846"/>
    </row>
    <row r="60847" spans="17:17">
      <c r="Q60847"/>
    </row>
    <row r="60848" spans="17:17">
      <c r="Q60848"/>
    </row>
    <row r="60849" spans="17:17">
      <c r="Q60849"/>
    </row>
    <row r="60850" spans="17:17">
      <c r="Q60850"/>
    </row>
    <row r="60851" spans="17:17">
      <c r="Q60851"/>
    </row>
    <row r="60852" spans="17:17">
      <c r="Q60852"/>
    </row>
    <row r="60853" spans="17:17">
      <c r="Q60853"/>
    </row>
    <row r="60854" spans="17:17">
      <c r="Q60854"/>
    </row>
    <row r="60855" spans="17:17">
      <c r="Q60855"/>
    </row>
    <row r="60856" spans="17:17">
      <c r="Q60856"/>
    </row>
    <row r="60857" spans="17:17">
      <c r="Q60857"/>
    </row>
    <row r="60858" spans="17:17">
      <c r="Q60858"/>
    </row>
    <row r="60859" spans="17:17">
      <c r="Q60859"/>
    </row>
    <row r="60860" spans="17:17">
      <c r="Q60860"/>
    </row>
    <row r="60861" spans="17:17">
      <c r="Q60861"/>
    </row>
    <row r="60862" spans="17:17">
      <c r="Q60862"/>
    </row>
    <row r="60863" spans="17:17">
      <c r="Q60863"/>
    </row>
    <row r="60864" spans="17:17">
      <c r="Q60864"/>
    </row>
    <row r="60865" spans="17:17">
      <c r="Q60865"/>
    </row>
    <row r="60866" spans="17:17">
      <c r="Q60866"/>
    </row>
    <row r="60867" spans="17:17">
      <c r="Q60867"/>
    </row>
    <row r="60868" spans="17:17">
      <c r="Q60868"/>
    </row>
    <row r="60869" spans="17:17">
      <c r="Q60869"/>
    </row>
    <row r="60870" spans="17:17">
      <c r="Q60870"/>
    </row>
    <row r="60871" spans="17:17">
      <c r="Q60871"/>
    </row>
    <row r="60872" spans="17:17">
      <c r="Q60872"/>
    </row>
    <row r="60873" spans="17:17">
      <c r="Q60873"/>
    </row>
    <row r="60874" spans="17:17">
      <c r="Q60874"/>
    </row>
    <row r="60875" spans="17:17">
      <c r="Q60875"/>
    </row>
    <row r="60876" spans="17:17">
      <c r="Q60876"/>
    </row>
    <row r="60877" spans="17:17">
      <c r="Q60877"/>
    </row>
    <row r="60878" spans="17:17">
      <c r="Q60878"/>
    </row>
    <row r="60879" spans="17:17">
      <c r="Q60879"/>
    </row>
    <row r="60880" spans="17:17">
      <c r="Q60880"/>
    </row>
    <row r="60881" spans="17:17">
      <c r="Q60881"/>
    </row>
    <row r="60882" spans="17:17">
      <c r="Q60882"/>
    </row>
    <row r="60883" spans="17:17">
      <c r="Q60883"/>
    </row>
    <row r="60884" spans="17:17">
      <c r="Q60884"/>
    </row>
    <row r="60885" spans="17:17">
      <c r="Q60885"/>
    </row>
    <row r="60886" spans="17:17">
      <c r="Q60886"/>
    </row>
    <row r="60887" spans="17:17">
      <c r="Q60887"/>
    </row>
    <row r="60888" spans="17:17">
      <c r="Q60888"/>
    </row>
    <row r="60889" spans="17:17">
      <c r="Q60889"/>
    </row>
    <row r="60890" spans="17:17">
      <c r="Q60890"/>
    </row>
    <row r="60891" spans="17:17">
      <c r="Q60891"/>
    </row>
    <row r="60892" spans="17:17">
      <c r="Q60892"/>
    </row>
    <row r="60893" spans="17:17">
      <c r="Q60893"/>
    </row>
    <row r="60894" spans="17:17">
      <c r="Q60894"/>
    </row>
    <row r="60895" spans="17:17">
      <c r="Q60895"/>
    </row>
    <row r="60896" spans="17:17">
      <c r="Q60896"/>
    </row>
    <row r="60897" spans="17:17">
      <c r="Q60897"/>
    </row>
    <row r="60898" spans="17:17">
      <c r="Q60898"/>
    </row>
    <row r="60899" spans="17:17">
      <c r="Q60899"/>
    </row>
    <row r="60900" spans="17:17">
      <c r="Q60900"/>
    </row>
    <row r="60901" spans="17:17">
      <c r="Q60901"/>
    </row>
    <row r="60902" spans="17:17">
      <c r="Q60902"/>
    </row>
    <row r="60903" spans="17:17">
      <c r="Q60903"/>
    </row>
    <row r="60904" spans="17:17">
      <c r="Q60904"/>
    </row>
    <row r="60905" spans="17:17">
      <c r="Q60905"/>
    </row>
    <row r="60906" spans="17:17">
      <c r="Q60906"/>
    </row>
    <row r="60907" spans="17:17">
      <c r="Q60907"/>
    </row>
    <row r="60908" spans="17:17">
      <c r="Q60908"/>
    </row>
    <row r="60909" spans="17:17">
      <c r="Q60909"/>
    </row>
    <row r="60910" spans="17:17">
      <c r="Q60910"/>
    </row>
    <row r="60911" spans="17:17">
      <c r="Q60911"/>
    </row>
    <row r="60912" spans="17:17">
      <c r="Q60912"/>
    </row>
    <row r="60913" spans="17:17">
      <c r="Q60913"/>
    </row>
    <row r="60914" spans="17:17">
      <c r="Q60914"/>
    </row>
    <row r="60915" spans="17:17">
      <c r="Q60915"/>
    </row>
    <row r="60916" spans="17:17">
      <c r="Q60916"/>
    </row>
    <row r="60917" spans="17:17">
      <c r="Q60917"/>
    </row>
    <row r="60918" spans="17:17">
      <c r="Q60918"/>
    </row>
    <row r="60919" spans="17:17">
      <c r="Q60919"/>
    </row>
    <row r="60920" spans="17:17">
      <c r="Q60920"/>
    </row>
    <row r="60921" spans="17:17">
      <c r="Q60921"/>
    </row>
    <row r="60922" spans="17:17">
      <c r="Q60922"/>
    </row>
    <row r="60923" spans="17:17">
      <c r="Q60923"/>
    </row>
    <row r="60924" spans="17:17">
      <c r="Q60924"/>
    </row>
    <row r="60925" spans="17:17">
      <c r="Q60925"/>
    </row>
    <row r="60926" spans="17:17">
      <c r="Q60926"/>
    </row>
    <row r="60927" spans="17:17">
      <c r="Q60927"/>
    </row>
    <row r="60928" spans="17:17">
      <c r="Q60928"/>
    </row>
    <row r="60929" spans="17:17">
      <c r="Q60929"/>
    </row>
    <row r="60930" spans="17:17">
      <c r="Q60930"/>
    </row>
    <row r="60931" spans="17:17">
      <c r="Q60931"/>
    </row>
    <row r="60932" spans="17:17">
      <c r="Q60932"/>
    </row>
    <row r="60933" spans="17:17">
      <c r="Q60933"/>
    </row>
    <row r="60934" spans="17:17">
      <c r="Q60934"/>
    </row>
    <row r="60935" spans="17:17">
      <c r="Q60935"/>
    </row>
    <row r="60936" spans="17:17">
      <c r="Q60936"/>
    </row>
    <row r="60937" spans="17:17">
      <c r="Q60937"/>
    </row>
    <row r="60938" spans="17:17">
      <c r="Q60938"/>
    </row>
    <row r="60939" spans="17:17">
      <c r="Q60939"/>
    </row>
    <row r="60940" spans="17:17">
      <c r="Q60940"/>
    </row>
    <row r="60941" spans="17:17">
      <c r="Q60941"/>
    </row>
    <row r="60942" spans="17:17">
      <c r="Q60942"/>
    </row>
    <row r="60943" spans="17:17">
      <c r="Q60943"/>
    </row>
    <row r="60944" spans="17:17">
      <c r="Q60944"/>
    </row>
    <row r="60945" spans="17:17">
      <c r="Q60945"/>
    </row>
    <row r="60946" spans="17:17">
      <c r="Q60946"/>
    </row>
    <row r="60947" spans="17:17">
      <c r="Q60947"/>
    </row>
    <row r="60948" spans="17:17">
      <c r="Q60948"/>
    </row>
    <row r="60949" spans="17:17">
      <c r="Q60949"/>
    </row>
    <row r="60950" spans="17:17">
      <c r="Q60950"/>
    </row>
    <row r="60951" spans="17:17">
      <c r="Q60951"/>
    </row>
    <row r="60952" spans="17:17">
      <c r="Q60952"/>
    </row>
    <row r="60953" spans="17:17">
      <c r="Q60953"/>
    </row>
    <row r="60954" spans="17:17">
      <c r="Q60954"/>
    </row>
    <row r="60955" spans="17:17">
      <c r="Q60955"/>
    </row>
    <row r="60956" spans="17:17">
      <c r="Q60956"/>
    </row>
    <row r="60957" spans="17:17">
      <c r="Q60957"/>
    </row>
    <row r="60958" spans="17:17">
      <c r="Q60958"/>
    </row>
    <row r="60959" spans="17:17">
      <c r="Q60959"/>
    </row>
    <row r="60960" spans="17:17">
      <c r="Q60960"/>
    </row>
    <row r="60961" spans="17:17">
      <c r="Q60961"/>
    </row>
    <row r="60962" spans="17:17">
      <c r="Q60962"/>
    </row>
    <row r="60963" spans="17:17">
      <c r="Q60963"/>
    </row>
    <row r="60964" spans="17:17">
      <c r="Q60964"/>
    </row>
    <row r="60965" spans="17:17">
      <c r="Q60965"/>
    </row>
    <row r="60966" spans="17:17">
      <c r="Q60966"/>
    </row>
    <row r="60967" spans="17:17">
      <c r="Q60967"/>
    </row>
    <row r="60968" spans="17:17">
      <c r="Q60968"/>
    </row>
    <row r="60969" spans="17:17">
      <c r="Q60969"/>
    </row>
    <row r="60970" spans="17:17">
      <c r="Q60970"/>
    </row>
    <row r="60971" spans="17:17">
      <c r="Q60971"/>
    </row>
    <row r="60972" spans="17:17">
      <c r="Q60972"/>
    </row>
    <row r="60973" spans="17:17">
      <c r="Q60973"/>
    </row>
    <row r="60974" spans="17:17">
      <c r="Q60974"/>
    </row>
    <row r="60975" spans="17:17">
      <c r="Q60975"/>
    </row>
    <row r="60976" spans="17:17">
      <c r="Q60976"/>
    </row>
    <row r="60977" spans="17:17">
      <c r="Q60977"/>
    </row>
    <row r="60978" spans="17:17">
      <c r="Q60978"/>
    </row>
    <row r="60979" spans="17:17">
      <c r="Q60979"/>
    </row>
    <row r="60980" spans="17:17">
      <c r="Q60980"/>
    </row>
    <row r="60981" spans="17:17">
      <c r="Q60981"/>
    </row>
    <row r="60982" spans="17:17">
      <c r="Q60982"/>
    </row>
    <row r="60983" spans="17:17">
      <c r="Q60983"/>
    </row>
    <row r="60984" spans="17:17">
      <c r="Q60984"/>
    </row>
    <row r="60985" spans="17:17">
      <c r="Q60985"/>
    </row>
    <row r="60986" spans="17:17">
      <c r="Q60986"/>
    </row>
    <row r="60987" spans="17:17">
      <c r="Q60987"/>
    </row>
    <row r="60988" spans="17:17">
      <c r="Q60988"/>
    </row>
    <row r="60989" spans="17:17">
      <c r="Q60989"/>
    </row>
    <row r="60990" spans="17:17">
      <c r="Q60990"/>
    </row>
    <row r="60991" spans="17:17">
      <c r="Q60991"/>
    </row>
    <row r="60992" spans="17:17">
      <c r="Q60992"/>
    </row>
    <row r="60993" spans="17:17">
      <c r="Q60993"/>
    </row>
    <row r="60994" spans="17:17">
      <c r="Q60994"/>
    </row>
    <row r="60995" spans="17:17">
      <c r="Q60995"/>
    </row>
    <row r="60996" spans="17:17">
      <c r="Q60996"/>
    </row>
    <row r="60997" spans="17:17">
      <c r="Q60997"/>
    </row>
    <row r="60998" spans="17:17">
      <c r="Q60998"/>
    </row>
    <row r="60999" spans="17:17">
      <c r="Q60999"/>
    </row>
    <row r="61000" spans="17:17">
      <c r="Q61000"/>
    </row>
    <row r="61001" spans="17:17">
      <c r="Q61001"/>
    </row>
    <row r="61002" spans="17:17">
      <c r="Q61002"/>
    </row>
    <row r="61003" spans="17:17">
      <c r="Q61003"/>
    </row>
    <row r="61004" spans="17:17">
      <c r="Q61004"/>
    </row>
    <row r="61005" spans="17:17">
      <c r="Q61005"/>
    </row>
    <row r="61006" spans="17:17">
      <c r="Q61006"/>
    </row>
    <row r="61007" spans="17:17">
      <c r="Q61007"/>
    </row>
    <row r="61008" spans="17:17">
      <c r="Q61008"/>
    </row>
    <row r="61009" spans="17:17">
      <c r="Q61009"/>
    </row>
    <row r="61010" spans="17:17">
      <c r="Q61010"/>
    </row>
    <row r="61011" spans="17:17">
      <c r="Q61011"/>
    </row>
    <row r="61012" spans="17:17">
      <c r="Q61012"/>
    </row>
    <row r="61013" spans="17:17">
      <c r="Q61013"/>
    </row>
    <row r="61014" spans="17:17">
      <c r="Q61014"/>
    </row>
    <row r="61015" spans="17:17">
      <c r="Q61015"/>
    </row>
    <row r="61016" spans="17:17">
      <c r="Q61016"/>
    </row>
    <row r="61017" spans="17:17">
      <c r="Q61017"/>
    </row>
    <row r="61018" spans="17:17">
      <c r="Q61018"/>
    </row>
    <row r="61019" spans="17:17">
      <c r="Q61019"/>
    </row>
    <row r="61020" spans="17:17">
      <c r="Q61020"/>
    </row>
    <row r="61021" spans="17:17">
      <c r="Q61021"/>
    </row>
    <row r="61022" spans="17:17">
      <c r="Q61022"/>
    </row>
    <row r="61023" spans="17:17">
      <c r="Q61023"/>
    </row>
    <row r="61024" spans="17:17">
      <c r="Q61024"/>
    </row>
    <row r="61025" spans="17:17">
      <c r="Q61025"/>
    </row>
    <row r="61026" spans="17:17">
      <c r="Q61026"/>
    </row>
    <row r="61027" spans="17:17">
      <c r="Q61027"/>
    </row>
    <row r="61028" spans="17:17">
      <c r="Q61028"/>
    </row>
    <row r="61029" spans="17:17">
      <c r="Q61029"/>
    </row>
    <row r="61030" spans="17:17">
      <c r="Q61030"/>
    </row>
    <row r="61031" spans="17:17">
      <c r="Q61031"/>
    </row>
    <row r="61032" spans="17:17">
      <c r="Q61032"/>
    </row>
    <row r="61033" spans="17:17">
      <c r="Q61033"/>
    </row>
    <row r="61034" spans="17:17">
      <c r="Q61034"/>
    </row>
    <row r="61035" spans="17:17">
      <c r="Q61035"/>
    </row>
    <row r="61036" spans="17:17">
      <c r="Q61036"/>
    </row>
    <row r="61037" spans="17:17">
      <c r="Q61037"/>
    </row>
    <row r="61038" spans="17:17">
      <c r="Q61038"/>
    </row>
    <row r="61039" spans="17:17">
      <c r="Q61039"/>
    </row>
    <row r="61040" spans="17:17">
      <c r="Q61040"/>
    </row>
    <row r="61041" spans="17:17">
      <c r="Q61041"/>
    </row>
    <row r="61042" spans="17:17">
      <c r="Q61042"/>
    </row>
    <row r="61043" spans="17:17">
      <c r="Q61043"/>
    </row>
    <row r="61044" spans="17:17">
      <c r="Q61044"/>
    </row>
    <row r="61045" spans="17:17">
      <c r="Q61045"/>
    </row>
    <row r="61046" spans="17:17">
      <c r="Q61046"/>
    </row>
    <row r="61047" spans="17:17">
      <c r="Q61047"/>
    </row>
    <row r="61048" spans="17:17">
      <c r="Q61048"/>
    </row>
    <row r="61049" spans="17:17">
      <c r="Q61049"/>
    </row>
    <row r="61050" spans="17:17">
      <c r="Q61050"/>
    </row>
    <row r="61051" spans="17:17">
      <c r="Q61051"/>
    </row>
    <row r="61052" spans="17:17">
      <c r="Q61052"/>
    </row>
    <row r="61053" spans="17:17">
      <c r="Q61053"/>
    </row>
    <row r="61054" spans="17:17">
      <c r="Q61054"/>
    </row>
    <row r="61055" spans="17:17">
      <c r="Q61055"/>
    </row>
    <row r="61056" spans="17:17">
      <c r="Q61056"/>
    </row>
    <row r="61057" spans="17:17">
      <c r="Q61057"/>
    </row>
    <row r="61058" spans="17:17">
      <c r="Q61058"/>
    </row>
    <row r="61059" spans="17:17">
      <c r="Q61059"/>
    </row>
    <row r="61060" spans="17:17">
      <c r="Q61060"/>
    </row>
    <row r="61061" spans="17:17">
      <c r="Q61061"/>
    </row>
    <row r="61062" spans="17:17">
      <c r="Q61062"/>
    </row>
    <row r="61063" spans="17:17">
      <c r="Q61063"/>
    </row>
    <row r="61064" spans="17:17">
      <c r="Q61064"/>
    </row>
    <row r="61065" spans="17:17">
      <c r="Q61065"/>
    </row>
    <row r="61066" spans="17:17">
      <c r="Q61066"/>
    </row>
    <row r="61067" spans="17:17">
      <c r="Q61067"/>
    </row>
    <row r="61068" spans="17:17">
      <c r="Q61068"/>
    </row>
    <row r="61069" spans="17:17">
      <c r="Q61069"/>
    </row>
    <row r="61070" spans="17:17">
      <c r="Q61070"/>
    </row>
    <row r="61071" spans="17:17">
      <c r="Q61071"/>
    </row>
    <row r="61072" spans="17:17">
      <c r="Q61072"/>
    </row>
    <row r="61073" spans="17:17">
      <c r="Q61073"/>
    </row>
    <row r="61074" spans="17:17">
      <c r="Q61074"/>
    </row>
    <row r="61075" spans="17:17">
      <c r="Q61075"/>
    </row>
    <row r="61076" spans="17:17">
      <c r="Q61076"/>
    </row>
    <row r="61077" spans="17:17">
      <c r="Q61077"/>
    </row>
    <row r="61078" spans="17:17">
      <c r="Q61078"/>
    </row>
    <row r="61079" spans="17:17">
      <c r="Q61079"/>
    </row>
    <row r="61080" spans="17:17">
      <c r="Q61080"/>
    </row>
    <row r="61081" spans="17:17">
      <c r="Q61081"/>
    </row>
    <row r="61082" spans="17:17">
      <c r="Q61082"/>
    </row>
    <row r="61083" spans="17:17">
      <c r="Q61083"/>
    </row>
    <row r="61084" spans="17:17">
      <c r="Q61084"/>
    </row>
    <row r="61085" spans="17:17">
      <c r="Q61085"/>
    </row>
    <row r="61086" spans="17:17">
      <c r="Q61086"/>
    </row>
    <row r="61087" spans="17:17">
      <c r="Q61087"/>
    </row>
    <row r="61088" spans="17:17">
      <c r="Q61088"/>
    </row>
    <row r="61089" spans="17:17">
      <c r="Q61089"/>
    </row>
    <row r="61090" spans="17:17">
      <c r="Q61090"/>
    </row>
    <row r="61091" spans="17:17">
      <c r="Q61091"/>
    </row>
    <row r="61092" spans="17:17">
      <c r="Q61092"/>
    </row>
    <row r="61093" spans="17:17">
      <c r="Q61093"/>
    </row>
    <row r="61094" spans="17:17">
      <c r="Q61094"/>
    </row>
    <row r="61095" spans="17:17">
      <c r="Q61095"/>
    </row>
    <row r="61096" spans="17:17">
      <c r="Q61096"/>
    </row>
    <row r="61097" spans="17:17">
      <c r="Q61097"/>
    </row>
    <row r="61098" spans="17:17">
      <c r="Q61098"/>
    </row>
    <row r="61099" spans="17:17">
      <c r="Q61099"/>
    </row>
    <row r="61100" spans="17:17">
      <c r="Q61100"/>
    </row>
    <row r="61101" spans="17:17">
      <c r="Q61101"/>
    </row>
    <row r="61102" spans="17:17">
      <c r="Q61102"/>
    </row>
    <row r="61103" spans="17:17">
      <c r="Q61103"/>
    </row>
    <row r="61104" spans="17:17">
      <c r="Q61104"/>
    </row>
    <row r="61105" spans="17:17">
      <c r="Q61105"/>
    </row>
    <row r="61106" spans="17:17">
      <c r="Q61106"/>
    </row>
    <row r="61107" spans="17:17">
      <c r="Q61107"/>
    </row>
    <row r="61108" spans="17:17">
      <c r="Q61108"/>
    </row>
    <row r="61109" spans="17:17">
      <c r="Q61109"/>
    </row>
    <row r="61110" spans="17:17">
      <c r="Q61110"/>
    </row>
    <row r="61111" spans="17:17">
      <c r="Q61111"/>
    </row>
    <row r="61112" spans="17:17">
      <c r="Q61112"/>
    </row>
    <row r="61113" spans="17:17">
      <c r="Q61113"/>
    </row>
    <row r="61114" spans="17:17">
      <c r="Q61114"/>
    </row>
    <row r="61115" spans="17:17">
      <c r="Q61115"/>
    </row>
    <row r="61116" spans="17:17">
      <c r="Q61116"/>
    </row>
    <row r="61117" spans="17:17">
      <c r="Q61117"/>
    </row>
    <row r="61118" spans="17:17">
      <c r="Q61118"/>
    </row>
    <row r="61119" spans="17:17">
      <c r="Q61119"/>
    </row>
    <row r="61120" spans="17:17">
      <c r="Q61120"/>
    </row>
    <row r="61121" spans="17:17">
      <c r="Q61121"/>
    </row>
    <row r="61122" spans="17:17">
      <c r="Q61122"/>
    </row>
    <row r="61123" spans="17:17">
      <c r="Q61123"/>
    </row>
    <row r="61124" spans="17:17">
      <c r="Q61124"/>
    </row>
    <row r="61125" spans="17:17">
      <c r="Q61125"/>
    </row>
    <row r="61126" spans="17:17">
      <c r="Q61126"/>
    </row>
    <row r="61127" spans="17:17">
      <c r="Q61127"/>
    </row>
    <row r="61128" spans="17:17">
      <c r="Q61128"/>
    </row>
    <row r="61129" spans="17:17">
      <c r="Q61129"/>
    </row>
    <row r="61130" spans="17:17">
      <c r="Q61130"/>
    </row>
    <row r="61131" spans="17:17">
      <c r="Q61131"/>
    </row>
    <row r="61132" spans="17:17">
      <c r="Q61132"/>
    </row>
    <row r="61133" spans="17:17">
      <c r="Q61133"/>
    </row>
    <row r="61134" spans="17:17">
      <c r="Q61134"/>
    </row>
    <row r="61135" spans="17:17">
      <c r="Q61135"/>
    </row>
    <row r="61136" spans="17:17">
      <c r="Q61136"/>
    </row>
    <row r="61137" spans="17:17">
      <c r="Q61137"/>
    </row>
    <row r="61138" spans="17:17">
      <c r="Q61138"/>
    </row>
    <row r="61139" spans="17:17">
      <c r="Q61139"/>
    </row>
    <row r="61140" spans="17:17">
      <c r="Q61140"/>
    </row>
    <row r="61141" spans="17:17">
      <c r="Q61141"/>
    </row>
    <row r="61142" spans="17:17">
      <c r="Q61142"/>
    </row>
    <row r="61143" spans="17:17">
      <c r="Q61143"/>
    </row>
    <row r="61144" spans="17:17">
      <c r="Q61144"/>
    </row>
    <row r="61145" spans="17:17">
      <c r="Q61145"/>
    </row>
    <row r="61146" spans="17:17">
      <c r="Q61146"/>
    </row>
    <row r="61147" spans="17:17">
      <c r="Q61147"/>
    </row>
    <row r="61148" spans="17:17">
      <c r="Q61148"/>
    </row>
    <row r="61149" spans="17:17">
      <c r="Q61149"/>
    </row>
    <row r="61150" spans="17:17">
      <c r="Q61150"/>
    </row>
    <row r="61151" spans="17:17">
      <c r="Q61151"/>
    </row>
    <row r="61152" spans="17:17">
      <c r="Q61152"/>
    </row>
    <row r="61153" spans="17:17">
      <c r="Q61153"/>
    </row>
    <row r="61154" spans="17:17">
      <c r="Q61154"/>
    </row>
    <row r="61155" spans="17:17">
      <c r="Q61155"/>
    </row>
    <row r="61156" spans="17:17">
      <c r="Q61156"/>
    </row>
    <row r="61157" spans="17:17">
      <c r="Q61157"/>
    </row>
    <row r="61158" spans="17:17">
      <c r="Q61158"/>
    </row>
    <row r="61159" spans="17:17">
      <c r="Q61159"/>
    </row>
    <row r="61160" spans="17:17">
      <c r="Q61160"/>
    </row>
    <row r="61161" spans="17:17">
      <c r="Q61161"/>
    </row>
    <row r="61162" spans="17:17">
      <c r="Q61162"/>
    </row>
    <row r="61163" spans="17:17">
      <c r="Q61163"/>
    </row>
    <row r="61164" spans="17:17">
      <c r="Q61164"/>
    </row>
    <row r="61165" spans="17:17">
      <c r="Q61165"/>
    </row>
    <row r="61166" spans="17:17">
      <c r="Q61166"/>
    </row>
    <row r="61167" spans="17:17">
      <c r="Q61167"/>
    </row>
    <row r="61168" spans="17:17">
      <c r="Q61168"/>
    </row>
    <row r="61169" spans="17:17">
      <c r="Q61169"/>
    </row>
    <row r="61170" spans="17:17">
      <c r="Q61170"/>
    </row>
    <row r="61171" spans="17:17">
      <c r="Q61171"/>
    </row>
    <row r="61172" spans="17:17">
      <c r="Q61172"/>
    </row>
    <row r="61173" spans="17:17">
      <c r="Q61173"/>
    </row>
    <row r="61174" spans="17:17">
      <c r="Q61174"/>
    </row>
    <row r="61175" spans="17:17">
      <c r="Q61175"/>
    </row>
    <row r="61176" spans="17:17">
      <c r="Q61176"/>
    </row>
    <row r="61177" spans="17:17">
      <c r="Q61177"/>
    </row>
    <row r="61178" spans="17:17">
      <c r="Q61178"/>
    </row>
    <row r="61179" spans="17:17">
      <c r="Q61179"/>
    </row>
    <row r="61180" spans="17:17">
      <c r="Q61180"/>
    </row>
    <row r="61181" spans="17:17">
      <c r="Q61181"/>
    </row>
    <row r="61182" spans="17:17">
      <c r="Q61182"/>
    </row>
    <row r="61183" spans="17:17">
      <c r="Q61183"/>
    </row>
    <row r="61184" spans="17:17">
      <c r="Q61184"/>
    </row>
    <row r="61185" spans="17:17">
      <c r="Q61185"/>
    </row>
    <row r="61186" spans="17:17">
      <c r="Q61186"/>
    </row>
    <row r="61187" spans="17:17">
      <c r="Q61187"/>
    </row>
    <row r="61188" spans="17:17">
      <c r="Q61188"/>
    </row>
    <row r="61189" spans="17:17">
      <c r="Q61189"/>
    </row>
    <row r="61190" spans="17:17">
      <c r="Q61190"/>
    </row>
    <row r="61191" spans="17:17">
      <c r="Q61191"/>
    </row>
    <row r="61192" spans="17:17">
      <c r="Q61192"/>
    </row>
    <row r="61193" spans="17:17">
      <c r="Q61193"/>
    </row>
    <row r="61194" spans="17:17">
      <c r="Q61194"/>
    </row>
    <row r="61195" spans="17:17">
      <c r="Q61195"/>
    </row>
    <row r="61196" spans="17:17">
      <c r="Q61196"/>
    </row>
    <row r="61197" spans="17:17">
      <c r="Q61197"/>
    </row>
    <row r="61198" spans="17:17">
      <c r="Q61198"/>
    </row>
    <row r="61199" spans="17:17">
      <c r="Q61199"/>
    </row>
    <row r="61200" spans="17:17">
      <c r="Q61200"/>
    </row>
    <row r="61201" spans="17:17">
      <c r="Q61201"/>
    </row>
    <row r="61202" spans="17:17">
      <c r="Q61202"/>
    </row>
    <row r="61203" spans="17:17">
      <c r="Q61203"/>
    </row>
    <row r="61204" spans="17:17">
      <c r="Q61204"/>
    </row>
    <row r="61205" spans="17:17">
      <c r="Q61205"/>
    </row>
    <row r="61206" spans="17:17">
      <c r="Q61206"/>
    </row>
    <row r="61207" spans="17:17">
      <c r="Q61207"/>
    </row>
    <row r="61208" spans="17:17">
      <c r="Q61208"/>
    </row>
    <row r="61209" spans="17:17">
      <c r="Q61209"/>
    </row>
    <row r="61210" spans="17:17">
      <c r="Q61210"/>
    </row>
    <row r="61211" spans="17:17">
      <c r="Q61211"/>
    </row>
    <row r="61212" spans="17:17">
      <c r="Q61212"/>
    </row>
    <row r="61213" spans="17:17">
      <c r="Q61213"/>
    </row>
    <row r="61214" spans="17:17">
      <c r="Q61214"/>
    </row>
    <row r="61215" spans="17:17">
      <c r="Q61215"/>
    </row>
    <row r="61216" spans="17:17">
      <c r="Q61216"/>
    </row>
    <row r="61217" spans="17:17">
      <c r="Q61217"/>
    </row>
    <row r="61218" spans="17:17">
      <c r="Q61218"/>
    </row>
    <row r="61219" spans="17:17">
      <c r="Q61219"/>
    </row>
    <row r="61220" spans="17:17">
      <c r="Q61220"/>
    </row>
    <row r="61221" spans="17:17">
      <c r="Q61221"/>
    </row>
    <row r="61222" spans="17:17">
      <c r="Q61222"/>
    </row>
    <row r="61223" spans="17:17">
      <c r="Q61223"/>
    </row>
    <row r="61224" spans="17:17">
      <c r="Q61224"/>
    </row>
    <row r="61225" spans="17:17">
      <c r="Q61225"/>
    </row>
    <row r="61226" spans="17:17">
      <c r="Q61226"/>
    </row>
    <row r="61227" spans="17:17">
      <c r="Q61227"/>
    </row>
    <row r="61228" spans="17:17">
      <c r="Q61228"/>
    </row>
    <row r="61229" spans="17:17">
      <c r="Q61229"/>
    </row>
    <row r="61230" spans="17:17">
      <c r="Q61230"/>
    </row>
    <row r="61231" spans="17:17">
      <c r="Q61231"/>
    </row>
    <row r="61232" spans="17:17">
      <c r="Q61232"/>
    </row>
    <row r="61233" spans="17:17">
      <c r="Q61233"/>
    </row>
    <row r="61234" spans="17:17">
      <c r="Q61234"/>
    </row>
    <row r="61235" spans="17:17">
      <c r="Q61235"/>
    </row>
    <row r="61236" spans="17:17">
      <c r="Q61236"/>
    </row>
    <row r="61237" spans="17:17">
      <c r="Q61237"/>
    </row>
    <row r="61238" spans="17:17">
      <c r="Q61238"/>
    </row>
    <row r="61239" spans="17:17">
      <c r="Q61239"/>
    </row>
    <row r="61240" spans="17:17">
      <c r="Q61240"/>
    </row>
    <row r="61241" spans="17:17">
      <c r="Q61241"/>
    </row>
    <row r="61242" spans="17:17">
      <c r="Q61242"/>
    </row>
    <row r="61243" spans="17:17">
      <c r="Q61243"/>
    </row>
    <row r="61244" spans="17:17">
      <c r="Q61244"/>
    </row>
    <row r="61245" spans="17:17">
      <c r="Q61245"/>
    </row>
    <row r="61246" spans="17:17">
      <c r="Q61246"/>
    </row>
    <row r="61247" spans="17:17">
      <c r="Q61247"/>
    </row>
    <row r="61248" spans="17:17">
      <c r="Q61248"/>
    </row>
    <row r="61249" spans="17:17">
      <c r="Q61249"/>
    </row>
    <row r="61250" spans="17:17">
      <c r="Q61250"/>
    </row>
    <row r="61251" spans="17:17">
      <c r="Q61251"/>
    </row>
    <row r="61252" spans="17:17">
      <c r="Q61252"/>
    </row>
    <row r="61253" spans="17:17">
      <c r="Q61253"/>
    </row>
    <row r="61254" spans="17:17">
      <c r="Q61254"/>
    </row>
    <row r="61255" spans="17:17">
      <c r="Q61255"/>
    </row>
    <row r="61256" spans="17:17">
      <c r="Q61256"/>
    </row>
    <row r="61257" spans="17:17">
      <c r="Q61257"/>
    </row>
    <row r="61258" spans="17:17">
      <c r="Q61258"/>
    </row>
    <row r="61259" spans="17:17">
      <c r="Q61259"/>
    </row>
    <row r="61260" spans="17:17">
      <c r="Q61260"/>
    </row>
    <row r="61261" spans="17:17">
      <c r="Q61261"/>
    </row>
    <row r="61262" spans="17:17">
      <c r="Q61262"/>
    </row>
    <row r="61263" spans="17:17">
      <c r="Q61263"/>
    </row>
    <row r="61264" spans="17:17">
      <c r="Q61264"/>
    </row>
    <row r="61265" spans="17:17">
      <c r="Q61265"/>
    </row>
    <row r="61266" spans="17:17">
      <c r="Q61266"/>
    </row>
    <row r="61267" spans="17:17">
      <c r="Q61267"/>
    </row>
    <row r="61268" spans="17:17">
      <c r="Q61268"/>
    </row>
    <row r="61269" spans="17:17">
      <c r="Q61269"/>
    </row>
    <row r="61270" spans="17:17">
      <c r="Q61270"/>
    </row>
    <row r="61271" spans="17:17">
      <c r="Q61271"/>
    </row>
    <row r="61272" spans="17:17">
      <c r="Q61272"/>
    </row>
    <row r="61273" spans="17:17">
      <c r="Q61273"/>
    </row>
    <row r="61274" spans="17:17">
      <c r="Q61274"/>
    </row>
    <row r="61275" spans="17:17">
      <c r="Q61275"/>
    </row>
    <row r="61276" spans="17:17">
      <c r="Q61276"/>
    </row>
    <row r="61277" spans="17:17">
      <c r="Q61277"/>
    </row>
    <row r="61278" spans="17:17">
      <c r="Q61278"/>
    </row>
    <row r="61279" spans="17:17">
      <c r="Q61279"/>
    </row>
    <row r="61280" spans="17:17">
      <c r="Q61280"/>
    </row>
    <row r="61281" spans="17:17">
      <c r="Q61281"/>
    </row>
    <row r="61282" spans="17:17">
      <c r="Q61282"/>
    </row>
    <row r="61283" spans="17:17">
      <c r="Q61283"/>
    </row>
    <row r="61284" spans="17:17">
      <c r="Q61284"/>
    </row>
    <row r="61285" spans="17:17">
      <c r="Q61285"/>
    </row>
    <row r="61286" spans="17:17">
      <c r="Q61286"/>
    </row>
    <row r="61287" spans="17:17">
      <c r="Q61287"/>
    </row>
    <row r="61288" spans="17:17">
      <c r="Q61288"/>
    </row>
    <row r="61289" spans="17:17">
      <c r="Q61289"/>
    </row>
    <row r="61290" spans="17:17">
      <c r="Q61290"/>
    </row>
    <row r="61291" spans="17:17">
      <c r="Q61291"/>
    </row>
    <row r="61292" spans="17:17">
      <c r="Q61292"/>
    </row>
    <row r="61293" spans="17:17">
      <c r="Q61293"/>
    </row>
    <row r="61294" spans="17:17">
      <c r="Q61294"/>
    </row>
    <row r="61295" spans="17:17">
      <c r="Q61295"/>
    </row>
    <row r="61296" spans="17:17">
      <c r="Q61296"/>
    </row>
    <row r="61297" spans="17:17">
      <c r="Q61297"/>
    </row>
    <row r="61298" spans="17:17">
      <c r="Q61298"/>
    </row>
    <row r="61299" spans="17:17">
      <c r="Q61299"/>
    </row>
    <row r="61300" spans="17:17">
      <c r="Q61300"/>
    </row>
    <row r="61301" spans="17:17">
      <c r="Q61301"/>
    </row>
    <row r="61302" spans="17:17">
      <c r="Q61302"/>
    </row>
    <row r="61303" spans="17:17">
      <c r="Q61303"/>
    </row>
    <row r="61304" spans="17:17">
      <c r="Q61304"/>
    </row>
    <row r="61305" spans="17:17">
      <c r="Q61305"/>
    </row>
    <row r="61306" spans="17:17">
      <c r="Q61306"/>
    </row>
    <row r="61307" spans="17:17">
      <c r="Q61307"/>
    </row>
    <row r="61308" spans="17:17">
      <c r="Q61308"/>
    </row>
    <row r="61309" spans="17:17">
      <c r="Q61309"/>
    </row>
    <row r="61310" spans="17:17">
      <c r="Q61310"/>
    </row>
    <row r="61311" spans="17:17">
      <c r="Q61311"/>
    </row>
    <row r="61312" spans="17:17">
      <c r="Q61312"/>
    </row>
    <row r="61313" spans="17:17">
      <c r="Q61313"/>
    </row>
    <row r="61314" spans="17:17">
      <c r="Q61314"/>
    </row>
    <row r="61315" spans="17:17">
      <c r="Q61315"/>
    </row>
    <row r="61316" spans="17:17">
      <c r="Q61316"/>
    </row>
    <row r="61317" spans="17:17">
      <c r="Q61317"/>
    </row>
    <row r="61318" spans="17:17">
      <c r="Q61318"/>
    </row>
    <row r="61319" spans="17:17">
      <c r="Q61319"/>
    </row>
    <row r="61320" spans="17:17">
      <c r="Q61320"/>
    </row>
    <row r="61321" spans="17:17">
      <c r="Q61321"/>
    </row>
    <row r="61322" spans="17:17">
      <c r="Q61322"/>
    </row>
    <row r="61323" spans="17:17">
      <c r="Q61323"/>
    </row>
    <row r="61324" spans="17:17">
      <c r="Q61324"/>
    </row>
    <row r="61325" spans="17:17">
      <c r="Q61325"/>
    </row>
    <row r="61326" spans="17:17">
      <c r="Q61326"/>
    </row>
    <row r="61327" spans="17:17">
      <c r="Q61327"/>
    </row>
    <row r="61328" spans="17:17">
      <c r="Q61328"/>
    </row>
    <row r="61329" spans="17:17">
      <c r="Q61329"/>
    </row>
    <row r="61330" spans="17:17">
      <c r="Q61330"/>
    </row>
    <row r="61331" spans="17:17">
      <c r="Q61331"/>
    </row>
    <row r="61332" spans="17:17">
      <c r="Q61332"/>
    </row>
    <row r="61333" spans="17:17">
      <c r="Q61333"/>
    </row>
    <row r="61334" spans="17:17">
      <c r="Q61334"/>
    </row>
    <row r="61335" spans="17:17">
      <c r="Q61335"/>
    </row>
    <row r="61336" spans="17:17">
      <c r="Q61336"/>
    </row>
    <row r="61337" spans="17:17">
      <c r="Q61337"/>
    </row>
    <row r="61338" spans="17:17">
      <c r="Q61338"/>
    </row>
    <row r="61339" spans="17:17">
      <c r="Q61339"/>
    </row>
    <row r="61340" spans="17:17">
      <c r="Q61340"/>
    </row>
    <row r="61341" spans="17:17">
      <c r="Q61341"/>
    </row>
    <row r="61342" spans="17:17">
      <c r="Q61342"/>
    </row>
    <row r="61343" spans="17:17">
      <c r="Q61343"/>
    </row>
    <row r="61344" spans="17:17">
      <c r="Q61344"/>
    </row>
    <row r="61345" spans="17:17">
      <c r="Q61345"/>
    </row>
    <row r="61346" spans="17:17">
      <c r="Q61346"/>
    </row>
    <row r="61347" spans="17:17">
      <c r="Q61347"/>
    </row>
    <row r="61348" spans="17:17">
      <c r="Q61348"/>
    </row>
    <row r="61349" spans="17:17">
      <c r="Q61349"/>
    </row>
    <row r="61350" spans="17:17">
      <c r="Q61350"/>
    </row>
    <row r="61351" spans="17:17">
      <c r="Q61351"/>
    </row>
    <row r="61352" spans="17:17">
      <c r="Q61352"/>
    </row>
    <row r="61353" spans="17:17">
      <c r="Q61353"/>
    </row>
    <row r="61354" spans="17:17">
      <c r="Q61354"/>
    </row>
    <row r="61355" spans="17:17">
      <c r="Q61355"/>
    </row>
    <row r="61356" spans="17:17">
      <c r="Q61356"/>
    </row>
    <row r="61357" spans="17:17">
      <c r="Q61357"/>
    </row>
    <row r="61358" spans="17:17">
      <c r="Q61358"/>
    </row>
    <row r="61359" spans="17:17">
      <c r="Q61359"/>
    </row>
    <row r="61360" spans="17:17">
      <c r="Q61360"/>
    </row>
    <row r="61361" spans="17:17">
      <c r="Q61361"/>
    </row>
    <row r="61362" spans="17:17">
      <c r="Q61362"/>
    </row>
    <row r="61363" spans="17:17">
      <c r="Q61363"/>
    </row>
    <row r="61364" spans="17:17">
      <c r="Q61364"/>
    </row>
    <row r="61365" spans="17:17">
      <c r="Q61365"/>
    </row>
    <row r="61366" spans="17:17">
      <c r="Q61366"/>
    </row>
    <row r="61367" spans="17:17">
      <c r="Q61367"/>
    </row>
    <row r="61368" spans="17:17">
      <c r="Q61368"/>
    </row>
    <row r="61369" spans="17:17">
      <c r="Q61369"/>
    </row>
    <row r="61370" spans="17:17">
      <c r="Q61370"/>
    </row>
    <row r="61371" spans="17:17">
      <c r="Q61371"/>
    </row>
    <row r="61372" spans="17:17">
      <c r="Q61372"/>
    </row>
    <row r="61373" spans="17:17">
      <c r="Q61373"/>
    </row>
    <row r="61374" spans="17:17">
      <c r="Q61374"/>
    </row>
    <row r="61375" spans="17:17">
      <c r="Q61375"/>
    </row>
    <row r="61376" spans="17:17">
      <c r="Q61376"/>
    </row>
    <row r="61377" spans="17:17">
      <c r="Q61377"/>
    </row>
    <row r="61378" spans="17:17">
      <c r="Q61378"/>
    </row>
    <row r="61379" spans="17:17">
      <c r="Q61379"/>
    </row>
    <row r="61380" spans="17:17">
      <c r="Q61380"/>
    </row>
    <row r="61381" spans="17:17">
      <c r="Q61381"/>
    </row>
    <row r="61382" spans="17:17">
      <c r="Q61382"/>
    </row>
    <row r="61383" spans="17:17">
      <c r="Q61383"/>
    </row>
    <row r="61384" spans="17:17">
      <c r="Q61384"/>
    </row>
    <row r="61385" spans="17:17">
      <c r="Q61385"/>
    </row>
    <row r="61386" spans="17:17">
      <c r="Q61386"/>
    </row>
    <row r="61387" spans="17:17">
      <c r="Q61387"/>
    </row>
    <row r="61388" spans="17:17">
      <c r="Q61388"/>
    </row>
    <row r="61389" spans="17:17">
      <c r="Q61389"/>
    </row>
    <row r="61390" spans="17:17">
      <c r="Q61390"/>
    </row>
    <row r="61391" spans="17:17">
      <c r="Q61391"/>
    </row>
    <row r="61392" spans="17:17">
      <c r="Q61392"/>
    </row>
    <row r="61393" spans="17:17">
      <c r="Q61393"/>
    </row>
    <row r="61394" spans="17:17">
      <c r="Q61394"/>
    </row>
    <row r="61395" spans="17:17">
      <c r="Q61395"/>
    </row>
    <row r="61396" spans="17:17">
      <c r="Q61396"/>
    </row>
    <row r="61397" spans="17:17">
      <c r="Q61397"/>
    </row>
    <row r="61398" spans="17:17">
      <c r="Q61398"/>
    </row>
    <row r="61399" spans="17:17">
      <c r="Q61399"/>
    </row>
    <row r="61400" spans="17:17">
      <c r="Q61400"/>
    </row>
    <row r="61401" spans="17:17">
      <c r="Q61401"/>
    </row>
    <row r="61402" spans="17:17">
      <c r="Q61402"/>
    </row>
    <row r="61403" spans="17:17">
      <c r="Q61403"/>
    </row>
    <row r="61404" spans="17:17">
      <c r="Q61404"/>
    </row>
    <row r="61405" spans="17:17">
      <c r="Q61405"/>
    </row>
    <row r="61406" spans="17:17">
      <c r="Q61406"/>
    </row>
    <row r="61407" spans="17:17">
      <c r="Q61407"/>
    </row>
    <row r="61408" spans="17:17">
      <c r="Q61408"/>
    </row>
    <row r="61409" spans="17:17">
      <c r="Q61409"/>
    </row>
    <row r="61410" spans="17:17">
      <c r="Q61410"/>
    </row>
    <row r="61411" spans="17:17">
      <c r="Q61411"/>
    </row>
    <row r="61412" spans="17:17">
      <c r="Q61412"/>
    </row>
    <row r="61413" spans="17:17">
      <c r="Q61413"/>
    </row>
    <row r="61414" spans="17:17">
      <c r="Q61414"/>
    </row>
    <row r="61415" spans="17:17">
      <c r="Q61415"/>
    </row>
    <row r="61416" spans="17:17">
      <c r="Q61416"/>
    </row>
    <row r="61417" spans="17:17">
      <c r="Q61417"/>
    </row>
    <row r="61418" spans="17:17">
      <c r="Q61418"/>
    </row>
    <row r="61419" spans="17:17">
      <c r="Q61419"/>
    </row>
    <row r="61420" spans="17:17">
      <c r="Q61420"/>
    </row>
    <row r="61421" spans="17:17">
      <c r="Q61421"/>
    </row>
    <row r="61422" spans="17:17">
      <c r="Q61422"/>
    </row>
    <row r="61423" spans="17:17">
      <c r="Q61423"/>
    </row>
    <row r="61424" spans="17:17">
      <c r="Q61424"/>
    </row>
    <row r="61425" spans="17:17">
      <c r="Q61425"/>
    </row>
    <row r="61426" spans="17:17">
      <c r="Q61426"/>
    </row>
    <row r="61427" spans="17:17">
      <c r="Q61427"/>
    </row>
    <row r="61428" spans="17:17">
      <c r="Q61428"/>
    </row>
    <row r="61429" spans="17:17">
      <c r="Q61429"/>
    </row>
    <row r="61430" spans="17:17">
      <c r="Q61430"/>
    </row>
    <row r="61431" spans="17:17">
      <c r="Q61431"/>
    </row>
    <row r="61432" spans="17:17">
      <c r="Q61432"/>
    </row>
    <row r="61433" spans="17:17">
      <c r="Q61433"/>
    </row>
    <row r="61434" spans="17:17">
      <c r="Q61434"/>
    </row>
    <row r="61435" spans="17:17">
      <c r="Q61435"/>
    </row>
    <row r="61436" spans="17:17">
      <c r="Q61436"/>
    </row>
    <row r="61437" spans="17:17">
      <c r="Q61437"/>
    </row>
    <row r="61438" spans="17:17">
      <c r="Q61438"/>
    </row>
    <row r="61439" spans="17:17">
      <c r="Q61439"/>
    </row>
    <row r="61440" spans="17:17">
      <c r="Q61440"/>
    </row>
    <row r="61441" spans="17:17">
      <c r="Q61441"/>
    </row>
    <row r="61442" spans="17:17">
      <c r="Q61442"/>
    </row>
    <row r="61443" spans="17:17">
      <c r="Q61443"/>
    </row>
    <row r="61444" spans="17:17">
      <c r="Q61444"/>
    </row>
    <row r="61445" spans="17:17">
      <c r="Q61445"/>
    </row>
    <row r="61446" spans="17:17">
      <c r="Q61446"/>
    </row>
    <row r="61447" spans="17:17">
      <c r="Q61447"/>
    </row>
    <row r="61448" spans="17:17">
      <c r="Q61448"/>
    </row>
    <row r="61449" spans="17:17">
      <c r="Q61449"/>
    </row>
    <row r="61450" spans="17:17">
      <c r="Q61450"/>
    </row>
    <row r="61451" spans="17:17">
      <c r="Q61451"/>
    </row>
    <row r="61452" spans="17:17">
      <c r="Q61452"/>
    </row>
    <row r="61453" spans="17:17">
      <c r="Q61453"/>
    </row>
    <row r="61454" spans="17:17">
      <c r="Q61454"/>
    </row>
    <row r="61455" spans="17:17">
      <c r="Q61455"/>
    </row>
    <row r="61456" spans="17:17">
      <c r="Q61456"/>
    </row>
    <row r="61457" spans="17:17">
      <c r="Q61457"/>
    </row>
    <row r="61458" spans="17:17">
      <c r="Q61458"/>
    </row>
    <row r="61459" spans="17:17">
      <c r="Q61459"/>
    </row>
    <row r="61460" spans="17:17">
      <c r="Q61460"/>
    </row>
    <row r="61461" spans="17:17">
      <c r="Q61461"/>
    </row>
    <row r="61462" spans="17:17">
      <c r="Q61462"/>
    </row>
    <row r="61463" spans="17:17">
      <c r="Q61463"/>
    </row>
    <row r="61464" spans="17:17">
      <c r="Q61464"/>
    </row>
    <row r="61465" spans="17:17">
      <c r="Q61465"/>
    </row>
    <row r="61466" spans="17:17">
      <c r="Q61466"/>
    </row>
    <row r="61467" spans="17:17">
      <c r="Q61467"/>
    </row>
    <row r="61468" spans="17:17">
      <c r="Q61468"/>
    </row>
    <row r="61469" spans="17:17">
      <c r="Q61469"/>
    </row>
    <row r="61470" spans="17:17">
      <c r="Q61470"/>
    </row>
    <row r="61471" spans="17:17">
      <c r="Q61471"/>
    </row>
    <row r="61472" spans="17:17">
      <c r="Q61472"/>
    </row>
    <row r="61473" spans="17:17">
      <c r="Q61473"/>
    </row>
    <row r="61474" spans="17:17">
      <c r="Q61474"/>
    </row>
    <row r="61475" spans="17:17">
      <c r="Q61475"/>
    </row>
    <row r="61476" spans="17:17">
      <c r="Q61476"/>
    </row>
    <row r="61477" spans="17:17">
      <c r="Q61477"/>
    </row>
    <row r="61478" spans="17:17">
      <c r="Q61478"/>
    </row>
    <row r="61479" spans="17:17">
      <c r="Q61479"/>
    </row>
    <row r="61480" spans="17:17">
      <c r="Q61480"/>
    </row>
    <row r="61481" spans="17:17">
      <c r="Q61481"/>
    </row>
    <row r="61482" spans="17:17">
      <c r="Q61482"/>
    </row>
    <row r="61483" spans="17:17">
      <c r="Q61483"/>
    </row>
    <row r="61484" spans="17:17">
      <c r="Q61484"/>
    </row>
    <row r="61485" spans="17:17">
      <c r="Q61485"/>
    </row>
    <row r="61486" spans="17:17">
      <c r="Q61486"/>
    </row>
    <row r="61487" spans="17:17">
      <c r="Q61487"/>
    </row>
    <row r="61488" spans="17:17">
      <c r="Q61488"/>
    </row>
    <row r="61489" spans="17:17">
      <c r="Q61489"/>
    </row>
    <row r="61490" spans="17:17">
      <c r="Q61490"/>
    </row>
    <row r="61491" spans="17:17">
      <c r="Q61491"/>
    </row>
    <row r="61492" spans="17:17">
      <c r="Q61492"/>
    </row>
    <row r="61493" spans="17:17">
      <c r="Q61493"/>
    </row>
    <row r="61494" spans="17:17">
      <c r="Q61494"/>
    </row>
    <row r="61495" spans="17:17">
      <c r="Q61495"/>
    </row>
    <row r="61496" spans="17:17">
      <c r="Q61496"/>
    </row>
    <row r="61497" spans="17:17">
      <c r="Q61497"/>
    </row>
    <row r="61498" spans="17:17">
      <c r="Q61498"/>
    </row>
    <row r="61499" spans="17:17">
      <c r="Q61499"/>
    </row>
    <row r="61500" spans="17:17">
      <c r="Q61500"/>
    </row>
    <row r="61501" spans="17:17">
      <c r="Q61501"/>
    </row>
    <row r="61502" spans="17:17">
      <c r="Q61502"/>
    </row>
    <row r="61503" spans="17:17">
      <c r="Q61503"/>
    </row>
    <row r="61504" spans="17:17">
      <c r="Q61504"/>
    </row>
    <row r="61505" spans="17:17">
      <c r="Q61505"/>
    </row>
    <row r="61506" spans="17:17">
      <c r="Q61506"/>
    </row>
    <row r="61507" spans="17:17">
      <c r="Q61507"/>
    </row>
    <row r="61508" spans="17:17">
      <c r="Q61508"/>
    </row>
    <row r="61509" spans="17:17">
      <c r="Q61509"/>
    </row>
    <row r="61510" spans="17:17">
      <c r="Q61510"/>
    </row>
    <row r="61511" spans="17:17">
      <c r="Q61511"/>
    </row>
    <row r="61512" spans="17:17">
      <c r="Q61512"/>
    </row>
    <row r="61513" spans="17:17">
      <c r="Q61513"/>
    </row>
    <row r="61514" spans="17:17">
      <c r="Q61514"/>
    </row>
    <row r="61515" spans="17:17">
      <c r="Q61515"/>
    </row>
    <row r="61516" spans="17:17">
      <c r="Q61516"/>
    </row>
    <row r="61517" spans="17:17">
      <c r="Q61517"/>
    </row>
    <row r="61518" spans="17:17">
      <c r="Q61518"/>
    </row>
    <row r="61519" spans="17:17">
      <c r="Q61519"/>
    </row>
    <row r="61520" spans="17:17">
      <c r="Q61520"/>
    </row>
    <row r="61521" spans="17:17">
      <c r="Q61521"/>
    </row>
    <row r="61522" spans="17:17">
      <c r="Q61522"/>
    </row>
    <row r="61523" spans="17:17">
      <c r="Q61523"/>
    </row>
    <row r="61524" spans="17:17">
      <c r="Q61524"/>
    </row>
    <row r="61525" spans="17:17">
      <c r="Q61525"/>
    </row>
    <row r="61526" spans="17:17">
      <c r="Q61526"/>
    </row>
    <row r="61527" spans="17:17">
      <c r="Q61527"/>
    </row>
    <row r="61528" spans="17:17">
      <c r="Q61528"/>
    </row>
    <row r="61529" spans="17:17">
      <c r="Q61529"/>
    </row>
    <row r="61530" spans="17:17">
      <c r="Q61530"/>
    </row>
    <row r="61531" spans="17:17">
      <c r="Q61531"/>
    </row>
    <row r="61532" spans="17:17">
      <c r="Q61532"/>
    </row>
    <row r="61533" spans="17:17">
      <c r="Q61533"/>
    </row>
    <row r="61534" spans="17:17">
      <c r="Q61534"/>
    </row>
    <row r="61535" spans="17:17">
      <c r="Q61535"/>
    </row>
    <row r="61536" spans="17:17">
      <c r="Q61536"/>
    </row>
    <row r="61537" spans="17:17">
      <c r="Q61537"/>
    </row>
    <row r="61538" spans="17:17">
      <c r="Q61538"/>
    </row>
    <row r="61539" spans="17:17">
      <c r="Q61539"/>
    </row>
    <row r="61540" spans="17:17">
      <c r="Q61540"/>
    </row>
    <row r="61541" spans="17:17">
      <c r="Q61541"/>
    </row>
    <row r="61542" spans="17:17">
      <c r="Q61542"/>
    </row>
    <row r="61543" spans="17:17">
      <c r="Q61543"/>
    </row>
    <row r="61544" spans="17:17">
      <c r="Q61544"/>
    </row>
    <row r="61545" spans="17:17">
      <c r="Q61545"/>
    </row>
    <row r="61546" spans="17:17">
      <c r="Q61546"/>
    </row>
    <row r="61547" spans="17:17">
      <c r="Q61547"/>
    </row>
    <row r="61548" spans="17:17">
      <c r="Q61548"/>
    </row>
    <row r="61549" spans="17:17">
      <c r="Q61549"/>
    </row>
    <row r="61550" spans="17:17">
      <c r="Q61550"/>
    </row>
    <row r="61551" spans="17:17">
      <c r="Q61551"/>
    </row>
    <row r="61552" spans="17:17">
      <c r="Q61552"/>
    </row>
    <row r="61553" spans="17:17">
      <c r="Q61553"/>
    </row>
    <row r="61554" spans="17:17">
      <c r="Q61554"/>
    </row>
    <row r="61555" spans="17:17">
      <c r="Q61555"/>
    </row>
    <row r="61556" spans="17:17">
      <c r="Q61556"/>
    </row>
    <row r="61557" spans="17:17">
      <c r="Q61557"/>
    </row>
    <row r="61558" spans="17:17">
      <c r="Q61558"/>
    </row>
    <row r="61559" spans="17:17">
      <c r="Q61559"/>
    </row>
    <row r="61560" spans="17:17">
      <c r="Q61560"/>
    </row>
    <row r="61561" spans="17:17">
      <c r="Q61561"/>
    </row>
    <row r="61562" spans="17:17">
      <c r="Q61562"/>
    </row>
    <row r="61563" spans="17:17">
      <c r="Q61563"/>
    </row>
    <row r="61564" spans="17:17">
      <c r="Q61564"/>
    </row>
    <row r="61565" spans="17:17">
      <c r="Q61565"/>
    </row>
    <row r="61566" spans="17:17">
      <c r="Q61566"/>
    </row>
    <row r="61567" spans="17:17">
      <c r="Q61567"/>
    </row>
    <row r="61568" spans="17:17">
      <c r="Q61568"/>
    </row>
    <row r="61569" spans="17:17">
      <c r="Q61569"/>
    </row>
    <row r="61570" spans="17:17">
      <c r="Q61570"/>
    </row>
    <row r="61571" spans="17:17">
      <c r="Q61571"/>
    </row>
    <row r="61572" spans="17:17">
      <c r="Q61572"/>
    </row>
    <row r="61573" spans="17:17">
      <c r="Q61573"/>
    </row>
    <row r="61574" spans="17:17">
      <c r="Q61574"/>
    </row>
    <row r="61575" spans="17:17">
      <c r="Q61575"/>
    </row>
    <row r="61576" spans="17:17">
      <c r="Q61576"/>
    </row>
    <row r="61577" spans="17:17">
      <c r="Q61577"/>
    </row>
    <row r="61578" spans="17:17">
      <c r="Q61578"/>
    </row>
    <row r="61579" spans="17:17">
      <c r="Q61579"/>
    </row>
    <row r="61580" spans="17:17">
      <c r="Q61580"/>
    </row>
    <row r="61581" spans="17:17">
      <c r="Q61581"/>
    </row>
    <row r="61582" spans="17:17">
      <c r="Q61582"/>
    </row>
    <row r="61583" spans="17:17">
      <c r="Q61583"/>
    </row>
    <row r="61584" spans="17:17">
      <c r="Q61584"/>
    </row>
    <row r="61585" spans="17:17">
      <c r="Q61585"/>
    </row>
    <row r="61586" spans="17:17">
      <c r="Q61586"/>
    </row>
    <row r="61587" spans="17:17">
      <c r="Q61587"/>
    </row>
    <row r="61588" spans="17:17">
      <c r="Q61588"/>
    </row>
    <row r="61589" spans="17:17">
      <c r="Q61589"/>
    </row>
    <row r="61590" spans="17:17">
      <c r="Q61590"/>
    </row>
    <row r="61591" spans="17:17">
      <c r="Q61591"/>
    </row>
    <row r="61592" spans="17:17">
      <c r="Q61592"/>
    </row>
    <row r="61593" spans="17:17">
      <c r="Q61593"/>
    </row>
    <row r="61594" spans="17:17">
      <c r="Q61594"/>
    </row>
    <row r="61595" spans="17:17">
      <c r="Q61595"/>
    </row>
    <row r="61596" spans="17:17">
      <c r="Q61596"/>
    </row>
    <row r="61597" spans="17:17">
      <c r="Q61597"/>
    </row>
    <row r="61598" spans="17:17">
      <c r="Q61598"/>
    </row>
    <row r="61599" spans="17:17">
      <c r="Q61599"/>
    </row>
    <row r="61600" spans="17:17">
      <c r="Q61600"/>
    </row>
    <row r="61601" spans="17:17">
      <c r="Q61601"/>
    </row>
    <row r="61602" spans="17:17">
      <c r="Q61602"/>
    </row>
    <row r="61603" spans="17:17">
      <c r="Q61603"/>
    </row>
    <row r="61604" spans="17:17">
      <c r="Q61604"/>
    </row>
    <row r="61605" spans="17:17">
      <c r="Q61605"/>
    </row>
    <row r="61606" spans="17:17">
      <c r="Q61606"/>
    </row>
    <row r="61607" spans="17:17">
      <c r="Q61607"/>
    </row>
    <row r="61608" spans="17:17">
      <c r="Q61608"/>
    </row>
    <row r="61609" spans="17:17">
      <c r="Q61609"/>
    </row>
    <row r="61610" spans="17:17">
      <c r="Q61610"/>
    </row>
    <row r="61611" spans="17:17">
      <c r="Q61611"/>
    </row>
    <row r="61612" spans="17:17">
      <c r="Q61612"/>
    </row>
    <row r="61613" spans="17:17">
      <c r="Q61613"/>
    </row>
    <row r="61614" spans="17:17">
      <c r="Q61614"/>
    </row>
    <row r="61615" spans="17:17">
      <c r="Q61615"/>
    </row>
    <row r="61616" spans="17:17">
      <c r="Q61616"/>
    </row>
    <row r="61617" spans="17:17">
      <c r="Q61617"/>
    </row>
    <row r="61618" spans="17:17">
      <c r="Q61618"/>
    </row>
    <row r="61619" spans="17:17">
      <c r="Q61619"/>
    </row>
    <row r="61620" spans="17:17">
      <c r="Q61620"/>
    </row>
    <row r="61621" spans="17:17">
      <c r="Q61621"/>
    </row>
    <row r="61622" spans="17:17">
      <c r="Q61622"/>
    </row>
    <row r="61623" spans="17:17">
      <c r="Q61623"/>
    </row>
    <row r="61624" spans="17:17">
      <c r="Q61624"/>
    </row>
    <row r="61625" spans="17:17">
      <c r="Q61625"/>
    </row>
    <row r="61626" spans="17:17">
      <c r="Q61626"/>
    </row>
    <row r="61627" spans="17:17">
      <c r="Q61627"/>
    </row>
    <row r="61628" spans="17:17">
      <c r="Q61628"/>
    </row>
    <row r="61629" spans="17:17">
      <c r="Q61629"/>
    </row>
    <row r="61630" spans="17:17">
      <c r="Q61630"/>
    </row>
    <row r="61631" spans="17:17">
      <c r="Q61631"/>
    </row>
    <row r="61632" spans="17:17">
      <c r="Q61632"/>
    </row>
    <row r="61633" spans="17:17">
      <c r="Q61633"/>
    </row>
    <row r="61634" spans="17:17">
      <c r="Q61634"/>
    </row>
    <row r="61635" spans="17:17">
      <c r="Q61635"/>
    </row>
    <row r="61636" spans="17:17">
      <c r="Q61636"/>
    </row>
    <row r="61637" spans="17:17">
      <c r="Q61637"/>
    </row>
    <row r="61638" spans="17:17">
      <c r="Q61638"/>
    </row>
    <row r="61639" spans="17:17">
      <c r="Q61639"/>
    </row>
    <row r="61640" spans="17:17">
      <c r="Q61640"/>
    </row>
    <row r="61641" spans="17:17">
      <c r="Q61641"/>
    </row>
    <row r="61642" spans="17:17">
      <c r="Q61642"/>
    </row>
    <row r="61643" spans="17:17">
      <c r="Q61643"/>
    </row>
    <row r="61644" spans="17:17">
      <c r="Q61644"/>
    </row>
    <row r="61645" spans="17:17">
      <c r="Q61645"/>
    </row>
    <row r="61646" spans="17:17">
      <c r="Q61646"/>
    </row>
    <row r="61647" spans="17:17">
      <c r="Q61647"/>
    </row>
    <row r="61648" spans="17:17">
      <c r="Q61648"/>
    </row>
    <row r="61649" spans="17:17">
      <c r="Q61649"/>
    </row>
    <row r="61650" spans="17:17">
      <c r="Q61650"/>
    </row>
    <row r="61651" spans="17:17">
      <c r="Q61651"/>
    </row>
    <row r="61652" spans="17:17">
      <c r="Q61652"/>
    </row>
    <row r="61653" spans="17:17">
      <c r="Q61653"/>
    </row>
    <row r="61654" spans="17:17">
      <c r="Q61654"/>
    </row>
    <row r="61655" spans="17:17">
      <c r="Q61655"/>
    </row>
    <row r="61656" spans="17:17">
      <c r="Q61656"/>
    </row>
    <row r="61657" spans="17:17">
      <c r="Q61657"/>
    </row>
    <row r="61658" spans="17:17">
      <c r="Q61658"/>
    </row>
    <row r="61659" spans="17:17">
      <c r="Q61659"/>
    </row>
    <row r="61660" spans="17:17">
      <c r="Q61660"/>
    </row>
    <row r="61661" spans="17:17">
      <c r="Q61661"/>
    </row>
    <row r="61662" spans="17:17">
      <c r="Q61662"/>
    </row>
    <row r="61663" spans="17:17">
      <c r="Q61663"/>
    </row>
    <row r="61664" spans="17:17">
      <c r="Q61664"/>
    </row>
    <row r="61665" spans="17:17">
      <c r="Q61665"/>
    </row>
    <row r="61666" spans="17:17">
      <c r="Q61666"/>
    </row>
    <row r="61667" spans="17:17">
      <c r="Q61667"/>
    </row>
    <row r="61668" spans="17:17">
      <c r="Q61668"/>
    </row>
    <row r="61669" spans="17:17">
      <c r="Q61669"/>
    </row>
    <row r="61670" spans="17:17">
      <c r="Q61670"/>
    </row>
    <row r="61671" spans="17:17">
      <c r="Q61671"/>
    </row>
    <row r="61672" spans="17:17">
      <c r="Q61672"/>
    </row>
    <row r="61673" spans="17:17">
      <c r="Q61673"/>
    </row>
    <row r="61674" spans="17:17">
      <c r="Q61674"/>
    </row>
    <row r="61675" spans="17:17">
      <c r="Q61675"/>
    </row>
    <row r="61676" spans="17:17">
      <c r="Q61676"/>
    </row>
    <row r="61677" spans="17:17">
      <c r="Q61677"/>
    </row>
    <row r="61678" spans="17:17">
      <c r="Q61678"/>
    </row>
    <row r="61679" spans="17:17">
      <c r="Q61679"/>
    </row>
    <row r="61680" spans="17:17">
      <c r="Q61680"/>
    </row>
    <row r="61681" spans="17:17">
      <c r="Q61681"/>
    </row>
    <row r="61682" spans="17:17">
      <c r="Q61682"/>
    </row>
    <row r="61683" spans="17:17">
      <c r="Q61683"/>
    </row>
    <row r="61684" spans="17:17">
      <c r="Q61684"/>
    </row>
    <row r="61685" spans="17:17">
      <c r="Q61685"/>
    </row>
    <row r="61686" spans="17:17">
      <c r="Q61686"/>
    </row>
    <row r="61687" spans="17:17">
      <c r="Q61687"/>
    </row>
    <row r="61688" spans="17:17">
      <c r="Q61688"/>
    </row>
    <row r="61689" spans="17:17">
      <c r="Q61689"/>
    </row>
    <row r="61690" spans="17:17">
      <c r="Q61690"/>
    </row>
    <row r="61691" spans="17:17">
      <c r="Q61691"/>
    </row>
    <row r="61692" spans="17:17">
      <c r="Q61692"/>
    </row>
    <row r="61693" spans="17:17">
      <c r="Q61693"/>
    </row>
    <row r="61694" spans="17:17">
      <c r="Q61694"/>
    </row>
    <row r="61695" spans="17:17">
      <c r="Q61695"/>
    </row>
    <row r="61696" spans="17:17">
      <c r="Q61696"/>
    </row>
    <row r="61697" spans="17:17">
      <c r="Q61697"/>
    </row>
    <row r="61698" spans="17:17">
      <c r="Q61698"/>
    </row>
    <row r="61699" spans="17:17">
      <c r="Q61699"/>
    </row>
    <row r="61700" spans="17:17">
      <c r="Q61700"/>
    </row>
    <row r="61701" spans="17:17">
      <c r="Q61701"/>
    </row>
    <row r="61702" spans="17:17">
      <c r="Q61702"/>
    </row>
    <row r="61703" spans="17:17">
      <c r="Q61703"/>
    </row>
    <row r="61704" spans="17:17">
      <c r="Q61704"/>
    </row>
    <row r="61705" spans="17:17">
      <c r="Q61705"/>
    </row>
    <row r="61706" spans="17:17">
      <c r="Q61706"/>
    </row>
    <row r="61707" spans="17:17">
      <c r="Q61707"/>
    </row>
    <row r="61708" spans="17:17">
      <c r="Q61708"/>
    </row>
    <row r="61709" spans="17:17">
      <c r="Q61709"/>
    </row>
    <row r="61710" spans="17:17">
      <c r="Q61710"/>
    </row>
    <row r="61711" spans="17:17">
      <c r="Q61711"/>
    </row>
    <row r="61712" spans="17:17">
      <c r="Q61712"/>
    </row>
    <row r="61713" spans="17:17">
      <c r="Q61713"/>
    </row>
    <row r="61714" spans="17:17">
      <c r="Q61714"/>
    </row>
    <row r="61715" spans="17:17">
      <c r="Q61715"/>
    </row>
    <row r="61716" spans="17:17">
      <c r="Q61716"/>
    </row>
    <row r="61717" spans="17:17">
      <c r="Q61717"/>
    </row>
    <row r="61718" spans="17:17">
      <c r="Q61718"/>
    </row>
    <row r="61719" spans="17:17">
      <c r="Q61719"/>
    </row>
    <row r="61720" spans="17:17">
      <c r="Q61720"/>
    </row>
    <row r="61721" spans="17:17">
      <c r="Q61721"/>
    </row>
    <row r="61722" spans="17:17">
      <c r="Q61722"/>
    </row>
    <row r="61723" spans="17:17">
      <c r="Q61723"/>
    </row>
    <row r="61724" spans="17:17">
      <c r="Q61724"/>
    </row>
    <row r="61725" spans="17:17">
      <c r="Q61725"/>
    </row>
    <row r="61726" spans="17:17">
      <c r="Q61726"/>
    </row>
    <row r="61727" spans="17:17">
      <c r="Q61727"/>
    </row>
    <row r="61728" spans="17:17">
      <c r="Q61728"/>
    </row>
    <row r="61729" spans="17:17">
      <c r="Q61729"/>
    </row>
    <row r="61730" spans="17:17">
      <c r="Q61730"/>
    </row>
    <row r="61731" spans="17:17">
      <c r="Q61731"/>
    </row>
    <row r="61732" spans="17:17">
      <c r="Q61732"/>
    </row>
    <row r="61733" spans="17:17">
      <c r="Q61733"/>
    </row>
    <row r="61734" spans="17:17">
      <c r="Q61734"/>
    </row>
    <row r="61735" spans="17:17">
      <c r="Q61735"/>
    </row>
    <row r="61736" spans="17:17">
      <c r="Q61736"/>
    </row>
    <row r="61737" spans="17:17">
      <c r="Q61737"/>
    </row>
    <row r="61738" spans="17:17">
      <c r="Q61738"/>
    </row>
    <row r="61739" spans="17:17">
      <c r="Q61739"/>
    </row>
    <row r="61740" spans="17:17">
      <c r="Q61740"/>
    </row>
    <row r="61741" spans="17:17">
      <c r="Q61741"/>
    </row>
    <row r="61742" spans="17:17">
      <c r="Q61742"/>
    </row>
    <row r="61743" spans="17:17">
      <c r="Q61743"/>
    </row>
    <row r="61744" spans="17:17">
      <c r="Q61744"/>
    </row>
    <row r="61745" spans="17:17">
      <c r="Q61745"/>
    </row>
    <row r="61746" spans="17:17">
      <c r="Q61746"/>
    </row>
    <row r="61747" spans="17:17">
      <c r="Q61747"/>
    </row>
    <row r="61748" spans="17:17">
      <c r="Q61748"/>
    </row>
    <row r="61749" spans="17:17">
      <c r="Q61749"/>
    </row>
    <row r="61750" spans="17:17">
      <c r="Q61750"/>
    </row>
    <row r="61751" spans="17:17">
      <c r="Q61751"/>
    </row>
    <row r="61752" spans="17:17">
      <c r="Q61752"/>
    </row>
    <row r="61753" spans="17:17">
      <c r="Q61753"/>
    </row>
    <row r="61754" spans="17:17">
      <c r="Q61754"/>
    </row>
    <row r="61755" spans="17:17">
      <c r="Q61755"/>
    </row>
    <row r="61756" spans="17:17">
      <c r="Q61756"/>
    </row>
    <row r="61757" spans="17:17">
      <c r="Q61757"/>
    </row>
    <row r="61758" spans="17:17">
      <c r="Q61758"/>
    </row>
    <row r="61759" spans="17:17">
      <c r="Q61759"/>
    </row>
    <row r="61760" spans="17:17">
      <c r="Q61760"/>
    </row>
    <row r="61761" spans="17:17">
      <c r="Q61761"/>
    </row>
    <row r="61762" spans="17:17">
      <c r="Q61762"/>
    </row>
    <row r="61763" spans="17:17">
      <c r="Q61763"/>
    </row>
    <row r="61764" spans="17:17">
      <c r="Q61764"/>
    </row>
    <row r="61765" spans="17:17">
      <c r="Q61765"/>
    </row>
    <row r="61766" spans="17:17">
      <c r="Q61766"/>
    </row>
    <row r="61767" spans="17:17">
      <c r="Q61767"/>
    </row>
    <row r="61768" spans="17:17">
      <c r="Q61768"/>
    </row>
    <row r="61769" spans="17:17">
      <c r="Q61769"/>
    </row>
    <row r="61770" spans="17:17">
      <c r="Q61770"/>
    </row>
    <row r="61771" spans="17:17">
      <c r="Q61771"/>
    </row>
    <row r="61772" spans="17:17">
      <c r="Q61772"/>
    </row>
    <row r="61773" spans="17:17">
      <c r="Q61773"/>
    </row>
    <row r="61774" spans="17:17">
      <c r="Q61774"/>
    </row>
    <row r="61775" spans="17:17">
      <c r="Q61775"/>
    </row>
    <row r="61776" spans="17:17">
      <c r="Q61776"/>
    </row>
    <row r="61777" spans="17:17">
      <c r="Q61777"/>
    </row>
    <row r="61778" spans="17:17">
      <c r="Q61778"/>
    </row>
    <row r="61779" spans="17:17">
      <c r="Q61779"/>
    </row>
    <row r="61780" spans="17:17">
      <c r="Q61780"/>
    </row>
    <row r="61781" spans="17:17">
      <c r="Q61781"/>
    </row>
    <row r="61782" spans="17:17">
      <c r="Q61782"/>
    </row>
    <row r="61783" spans="17:17">
      <c r="Q61783"/>
    </row>
    <row r="61784" spans="17:17">
      <c r="Q61784"/>
    </row>
    <row r="61785" spans="17:17">
      <c r="Q61785"/>
    </row>
    <row r="61786" spans="17:17">
      <c r="Q61786"/>
    </row>
    <row r="61787" spans="17:17">
      <c r="Q61787"/>
    </row>
    <row r="61788" spans="17:17">
      <c r="Q61788"/>
    </row>
    <row r="61789" spans="17:17">
      <c r="Q61789"/>
    </row>
    <row r="61790" spans="17:17">
      <c r="Q61790"/>
    </row>
    <row r="61791" spans="17:17">
      <c r="Q61791"/>
    </row>
    <row r="61792" spans="17:17">
      <c r="Q61792"/>
    </row>
    <row r="61793" spans="17:17">
      <c r="Q61793"/>
    </row>
    <row r="61794" spans="17:17">
      <c r="Q61794"/>
    </row>
    <row r="61795" spans="17:17">
      <c r="Q61795"/>
    </row>
    <row r="61796" spans="17:17">
      <c r="Q61796"/>
    </row>
    <row r="61797" spans="17:17">
      <c r="Q61797"/>
    </row>
    <row r="61798" spans="17:17">
      <c r="Q61798"/>
    </row>
    <row r="61799" spans="17:17">
      <c r="Q61799"/>
    </row>
    <row r="61800" spans="17:17">
      <c r="Q61800"/>
    </row>
    <row r="61801" spans="17:17">
      <c r="Q61801"/>
    </row>
    <row r="61802" spans="17:17">
      <c r="Q61802"/>
    </row>
    <row r="61803" spans="17:17">
      <c r="Q61803"/>
    </row>
    <row r="61804" spans="17:17">
      <c r="Q61804"/>
    </row>
    <row r="61805" spans="17:17">
      <c r="Q61805"/>
    </row>
    <row r="61806" spans="17:17">
      <c r="Q61806"/>
    </row>
    <row r="61807" spans="17:17">
      <c r="Q61807"/>
    </row>
    <row r="61808" spans="17:17">
      <c r="Q61808"/>
    </row>
    <row r="61809" spans="17:17">
      <c r="Q61809"/>
    </row>
    <row r="61810" spans="17:17">
      <c r="Q61810"/>
    </row>
    <row r="61811" spans="17:17">
      <c r="Q61811"/>
    </row>
    <row r="61812" spans="17:17">
      <c r="Q61812"/>
    </row>
    <row r="61813" spans="17:17">
      <c r="Q61813"/>
    </row>
    <row r="61814" spans="17:17">
      <c r="Q61814"/>
    </row>
    <row r="61815" spans="17:17">
      <c r="Q61815"/>
    </row>
    <row r="61816" spans="17:17">
      <c r="Q61816"/>
    </row>
    <row r="61817" spans="17:17">
      <c r="Q61817"/>
    </row>
    <row r="61818" spans="17:17">
      <c r="Q61818"/>
    </row>
    <row r="61819" spans="17:17">
      <c r="Q61819"/>
    </row>
    <row r="61820" spans="17:17">
      <c r="Q61820"/>
    </row>
    <row r="61821" spans="17:17">
      <c r="Q61821"/>
    </row>
    <row r="61822" spans="17:17">
      <c r="Q61822"/>
    </row>
    <row r="61823" spans="17:17">
      <c r="Q61823"/>
    </row>
    <row r="61824" spans="17:17">
      <c r="Q61824"/>
    </row>
    <row r="61825" spans="17:17">
      <c r="Q61825"/>
    </row>
    <row r="61826" spans="17:17">
      <c r="Q61826"/>
    </row>
    <row r="61827" spans="17:17">
      <c r="Q61827"/>
    </row>
    <row r="61828" spans="17:17">
      <c r="Q61828"/>
    </row>
    <row r="61829" spans="17:17">
      <c r="Q61829"/>
    </row>
    <row r="61830" spans="17:17">
      <c r="Q61830"/>
    </row>
    <row r="61831" spans="17:17">
      <c r="Q61831"/>
    </row>
    <row r="61832" spans="17:17">
      <c r="Q61832"/>
    </row>
    <row r="61833" spans="17:17">
      <c r="Q61833"/>
    </row>
    <row r="61834" spans="17:17">
      <c r="Q61834"/>
    </row>
    <row r="61835" spans="17:17">
      <c r="Q61835"/>
    </row>
    <row r="61836" spans="17:17">
      <c r="Q61836"/>
    </row>
    <row r="61837" spans="17:17">
      <c r="Q61837"/>
    </row>
    <row r="61838" spans="17:17">
      <c r="Q61838"/>
    </row>
    <row r="61839" spans="17:17">
      <c r="Q61839"/>
    </row>
    <row r="61840" spans="17:17">
      <c r="Q61840"/>
    </row>
    <row r="61841" spans="17:17">
      <c r="Q61841"/>
    </row>
    <row r="61842" spans="17:17">
      <c r="Q61842"/>
    </row>
    <row r="61843" spans="17:17">
      <c r="Q61843"/>
    </row>
    <row r="61844" spans="17:17">
      <c r="Q61844"/>
    </row>
    <row r="61845" spans="17:17">
      <c r="Q61845"/>
    </row>
    <row r="61846" spans="17:17">
      <c r="Q61846"/>
    </row>
    <row r="61847" spans="17:17">
      <c r="Q61847"/>
    </row>
    <row r="61848" spans="17:17">
      <c r="Q61848"/>
    </row>
    <row r="61849" spans="17:17">
      <c r="Q61849"/>
    </row>
    <row r="61850" spans="17:17">
      <c r="Q61850"/>
    </row>
    <row r="61851" spans="17:17">
      <c r="Q61851"/>
    </row>
    <row r="61852" spans="17:17">
      <c r="Q61852"/>
    </row>
    <row r="61853" spans="17:17">
      <c r="Q61853"/>
    </row>
    <row r="61854" spans="17:17">
      <c r="Q61854"/>
    </row>
    <row r="61855" spans="17:17">
      <c r="Q61855"/>
    </row>
    <row r="61856" spans="17:17">
      <c r="Q61856"/>
    </row>
    <row r="61857" spans="17:17">
      <c r="Q61857"/>
    </row>
    <row r="61858" spans="17:17">
      <c r="Q61858"/>
    </row>
    <row r="61859" spans="17:17">
      <c r="Q61859"/>
    </row>
    <row r="61860" spans="17:17">
      <c r="Q61860"/>
    </row>
    <row r="61861" spans="17:17">
      <c r="Q61861"/>
    </row>
    <row r="61862" spans="17:17">
      <c r="Q61862"/>
    </row>
    <row r="61863" spans="17:17">
      <c r="Q61863"/>
    </row>
    <row r="61864" spans="17:17">
      <c r="Q61864"/>
    </row>
    <row r="61865" spans="17:17">
      <c r="Q61865"/>
    </row>
    <row r="61866" spans="17:17">
      <c r="Q61866"/>
    </row>
    <row r="61867" spans="17:17">
      <c r="Q61867"/>
    </row>
    <row r="61868" spans="17:17">
      <c r="Q61868"/>
    </row>
    <row r="61869" spans="17:17">
      <c r="Q61869"/>
    </row>
    <row r="61870" spans="17:17">
      <c r="Q61870"/>
    </row>
    <row r="61871" spans="17:17">
      <c r="Q61871"/>
    </row>
    <row r="61872" spans="17:17">
      <c r="Q61872"/>
    </row>
    <row r="61873" spans="17:17">
      <c r="Q61873"/>
    </row>
    <row r="61874" spans="17:17">
      <c r="Q61874"/>
    </row>
    <row r="61875" spans="17:17">
      <c r="Q61875"/>
    </row>
    <row r="61876" spans="17:17">
      <c r="Q61876"/>
    </row>
    <row r="61877" spans="17:17">
      <c r="Q61877"/>
    </row>
    <row r="61878" spans="17:17">
      <c r="Q61878"/>
    </row>
    <row r="61879" spans="17:17">
      <c r="Q61879"/>
    </row>
    <row r="61880" spans="17:17">
      <c r="Q61880"/>
    </row>
    <row r="61881" spans="17:17">
      <c r="Q61881"/>
    </row>
    <row r="61882" spans="17:17">
      <c r="Q61882"/>
    </row>
    <row r="61883" spans="17:17">
      <c r="Q61883"/>
    </row>
    <row r="61884" spans="17:17">
      <c r="Q61884"/>
    </row>
    <row r="61885" spans="17:17">
      <c r="Q61885"/>
    </row>
    <row r="61886" spans="17:17">
      <c r="Q61886"/>
    </row>
    <row r="61887" spans="17:17">
      <c r="Q61887"/>
    </row>
    <row r="61888" spans="17:17">
      <c r="Q61888"/>
    </row>
    <row r="61889" spans="17:17">
      <c r="Q61889"/>
    </row>
    <row r="61890" spans="17:17">
      <c r="Q61890"/>
    </row>
    <row r="61891" spans="17:17">
      <c r="Q61891"/>
    </row>
    <row r="61892" spans="17:17">
      <c r="Q61892"/>
    </row>
    <row r="61893" spans="17:17">
      <c r="Q61893"/>
    </row>
    <row r="61894" spans="17:17">
      <c r="Q61894"/>
    </row>
    <row r="61895" spans="17:17">
      <c r="Q61895"/>
    </row>
    <row r="61896" spans="17:17">
      <c r="Q61896"/>
    </row>
    <row r="61897" spans="17:17">
      <c r="Q61897"/>
    </row>
    <row r="61898" spans="17:17">
      <c r="Q61898"/>
    </row>
    <row r="61899" spans="17:17">
      <c r="Q61899"/>
    </row>
    <row r="61900" spans="17:17">
      <c r="Q61900"/>
    </row>
    <row r="61901" spans="17:17">
      <c r="Q61901"/>
    </row>
    <row r="61902" spans="17:17">
      <c r="Q61902"/>
    </row>
    <row r="61903" spans="17:17">
      <c r="Q61903"/>
    </row>
    <row r="61904" spans="17:17">
      <c r="Q61904"/>
    </row>
    <row r="61905" spans="17:17">
      <c r="Q61905"/>
    </row>
    <row r="61906" spans="17:17">
      <c r="Q61906"/>
    </row>
    <row r="61907" spans="17:17">
      <c r="Q61907"/>
    </row>
    <row r="61908" spans="17:17">
      <c r="Q61908"/>
    </row>
    <row r="61909" spans="17:17">
      <c r="Q61909"/>
    </row>
    <row r="61910" spans="17:17">
      <c r="Q61910"/>
    </row>
    <row r="61911" spans="17:17">
      <c r="Q61911"/>
    </row>
    <row r="61912" spans="17:17">
      <c r="Q61912"/>
    </row>
    <row r="61913" spans="17:17">
      <c r="Q61913"/>
    </row>
    <row r="61914" spans="17:17">
      <c r="Q61914"/>
    </row>
    <row r="61915" spans="17:17">
      <c r="Q61915"/>
    </row>
    <row r="61916" spans="17:17">
      <c r="Q61916"/>
    </row>
    <row r="61917" spans="17:17">
      <c r="Q61917"/>
    </row>
    <row r="61918" spans="17:17">
      <c r="Q61918"/>
    </row>
    <row r="61919" spans="17:17">
      <c r="Q61919"/>
    </row>
    <row r="61920" spans="17:17">
      <c r="Q61920"/>
    </row>
    <row r="61921" spans="17:17">
      <c r="Q61921"/>
    </row>
    <row r="61922" spans="17:17">
      <c r="Q61922"/>
    </row>
    <row r="61923" spans="17:17">
      <c r="Q61923"/>
    </row>
    <row r="61924" spans="17:17">
      <c r="Q61924"/>
    </row>
    <row r="61925" spans="17:17">
      <c r="Q61925"/>
    </row>
    <row r="61926" spans="17:17">
      <c r="Q61926"/>
    </row>
    <row r="61927" spans="17:17">
      <c r="Q61927"/>
    </row>
    <row r="61928" spans="17:17">
      <c r="Q61928"/>
    </row>
    <row r="61929" spans="17:17">
      <c r="Q61929"/>
    </row>
    <row r="61930" spans="17:17">
      <c r="Q61930"/>
    </row>
    <row r="61931" spans="17:17">
      <c r="Q61931"/>
    </row>
    <row r="61932" spans="17:17">
      <c r="Q61932"/>
    </row>
    <row r="61933" spans="17:17">
      <c r="Q61933"/>
    </row>
    <row r="61934" spans="17:17">
      <c r="Q61934"/>
    </row>
    <row r="61935" spans="17:17">
      <c r="Q61935"/>
    </row>
    <row r="61936" spans="17:17">
      <c r="Q61936"/>
    </row>
    <row r="61937" spans="17:17">
      <c r="Q61937"/>
    </row>
    <row r="61938" spans="17:17">
      <c r="Q61938"/>
    </row>
    <row r="61939" spans="17:17">
      <c r="Q61939"/>
    </row>
    <row r="61940" spans="17:17">
      <c r="Q61940"/>
    </row>
    <row r="61941" spans="17:17">
      <c r="Q61941"/>
    </row>
    <row r="61942" spans="17:17">
      <c r="Q61942"/>
    </row>
    <row r="61943" spans="17:17">
      <c r="Q61943"/>
    </row>
    <row r="61944" spans="17:17">
      <c r="Q61944"/>
    </row>
    <row r="61945" spans="17:17">
      <c r="Q61945"/>
    </row>
    <row r="61946" spans="17:17">
      <c r="Q61946"/>
    </row>
    <row r="61947" spans="17:17">
      <c r="Q61947"/>
    </row>
    <row r="61948" spans="17:17">
      <c r="Q61948"/>
    </row>
    <row r="61949" spans="17:17">
      <c r="Q61949"/>
    </row>
    <row r="61950" spans="17:17">
      <c r="Q61950"/>
    </row>
    <row r="61951" spans="17:17">
      <c r="Q61951"/>
    </row>
    <row r="61952" spans="17:17">
      <c r="Q61952"/>
    </row>
    <row r="61953" spans="17:17">
      <c r="Q61953"/>
    </row>
    <row r="61954" spans="17:17">
      <c r="Q61954"/>
    </row>
    <row r="61955" spans="17:17">
      <c r="Q61955"/>
    </row>
    <row r="61956" spans="17:17">
      <c r="Q61956"/>
    </row>
    <row r="61957" spans="17:17">
      <c r="Q61957"/>
    </row>
    <row r="61958" spans="17:17">
      <c r="Q61958"/>
    </row>
    <row r="61959" spans="17:17">
      <c r="Q61959"/>
    </row>
    <row r="61960" spans="17:17">
      <c r="Q61960"/>
    </row>
    <row r="61961" spans="17:17">
      <c r="Q61961"/>
    </row>
    <row r="61962" spans="17:17">
      <c r="Q61962"/>
    </row>
    <row r="61963" spans="17:17">
      <c r="Q61963"/>
    </row>
    <row r="61964" spans="17:17">
      <c r="Q61964"/>
    </row>
    <row r="61965" spans="17:17">
      <c r="Q61965"/>
    </row>
    <row r="61966" spans="17:17">
      <c r="Q61966"/>
    </row>
    <row r="61967" spans="17:17">
      <c r="Q61967"/>
    </row>
    <row r="61968" spans="17:17">
      <c r="Q61968"/>
    </row>
    <row r="61969" spans="17:17">
      <c r="Q61969"/>
    </row>
    <row r="61970" spans="17:17">
      <c r="Q61970"/>
    </row>
    <row r="61971" spans="17:17">
      <c r="Q61971"/>
    </row>
    <row r="61972" spans="17:17">
      <c r="Q61972"/>
    </row>
    <row r="61973" spans="17:17">
      <c r="Q61973"/>
    </row>
    <row r="61974" spans="17:17">
      <c r="Q61974"/>
    </row>
    <row r="61975" spans="17:17">
      <c r="Q61975"/>
    </row>
    <row r="61976" spans="17:17">
      <c r="Q61976"/>
    </row>
    <row r="61977" spans="17:17">
      <c r="Q61977"/>
    </row>
    <row r="61978" spans="17:17">
      <c r="Q61978"/>
    </row>
    <row r="61979" spans="17:17">
      <c r="Q61979"/>
    </row>
    <row r="61980" spans="17:17">
      <c r="Q61980"/>
    </row>
    <row r="61981" spans="17:17">
      <c r="Q61981"/>
    </row>
    <row r="61982" spans="17:17">
      <c r="Q61982"/>
    </row>
    <row r="61983" spans="17:17">
      <c r="Q61983"/>
    </row>
    <row r="61984" spans="17:17">
      <c r="Q61984"/>
    </row>
    <row r="61985" spans="17:17">
      <c r="Q61985"/>
    </row>
    <row r="61986" spans="17:17">
      <c r="Q61986"/>
    </row>
    <row r="61987" spans="17:17">
      <c r="Q61987"/>
    </row>
    <row r="61988" spans="17:17">
      <c r="Q61988"/>
    </row>
    <row r="61989" spans="17:17">
      <c r="Q61989"/>
    </row>
    <row r="61990" spans="17:17">
      <c r="Q61990"/>
    </row>
    <row r="61991" spans="17:17">
      <c r="Q61991"/>
    </row>
    <row r="61992" spans="17:17">
      <c r="Q61992"/>
    </row>
    <row r="61993" spans="17:17">
      <c r="Q61993"/>
    </row>
    <row r="61994" spans="17:17">
      <c r="Q61994"/>
    </row>
    <row r="61995" spans="17:17">
      <c r="Q61995"/>
    </row>
    <row r="61996" spans="17:17">
      <c r="Q61996"/>
    </row>
    <row r="61997" spans="17:17">
      <c r="Q61997"/>
    </row>
    <row r="61998" spans="17:17">
      <c r="Q61998"/>
    </row>
    <row r="61999" spans="17:17">
      <c r="Q61999"/>
    </row>
    <row r="62000" spans="17:17">
      <c r="Q62000"/>
    </row>
    <row r="62001" spans="17:17">
      <c r="Q62001"/>
    </row>
    <row r="62002" spans="17:17">
      <c r="Q62002"/>
    </row>
    <row r="62003" spans="17:17">
      <c r="Q62003"/>
    </row>
    <row r="62004" spans="17:17">
      <c r="Q62004"/>
    </row>
    <row r="62005" spans="17:17">
      <c r="Q62005"/>
    </row>
    <row r="62006" spans="17:17">
      <c r="Q62006"/>
    </row>
    <row r="62007" spans="17:17">
      <c r="Q62007"/>
    </row>
    <row r="62008" spans="17:17">
      <c r="Q62008"/>
    </row>
    <row r="62009" spans="17:17">
      <c r="Q62009"/>
    </row>
    <row r="62010" spans="17:17">
      <c r="Q62010"/>
    </row>
    <row r="62011" spans="17:17">
      <c r="Q62011"/>
    </row>
    <row r="62012" spans="17:17">
      <c r="Q62012"/>
    </row>
    <row r="62013" spans="17:17">
      <c r="Q62013"/>
    </row>
    <row r="62014" spans="17:17">
      <c r="Q62014"/>
    </row>
    <row r="62015" spans="17:17">
      <c r="Q62015"/>
    </row>
    <row r="62016" spans="17:17">
      <c r="Q62016"/>
    </row>
    <row r="62017" spans="17:17">
      <c r="Q62017"/>
    </row>
    <row r="62018" spans="17:17">
      <c r="Q62018"/>
    </row>
    <row r="62019" spans="17:17">
      <c r="Q62019"/>
    </row>
    <row r="62020" spans="17:17">
      <c r="Q62020"/>
    </row>
    <row r="62021" spans="17:17">
      <c r="Q62021"/>
    </row>
    <row r="62022" spans="17:17">
      <c r="Q62022"/>
    </row>
    <row r="62023" spans="17:17">
      <c r="Q62023"/>
    </row>
    <row r="62024" spans="17:17">
      <c r="Q62024"/>
    </row>
    <row r="62025" spans="17:17">
      <c r="Q62025"/>
    </row>
    <row r="62026" spans="17:17">
      <c r="Q62026"/>
    </row>
    <row r="62027" spans="17:17">
      <c r="Q62027"/>
    </row>
    <row r="62028" spans="17:17">
      <c r="Q62028"/>
    </row>
    <row r="62029" spans="17:17">
      <c r="Q62029"/>
    </row>
    <row r="62030" spans="17:17">
      <c r="Q62030"/>
    </row>
    <row r="62031" spans="17:17">
      <c r="Q62031"/>
    </row>
    <row r="62032" spans="17:17">
      <c r="Q62032"/>
    </row>
    <row r="62033" spans="17:17">
      <c r="Q62033"/>
    </row>
    <row r="62034" spans="17:17">
      <c r="Q62034"/>
    </row>
    <row r="62035" spans="17:17">
      <c r="Q62035"/>
    </row>
    <row r="62036" spans="17:17">
      <c r="Q62036"/>
    </row>
    <row r="62037" spans="17:17">
      <c r="Q62037"/>
    </row>
    <row r="62038" spans="17:17">
      <c r="Q62038"/>
    </row>
    <row r="62039" spans="17:17">
      <c r="Q62039"/>
    </row>
    <row r="62040" spans="17:17">
      <c r="Q62040"/>
    </row>
    <row r="62041" spans="17:17">
      <c r="Q62041"/>
    </row>
    <row r="62042" spans="17:17">
      <c r="Q62042"/>
    </row>
    <row r="62043" spans="17:17">
      <c r="Q62043"/>
    </row>
    <row r="62044" spans="17:17">
      <c r="Q62044"/>
    </row>
    <row r="62045" spans="17:17">
      <c r="Q62045"/>
    </row>
    <row r="62046" spans="17:17">
      <c r="Q62046"/>
    </row>
    <row r="62047" spans="17:17">
      <c r="Q62047"/>
    </row>
    <row r="62048" spans="17:17">
      <c r="Q62048"/>
    </row>
    <row r="62049" spans="17:17">
      <c r="Q62049"/>
    </row>
    <row r="62050" spans="17:17">
      <c r="Q62050"/>
    </row>
    <row r="62051" spans="17:17">
      <c r="Q62051"/>
    </row>
    <row r="62052" spans="17:17">
      <c r="Q62052"/>
    </row>
    <row r="62053" spans="17:17">
      <c r="Q62053"/>
    </row>
    <row r="62054" spans="17:17">
      <c r="Q62054"/>
    </row>
    <row r="62055" spans="17:17">
      <c r="Q62055"/>
    </row>
    <row r="62056" spans="17:17">
      <c r="Q62056"/>
    </row>
    <row r="62057" spans="17:17">
      <c r="Q62057"/>
    </row>
    <row r="62058" spans="17:17">
      <c r="Q62058"/>
    </row>
    <row r="62059" spans="17:17">
      <c r="Q62059"/>
    </row>
    <row r="62060" spans="17:17">
      <c r="Q62060"/>
    </row>
    <row r="62061" spans="17:17">
      <c r="Q62061"/>
    </row>
    <row r="62062" spans="17:17">
      <c r="Q62062"/>
    </row>
    <row r="62063" spans="17:17">
      <c r="Q62063"/>
    </row>
    <row r="62064" spans="17:17">
      <c r="Q62064"/>
    </row>
    <row r="62065" spans="17:17">
      <c r="Q62065"/>
    </row>
    <row r="62066" spans="17:17">
      <c r="Q62066"/>
    </row>
    <row r="62067" spans="17:17">
      <c r="Q62067"/>
    </row>
    <row r="62068" spans="17:17">
      <c r="Q62068"/>
    </row>
    <row r="62069" spans="17:17">
      <c r="Q62069"/>
    </row>
    <row r="62070" spans="17:17">
      <c r="Q62070"/>
    </row>
    <row r="62071" spans="17:17">
      <c r="Q62071"/>
    </row>
    <row r="62072" spans="17:17">
      <c r="Q62072"/>
    </row>
    <row r="62073" spans="17:17">
      <c r="Q62073"/>
    </row>
    <row r="62074" spans="17:17">
      <c r="Q62074"/>
    </row>
    <row r="62075" spans="17:17">
      <c r="Q62075"/>
    </row>
    <row r="62076" spans="17:17">
      <c r="Q62076"/>
    </row>
    <row r="62077" spans="17:17">
      <c r="Q62077"/>
    </row>
    <row r="62078" spans="17:17">
      <c r="Q62078"/>
    </row>
    <row r="62079" spans="17:17">
      <c r="Q62079"/>
    </row>
    <row r="62080" spans="17:17">
      <c r="Q62080"/>
    </row>
    <row r="62081" spans="17:17">
      <c r="Q62081"/>
    </row>
    <row r="62082" spans="17:17">
      <c r="Q62082"/>
    </row>
    <row r="62083" spans="17:17">
      <c r="Q62083"/>
    </row>
    <row r="62084" spans="17:17">
      <c r="Q62084"/>
    </row>
    <row r="62085" spans="17:17">
      <c r="Q62085"/>
    </row>
    <row r="62086" spans="17:17">
      <c r="Q62086"/>
    </row>
    <row r="62087" spans="17:17">
      <c r="Q62087"/>
    </row>
    <row r="62088" spans="17:17">
      <c r="Q62088"/>
    </row>
    <row r="62089" spans="17:17">
      <c r="Q62089"/>
    </row>
    <row r="62090" spans="17:17">
      <c r="Q62090"/>
    </row>
    <row r="62091" spans="17:17">
      <c r="Q62091"/>
    </row>
    <row r="62092" spans="17:17">
      <c r="Q62092"/>
    </row>
    <row r="62093" spans="17:17">
      <c r="Q62093"/>
    </row>
    <row r="62094" spans="17:17">
      <c r="Q62094"/>
    </row>
    <row r="62095" spans="17:17">
      <c r="Q62095"/>
    </row>
    <row r="62096" spans="17:17">
      <c r="Q62096"/>
    </row>
    <row r="62097" spans="17:17">
      <c r="Q62097"/>
    </row>
    <row r="62098" spans="17:17">
      <c r="Q62098"/>
    </row>
    <row r="62099" spans="17:17">
      <c r="Q62099"/>
    </row>
    <row r="62100" spans="17:17">
      <c r="Q62100"/>
    </row>
    <row r="62101" spans="17:17">
      <c r="Q62101"/>
    </row>
    <row r="62102" spans="17:17">
      <c r="Q62102"/>
    </row>
    <row r="62103" spans="17:17">
      <c r="Q62103"/>
    </row>
    <row r="62104" spans="17:17">
      <c r="Q62104"/>
    </row>
    <row r="62105" spans="17:17">
      <c r="Q62105"/>
    </row>
    <row r="62106" spans="17:17">
      <c r="Q62106"/>
    </row>
    <row r="62107" spans="17:17">
      <c r="Q62107"/>
    </row>
    <row r="62108" spans="17:17">
      <c r="Q62108"/>
    </row>
    <row r="62109" spans="17:17">
      <c r="Q62109"/>
    </row>
    <row r="62110" spans="17:17">
      <c r="Q62110"/>
    </row>
    <row r="62111" spans="17:17">
      <c r="Q62111"/>
    </row>
    <row r="62112" spans="17:17">
      <c r="Q62112"/>
    </row>
    <row r="62113" spans="17:17">
      <c r="Q62113"/>
    </row>
    <row r="62114" spans="17:17">
      <c r="Q62114"/>
    </row>
    <row r="62115" spans="17:17">
      <c r="Q62115"/>
    </row>
    <row r="62116" spans="17:17">
      <c r="Q62116"/>
    </row>
    <row r="62117" spans="17:17">
      <c r="Q62117"/>
    </row>
    <row r="62118" spans="17:17">
      <c r="Q62118"/>
    </row>
    <row r="62119" spans="17:17">
      <c r="Q62119"/>
    </row>
    <row r="62120" spans="17:17">
      <c r="Q62120"/>
    </row>
    <row r="62121" spans="17:17">
      <c r="Q62121"/>
    </row>
    <row r="62122" spans="17:17">
      <c r="Q62122"/>
    </row>
    <row r="62123" spans="17:17">
      <c r="Q62123"/>
    </row>
    <row r="62124" spans="17:17">
      <c r="Q62124"/>
    </row>
    <row r="62125" spans="17:17">
      <c r="Q62125"/>
    </row>
    <row r="62126" spans="17:17">
      <c r="Q62126"/>
    </row>
    <row r="62127" spans="17:17">
      <c r="Q62127"/>
    </row>
    <row r="62128" spans="17:17">
      <c r="Q62128"/>
    </row>
    <row r="62129" spans="17:17">
      <c r="Q62129"/>
    </row>
    <row r="62130" spans="17:17">
      <c r="Q62130"/>
    </row>
    <row r="62131" spans="17:17">
      <c r="Q62131"/>
    </row>
    <row r="62132" spans="17:17">
      <c r="Q62132"/>
    </row>
    <row r="62133" spans="17:17">
      <c r="Q62133"/>
    </row>
    <row r="62134" spans="17:17">
      <c r="Q62134"/>
    </row>
    <row r="62135" spans="17:17">
      <c r="Q62135"/>
    </row>
    <row r="62136" spans="17:17">
      <c r="Q62136"/>
    </row>
    <row r="62137" spans="17:17">
      <c r="Q62137"/>
    </row>
    <row r="62138" spans="17:17">
      <c r="Q62138"/>
    </row>
    <row r="62139" spans="17:17">
      <c r="Q62139"/>
    </row>
    <row r="62140" spans="17:17">
      <c r="Q62140"/>
    </row>
    <row r="62141" spans="17:17">
      <c r="Q62141"/>
    </row>
    <row r="62142" spans="17:17">
      <c r="Q62142"/>
    </row>
    <row r="62143" spans="17:17">
      <c r="Q62143"/>
    </row>
    <row r="62144" spans="17:17">
      <c r="Q62144"/>
    </row>
    <row r="62145" spans="17:17">
      <c r="Q62145"/>
    </row>
    <row r="62146" spans="17:17">
      <c r="Q62146"/>
    </row>
    <row r="62147" spans="17:17">
      <c r="Q62147"/>
    </row>
    <row r="62148" spans="17:17">
      <c r="Q62148"/>
    </row>
    <row r="62149" spans="17:17">
      <c r="Q62149"/>
    </row>
    <row r="62150" spans="17:17">
      <c r="Q62150"/>
    </row>
    <row r="62151" spans="17:17">
      <c r="Q62151"/>
    </row>
    <row r="62152" spans="17:17">
      <c r="Q62152"/>
    </row>
    <row r="62153" spans="17:17">
      <c r="Q62153"/>
    </row>
    <row r="62154" spans="17:17">
      <c r="Q62154"/>
    </row>
    <row r="62155" spans="17:17">
      <c r="Q62155"/>
    </row>
    <row r="62156" spans="17:17">
      <c r="Q62156"/>
    </row>
    <row r="62157" spans="17:17">
      <c r="Q62157"/>
    </row>
    <row r="62158" spans="17:17">
      <c r="Q62158"/>
    </row>
    <row r="62159" spans="17:17">
      <c r="Q62159"/>
    </row>
    <row r="62160" spans="17:17">
      <c r="Q62160"/>
    </row>
    <row r="62161" spans="17:17">
      <c r="Q62161"/>
    </row>
    <row r="62162" spans="17:17">
      <c r="Q62162"/>
    </row>
    <row r="62163" spans="17:17">
      <c r="Q62163"/>
    </row>
    <row r="62164" spans="17:17">
      <c r="Q62164"/>
    </row>
    <row r="62165" spans="17:17">
      <c r="Q62165"/>
    </row>
    <row r="62166" spans="17:17">
      <c r="Q62166"/>
    </row>
    <row r="62167" spans="17:17">
      <c r="Q62167"/>
    </row>
    <row r="62168" spans="17:17">
      <c r="Q62168"/>
    </row>
    <row r="62169" spans="17:17">
      <c r="Q62169"/>
    </row>
    <row r="62170" spans="17:17">
      <c r="Q62170"/>
    </row>
    <row r="62171" spans="17:17">
      <c r="Q62171"/>
    </row>
    <row r="62172" spans="17:17">
      <c r="Q62172"/>
    </row>
    <row r="62173" spans="17:17">
      <c r="Q62173"/>
    </row>
    <row r="62174" spans="17:17">
      <c r="Q62174"/>
    </row>
    <row r="62175" spans="17:17">
      <c r="Q62175"/>
    </row>
    <row r="62176" spans="17:17">
      <c r="Q62176"/>
    </row>
    <row r="62177" spans="17:17">
      <c r="Q62177"/>
    </row>
    <row r="62178" spans="17:17">
      <c r="Q62178"/>
    </row>
    <row r="62179" spans="17:17">
      <c r="Q62179"/>
    </row>
    <row r="62180" spans="17:17">
      <c r="Q62180"/>
    </row>
    <row r="62181" spans="17:17">
      <c r="Q62181"/>
    </row>
    <row r="62182" spans="17:17">
      <c r="Q62182"/>
    </row>
    <row r="62183" spans="17:17">
      <c r="Q62183"/>
    </row>
    <row r="62184" spans="17:17">
      <c r="Q62184"/>
    </row>
    <row r="62185" spans="17:17">
      <c r="Q62185"/>
    </row>
    <row r="62186" spans="17:17">
      <c r="Q62186"/>
    </row>
    <row r="62187" spans="17:17">
      <c r="Q62187"/>
    </row>
    <row r="62188" spans="17:17">
      <c r="Q62188"/>
    </row>
    <row r="62189" spans="17:17">
      <c r="Q62189"/>
    </row>
    <row r="62190" spans="17:17">
      <c r="Q62190"/>
    </row>
    <row r="62191" spans="17:17">
      <c r="Q62191"/>
    </row>
    <row r="62192" spans="17:17">
      <c r="Q62192"/>
    </row>
    <row r="62193" spans="17:17">
      <c r="Q62193"/>
    </row>
    <row r="62194" spans="17:17">
      <c r="Q62194"/>
    </row>
    <row r="62195" spans="17:17">
      <c r="Q62195"/>
    </row>
    <row r="62196" spans="17:17">
      <c r="Q62196"/>
    </row>
    <row r="62197" spans="17:17">
      <c r="Q62197"/>
    </row>
    <row r="62198" spans="17:17">
      <c r="Q62198"/>
    </row>
    <row r="62199" spans="17:17">
      <c r="Q62199"/>
    </row>
    <row r="62200" spans="17:17">
      <c r="Q62200"/>
    </row>
    <row r="62201" spans="17:17">
      <c r="Q62201"/>
    </row>
    <row r="62202" spans="17:17">
      <c r="Q62202"/>
    </row>
    <row r="62203" spans="17:17">
      <c r="Q62203"/>
    </row>
    <row r="62204" spans="17:17">
      <c r="Q62204"/>
    </row>
    <row r="62205" spans="17:17">
      <c r="Q62205"/>
    </row>
    <row r="62206" spans="17:17">
      <c r="Q62206"/>
    </row>
    <row r="62207" spans="17:17">
      <c r="Q62207"/>
    </row>
    <row r="62208" spans="17:17">
      <c r="Q62208"/>
    </row>
    <row r="62209" spans="17:17">
      <c r="Q62209"/>
    </row>
    <row r="62210" spans="17:17">
      <c r="Q62210"/>
    </row>
    <row r="62211" spans="17:17">
      <c r="Q62211"/>
    </row>
    <row r="62212" spans="17:17">
      <c r="Q62212"/>
    </row>
    <row r="62213" spans="17:17">
      <c r="Q62213"/>
    </row>
    <row r="62214" spans="17:17">
      <c r="Q62214"/>
    </row>
    <row r="62215" spans="17:17">
      <c r="Q62215"/>
    </row>
    <row r="62216" spans="17:17">
      <c r="Q62216"/>
    </row>
    <row r="62217" spans="17:17">
      <c r="Q62217"/>
    </row>
    <row r="62218" spans="17:17">
      <c r="Q62218"/>
    </row>
    <row r="62219" spans="17:17">
      <c r="Q62219"/>
    </row>
    <row r="62220" spans="17:17">
      <c r="Q62220"/>
    </row>
    <row r="62221" spans="17:17">
      <c r="Q62221"/>
    </row>
    <row r="62222" spans="17:17">
      <c r="Q62222"/>
    </row>
    <row r="62223" spans="17:17">
      <c r="Q62223"/>
    </row>
    <row r="62224" spans="17:17">
      <c r="Q62224"/>
    </row>
    <row r="62225" spans="17:17">
      <c r="Q62225"/>
    </row>
    <row r="62226" spans="17:17">
      <c r="Q62226"/>
    </row>
    <row r="62227" spans="17:17">
      <c r="Q62227"/>
    </row>
    <row r="62228" spans="17:17">
      <c r="Q62228"/>
    </row>
    <row r="62229" spans="17:17">
      <c r="Q62229"/>
    </row>
    <row r="62230" spans="17:17">
      <c r="Q62230"/>
    </row>
    <row r="62231" spans="17:17">
      <c r="Q62231"/>
    </row>
    <row r="62232" spans="17:17">
      <c r="Q62232"/>
    </row>
    <row r="62233" spans="17:17">
      <c r="Q62233"/>
    </row>
    <row r="62234" spans="17:17">
      <c r="Q62234"/>
    </row>
    <row r="62235" spans="17:17">
      <c r="Q62235"/>
    </row>
    <row r="62236" spans="17:17">
      <c r="Q62236"/>
    </row>
    <row r="62237" spans="17:17">
      <c r="Q62237"/>
    </row>
    <row r="62238" spans="17:17">
      <c r="Q62238"/>
    </row>
    <row r="62239" spans="17:17">
      <c r="Q62239"/>
    </row>
    <row r="62240" spans="17:17">
      <c r="Q62240"/>
    </row>
    <row r="62241" spans="17:17">
      <c r="Q62241"/>
    </row>
    <row r="62242" spans="17:17">
      <c r="Q62242"/>
    </row>
    <row r="62243" spans="17:17">
      <c r="Q62243"/>
    </row>
    <row r="62244" spans="17:17">
      <c r="Q62244"/>
    </row>
    <row r="62245" spans="17:17">
      <c r="Q62245"/>
    </row>
    <row r="62246" spans="17:17">
      <c r="Q62246"/>
    </row>
    <row r="62247" spans="17:17">
      <c r="Q62247"/>
    </row>
    <row r="62248" spans="17:17">
      <c r="Q62248"/>
    </row>
    <row r="62249" spans="17:17">
      <c r="Q62249"/>
    </row>
    <row r="62250" spans="17:17">
      <c r="Q62250"/>
    </row>
    <row r="62251" spans="17:17">
      <c r="Q62251"/>
    </row>
    <row r="62252" spans="17:17">
      <c r="Q62252"/>
    </row>
    <row r="62253" spans="17:17">
      <c r="Q62253"/>
    </row>
    <row r="62254" spans="17:17">
      <c r="Q62254"/>
    </row>
    <row r="62255" spans="17:17">
      <c r="Q62255"/>
    </row>
    <row r="62256" spans="17:17">
      <c r="Q62256"/>
    </row>
    <row r="62257" spans="17:17">
      <c r="Q62257"/>
    </row>
    <row r="62258" spans="17:17">
      <c r="Q62258"/>
    </row>
    <row r="62259" spans="17:17">
      <c r="Q62259"/>
    </row>
    <row r="62260" spans="17:17">
      <c r="Q62260"/>
    </row>
    <row r="62261" spans="17:17">
      <c r="Q62261"/>
    </row>
    <row r="62262" spans="17:17">
      <c r="Q62262"/>
    </row>
    <row r="62263" spans="17:17">
      <c r="Q62263"/>
    </row>
    <row r="62264" spans="17:17">
      <c r="Q62264"/>
    </row>
    <row r="62265" spans="17:17">
      <c r="Q62265"/>
    </row>
    <row r="62266" spans="17:17">
      <c r="Q62266"/>
    </row>
    <row r="62267" spans="17:17">
      <c r="Q62267"/>
    </row>
    <row r="62268" spans="17:17">
      <c r="Q62268"/>
    </row>
    <row r="62269" spans="17:17">
      <c r="Q62269"/>
    </row>
    <row r="62270" spans="17:17">
      <c r="Q62270"/>
    </row>
    <row r="62271" spans="17:17">
      <c r="Q62271"/>
    </row>
    <row r="62272" spans="17:17">
      <c r="Q62272"/>
    </row>
    <row r="62273" spans="17:17">
      <c r="Q62273"/>
    </row>
    <row r="62274" spans="17:17">
      <c r="Q62274"/>
    </row>
    <row r="62275" spans="17:17">
      <c r="Q62275"/>
    </row>
    <row r="62276" spans="17:17">
      <c r="Q62276"/>
    </row>
    <row r="62277" spans="17:17">
      <c r="Q62277"/>
    </row>
    <row r="62278" spans="17:17">
      <c r="Q62278"/>
    </row>
    <row r="62279" spans="17:17">
      <c r="Q62279"/>
    </row>
    <row r="62280" spans="17:17">
      <c r="Q62280"/>
    </row>
    <row r="62281" spans="17:17">
      <c r="Q62281"/>
    </row>
    <row r="62282" spans="17:17">
      <c r="Q62282"/>
    </row>
    <row r="62283" spans="17:17">
      <c r="Q62283"/>
    </row>
    <row r="62284" spans="17:17">
      <c r="Q62284"/>
    </row>
    <row r="62285" spans="17:17">
      <c r="Q62285"/>
    </row>
    <row r="62286" spans="17:17">
      <c r="Q62286"/>
    </row>
    <row r="62287" spans="17:17">
      <c r="Q62287"/>
    </row>
    <row r="62288" spans="17:17">
      <c r="Q62288"/>
    </row>
    <row r="62289" spans="17:17">
      <c r="Q62289"/>
    </row>
    <row r="62290" spans="17:17">
      <c r="Q62290"/>
    </row>
    <row r="62291" spans="17:17">
      <c r="Q62291"/>
    </row>
    <row r="62292" spans="17:17">
      <c r="Q62292"/>
    </row>
    <row r="62293" spans="17:17">
      <c r="Q62293"/>
    </row>
    <row r="62294" spans="17:17">
      <c r="Q62294"/>
    </row>
    <row r="62295" spans="17:17">
      <c r="Q62295"/>
    </row>
    <row r="62296" spans="17:17">
      <c r="Q62296"/>
    </row>
    <row r="62297" spans="17:17">
      <c r="Q62297"/>
    </row>
    <row r="62298" spans="17:17">
      <c r="Q62298"/>
    </row>
    <row r="62299" spans="17:17">
      <c r="Q62299"/>
    </row>
    <row r="62300" spans="17:17">
      <c r="Q62300"/>
    </row>
    <row r="62301" spans="17:17">
      <c r="Q62301"/>
    </row>
    <row r="62302" spans="17:17">
      <c r="Q62302"/>
    </row>
    <row r="62303" spans="17:17">
      <c r="Q62303"/>
    </row>
    <row r="62304" spans="17:17">
      <c r="Q62304"/>
    </row>
    <row r="62305" spans="17:17">
      <c r="Q62305"/>
    </row>
    <row r="62306" spans="17:17">
      <c r="Q62306"/>
    </row>
    <row r="62307" spans="17:17">
      <c r="Q62307"/>
    </row>
    <row r="62308" spans="17:17">
      <c r="Q62308"/>
    </row>
    <row r="62309" spans="17:17">
      <c r="Q62309"/>
    </row>
    <row r="62310" spans="17:17">
      <c r="Q62310"/>
    </row>
    <row r="62311" spans="17:17">
      <c r="Q62311"/>
    </row>
    <row r="62312" spans="17:17">
      <c r="Q62312"/>
    </row>
    <row r="62313" spans="17:17">
      <c r="Q62313"/>
    </row>
    <row r="62314" spans="17:17">
      <c r="Q62314"/>
    </row>
    <row r="62315" spans="17:17">
      <c r="Q62315"/>
    </row>
    <row r="62316" spans="17:17">
      <c r="Q62316"/>
    </row>
    <row r="62317" spans="17:17">
      <c r="Q62317"/>
    </row>
    <row r="62318" spans="17:17">
      <c r="Q62318"/>
    </row>
    <row r="62319" spans="17:17">
      <c r="Q62319"/>
    </row>
    <row r="62320" spans="17:17">
      <c r="Q62320"/>
    </row>
    <row r="62321" spans="17:17">
      <c r="Q62321"/>
    </row>
    <row r="62322" spans="17:17">
      <c r="Q62322"/>
    </row>
    <row r="62323" spans="17:17">
      <c r="Q62323"/>
    </row>
    <row r="62324" spans="17:17">
      <c r="Q62324"/>
    </row>
    <row r="62325" spans="17:17">
      <c r="Q62325"/>
    </row>
    <row r="62326" spans="17:17">
      <c r="Q62326"/>
    </row>
    <row r="62327" spans="17:17">
      <c r="Q62327"/>
    </row>
    <row r="62328" spans="17:17">
      <c r="Q62328"/>
    </row>
    <row r="62329" spans="17:17">
      <c r="Q62329"/>
    </row>
    <row r="62330" spans="17:17">
      <c r="Q62330"/>
    </row>
    <row r="62331" spans="17:17">
      <c r="Q62331"/>
    </row>
    <row r="62332" spans="17:17">
      <c r="Q62332"/>
    </row>
    <row r="62333" spans="17:17">
      <c r="Q62333"/>
    </row>
    <row r="62334" spans="17:17">
      <c r="Q62334"/>
    </row>
    <row r="62335" spans="17:17">
      <c r="Q62335"/>
    </row>
    <row r="62336" spans="17:17">
      <c r="Q62336"/>
    </row>
    <row r="62337" spans="17:17">
      <c r="Q62337"/>
    </row>
    <row r="62338" spans="17:17">
      <c r="Q62338"/>
    </row>
    <row r="62339" spans="17:17">
      <c r="Q62339"/>
    </row>
    <row r="62340" spans="17:17">
      <c r="Q62340"/>
    </row>
    <row r="62341" spans="17:17">
      <c r="Q62341"/>
    </row>
    <row r="62342" spans="17:17">
      <c r="Q62342"/>
    </row>
    <row r="62343" spans="17:17">
      <c r="Q62343"/>
    </row>
    <row r="62344" spans="17:17">
      <c r="Q62344"/>
    </row>
    <row r="62345" spans="17:17">
      <c r="Q62345"/>
    </row>
    <row r="62346" spans="17:17">
      <c r="Q62346"/>
    </row>
    <row r="62347" spans="17:17">
      <c r="Q62347"/>
    </row>
    <row r="62348" spans="17:17">
      <c r="Q62348"/>
    </row>
    <row r="62349" spans="17:17">
      <c r="Q62349"/>
    </row>
    <row r="62350" spans="17:17">
      <c r="Q62350"/>
    </row>
    <row r="62351" spans="17:17">
      <c r="Q62351"/>
    </row>
    <row r="62352" spans="17:17">
      <c r="Q62352"/>
    </row>
    <row r="62353" spans="17:17">
      <c r="Q62353"/>
    </row>
    <row r="62354" spans="17:17">
      <c r="Q62354"/>
    </row>
    <row r="62355" spans="17:17">
      <c r="Q62355"/>
    </row>
    <row r="62356" spans="17:17">
      <c r="Q62356"/>
    </row>
    <row r="62357" spans="17:17">
      <c r="Q62357"/>
    </row>
    <row r="62358" spans="17:17">
      <c r="Q62358"/>
    </row>
    <row r="62359" spans="17:17">
      <c r="Q62359"/>
    </row>
    <row r="62360" spans="17:17">
      <c r="Q62360"/>
    </row>
    <row r="62361" spans="17:17">
      <c r="Q62361"/>
    </row>
    <row r="62362" spans="17:17">
      <c r="Q62362"/>
    </row>
    <row r="62363" spans="17:17">
      <c r="Q62363"/>
    </row>
    <row r="62364" spans="17:17">
      <c r="Q62364"/>
    </row>
    <row r="62365" spans="17:17">
      <c r="Q62365"/>
    </row>
    <row r="62366" spans="17:17">
      <c r="Q62366"/>
    </row>
    <row r="62367" spans="17:17">
      <c r="Q62367"/>
    </row>
    <row r="62368" spans="17:17">
      <c r="Q62368"/>
    </row>
    <row r="62369" spans="17:17">
      <c r="Q62369"/>
    </row>
    <row r="62370" spans="17:17">
      <c r="Q62370"/>
    </row>
    <row r="62371" spans="17:17">
      <c r="Q62371"/>
    </row>
    <row r="62372" spans="17:17">
      <c r="Q62372"/>
    </row>
    <row r="62373" spans="17:17">
      <c r="Q62373"/>
    </row>
    <row r="62374" spans="17:17">
      <c r="Q62374"/>
    </row>
    <row r="62375" spans="17:17">
      <c r="Q62375"/>
    </row>
    <row r="62376" spans="17:17">
      <c r="Q62376"/>
    </row>
    <row r="62377" spans="17:17">
      <c r="Q62377"/>
    </row>
    <row r="62378" spans="17:17">
      <c r="Q62378"/>
    </row>
    <row r="62379" spans="17:17">
      <c r="Q62379"/>
    </row>
    <row r="62380" spans="17:17">
      <c r="Q62380"/>
    </row>
    <row r="62381" spans="17:17">
      <c r="Q62381"/>
    </row>
    <row r="62382" spans="17:17">
      <c r="Q62382"/>
    </row>
    <row r="62383" spans="17:17">
      <c r="Q62383"/>
    </row>
    <row r="62384" spans="17:17">
      <c r="Q62384"/>
    </row>
    <row r="62385" spans="17:17">
      <c r="Q62385"/>
    </row>
    <row r="62386" spans="17:17">
      <c r="Q62386"/>
    </row>
    <row r="62387" spans="17:17">
      <c r="Q62387"/>
    </row>
    <row r="62388" spans="17:17">
      <c r="Q62388"/>
    </row>
    <row r="62389" spans="17:17">
      <c r="Q62389"/>
    </row>
    <row r="62390" spans="17:17">
      <c r="Q62390"/>
    </row>
    <row r="62391" spans="17:17">
      <c r="Q62391"/>
    </row>
    <row r="62392" spans="17:17">
      <c r="Q62392"/>
    </row>
    <row r="62393" spans="17:17">
      <c r="Q62393"/>
    </row>
    <row r="62394" spans="17:17">
      <c r="Q62394"/>
    </row>
    <row r="62395" spans="17:17">
      <c r="Q62395"/>
    </row>
    <row r="62396" spans="17:17">
      <c r="Q62396"/>
    </row>
    <row r="62397" spans="17:17">
      <c r="Q62397"/>
    </row>
    <row r="62398" spans="17:17">
      <c r="Q62398"/>
    </row>
    <row r="62399" spans="17:17">
      <c r="Q62399"/>
    </row>
    <row r="62400" spans="17:17">
      <c r="Q62400"/>
    </row>
    <row r="62401" spans="17:17">
      <c r="Q62401"/>
    </row>
    <row r="62402" spans="17:17">
      <c r="Q62402"/>
    </row>
    <row r="62403" spans="17:17">
      <c r="Q62403"/>
    </row>
    <row r="62404" spans="17:17">
      <c r="Q62404"/>
    </row>
    <row r="62405" spans="17:17">
      <c r="Q62405"/>
    </row>
    <row r="62406" spans="17:17">
      <c r="Q62406"/>
    </row>
    <row r="62407" spans="17:17">
      <c r="Q62407"/>
    </row>
    <row r="62408" spans="17:17">
      <c r="Q62408"/>
    </row>
    <row r="62409" spans="17:17">
      <c r="Q62409"/>
    </row>
    <row r="62410" spans="17:17">
      <c r="Q62410"/>
    </row>
    <row r="62411" spans="17:17">
      <c r="Q62411"/>
    </row>
    <row r="62412" spans="17:17">
      <c r="Q62412"/>
    </row>
    <row r="62413" spans="17:17">
      <c r="Q62413"/>
    </row>
    <row r="62414" spans="17:17">
      <c r="Q62414"/>
    </row>
    <row r="62415" spans="17:17">
      <c r="Q62415"/>
    </row>
    <row r="62416" spans="17:17">
      <c r="Q62416"/>
    </row>
    <row r="62417" spans="17:17">
      <c r="Q62417"/>
    </row>
    <row r="62418" spans="17:17">
      <c r="Q62418"/>
    </row>
    <row r="62419" spans="17:17">
      <c r="Q62419"/>
    </row>
    <row r="62420" spans="17:17">
      <c r="Q62420"/>
    </row>
    <row r="62421" spans="17:17">
      <c r="Q62421"/>
    </row>
    <row r="62422" spans="17:17">
      <c r="Q62422"/>
    </row>
    <row r="62423" spans="17:17">
      <c r="Q62423"/>
    </row>
    <row r="62424" spans="17:17">
      <c r="Q62424"/>
    </row>
    <row r="62425" spans="17:17">
      <c r="Q62425"/>
    </row>
    <row r="62426" spans="17:17">
      <c r="Q62426"/>
    </row>
    <row r="62427" spans="17:17">
      <c r="Q62427"/>
    </row>
    <row r="62428" spans="17:17">
      <c r="Q62428"/>
    </row>
    <row r="62429" spans="17:17">
      <c r="Q62429"/>
    </row>
    <row r="62430" spans="17:17">
      <c r="Q62430"/>
    </row>
    <row r="62431" spans="17:17">
      <c r="Q62431"/>
    </row>
    <row r="62432" spans="17:17">
      <c r="Q62432"/>
    </row>
    <row r="62433" spans="17:17">
      <c r="Q62433"/>
    </row>
    <row r="62434" spans="17:17">
      <c r="Q62434"/>
    </row>
    <row r="62435" spans="17:17">
      <c r="Q62435"/>
    </row>
    <row r="62436" spans="17:17">
      <c r="Q62436"/>
    </row>
    <row r="62437" spans="17:17">
      <c r="Q62437"/>
    </row>
    <row r="62438" spans="17:17">
      <c r="Q62438"/>
    </row>
    <row r="62439" spans="17:17">
      <c r="Q62439"/>
    </row>
    <row r="62440" spans="17:17">
      <c r="Q62440"/>
    </row>
    <row r="62441" spans="17:17">
      <c r="Q62441"/>
    </row>
    <row r="62442" spans="17:17">
      <c r="Q62442"/>
    </row>
    <row r="62443" spans="17:17">
      <c r="Q62443"/>
    </row>
    <row r="62444" spans="17:17">
      <c r="Q62444"/>
    </row>
    <row r="62445" spans="17:17">
      <c r="Q62445"/>
    </row>
    <row r="62446" spans="17:17">
      <c r="Q62446"/>
    </row>
    <row r="62447" spans="17:17">
      <c r="Q62447"/>
    </row>
    <row r="62448" spans="17:17">
      <c r="Q62448"/>
    </row>
    <row r="62449" spans="17:17">
      <c r="Q62449"/>
    </row>
    <row r="62450" spans="17:17">
      <c r="Q62450"/>
    </row>
    <row r="62451" spans="17:17">
      <c r="Q62451"/>
    </row>
    <row r="62452" spans="17:17">
      <c r="Q62452"/>
    </row>
    <row r="62453" spans="17:17">
      <c r="Q62453"/>
    </row>
    <row r="62454" spans="17:17">
      <c r="Q62454"/>
    </row>
    <row r="62455" spans="17:17">
      <c r="Q62455"/>
    </row>
    <row r="62456" spans="17:17">
      <c r="Q62456"/>
    </row>
    <row r="62457" spans="17:17">
      <c r="Q62457"/>
    </row>
    <row r="62458" spans="17:17">
      <c r="Q62458"/>
    </row>
    <row r="62459" spans="17:17">
      <c r="Q62459"/>
    </row>
    <row r="62460" spans="17:17">
      <c r="Q62460"/>
    </row>
    <row r="62461" spans="17:17">
      <c r="Q62461"/>
    </row>
    <row r="62462" spans="17:17">
      <c r="Q62462"/>
    </row>
    <row r="62463" spans="17:17">
      <c r="Q62463"/>
    </row>
    <row r="62464" spans="17:17">
      <c r="Q62464"/>
    </row>
    <row r="62465" spans="17:17">
      <c r="Q62465"/>
    </row>
    <row r="62466" spans="17:17">
      <c r="Q62466"/>
    </row>
    <row r="62467" spans="17:17">
      <c r="Q62467"/>
    </row>
    <row r="62468" spans="17:17">
      <c r="Q62468"/>
    </row>
    <row r="62469" spans="17:17">
      <c r="Q62469"/>
    </row>
    <row r="62470" spans="17:17">
      <c r="Q62470"/>
    </row>
    <row r="62471" spans="17:17">
      <c r="Q62471"/>
    </row>
    <row r="62472" spans="17:17">
      <c r="Q62472"/>
    </row>
    <row r="62473" spans="17:17">
      <c r="Q62473"/>
    </row>
    <row r="62474" spans="17:17">
      <c r="Q62474"/>
    </row>
    <row r="62475" spans="17:17">
      <c r="Q62475"/>
    </row>
    <row r="62476" spans="17:17">
      <c r="Q62476"/>
    </row>
    <row r="62477" spans="17:17">
      <c r="Q62477"/>
    </row>
    <row r="62478" spans="17:17">
      <c r="Q62478"/>
    </row>
    <row r="62479" spans="17:17">
      <c r="Q62479"/>
    </row>
    <row r="62480" spans="17:17">
      <c r="Q62480"/>
    </row>
    <row r="62481" spans="17:17">
      <c r="Q62481"/>
    </row>
    <row r="62482" spans="17:17">
      <c r="Q62482"/>
    </row>
    <row r="62483" spans="17:17">
      <c r="Q62483"/>
    </row>
    <row r="62484" spans="17:17">
      <c r="Q62484"/>
    </row>
    <row r="62485" spans="17:17">
      <c r="Q62485"/>
    </row>
    <row r="62486" spans="17:17">
      <c r="Q62486"/>
    </row>
    <row r="62487" spans="17:17">
      <c r="Q62487"/>
    </row>
    <row r="62488" spans="17:17">
      <c r="Q62488"/>
    </row>
    <row r="62489" spans="17:17">
      <c r="Q62489"/>
    </row>
    <row r="62490" spans="17:17">
      <c r="Q62490"/>
    </row>
    <row r="62491" spans="17:17">
      <c r="Q62491"/>
    </row>
    <row r="62492" spans="17:17">
      <c r="Q62492"/>
    </row>
    <row r="62493" spans="17:17">
      <c r="Q62493"/>
    </row>
    <row r="62494" spans="17:17">
      <c r="Q62494"/>
    </row>
    <row r="62495" spans="17:17">
      <c r="Q62495"/>
    </row>
    <row r="62496" spans="17:17">
      <c r="Q62496"/>
    </row>
    <row r="62497" spans="17:17">
      <c r="Q62497"/>
    </row>
    <row r="62498" spans="17:17">
      <c r="Q62498"/>
    </row>
    <row r="62499" spans="17:17">
      <c r="Q62499"/>
    </row>
    <row r="62500" spans="17:17">
      <c r="Q62500"/>
    </row>
    <row r="62501" spans="17:17">
      <c r="Q62501"/>
    </row>
    <row r="62502" spans="17:17">
      <c r="Q62502"/>
    </row>
    <row r="62503" spans="17:17">
      <c r="Q62503"/>
    </row>
    <row r="62504" spans="17:17">
      <c r="Q62504"/>
    </row>
    <row r="62505" spans="17:17">
      <c r="Q62505"/>
    </row>
    <row r="62506" spans="17:17">
      <c r="Q62506"/>
    </row>
    <row r="62507" spans="17:17">
      <c r="Q62507"/>
    </row>
    <row r="62508" spans="17:17">
      <c r="Q62508"/>
    </row>
    <row r="62509" spans="17:17">
      <c r="Q62509"/>
    </row>
    <row r="62510" spans="17:17">
      <c r="Q62510"/>
    </row>
    <row r="62511" spans="17:17">
      <c r="Q62511"/>
    </row>
    <row r="62512" spans="17:17">
      <c r="Q62512"/>
    </row>
    <row r="62513" spans="17:17">
      <c r="Q62513"/>
    </row>
    <row r="62514" spans="17:17">
      <c r="Q62514"/>
    </row>
    <row r="62515" spans="17:17">
      <c r="Q62515"/>
    </row>
    <row r="62516" spans="17:17">
      <c r="Q62516"/>
    </row>
    <row r="62517" spans="17:17">
      <c r="Q62517"/>
    </row>
    <row r="62518" spans="17:17">
      <c r="Q62518"/>
    </row>
    <row r="62519" spans="17:17">
      <c r="Q62519"/>
    </row>
    <row r="62520" spans="17:17">
      <c r="Q62520"/>
    </row>
    <row r="62521" spans="17:17">
      <c r="Q62521"/>
    </row>
    <row r="62522" spans="17:17">
      <c r="Q62522"/>
    </row>
    <row r="62523" spans="17:17">
      <c r="Q62523"/>
    </row>
    <row r="62524" spans="17:17">
      <c r="Q62524"/>
    </row>
    <row r="62525" spans="17:17">
      <c r="Q62525"/>
    </row>
    <row r="62526" spans="17:17">
      <c r="Q62526"/>
    </row>
    <row r="62527" spans="17:17">
      <c r="Q62527"/>
    </row>
    <row r="62528" spans="17:17">
      <c r="Q62528"/>
    </row>
    <row r="62529" spans="17:17">
      <c r="Q62529"/>
    </row>
    <row r="62530" spans="17:17">
      <c r="Q62530"/>
    </row>
    <row r="62531" spans="17:17">
      <c r="Q62531"/>
    </row>
    <row r="62532" spans="17:17">
      <c r="Q62532"/>
    </row>
    <row r="62533" spans="17:17">
      <c r="Q62533"/>
    </row>
    <row r="62534" spans="17:17">
      <c r="Q62534"/>
    </row>
    <row r="62535" spans="17:17">
      <c r="Q62535"/>
    </row>
    <row r="62536" spans="17:17">
      <c r="Q62536"/>
    </row>
    <row r="62537" spans="17:17">
      <c r="Q62537"/>
    </row>
    <row r="62538" spans="17:17">
      <c r="Q62538"/>
    </row>
    <row r="62539" spans="17:17">
      <c r="Q62539"/>
    </row>
    <row r="62540" spans="17:17">
      <c r="Q62540"/>
    </row>
    <row r="62541" spans="17:17">
      <c r="Q62541"/>
    </row>
    <row r="62542" spans="17:17">
      <c r="Q62542"/>
    </row>
    <row r="62543" spans="17:17">
      <c r="Q62543"/>
    </row>
    <row r="62544" spans="17:17">
      <c r="Q62544"/>
    </row>
    <row r="62545" spans="17:17">
      <c r="Q62545"/>
    </row>
    <row r="62546" spans="17:17">
      <c r="Q62546"/>
    </row>
    <row r="62547" spans="17:17">
      <c r="Q62547"/>
    </row>
    <row r="62548" spans="17:17">
      <c r="Q62548"/>
    </row>
    <row r="62549" spans="17:17">
      <c r="Q62549"/>
    </row>
    <row r="62550" spans="17:17">
      <c r="Q62550"/>
    </row>
    <row r="62551" spans="17:17">
      <c r="Q62551"/>
    </row>
    <row r="62552" spans="17:17">
      <c r="Q62552"/>
    </row>
    <row r="62553" spans="17:17">
      <c r="Q62553"/>
    </row>
    <row r="62554" spans="17:17">
      <c r="Q62554"/>
    </row>
    <row r="62555" spans="17:17">
      <c r="Q62555"/>
    </row>
    <row r="62556" spans="17:17">
      <c r="Q62556"/>
    </row>
    <row r="62557" spans="17:17">
      <c r="Q62557"/>
    </row>
    <row r="62558" spans="17:17">
      <c r="Q62558"/>
    </row>
    <row r="62559" spans="17:17">
      <c r="Q62559"/>
    </row>
    <row r="62560" spans="17:17">
      <c r="Q62560"/>
    </row>
    <row r="62561" spans="17:17">
      <c r="Q62561"/>
    </row>
    <row r="62562" spans="17:17">
      <c r="Q62562"/>
    </row>
    <row r="62563" spans="17:17">
      <c r="Q62563"/>
    </row>
    <row r="62564" spans="17:17">
      <c r="Q62564"/>
    </row>
    <row r="62565" spans="17:17">
      <c r="Q62565"/>
    </row>
    <row r="62566" spans="17:17">
      <c r="Q62566"/>
    </row>
    <row r="62567" spans="17:17">
      <c r="Q62567"/>
    </row>
    <row r="62568" spans="17:17">
      <c r="Q62568"/>
    </row>
    <row r="62569" spans="17:17">
      <c r="Q62569"/>
    </row>
    <row r="62570" spans="17:17">
      <c r="Q62570"/>
    </row>
    <row r="62571" spans="17:17">
      <c r="Q62571"/>
    </row>
    <row r="62572" spans="17:17">
      <c r="Q62572"/>
    </row>
    <row r="62573" spans="17:17">
      <c r="Q62573"/>
    </row>
    <row r="62574" spans="17:17">
      <c r="Q62574"/>
    </row>
    <row r="62575" spans="17:17">
      <c r="Q62575"/>
    </row>
    <row r="62576" spans="17:17">
      <c r="Q62576"/>
    </row>
    <row r="62577" spans="17:17">
      <c r="Q62577"/>
    </row>
    <row r="62578" spans="17:17">
      <c r="Q62578"/>
    </row>
    <row r="62579" spans="17:17">
      <c r="Q62579"/>
    </row>
    <row r="62580" spans="17:17">
      <c r="Q62580"/>
    </row>
    <row r="62581" spans="17:17">
      <c r="Q62581"/>
    </row>
    <row r="62582" spans="17:17">
      <c r="Q62582"/>
    </row>
    <row r="62583" spans="17:17">
      <c r="Q62583"/>
    </row>
    <row r="62584" spans="17:17">
      <c r="Q62584"/>
    </row>
    <row r="62585" spans="17:17">
      <c r="Q62585"/>
    </row>
    <row r="62586" spans="17:17">
      <c r="Q62586"/>
    </row>
    <row r="62587" spans="17:17">
      <c r="Q62587"/>
    </row>
    <row r="62588" spans="17:17">
      <c r="Q62588"/>
    </row>
    <row r="62589" spans="17:17">
      <c r="Q62589"/>
    </row>
    <row r="62590" spans="17:17">
      <c r="Q62590"/>
    </row>
    <row r="62591" spans="17:17">
      <c r="Q62591"/>
    </row>
    <row r="62592" spans="17:17">
      <c r="Q62592"/>
    </row>
    <row r="62593" spans="17:17">
      <c r="Q62593"/>
    </row>
    <row r="62594" spans="17:17">
      <c r="Q62594"/>
    </row>
    <row r="62595" spans="17:17">
      <c r="Q62595"/>
    </row>
    <row r="62596" spans="17:17">
      <c r="Q62596"/>
    </row>
    <row r="62597" spans="17:17">
      <c r="Q62597"/>
    </row>
    <row r="62598" spans="17:17">
      <c r="Q62598"/>
    </row>
    <row r="62599" spans="17:17">
      <c r="Q62599"/>
    </row>
    <row r="62600" spans="17:17">
      <c r="Q62600"/>
    </row>
    <row r="62601" spans="17:17">
      <c r="Q62601"/>
    </row>
    <row r="62602" spans="17:17">
      <c r="Q62602"/>
    </row>
    <row r="62603" spans="17:17">
      <c r="Q62603"/>
    </row>
    <row r="62604" spans="17:17">
      <c r="Q62604"/>
    </row>
    <row r="62605" spans="17:17">
      <c r="Q62605"/>
    </row>
    <row r="62606" spans="17:17">
      <c r="Q62606"/>
    </row>
    <row r="62607" spans="17:17">
      <c r="Q62607"/>
    </row>
    <row r="62608" spans="17:17">
      <c r="Q62608"/>
    </row>
    <row r="62609" spans="17:17">
      <c r="Q62609"/>
    </row>
    <row r="62610" spans="17:17">
      <c r="Q62610"/>
    </row>
    <row r="62611" spans="17:17">
      <c r="Q62611"/>
    </row>
    <row r="62612" spans="17:17">
      <c r="Q62612"/>
    </row>
    <row r="62613" spans="17:17">
      <c r="Q62613"/>
    </row>
    <row r="62614" spans="17:17">
      <c r="Q62614"/>
    </row>
    <row r="62615" spans="17:17">
      <c r="Q62615"/>
    </row>
    <row r="62616" spans="17:17">
      <c r="Q62616"/>
    </row>
    <row r="62617" spans="17:17">
      <c r="Q62617"/>
    </row>
    <row r="62618" spans="17:17">
      <c r="Q62618"/>
    </row>
    <row r="62619" spans="17:17">
      <c r="Q62619"/>
    </row>
    <row r="62620" spans="17:17">
      <c r="Q62620"/>
    </row>
    <row r="62621" spans="17:17">
      <c r="Q62621"/>
    </row>
    <row r="62622" spans="17:17">
      <c r="Q62622"/>
    </row>
    <row r="62623" spans="17:17">
      <c r="Q62623"/>
    </row>
    <row r="62624" spans="17:17">
      <c r="Q62624"/>
    </row>
    <row r="62625" spans="17:17">
      <c r="Q62625"/>
    </row>
    <row r="62626" spans="17:17">
      <c r="Q62626"/>
    </row>
    <row r="62627" spans="17:17">
      <c r="Q62627"/>
    </row>
    <row r="62628" spans="17:17">
      <c r="Q62628"/>
    </row>
    <row r="62629" spans="17:17">
      <c r="Q62629"/>
    </row>
    <row r="62630" spans="17:17">
      <c r="Q62630"/>
    </row>
    <row r="62631" spans="17:17">
      <c r="Q62631"/>
    </row>
    <row r="62632" spans="17:17">
      <c r="Q62632"/>
    </row>
    <row r="62633" spans="17:17">
      <c r="Q62633"/>
    </row>
    <row r="62634" spans="17:17">
      <c r="Q62634"/>
    </row>
    <row r="62635" spans="17:17">
      <c r="Q62635"/>
    </row>
    <row r="62636" spans="17:17">
      <c r="Q62636"/>
    </row>
    <row r="62637" spans="17:17">
      <c r="Q62637"/>
    </row>
    <row r="62638" spans="17:17">
      <c r="Q62638"/>
    </row>
    <row r="62639" spans="17:17">
      <c r="Q62639"/>
    </row>
    <row r="62640" spans="17:17">
      <c r="Q62640"/>
    </row>
    <row r="62641" spans="17:17">
      <c r="Q62641"/>
    </row>
    <row r="62642" spans="17:17">
      <c r="Q62642"/>
    </row>
    <row r="62643" spans="17:17">
      <c r="Q62643"/>
    </row>
    <row r="62644" spans="17:17">
      <c r="Q62644"/>
    </row>
    <row r="62645" spans="17:17">
      <c r="Q62645"/>
    </row>
    <row r="62646" spans="17:17">
      <c r="Q62646"/>
    </row>
    <row r="62647" spans="17:17">
      <c r="Q62647"/>
    </row>
    <row r="62648" spans="17:17">
      <c r="Q62648"/>
    </row>
    <row r="62649" spans="17:17">
      <c r="Q62649"/>
    </row>
    <row r="62650" spans="17:17">
      <c r="Q62650"/>
    </row>
    <row r="62651" spans="17:17">
      <c r="Q62651"/>
    </row>
    <row r="62652" spans="17:17">
      <c r="Q62652"/>
    </row>
    <row r="62653" spans="17:17">
      <c r="Q62653"/>
    </row>
    <row r="62654" spans="17:17">
      <c r="Q62654"/>
    </row>
    <row r="62655" spans="17:17">
      <c r="Q62655"/>
    </row>
    <row r="62656" spans="17:17">
      <c r="Q62656"/>
    </row>
    <row r="62657" spans="17:17">
      <c r="Q62657"/>
    </row>
    <row r="62658" spans="17:17">
      <c r="Q62658"/>
    </row>
    <row r="62659" spans="17:17">
      <c r="Q62659"/>
    </row>
    <row r="62660" spans="17:17">
      <c r="Q62660"/>
    </row>
    <row r="62661" spans="17:17">
      <c r="Q62661"/>
    </row>
    <row r="62662" spans="17:17">
      <c r="Q62662"/>
    </row>
    <row r="62663" spans="17:17">
      <c r="Q62663"/>
    </row>
    <row r="62664" spans="17:17">
      <c r="Q62664"/>
    </row>
    <row r="62665" spans="17:17">
      <c r="Q62665"/>
    </row>
    <row r="62666" spans="17:17">
      <c r="Q62666"/>
    </row>
    <row r="62667" spans="17:17">
      <c r="Q62667"/>
    </row>
    <row r="62668" spans="17:17">
      <c r="Q62668"/>
    </row>
    <row r="62669" spans="17:17">
      <c r="Q62669"/>
    </row>
    <row r="62670" spans="17:17">
      <c r="Q62670"/>
    </row>
    <row r="62671" spans="17:17">
      <c r="Q62671"/>
    </row>
    <row r="62672" spans="17:17">
      <c r="Q62672"/>
    </row>
    <row r="62673" spans="17:17">
      <c r="Q62673"/>
    </row>
    <row r="62674" spans="17:17">
      <c r="Q62674"/>
    </row>
    <row r="62675" spans="17:17">
      <c r="Q62675"/>
    </row>
    <row r="62676" spans="17:17">
      <c r="Q62676"/>
    </row>
    <row r="62677" spans="17:17">
      <c r="Q62677"/>
    </row>
    <row r="62678" spans="17:17">
      <c r="Q62678"/>
    </row>
    <row r="62679" spans="17:17">
      <c r="Q62679"/>
    </row>
    <row r="62680" spans="17:17">
      <c r="Q62680"/>
    </row>
    <row r="62681" spans="17:17">
      <c r="Q62681"/>
    </row>
    <row r="62682" spans="17:17">
      <c r="Q62682"/>
    </row>
    <row r="62683" spans="17:17">
      <c r="Q62683"/>
    </row>
    <row r="62684" spans="17:17">
      <c r="Q62684"/>
    </row>
    <row r="62685" spans="17:17">
      <c r="Q62685"/>
    </row>
    <row r="62686" spans="17:17">
      <c r="Q62686"/>
    </row>
    <row r="62687" spans="17:17">
      <c r="Q62687"/>
    </row>
    <row r="62688" spans="17:17">
      <c r="Q62688"/>
    </row>
    <row r="62689" spans="17:17">
      <c r="Q62689"/>
    </row>
    <row r="62690" spans="17:17">
      <c r="Q62690"/>
    </row>
    <row r="62691" spans="17:17">
      <c r="Q62691"/>
    </row>
    <row r="62692" spans="17:17">
      <c r="Q62692"/>
    </row>
    <row r="62693" spans="17:17">
      <c r="Q62693"/>
    </row>
    <row r="62694" spans="17:17">
      <c r="Q62694"/>
    </row>
    <row r="62695" spans="17:17">
      <c r="Q62695"/>
    </row>
    <row r="62696" spans="17:17">
      <c r="Q62696"/>
    </row>
    <row r="62697" spans="17:17">
      <c r="Q62697"/>
    </row>
    <row r="62698" spans="17:17">
      <c r="Q62698"/>
    </row>
    <row r="62699" spans="17:17">
      <c r="Q62699"/>
    </row>
    <row r="62700" spans="17:17">
      <c r="Q62700"/>
    </row>
    <row r="62701" spans="17:17">
      <c r="Q62701"/>
    </row>
    <row r="62702" spans="17:17">
      <c r="Q62702"/>
    </row>
    <row r="62703" spans="17:17">
      <c r="Q62703"/>
    </row>
    <row r="62704" spans="17:17">
      <c r="Q62704"/>
    </row>
    <row r="62705" spans="17:17">
      <c r="Q62705"/>
    </row>
    <row r="62706" spans="17:17">
      <c r="Q62706"/>
    </row>
    <row r="62707" spans="17:17">
      <c r="Q62707"/>
    </row>
    <row r="62708" spans="17:17">
      <c r="Q62708"/>
    </row>
    <row r="62709" spans="17:17">
      <c r="Q62709"/>
    </row>
    <row r="62710" spans="17:17">
      <c r="Q62710"/>
    </row>
    <row r="62711" spans="17:17">
      <c r="Q62711"/>
    </row>
    <row r="62712" spans="17:17">
      <c r="Q62712"/>
    </row>
    <row r="62713" spans="17:17">
      <c r="Q62713"/>
    </row>
    <row r="62714" spans="17:17">
      <c r="Q62714"/>
    </row>
    <row r="62715" spans="17:17">
      <c r="Q62715"/>
    </row>
    <row r="62716" spans="17:17">
      <c r="Q62716"/>
    </row>
    <row r="62717" spans="17:17">
      <c r="Q62717"/>
    </row>
    <row r="62718" spans="17:17">
      <c r="Q62718"/>
    </row>
    <row r="62719" spans="17:17">
      <c r="Q62719"/>
    </row>
    <row r="62720" spans="17:17">
      <c r="Q62720"/>
    </row>
    <row r="62721" spans="17:17">
      <c r="Q62721"/>
    </row>
    <row r="62722" spans="17:17">
      <c r="Q62722"/>
    </row>
    <row r="62723" spans="17:17">
      <c r="Q62723"/>
    </row>
    <row r="62724" spans="17:17">
      <c r="Q62724"/>
    </row>
    <row r="62725" spans="17:17">
      <c r="Q62725"/>
    </row>
    <row r="62726" spans="17:17">
      <c r="Q62726"/>
    </row>
    <row r="62727" spans="17:17">
      <c r="Q62727"/>
    </row>
    <row r="62728" spans="17:17">
      <c r="Q62728"/>
    </row>
    <row r="62729" spans="17:17">
      <c r="Q62729"/>
    </row>
    <row r="62730" spans="17:17">
      <c r="Q62730"/>
    </row>
    <row r="62731" spans="17:17">
      <c r="Q62731"/>
    </row>
    <row r="62732" spans="17:17">
      <c r="Q62732"/>
    </row>
    <row r="62733" spans="17:17">
      <c r="Q62733"/>
    </row>
    <row r="62734" spans="17:17">
      <c r="Q62734"/>
    </row>
    <row r="62735" spans="17:17">
      <c r="Q62735"/>
    </row>
    <row r="62736" spans="17:17">
      <c r="Q62736"/>
    </row>
    <row r="62737" spans="17:17">
      <c r="Q62737"/>
    </row>
    <row r="62738" spans="17:17">
      <c r="Q62738"/>
    </row>
    <row r="62739" spans="17:17">
      <c r="Q62739"/>
    </row>
    <row r="62740" spans="17:17">
      <c r="Q62740"/>
    </row>
    <row r="62741" spans="17:17">
      <c r="Q62741"/>
    </row>
    <row r="62742" spans="17:17">
      <c r="Q62742"/>
    </row>
    <row r="62743" spans="17:17">
      <c r="Q62743"/>
    </row>
    <row r="62744" spans="17:17">
      <c r="Q62744"/>
    </row>
    <row r="62745" spans="17:17">
      <c r="Q62745"/>
    </row>
    <row r="62746" spans="17:17">
      <c r="Q62746"/>
    </row>
    <row r="62747" spans="17:17">
      <c r="Q62747"/>
    </row>
    <row r="62748" spans="17:17">
      <c r="Q62748"/>
    </row>
    <row r="62749" spans="17:17">
      <c r="Q62749"/>
    </row>
    <row r="62750" spans="17:17">
      <c r="Q62750"/>
    </row>
    <row r="62751" spans="17:17">
      <c r="Q62751"/>
    </row>
    <row r="62752" spans="17:17">
      <c r="Q62752"/>
    </row>
    <row r="62753" spans="17:17">
      <c r="Q62753"/>
    </row>
    <row r="62754" spans="17:17">
      <c r="Q62754"/>
    </row>
    <row r="62755" spans="17:17">
      <c r="Q62755"/>
    </row>
    <row r="62756" spans="17:17">
      <c r="Q62756"/>
    </row>
    <row r="62757" spans="17:17">
      <c r="Q62757"/>
    </row>
    <row r="62758" spans="17:17">
      <c r="Q62758"/>
    </row>
    <row r="62759" spans="17:17">
      <c r="Q62759"/>
    </row>
    <row r="62760" spans="17:17">
      <c r="Q62760"/>
    </row>
    <row r="62761" spans="17:17">
      <c r="Q62761"/>
    </row>
    <row r="62762" spans="17:17">
      <c r="Q62762"/>
    </row>
    <row r="62763" spans="17:17">
      <c r="Q62763"/>
    </row>
    <row r="62764" spans="17:17">
      <c r="Q62764"/>
    </row>
    <row r="62765" spans="17:17">
      <c r="Q62765"/>
    </row>
    <row r="62766" spans="17:17">
      <c r="Q62766"/>
    </row>
    <row r="62767" spans="17:17">
      <c r="Q62767"/>
    </row>
    <row r="62768" spans="17:17">
      <c r="Q62768"/>
    </row>
    <row r="62769" spans="17:17">
      <c r="Q62769"/>
    </row>
    <row r="62770" spans="17:17">
      <c r="Q62770"/>
    </row>
    <row r="62771" spans="17:17">
      <c r="Q62771"/>
    </row>
    <row r="62772" spans="17:17">
      <c r="Q62772"/>
    </row>
    <row r="62773" spans="17:17">
      <c r="Q62773"/>
    </row>
    <row r="62774" spans="17:17">
      <c r="Q62774"/>
    </row>
    <row r="62775" spans="17:17">
      <c r="Q62775"/>
    </row>
    <row r="62776" spans="17:17">
      <c r="Q62776"/>
    </row>
    <row r="62777" spans="17:17">
      <c r="Q62777"/>
    </row>
    <row r="62778" spans="17:17">
      <c r="Q62778"/>
    </row>
    <row r="62779" spans="17:17">
      <c r="Q62779"/>
    </row>
    <row r="62780" spans="17:17">
      <c r="Q62780"/>
    </row>
    <row r="62781" spans="17:17">
      <c r="Q62781"/>
    </row>
    <row r="62782" spans="17:17">
      <c r="Q62782"/>
    </row>
    <row r="62783" spans="17:17">
      <c r="Q62783"/>
    </row>
    <row r="62784" spans="17:17">
      <c r="Q62784"/>
    </row>
    <row r="62785" spans="17:17">
      <c r="Q62785"/>
    </row>
    <row r="62786" spans="17:17">
      <c r="Q62786"/>
    </row>
    <row r="62787" spans="17:17">
      <c r="Q62787"/>
    </row>
    <row r="62788" spans="17:17">
      <c r="Q62788"/>
    </row>
    <row r="62789" spans="17:17">
      <c r="Q62789"/>
    </row>
    <row r="62790" spans="17:17">
      <c r="Q62790"/>
    </row>
    <row r="62791" spans="17:17">
      <c r="Q62791"/>
    </row>
    <row r="62792" spans="17:17">
      <c r="Q62792"/>
    </row>
    <row r="62793" spans="17:17">
      <c r="Q62793"/>
    </row>
    <row r="62794" spans="17:17">
      <c r="Q62794"/>
    </row>
    <row r="62795" spans="17:17">
      <c r="Q62795"/>
    </row>
    <row r="62796" spans="17:17">
      <c r="Q62796"/>
    </row>
    <row r="62797" spans="17:17">
      <c r="Q62797"/>
    </row>
    <row r="62798" spans="17:17">
      <c r="Q62798"/>
    </row>
    <row r="62799" spans="17:17">
      <c r="Q62799"/>
    </row>
    <row r="62800" spans="17:17">
      <c r="Q62800"/>
    </row>
    <row r="62801" spans="17:17">
      <c r="Q62801"/>
    </row>
    <row r="62802" spans="17:17">
      <c r="Q62802"/>
    </row>
    <row r="62803" spans="17:17">
      <c r="Q62803"/>
    </row>
    <row r="62804" spans="17:17">
      <c r="Q62804"/>
    </row>
    <row r="62805" spans="17:17">
      <c r="Q62805"/>
    </row>
    <row r="62806" spans="17:17">
      <c r="Q62806"/>
    </row>
    <row r="62807" spans="17:17">
      <c r="Q62807"/>
    </row>
    <row r="62808" spans="17:17">
      <c r="Q62808"/>
    </row>
    <row r="62809" spans="17:17">
      <c r="Q62809"/>
    </row>
    <row r="62810" spans="17:17">
      <c r="Q62810"/>
    </row>
    <row r="62811" spans="17:17">
      <c r="Q62811"/>
    </row>
    <row r="62812" spans="17:17">
      <c r="Q62812"/>
    </row>
    <row r="62813" spans="17:17">
      <c r="Q62813"/>
    </row>
    <row r="62814" spans="17:17">
      <c r="Q62814"/>
    </row>
    <row r="62815" spans="17:17">
      <c r="Q62815"/>
    </row>
    <row r="62816" spans="17:17">
      <c r="Q62816"/>
    </row>
    <row r="62817" spans="17:17">
      <c r="Q62817"/>
    </row>
    <row r="62818" spans="17:17">
      <c r="Q62818"/>
    </row>
    <row r="62819" spans="17:17">
      <c r="Q62819"/>
    </row>
    <row r="62820" spans="17:17">
      <c r="Q62820"/>
    </row>
    <row r="62821" spans="17:17">
      <c r="Q62821"/>
    </row>
    <row r="62822" spans="17:17">
      <c r="Q62822"/>
    </row>
    <row r="62823" spans="17:17">
      <c r="Q62823"/>
    </row>
    <row r="62824" spans="17:17">
      <c r="Q62824"/>
    </row>
    <row r="62825" spans="17:17">
      <c r="Q62825"/>
    </row>
    <row r="62826" spans="17:17">
      <c r="Q62826"/>
    </row>
    <row r="62827" spans="17:17">
      <c r="Q62827"/>
    </row>
    <row r="62828" spans="17:17">
      <c r="Q62828"/>
    </row>
    <row r="62829" spans="17:17">
      <c r="Q62829"/>
    </row>
    <row r="62830" spans="17:17">
      <c r="Q62830"/>
    </row>
    <row r="62831" spans="17:17">
      <c r="Q62831"/>
    </row>
    <row r="62832" spans="17:17">
      <c r="Q62832"/>
    </row>
    <row r="62833" spans="17:17">
      <c r="Q62833"/>
    </row>
    <row r="62834" spans="17:17">
      <c r="Q62834"/>
    </row>
    <row r="62835" spans="17:17">
      <c r="Q62835"/>
    </row>
    <row r="62836" spans="17:17">
      <c r="Q62836"/>
    </row>
    <row r="62837" spans="17:17">
      <c r="Q62837"/>
    </row>
    <row r="62838" spans="17:17">
      <c r="Q62838"/>
    </row>
    <row r="62839" spans="17:17">
      <c r="Q62839"/>
    </row>
    <row r="62840" spans="17:17">
      <c r="Q62840"/>
    </row>
    <row r="62841" spans="17:17">
      <c r="Q62841"/>
    </row>
    <row r="62842" spans="17:17">
      <c r="Q62842"/>
    </row>
    <row r="62843" spans="17:17">
      <c r="Q62843"/>
    </row>
    <row r="62844" spans="17:17">
      <c r="Q62844"/>
    </row>
    <row r="62845" spans="17:17">
      <c r="Q62845"/>
    </row>
    <row r="62846" spans="17:17">
      <c r="Q62846"/>
    </row>
    <row r="62847" spans="17:17">
      <c r="Q62847"/>
    </row>
    <row r="62848" spans="17:17">
      <c r="Q62848"/>
    </row>
    <row r="62849" spans="17:17">
      <c r="Q62849"/>
    </row>
    <row r="62850" spans="17:17">
      <c r="Q62850"/>
    </row>
    <row r="62851" spans="17:17">
      <c r="Q62851"/>
    </row>
    <row r="62852" spans="17:17">
      <c r="Q62852"/>
    </row>
    <row r="62853" spans="17:17">
      <c r="Q62853"/>
    </row>
    <row r="62854" spans="17:17">
      <c r="Q62854"/>
    </row>
    <row r="62855" spans="17:17">
      <c r="Q62855"/>
    </row>
    <row r="62856" spans="17:17">
      <c r="Q62856"/>
    </row>
    <row r="62857" spans="17:17">
      <c r="Q62857"/>
    </row>
    <row r="62858" spans="17:17">
      <c r="Q62858"/>
    </row>
    <row r="62859" spans="17:17">
      <c r="Q62859"/>
    </row>
    <row r="62860" spans="17:17">
      <c r="Q62860"/>
    </row>
    <row r="62861" spans="17:17">
      <c r="Q62861"/>
    </row>
    <row r="62862" spans="17:17">
      <c r="Q62862"/>
    </row>
    <row r="62863" spans="17:17">
      <c r="Q62863"/>
    </row>
    <row r="62864" spans="17:17">
      <c r="Q62864"/>
    </row>
    <row r="62865" spans="17:17">
      <c r="Q62865"/>
    </row>
    <row r="62866" spans="17:17">
      <c r="Q62866"/>
    </row>
    <row r="62867" spans="17:17">
      <c r="Q62867"/>
    </row>
    <row r="62868" spans="17:17">
      <c r="Q62868"/>
    </row>
    <row r="62869" spans="17:17">
      <c r="Q62869"/>
    </row>
    <row r="62870" spans="17:17">
      <c r="Q62870"/>
    </row>
    <row r="62871" spans="17:17">
      <c r="Q62871"/>
    </row>
    <row r="62872" spans="17:17">
      <c r="Q62872"/>
    </row>
    <row r="62873" spans="17:17">
      <c r="Q62873"/>
    </row>
    <row r="62874" spans="17:17">
      <c r="Q62874"/>
    </row>
    <row r="62875" spans="17:17">
      <c r="Q62875"/>
    </row>
    <row r="62876" spans="17:17">
      <c r="Q62876"/>
    </row>
    <row r="62877" spans="17:17">
      <c r="Q62877"/>
    </row>
    <row r="62878" spans="17:17">
      <c r="Q62878"/>
    </row>
    <row r="62879" spans="17:17">
      <c r="Q62879"/>
    </row>
    <row r="62880" spans="17:17">
      <c r="Q62880"/>
    </row>
    <row r="62881" spans="17:17">
      <c r="Q62881"/>
    </row>
    <row r="62882" spans="17:17">
      <c r="Q62882"/>
    </row>
    <row r="62883" spans="17:17">
      <c r="Q62883"/>
    </row>
    <row r="62884" spans="17:17">
      <c r="Q62884"/>
    </row>
    <row r="62885" spans="17:17">
      <c r="Q62885"/>
    </row>
    <row r="62886" spans="17:17">
      <c r="Q62886"/>
    </row>
    <row r="62887" spans="17:17">
      <c r="Q62887"/>
    </row>
    <row r="62888" spans="17:17">
      <c r="Q62888"/>
    </row>
    <row r="62889" spans="17:17">
      <c r="Q62889"/>
    </row>
    <row r="62890" spans="17:17">
      <c r="Q62890"/>
    </row>
    <row r="62891" spans="17:17">
      <c r="Q62891"/>
    </row>
    <row r="62892" spans="17:17">
      <c r="Q62892"/>
    </row>
    <row r="62893" spans="17:17">
      <c r="Q62893"/>
    </row>
    <row r="62894" spans="17:17">
      <c r="Q62894"/>
    </row>
    <row r="62895" spans="17:17">
      <c r="Q62895"/>
    </row>
    <row r="62896" spans="17:17">
      <c r="Q62896"/>
    </row>
    <row r="62897" spans="17:17">
      <c r="Q62897"/>
    </row>
    <row r="62898" spans="17:17">
      <c r="Q62898"/>
    </row>
    <row r="62899" spans="17:17">
      <c r="Q62899"/>
    </row>
    <row r="62900" spans="17:17">
      <c r="Q62900"/>
    </row>
    <row r="62901" spans="17:17">
      <c r="Q62901"/>
    </row>
    <row r="62902" spans="17:17">
      <c r="Q62902"/>
    </row>
    <row r="62903" spans="17:17">
      <c r="Q62903"/>
    </row>
    <row r="62904" spans="17:17">
      <c r="Q62904"/>
    </row>
    <row r="62905" spans="17:17">
      <c r="Q62905"/>
    </row>
    <row r="62906" spans="17:17">
      <c r="Q62906"/>
    </row>
    <row r="62907" spans="17:17">
      <c r="Q62907"/>
    </row>
    <row r="62908" spans="17:17">
      <c r="Q62908"/>
    </row>
    <row r="62909" spans="17:17">
      <c r="Q62909"/>
    </row>
    <row r="62910" spans="17:17">
      <c r="Q62910"/>
    </row>
    <row r="62911" spans="17:17">
      <c r="Q62911"/>
    </row>
    <row r="62912" spans="17:17">
      <c r="Q62912"/>
    </row>
    <row r="62913" spans="17:17">
      <c r="Q62913"/>
    </row>
    <row r="62914" spans="17:17">
      <c r="Q62914"/>
    </row>
    <row r="62915" spans="17:17">
      <c r="Q62915"/>
    </row>
    <row r="62916" spans="17:17">
      <c r="Q62916"/>
    </row>
    <row r="62917" spans="17:17">
      <c r="Q62917"/>
    </row>
    <row r="62918" spans="17:17">
      <c r="Q62918"/>
    </row>
    <row r="62919" spans="17:17">
      <c r="Q62919"/>
    </row>
    <row r="62920" spans="17:17">
      <c r="Q62920"/>
    </row>
    <row r="62921" spans="17:17">
      <c r="Q62921"/>
    </row>
    <row r="62922" spans="17:17">
      <c r="Q62922"/>
    </row>
    <row r="62923" spans="17:17">
      <c r="Q62923"/>
    </row>
    <row r="62924" spans="17:17">
      <c r="Q62924"/>
    </row>
    <row r="62925" spans="17:17">
      <c r="Q62925"/>
    </row>
    <row r="62926" spans="17:17">
      <c r="Q62926"/>
    </row>
    <row r="62927" spans="17:17">
      <c r="Q62927"/>
    </row>
    <row r="62928" spans="17:17">
      <c r="Q62928"/>
    </row>
    <row r="62929" spans="17:17">
      <c r="Q62929"/>
    </row>
    <row r="62930" spans="17:17">
      <c r="Q62930"/>
    </row>
    <row r="62931" spans="17:17">
      <c r="Q62931"/>
    </row>
    <row r="62932" spans="17:17">
      <c r="Q62932"/>
    </row>
    <row r="62933" spans="17:17">
      <c r="Q62933"/>
    </row>
    <row r="62934" spans="17:17">
      <c r="Q62934"/>
    </row>
    <row r="62935" spans="17:17">
      <c r="Q62935"/>
    </row>
    <row r="62936" spans="17:17">
      <c r="Q62936"/>
    </row>
    <row r="62937" spans="17:17">
      <c r="Q62937"/>
    </row>
    <row r="62938" spans="17:17">
      <c r="Q62938"/>
    </row>
    <row r="62939" spans="17:17">
      <c r="Q62939"/>
    </row>
    <row r="62940" spans="17:17">
      <c r="Q62940"/>
    </row>
    <row r="62941" spans="17:17">
      <c r="Q62941"/>
    </row>
    <row r="62942" spans="17:17">
      <c r="Q62942"/>
    </row>
    <row r="62943" spans="17:17">
      <c r="Q62943"/>
    </row>
    <row r="62944" spans="17:17">
      <c r="Q62944"/>
    </row>
    <row r="62945" spans="17:17">
      <c r="Q62945"/>
    </row>
    <row r="62946" spans="17:17">
      <c r="Q62946"/>
    </row>
    <row r="62947" spans="17:17">
      <c r="Q62947"/>
    </row>
    <row r="62948" spans="17:17">
      <c r="Q62948"/>
    </row>
    <row r="62949" spans="17:17">
      <c r="Q62949"/>
    </row>
    <row r="62950" spans="17:17">
      <c r="Q62950"/>
    </row>
    <row r="62951" spans="17:17">
      <c r="Q62951"/>
    </row>
    <row r="62952" spans="17:17">
      <c r="Q62952"/>
    </row>
    <row r="62953" spans="17:17">
      <c r="Q62953"/>
    </row>
    <row r="62954" spans="17:17">
      <c r="Q62954"/>
    </row>
    <row r="62955" spans="17:17">
      <c r="Q62955"/>
    </row>
    <row r="62956" spans="17:17">
      <c r="Q62956"/>
    </row>
    <row r="62957" spans="17:17">
      <c r="Q62957"/>
    </row>
    <row r="62958" spans="17:17">
      <c r="Q62958"/>
    </row>
    <row r="62959" spans="17:17">
      <c r="Q62959"/>
    </row>
    <row r="62960" spans="17:17">
      <c r="Q62960"/>
    </row>
    <row r="62961" spans="17:17">
      <c r="Q62961"/>
    </row>
    <row r="62962" spans="17:17">
      <c r="Q62962"/>
    </row>
    <row r="62963" spans="17:17">
      <c r="Q62963"/>
    </row>
    <row r="62964" spans="17:17">
      <c r="Q62964"/>
    </row>
    <row r="62965" spans="17:17">
      <c r="Q62965"/>
    </row>
    <row r="62966" spans="17:17">
      <c r="Q62966"/>
    </row>
    <row r="62967" spans="17:17">
      <c r="Q62967"/>
    </row>
    <row r="62968" spans="17:17">
      <c r="Q62968"/>
    </row>
    <row r="62969" spans="17:17">
      <c r="Q62969"/>
    </row>
    <row r="62970" spans="17:17">
      <c r="Q62970"/>
    </row>
    <row r="62971" spans="17:17">
      <c r="Q62971"/>
    </row>
    <row r="62972" spans="17:17">
      <c r="Q62972"/>
    </row>
    <row r="62973" spans="17:17">
      <c r="Q62973"/>
    </row>
    <row r="62974" spans="17:17">
      <c r="Q62974"/>
    </row>
    <row r="62975" spans="17:17">
      <c r="Q62975"/>
    </row>
    <row r="62976" spans="17:17">
      <c r="Q62976"/>
    </row>
    <row r="62977" spans="17:17">
      <c r="Q62977"/>
    </row>
    <row r="62978" spans="17:17">
      <c r="Q62978"/>
    </row>
    <row r="62979" spans="17:17">
      <c r="Q62979"/>
    </row>
    <row r="62980" spans="17:17">
      <c r="Q62980"/>
    </row>
    <row r="62981" spans="17:17">
      <c r="Q62981"/>
    </row>
    <row r="62982" spans="17:17">
      <c r="Q62982"/>
    </row>
    <row r="62983" spans="17:17">
      <c r="Q62983"/>
    </row>
    <row r="62984" spans="17:17">
      <c r="Q62984"/>
    </row>
    <row r="62985" spans="17:17">
      <c r="Q62985"/>
    </row>
    <row r="62986" spans="17:17">
      <c r="Q62986"/>
    </row>
    <row r="62987" spans="17:17">
      <c r="Q62987"/>
    </row>
    <row r="62988" spans="17:17">
      <c r="Q62988"/>
    </row>
    <row r="62989" spans="17:17">
      <c r="Q62989"/>
    </row>
    <row r="62990" spans="17:17">
      <c r="Q62990"/>
    </row>
    <row r="62991" spans="17:17">
      <c r="Q62991"/>
    </row>
    <row r="62992" spans="17:17">
      <c r="Q62992"/>
    </row>
    <row r="62993" spans="17:17">
      <c r="Q62993"/>
    </row>
    <row r="62994" spans="17:17">
      <c r="Q62994"/>
    </row>
    <row r="62995" spans="17:17">
      <c r="Q62995"/>
    </row>
    <row r="62996" spans="17:17">
      <c r="Q62996"/>
    </row>
    <row r="62997" spans="17:17">
      <c r="Q62997"/>
    </row>
    <row r="62998" spans="17:17">
      <c r="Q62998"/>
    </row>
    <row r="62999" spans="17:17">
      <c r="Q62999"/>
    </row>
    <row r="63000" spans="17:17">
      <c r="Q63000"/>
    </row>
    <row r="63001" spans="17:17">
      <c r="Q63001"/>
    </row>
    <row r="63002" spans="17:17">
      <c r="Q63002"/>
    </row>
    <row r="63003" spans="17:17">
      <c r="Q63003"/>
    </row>
    <row r="63004" spans="17:17">
      <c r="Q63004"/>
    </row>
    <row r="63005" spans="17:17">
      <c r="Q63005"/>
    </row>
    <row r="63006" spans="17:17">
      <c r="Q63006"/>
    </row>
    <row r="63007" spans="17:17">
      <c r="Q63007"/>
    </row>
    <row r="63008" spans="17:17">
      <c r="Q63008"/>
    </row>
    <row r="63009" spans="17:17">
      <c r="Q63009"/>
    </row>
    <row r="63010" spans="17:17">
      <c r="Q63010"/>
    </row>
    <row r="63011" spans="17:17">
      <c r="Q63011"/>
    </row>
    <row r="63012" spans="17:17">
      <c r="Q63012"/>
    </row>
    <row r="63013" spans="17:17">
      <c r="Q63013"/>
    </row>
    <row r="63014" spans="17:17">
      <c r="Q63014"/>
    </row>
    <row r="63015" spans="17:17">
      <c r="Q63015"/>
    </row>
    <row r="63016" spans="17:17">
      <c r="Q63016"/>
    </row>
    <row r="63017" spans="17:17">
      <c r="Q63017"/>
    </row>
    <row r="63018" spans="17:17">
      <c r="Q63018"/>
    </row>
    <row r="63019" spans="17:17">
      <c r="Q63019"/>
    </row>
    <row r="63020" spans="17:17">
      <c r="Q63020"/>
    </row>
    <row r="63021" spans="17:17">
      <c r="Q63021"/>
    </row>
    <row r="63022" spans="17:17">
      <c r="Q63022"/>
    </row>
    <row r="63023" spans="17:17">
      <c r="Q63023"/>
    </row>
    <row r="63024" spans="17:17">
      <c r="Q63024"/>
    </row>
    <row r="63025" spans="17:17">
      <c r="Q63025"/>
    </row>
    <row r="63026" spans="17:17">
      <c r="Q63026"/>
    </row>
    <row r="63027" spans="17:17">
      <c r="Q63027"/>
    </row>
    <row r="63028" spans="17:17">
      <c r="Q63028"/>
    </row>
    <row r="63029" spans="17:17">
      <c r="Q63029"/>
    </row>
    <row r="63030" spans="17:17">
      <c r="Q63030"/>
    </row>
    <row r="63031" spans="17:17">
      <c r="Q63031"/>
    </row>
    <row r="63032" spans="17:17">
      <c r="Q63032"/>
    </row>
    <row r="63033" spans="17:17">
      <c r="Q63033"/>
    </row>
    <row r="63034" spans="17:17">
      <c r="Q63034"/>
    </row>
    <row r="63035" spans="17:17">
      <c r="Q63035"/>
    </row>
    <row r="63036" spans="17:17">
      <c r="Q63036"/>
    </row>
    <row r="63037" spans="17:17">
      <c r="Q63037"/>
    </row>
    <row r="63038" spans="17:17">
      <c r="Q63038"/>
    </row>
    <row r="63039" spans="17:17">
      <c r="Q63039"/>
    </row>
    <row r="63040" spans="17:17">
      <c r="Q63040"/>
    </row>
    <row r="63041" spans="17:17">
      <c r="Q63041"/>
    </row>
    <row r="63042" spans="17:17">
      <c r="Q63042"/>
    </row>
    <row r="63043" spans="17:17">
      <c r="Q63043"/>
    </row>
    <row r="63044" spans="17:17">
      <c r="Q63044"/>
    </row>
    <row r="63045" spans="17:17">
      <c r="Q63045"/>
    </row>
    <row r="63046" spans="17:17">
      <c r="Q63046"/>
    </row>
    <row r="63047" spans="17:17">
      <c r="Q63047"/>
    </row>
    <row r="63048" spans="17:17">
      <c r="Q63048"/>
    </row>
    <row r="63049" spans="17:17">
      <c r="Q63049"/>
    </row>
    <row r="63050" spans="17:17">
      <c r="Q63050"/>
    </row>
    <row r="63051" spans="17:17">
      <c r="Q63051"/>
    </row>
    <row r="63052" spans="17:17">
      <c r="Q63052"/>
    </row>
    <row r="63053" spans="17:17">
      <c r="Q63053"/>
    </row>
    <row r="63054" spans="17:17">
      <c r="Q63054"/>
    </row>
    <row r="63055" spans="17:17">
      <c r="Q63055"/>
    </row>
    <row r="63056" spans="17:17">
      <c r="Q63056"/>
    </row>
    <row r="63057" spans="17:17">
      <c r="Q63057"/>
    </row>
    <row r="63058" spans="17:17">
      <c r="Q63058"/>
    </row>
    <row r="63059" spans="17:17">
      <c r="Q63059"/>
    </row>
    <row r="63060" spans="17:17">
      <c r="Q63060"/>
    </row>
    <row r="63061" spans="17:17">
      <c r="Q63061"/>
    </row>
    <row r="63062" spans="17:17">
      <c r="Q63062"/>
    </row>
    <row r="63063" spans="17:17">
      <c r="Q63063"/>
    </row>
    <row r="63064" spans="17:17">
      <c r="Q63064"/>
    </row>
    <row r="63065" spans="17:17">
      <c r="Q63065"/>
    </row>
    <row r="63066" spans="17:17">
      <c r="Q63066"/>
    </row>
    <row r="63067" spans="17:17">
      <c r="Q63067"/>
    </row>
    <row r="63068" spans="17:17">
      <c r="Q63068"/>
    </row>
    <row r="63069" spans="17:17">
      <c r="Q63069"/>
    </row>
    <row r="63070" spans="17:17">
      <c r="Q63070"/>
    </row>
    <row r="63071" spans="17:17">
      <c r="Q63071"/>
    </row>
    <row r="63072" spans="17:17">
      <c r="Q63072"/>
    </row>
    <row r="63073" spans="17:17">
      <c r="Q63073"/>
    </row>
    <row r="63074" spans="17:17">
      <c r="Q63074"/>
    </row>
    <row r="63075" spans="17:17">
      <c r="Q63075"/>
    </row>
    <row r="63076" spans="17:17">
      <c r="Q63076"/>
    </row>
    <row r="63077" spans="17:17">
      <c r="Q63077"/>
    </row>
    <row r="63078" spans="17:17">
      <c r="Q63078"/>
    </row>
    <row r="63079" spans="17:17">
      <c r="Q63079"/>
    </row>
    <row r="63080" spans="17:17">
      <c r="Q63080"/>
    </row>
    <row r="63081" spans="17:17">
      <c r="Q63081"/>
    </row>
    <row r="63082" spans="17:17">
      <c r="Q63082"/>
    </row>
    <row r="63083" spans="17:17">
      <c r="Q63083"/>
    </row>
    <row r="63084" spans="17:17">
      <c r="Q63084"/>
    </row>
    <row r="63085" spans="17:17">
      <c r="Q63085"/>
    </row>
    <row r="63086" spans="17:17">
      <c r="Q63086"/>
    </row>
    <row r="63087" spans="17:17">
      <c r="Q63087"/>
    </row>
    <row r="63088" spans="17:17">
      <c r="Q63088"/>
    </row>
    <row r="63089" spans="17:17">
      <c r="Q63089"/>
    </row>
    <row r="63090" spans="17:17">
      <c r="Q63090"/>
    </row>
    <row r="63091" spans="17:17">
      <c r="Q63091"/>
    </row>
    <row r="63092" spans="17:17">
      <c r="Q63092"/>
    </row>
    <row r="63093" spans="17:17">
      <c r="Q63093"/>
    </row>
    <row r="63094" spans="17:17">
      <c r="Q63094"/>
    </row>
    <row r="63095" spans="17:17">
      <c r="Q63095"/>
    </row>
    <row r="63096" spans="17:17">
      <c r="Q63096"/>
    </row>
    <row r="63097" spans="17:17">
      <c r="Q63097"/>
    </row>
    <row r="63098" spans="17:17">
      <c r="Q63098"/>
    </row>
    <row r="63099" spans="17:17">
      <c r="Q63099"/>
    </row>
    <row r="63100" spans="17:17">
      <c r="Q63100"/>
    </row>
    <row r="63101" spans="17:17">
      <c r="Q63101"/>
    </row>
    <row r="63102" spans="17:17">
      <c r="Q63102"/>
    </row>
    <row r="63103" spans="17:17">
      <c r="Q63103"/>
    </row>
    <row r="63104" spans="17:17">
      <c r="Q63104"/>
    </row>
    <row r="63105" spans="17:17">
      <c r="Q63105"/>
    </row>
    <row r="63106" spans="17:17">
      <c r="Q63106"/>
    </row>
    <row r="63107" spans="17:17">
      <c r="Q63107"/>
    </row>
    <row r="63108" spans="17:17">
      <c r="Q63108"/>
    </row>
    <row r="63109" spans="17:17">
      <c r="Q63109"/>
    </row>
    <row r="63110" spans="17:17">
      <c r="Q63110"/>
    </row>
    <row r="63111" spans="17:17">
      <c r="Q63111"/>
    </row>
    <row r="63112" spans="17:17">
      <c r="Q63112"/>
    </row>
    <row r="63113" spans="17:17">
      <c r="Q63113"/>
    </row>
    <row r="63114" spans="17:17">
      <c r="Q63114"/>
    </row>
    <row r="63115" spans="17:17">
      <c r="Q63115"/>
    </row>
    <row r="63116" spans="17:17">
      <c r="Q63116"/>
    </row>
    <row r="63117" spans="17:17">
      <c r="Q63117"/>
    </row>
    <row r="63118" spans="17:17">
      <c r="Q63118"/>
    </row>
    <row r="63119" spans="17:17">
      <c r="Q63119"/>
    </row>
    <row r="63120" spans="17:17">
      <c r="Q63120"/>
    </row>
    <row r="63121" spans="17:17">
      <c r="Q63121"/>
    </row>
    <row r="63122" spans="17:17">
      <c r="Q63122"/>
    </row>
    <row r="63123" spans="17:17">
      <c r="Q63123"/>
    </row>
    <row r="63124" spans="17:17">
      <c r="Q63124"/>
    </row>
    <row r="63125" spans="17:17">
      <c r="Q63125"/>
    </row>
    <row r="63126" spans="17:17">
      <c r="Q63126"/>
    </row>
    <row r="63127" spans="17:17">
      <c r="Q63127"/>
    </row>
    <row r="63128" spans="17:17">
      <c r="Q63128"/>
    </row>
    <row r="63129" spans="17:17">
      <c r="Q63129"/>
    </row>
    <row r="63130" spans="17:17">
      <c r="Q63130"/>
    </row>
    <row r="63131" spans="17:17">
      <c r="Q63131"/>
    </row>
    <row r="63132" spans="17:17">
      <c r="Q63132"/>
    </row>
    <row r="63133" spans="17:17">
      <c r="Q63133"/>
    </row>
    <row r="63134" spans="17:17">
      <c r="Q63134"/>
    </row>
    <row r="63135" spans="17:17">
      <c r="Q63135"/>
    </row>
    <row r="63136" spans="17:17">
      <c r="Q63136"/>
    </row>
    <row r="63137" spans="17:17">
      <c r="Q63137"/>
    </row>
    <row r="63138" spans="17:17">
      <c r="Q63138"/>
    </row>
    <row r="63139" spans="17:17">
      <c r="Q63139"/>
    </row>
    <row r="63140" spans="17:17">
      <c r="Q63140"/>
    </row>
    <row r="63141" spans="17:17">
      <c r="Q63141"/>
    </row>
    <row r="63142" spans="17:17">
      <c r="Q63142"/>
    </row>
    <row r="63143" spans="17:17">
      <c r="Q63143"/>
    </row>
    <row r="63144" spans="17:17">
      <c r="Q63144"/>
    </row>
    <row r="63145" spans="17:17">
      <c r="Q63145"/>
    </row>
    <row r="63146" spans="17:17">
      <c r="Q63146"/>
    </row>
    <row r="63147" spans="17:17">
      <c r="Q63147"/>
    </row>
    <row r="63148" spans="17:17">
      <c r="Q63148"/>
    </row>
    <row r="63149" spans="17:17">
      <c r="Q63149"/>
    </row>
    <row r="63150" spans="17:17">
      <c r="Q63150"/>
    </row>
    <row r="63151" spans="17:17">
      <c r="Q63151"/>
    </row>
    <row r="63152" spans="17:17">
      <c r="Q63152"/>
    </row>
    <row r="63153" spans="17:17">
      <c r="Q63153"/>
    </row>
    <row r="63154" spans="17:17">
      <c r="Q63154"/>
    </row>
    <row r="63155" spans="17:17">
      <c r="Q63155"/>
    </row>
    <row r="63156" spans="17:17">
      <c r="Q63156"/>
    </row>
    <row r="63157" spans="17:17">
      <c r="Q63157"/>
    </row>
    <row r="63158" spans="17:17">
      <c r="Q63158"/>
    </row>
    <row r="63159" spans="17:17">
      <c r="Q63159"/>
    </row>
    <row r="63160" spans="17:17">
      <c r="Q63160"/>
    </row>
    <row r="63161" spans="17:17">
      <c r="Q63161"/>
    </row>
    <row r="63162" spans="17:17">
      <c r="Q63162"/>
    </row>
    <row r="63163" spans="17:17">
      <c r="Q63163"/>
    </row>
    <row r="63164" spans="17:17">
      <c r="Q63164"/>
    </row>
    <row r="63165" spans="17:17">
      <c r="Q63165"/>
    </row>
    <row r="63166" spans="17:17">
      <c r="Q63166"/>
    </row>
    <row r="63167" spans="17:17">
      <c r="Q63167"/>
    </row>
    <row r="63168" spans="17:17">
      <c r="Q63168"/>
    </row>
    <row r="63169" spans="17:17">
      <c r="Q63169"/>
    </row>
    <row r="63170" spans="17:17">
      <c r="Q63170"/>
    </row>
    <row r="63171" spans="17:17">
      <c r="Q63171"/>
    </row>
    <row r="63172" spans="17:17">
      <c r="Q63172"/>
    </row>
    <row r="63173" spans="17:17">
      <c r="Q63173"/>
    </row>
    <row r="63174" spans="17:17">
      <c r="Q63174"/>
    </row>
    <row r="63175" spans="17:17">
      <c r="Q63175"/>
    </row>
    <row r="63176" spans="17:17">
      <c r="Q63176"/>
    </row>
    <row r="63177" spans="17:17">
      <c r="Q63177"/>
    </row>
    <row r="63178" spans="17:17">
      <c r="Q63178"/>
    </row>
    <row r="63179" spans="17:17">
      <c r="Q63179"/>
    </row>
    <row r="63180" spans="17:17">
      <c r="Q63180"/>
    </row>
    <row r="63181" spans="17:17">
      <c r="Q63181"/>
    </row>
    <row r="63182" spans="17:17">
      <c r="Q63182"/>
    </row>
    <row r="63183" spans="17:17">
      <c r="Q63183"/>
    </row>
    <row r="63184" spans="17:17">
      <c r="Q63184"/>
    </row>
    <row r="63185" spans="17:17">
      <c r="Q63185"/>
    </row>
    <row r="63186" spans="17:17">
      <c r="Q63186"/>
    </row>
    <row r="63187" spans="17:17">
      <c r="Q63187"/>
    </row>
    <row r="63188" spans="17:17">
      <c r="Q63188"/>
    </row>
    <row r="63189" spans="17:17">
      <c r="Q63189"/>
    </row>
    <row r="63190" spans="17:17">
      <c r="Q63190"/>
    </row>
    <row r="63191" spans="17:17">
      <c r="Q63191"/>
    </row>
    <row r="63192" spans="17:17">
      <c r="Q63192"/>
    </row>
    <row r="63193" spans="17:17">
      <c r="Q63193"/>
    </row>
    <row r="63194" spans="17:17">
      <c r="Q63194"/>
    </row>
    <row r="63195" spans="17:17">
      <c r="Q63195"/>
    </row>
    <row r="63196" spans="17:17">
      <c r="Q63196"/>
    </row>
    <row r="63197" spans="17:17">
      <c r="Q63197"/>
    </row>
    <row r="63198" spans="17:17">
      <c r="Q63198"/>
    </row>
    <row r="63199" spans="17:17">
      <c r="Q63199"/>
    </row>
    <row r="63200" spans="17:17">
      <c r="Q63200"/>
    </row>
    <row r="63201" spans="17:17">
      <c r="Q63201"/>
    </row>
    <row r="63202" spans="17:17">
      <c r="Q63202"/>
    </row>
    <row r="63203" spans="17:17">
      <c r="Q63203"/>
    </row>
    <row r="63204" spans="17:17">
      <c r="Q63204"/>
    </row>
    <row r="63205" spans="17:17">
      <c r="Q63205"/>
    </row>
    <row r="63206" spans="17:17">
      <c r="Q63206"/>
    </row>
    <row r="63207" spans="17:17">
      <c r="Q63207"/>
    </row>
    <row r="63208" spans="17:17">
      <c r="Q63208"/>
    </row>
    <row r="63209" spans="17:17">
      <c r="Q63209"/>
    </row>
    <row r="63210" spans="17:17">
      <c r="Q63210"/>
    </row>
    <row r="63211" spans="17:17">
      <c r="Q63211"/>
    </row>
    <row r="63212" spans="17:17">
      <c r="Q63212"/>
    </row>
    <row r="63213" spans="17:17">
      <c r="Q63213"/>
    </row>
    <row r="63214" spans="17:17">
      <c r="Q63214"/>
    </row>
    <row r="63215" spans="17:17">
      <c r="Q63215"/>
    </row>
    <row r="63216" spans="17:17">
      <c r="Q63216"/>
    </row>
    <row r="63217" spans="17:17">
      <c r="Q63217"/>
    </row>
    <row r="63218" spans="17:17">
      <c r="Q63218"/>
    </row>
    <row r="63219" spans="17:17">
      <c r="Q63219"/>
    </row>
    <row r="63220" spans="17:17">
      <c r="Q63220"/>
    </row>
    <row r="63221" spans="17:17">
      <c r="Q63221"/>
    </row>
    <row r="63222" spans="17:17">
      <c r="Q63222"/>
    </row>
    <row r="63223" spans="17:17">
      <c r="Q63223"/>
    </row>
    <row r="63224" spans="17:17">
      <c r="Q63224"/>
    </row>
    <row r="63225" spans="17:17">
      <c r="Q63225"/>
    </row>
    <row r="63226" spans="17:17">
      <c r="Q63226"/>
    </row>
    <row r="63227" spans="17:17">
      <c r="Q63227"/>
    </row>
    <row r="63228" spans="17:17">
      <c r="Q63228"/>
    </row>
    <row r="63229" spans="17:17">
      <c r="Q63229"/>
    </row>
    <row r="63230" spans="17:17">
      <c r="Q63230"/>
    </row>
    <row r="63231" spans="17:17">
      <c r="Q63231"/>
    </row>
    <row r="63232" spans="17:17">
      <c r="Q63232"/>
    </row>
    <row r="63233" spans="17:17">
      <c r="Q63233"/>
    </row>
    <row r="63234" spans="17:17">
      <c r="Q63234"/>
    </row>
    <row r="63235" spans="17:17">
      <c r="Q63235"/>
    </row>
    <row r="63236" spans="17:17">
      <c r="Q63236"/>
    </row>
    <row r="63237" spans="17:17">
      <c r="Q63237"/>
    </row>
    <row r="63238" spans="17:17">
      <c r="Q63238"/>
    </row>
    <row r="63239" spans="17:17">
      <c r="Q63239"/>
    </row>
    <row r="63240" spans="17:17">
      <c r="Q63240"/>
    </row>
    <row r="63241" spans="17:17">
      <c r="Q63241"/>
    </row>
    <row r="63242" spans="17:17">
      <c r="Q63242"/>
    </row>
    <row r="63243" spans="17:17">
      <c r="Q63243"/>
    </row>
    <row r="63244" spans="17:17">
      <c r="Q63244"/>
    </row>
    <row r="63245" spans="17:17">
      <c r="Q63245"/>
    </row>
    <row r="63246" spans="17:17">
      <c r="Q63246"/>
    </row>
    <row r="63247" spans="17:17">
      <c r="Q63247"/>
    </row>
    <row r="63248" spans="17:17">
      <c r="Q63248"/>
    </row>
    <row r="63249" spans="17:17">
      <c r="Q63249"/>
    </row>
    <row r="63250" spans="17:17">
      <c r="Q63250"/>
    </row>
    <row r="63251" spans="17:17">
      <c r="Q63251"/>
    </row>
    <row r="63252" spans="17:17">
      <c r="Q63252"/>
    </row>
    <row r="63253" spans="17:17">
      <c r="Q63253"/>
    </row>
    <row r="63254" spans="17:17">
      <c r="Q63254"/>
    </row>
    <row r="63255" spans="17:17">
      <c r="Q63255"/>
    </row>
    <row r="63256" spans="17:17">
      <c r="Q63256"/>
    </row>
    <row r="63257" spans="17:17">
      <c r="Q63257"/>
    </row>
    <row r="63258" spans="17:17">
      <c r="Q63258"/>
    </row>
    <row r="63259" spans="17:17">
      <c r="Q63259"/>
    </row>
    <row r="63260" spans="17:17">
      <c r="Q63260"/>
    </row>
    <row r="63261" spans="17:17">
      <c r="Q63261"/>
    </row>
    <row r="63262" spans="17:17">
      <c r="Q63262"/>
    </row>
    <row r="63263" spans="17:17">
      <c r="Q63263"/>
    </row>
    <row r="63264" spans="17:17">
      <c r="Q63264"/>
    </row>
    <row r="63265" spans="17:17">
      <c r="Q63265"/>
    </row>
    <row r="63266" spans="17:17">
      <c r="Q63266"/>
    </row>
    <row r="63267" spans="17:17">
      <c r="Q63267"/>
    </row>
    <row r="63268" spans="17:17">
      <c r="Q63268"/>
    </row>
    <row r="63269" spans="17:17">
      <c r="Q63269"/>
    </row>
    <row r="63270" spans="17:17">
      <c r="Q63270"/>
    </row>
    <row r="63271" spans="17:17">
      <c r="Q63271"/>
    </row>
    <row r="63272" spans="17:17">
      <c r="Q63272"/>
    </row>
    <row r="63273" spans="17:17">
      <c r="Q63273"/>
    </row>
    <row r="63274" spans="17:17">
      <c r="Q63274"/>
    </row>
    <row r="63275" spans="17:17">
      <c r="Q63275"/>
    </row>
    <row r="63276" spans="17:17">
      <c r="Q63276"/>
    </row>
    <row r="63277" spans="17:17">
      <c r="Q63277"/>
    </row>
    <row r="63278" spans="17:17">
      <c r="Q63278"/>
    </row>
    <row r="63279" spans="17:17">
      <c r="Q63279"/>
    </row>
    <row r="63280" spans="17:17">
      <c r="Q63280"/>
    </row>
    <row r="63281" spans="17:17">
      <c r="Q63281"/>
    </row>
    <row r="63282" spans="17:17">
      <c r="Q63282"/>
    </row>
    <row r="63283" spans="17:17">
      <c r="Q63283"/>
    </row>
    <row r="63284" spans="17:17">
      <c r="Q63284"/>
    </row>
    <row r="63285" spans="17:17">
      <c r="Q63285"/>
    </row>
    <row r="63286" spans="17:17">
      <c r="Q63286"/>
    </row>
    <row r="63287" spans="17:17">
      <c r="Q63287"/>
    </row>
    <row r="63288" spans="17:17">
      <c r="Q63288"/>
    </row>
    <row r="63289" spans="17:17">
      <c r="Q63289"/>
    </row>
    <row r="63290" spans="17:17">
      <c r="Q63290"/>
    </row>
    <row r="63291" spans="17:17">
      <c r="Q63291"/>
    </row>
    <row r="63292" spans="17:17">
      <c r="Q63292"/>
    </row>
    <row r="63293" spans="17:17">
      <c r="Q63293"/>
    </row>
    <row r="63294" spans="17:17">
      <c r="Q63294"/>
    </row>
    <row r="63295" spans="17:17">
      <c r="Q63295"/>
    </row>
    <row r="63296" spans="17:17">
      <c r="Q63296"/>
    </row>
    <row r="63297" spans="17:17">
      <c r="Q63297"/>
    </row>
    <row r="63298" spans="17:17">
      <c r="Q63298"/>
    </row>
    <row r="63299" spans="17:17">
      <c r="Q63299"/>
    </row>
    <row r="63300" spans="17:17">
      <c r="Q63300"/>
    </row>
    <row r="63301" spans="17:17">
      <c r="Q63301"/>
    </row>
    <row r="63302" spans="17:17">
      <c r="Q63302"/>
    </row>
    <row r="63303" spans="17:17">
      <c r="Q63303"/>
    </row>
    <row r="63304" spans="17:17">
      <c r="Q63304"/>
    </row>
    <row r="63305" spans="17:17">
      <c r="Q63305"/>
    </row>
    <row r="63306" spans="17:17">
      <c r="Q63306"/>
    </row>
    <row r="63307" spans="17:17">
      <c r="Q63307"/>
    </row>
    <row r="63308" spans="17:17">
      <c r="Q63308"/>
    </row>
    <row r="63309" spans="17:17">
      <c r="Q63309"/>
    </row>
    <row r="63310" spans="17:17">
      <c r="Q63310"/>
    </row>
    <row r="63311" spans="17:17">
      <c r="Q63311"/>
    </row>
    <row r="63312" spans="17:17">
      <c r="Q63312"/>
    </row>
    <row r="63313" spans="17:17">
      <c r="Q63313"/>
    </row>
    <row r="63314" spans="17:17">
      <c r="Q63314"/>
    </row>
    <row r="63315" spans="17:17">
      <c r="Q63315"/>
    </row>
    <row r="63316" spans="17:17">
      <c r="Q63316"/>
    </row>
    <row r="63317" spans="17:17">
      <c r="Q63317"/>
    </row>
    <row r="63318" spans="17:17">
      <c r="Q63318"/>
    </row>
    <row r="63319" spans="17:17">
      <c r="Q63319"/>
    </row>
    <row r="63320" spans="17:17">
      <c r="Q63320"/>
    </row>
    <row r="63321" spans="17:17">
      <c r="Q63321"/>
    </row>
    <row r="63322" spans="17:17">
      <c r="Q63322"/>
    </row>
    <row r="63323" spans="17:17">
      <c r="Q63323"/>
    </row>
    <row r="63324" spans="17:17">
      <c r="Q63324"/>
    </row>
    <row r="63325" spans="17:17">
      <c r="Q63325"/>
    </row>
    <row r="63326" spans="17:17">
      <c r="Q63326"/>
    </row>
    <row r="63327" spans="17:17">
      <c r="Q63327"/>
    </row>
    <row r="63328" spans="17:17">
      <c r="Q63328"/>
    </row>
    <row r="63329" spans="17:17">
      <c r="Q63329"/>
    </row>
    <row r="63330" spans="17:17">
      <c r="Q63330"/>
    </row>
    <row r="63331" spans="17:17">
      <c r="Q63331"/>
    </row>
    <row r="63332" spans="17:17">
      <c r="Q63332"/>
    </row>
    <row r="63333" spans="17:17">
      <c r="Q63333"/>
    </row>
    <row r="63334" spans="17:17">
      <c r="Q63334"/>
    </row>
    <row r="63335" spans="17:17">
      <c r="Q63335"/>
    </row>
    <row r="63336" spans="17:17">
      <c r="Q63336"/>
    </row>
    <row r="63337" spans="17:17">
      <c r="Q63337"/>
    </row>
    <row r="63338" spans="17:17">
      <c r="Q63338"/>
    </row>
    <row r="63339" spans="17:17">
      <c r="Q63339"/>
    </row>
    <row r="63340" spans="17:17">
      <c r="Q63340"/>
    </row>
    <row r="63341" spans="17:17">
      <c r="Q63341"/>
    </row>
    <row r="63342" spans="17:17">
      <c r="Q63342"/>
    </row>
    <row r="63343" spans="17:17">
      <c r="Q63343"/>
    </row>
    <row r="63344" spans="17:17">
      <c r="Q63344"/>
    </row>
    <row r="63345" spans="17:17">
      <c r="Q63345"/>
    </row>
    <row r="63346" spans="17:17">
      <c r="Q63346"/>
    </row>
    <row r="63347" spans="17:17">
      <c r="Q63347"/>
    </row>
    <row r="63348" spans="17:17">
      <c r="Q63348"/>
    </row>
    <row r="63349" spans="17:17">
      <c r="Q63349"/>
    </row>
    <row r="63350" spans="17:17">
      <c r="Q63350"/>
    </row>
    <row r="63351" spans="17:17">
      <c r="Q63351"/>
    </row>
    <row r="63352" spans="17:17">
      <c r="Q63352"/>
    </row>
    <row r="63353" spans="17:17">
      <c r="Q63353"/>
    </row>
    <row r="63354" spans="17:17">
      <c r="Q63354"/>
    </row>
    <row r="63355" spans="17:17">
      <c r="Q63355"/>
    </row>
    <row r="63356" spans="17:17">
      <c r="Q63356"/>
    </row>
    <row r="63357" spans="17:17">
      <c r="Q63357"/>
    </row>
    <row r="63358" spans="17:17">
      <c r="Q63358"/>
    </row>
    <row r="63359" spans="17:17">
      <c r="Q63359"/>
    </row>
    <row r="63360" spans="17:17">
      <c r="Q63360"/>
    </row>
    <row r="63361" spans="17:17">
      <c r="Q63361"/>
    </row>
    <row r="63362" spans="17:17">
      <c r="Q63362"/>
    </row>
    <row r="63363" spans="17:17">
      <c r="Q63363"/>
    </row>
    <row r="63364" spans="17:17">
      <c r="Q63364"/>
    </row>
    <row r="63365" spans="17:17">
      <c r="Q63365"/>
    </row>
    <row r="63366" spans="17:17">
      <c r="Q63366"/>
    </row>
    <row r="63367" spans="17:17">
      <c r="Q63367"/>
    </row>
    <row r="63368" spans="17:17">
      <c r="Q63368"/>
    </row>
    <row r="63369" spans="17:17">
      <c r="Q63369"/>
    </row>
    <row r="63370" spans="17:17">
      <c r="Q63370"/>
    </row>
    <row r="63371" spans="17:17">
      <c r="Q63371"/>
    </row>
    <row r="63372" spans="17:17">
      <c r="Q63372"/>
    </row>
    <row r="63373" spans="17:17">
      <c r="Q63373"/>
    </row>
    <row r="63374" spans="17:17">
      <c r="Q63374"/>
    </row>
    <row r="63375" spans="17:17">
      <c r="Q63375"/>
    </row>
    <row r="63376" spans="17:17">
      <c r="Q63376"/>
    </row>
    <row r="63377" spans="17:17">
      <c r="Q63377"/>
    </row>
    <row r="63378" spans="17:17">
      <c r="Q63378"/>
    </row>
    <row r="63379" spans="17:17">
      <c r="Q63379"/>
    </row>
    <row r="63380" spans="17:17">
      <c r="Q63380"/>
    </row>
    <row r="63381" spans="17:17">
      <c r="Q63381"/>
    </row>
    <row r="63382" spans="17:17">
      <c r="Q63382"/>
    </row>
    <row r="63383" spans="17:17">
      <c r="Q63383"/>
    </row>
    <row r="63384" spans="17:17">
      <c r="Q63384"/>
    </row>
    <row r="63385" spans="17:17">
      <c r="Q63385"/>
    </row>
    <row r="63386" spans="17:17">
      <c r="Q63386"/>
    </row>
    <row r="63387" spans="17:17">
      <c r="Q63387"/>
    </row>
    <row r="63388" spans="17:17">
      <c r="Q63388"/>
    </row>
    <row r="63389" spans="17:17">
      <c r="Q63389"/>
    </row>
    <row r="63390" spans="17:17">
      <c r="Q63390"/>
    </row>
    <row r="63391" spans="17:17">
      <c r="Q63391"/>
    </row>
    <row r="63392" spans="17:17">
      <c r="Q63392"/>
    </row>
    <row r="63393" spans="17:17">
      <c r="Q63393"/>
    </row>
    <row r="63394" spans="17:17">
      <c r="Q63394"/>
    </row>
    <row r="63395" spans="17:17">
      <c r="Q63395"/>
    </row>
    <row r="63396" spans="17:17">
      <c r="Q63396"/>
    </row>
    <row r="63397" spans="17:17">
      <c r="Q63397"/>
    </row>
    <row r="63398" spans="17:17">
      <c r="Q63398"/>
    </row>
    <row r="63399" spans="17:17">
      <c r="Q63399"/>
    </row>
    <row r="63400" spans="17:17">
      <c r="Q63400"/>
    </row>
    <row r="63401" spans="17:17">
      <c r="Q63401"/>
    </row>
    <row r="63402" spans="17:17">
      <c r="Q63402"/>
    </row>
    <row r="63403" spans="17:17">
      <c r="Q63403"/>
    </row>
    <row r="63404" spans="17:17">
      <c r="Q63404"/>
    </row>
    <row r="63405" spans="17:17">
      <c r="Q63405"/>
    </row>
    <row r="63406" spans="17:17">
      <c r="Q63406"/>
    </row>
    <row r="63407" spans="17:17">
      <c r="Q63407"/>
    </row>
    <row r="63408" spans="17:17">
      <c r="Q63408"/>
    </row>
    <row r="63409" spans="17:17">
      <c r="Q63409"/>
    </row>
    <row r="63410" spans="17:17">
      <c r="Q63410"/>
    </row>
    <row r="63411" spans="17:17">
      <c r="Q63411"/>
    </row>
    <row r="63412" spans="17:17">
      <c r="Q63412"/>
    </row>
    <row r="63413" spans="17:17">
      <c r="Q63413"/>
    </row>
    <row r="63414" spans="17:17">
      <c r="Q63414"/>
    </row>
    <row r="63415" spans="17:17">
      <c r="Q63415"/>
    </row>
    <row r="63416" spans="17:17">
      <c r="Q63416"/>
    </row>
    <row r="63417" spans="17:17">
      <c r="Q63417"/>
    </row>
    <row r="63418" spans="17:17">
      <c r="Q63418"/>
    </row>
    <row r="63419" spans="17:17">
      <c r="Q63419"/>
    </row>
    <row r="63420" spans="17:17">
      <c r="Q63420"/>
    </row>
    <row r="63421" spans="17:17">
      <c r="Q63421"/>
    </row>
    <row r="63422" spans="17:17">
      <c r="Q63422"/>
    </row>
    <row r="63423" spans="17:17">
      <c r="Q63423"/>
    </row>
    <row r="63424" spans="17:17">
      <c r="Q63424"/>
    </row>
    <row r="63425" spans="17:17">
      <c r="Q63425"/>
    </row>
    <row r="63426" spans="17:17">
      <c r="Q63426"/>
    </row>
    <row r="63427" spans="17:17">
      <c r="Q63427"/>
    </row>
    <row r="63428" spans="17:17">
      <c r="Q63428"/>
    </row>
    <row r="63429" spans="17:17">
      <c r="Q63429"/>
    </row>
    <row r="63430" spans="17:17">
      <c r="Q63430"/>
    </row>
    <row r="63431" spans="17:17">
      <c r="Q63431"/>
    </row>
    <row r="63432" spans="17:17">
      <c r="Q63432"/>
    </row>
    <row r="63433" spans="17:17">
      <c r="Q63433"/>
    </row>
    <row r="63434" spans="17:17">
      <c r="Q63434"/>
    </row>
    <row r="63435" spans="17:17">
      <c r="Q63435"/>
    </row>
    <row r="63436" spans="17:17">
      <c r="Q63436"/>
    </row>
    <row r="63437" spans="17:17">
      <c r="Q63437"/>
    </row>
    <row r="63438" spans="17:17">
      <c r="Q63438"/>
    </row>
    <row r="63439" spans="17:17">
      <c r="Q63439"/>
    </row>
    <row r="63440" spans="17:17">
      <c r="Q63440"/>
    </row>
    <row r="63441" spans="17:17">
      <c r="Q63441"/>
    </row>
    <row r="63442" spans="17:17">
      <c r="Q63442"/>
    </row>
    <row r="63443" spans="17:17">
      <c r="Q63443"/>
    </row>
    <row r="63444" spans="17:17">
      <c r="Q63444"/>
    </row>
    <row r="63445" spans="17:17">
      <c r="Q63445"/>
    </row>
    <row r="63446" spans="17:17">
      <c r="Q63446"/>
    </row>
    <row r="63447" spans="17:17">
      <c r="Q63447"/>
    </row>
    <row r="63448" spans="17:17">
      <c r="Q63448"/>
    </row>
    <row r="63449" spans="17:17">
      <c r="Q63449"/>
    </row>
    <row r="63450" spans="17:17">
      <c r="Q63450"/>
    </row>
    <row r="63451" spans="17:17">
      <c r="Q63451"/>
    </row>
    <row r="63452" spans="17:17">
      <c r="Q63452"/>
    </row>
    <row r="63453" spans="17:17">
      <c r="Q63453"/>
    </row>
    <row r="63454" spans="17:17">
      <c r="Q63454"/>
    </row>
    <row r="63455" spans="17:17">
      <c r="Q63455"/>
    </row>
    <row r="63456" spans="17:17">
      <c r="Q63456"/>
    </row>
    <row r="63457" spans="17:17">
      <c r="Q63457"/>
    </row>
    <row r="63458" spans="17:17">
      <c r="Q63458"/>
    </row>
    <row r="63459" spans="17:17">
      <c r="Q63459"/>
    </row>
    <row r="63460" spans="17:17">
      <c r="Q63460"/>
    </row>
    <row r="63461" spans="17:17">
      <c r="Q63461"/>
    </row>
    <row r="63462" spans="17:17">
      <c r="Q63462"/>
    </row>
    <row r="63463" spans="17:17">
      <c r="Q63463"/>
    </row>
    <row r="63464" spans="17:17">
      <c r="Q63464"/>
    </row>
    <row r="63465" spans="17:17">
      <c r="Q63465"/>
    </row>
    <row r="63466" spans="17:17">
      <c r="Q63466"/>
    </row>
    <row r="63467" spans="17:17">
      <c r="Q63467"/>
    </row>
    <row r="63468" spans="17:17">
      <c r="Q63468"/>
    </row>
    <row r="63469" spans="17:17">
      <c r="Q63469"/>
    </row>
    <row r="63470" spans="17:17">
      <c r="Q63470"/>
    </row>
    <row r="63471" spans="17:17">
      <c r="Q63471"/>
    </row>
    <row r="63472" spans="17:17">
      <c r="Q63472"/>
    </row>
    <row r="63473" spans="17:17">
      <c r="Q63473"/>
    </row>
    <row r="63474" spans="17:17">
      <c r="Q63474"/>
    </row>
    <row r="63475" spans="17:17">
      <c r="Q63475"/>
    </row>
    <row r="63476" spans="17:17">
      <c r="Q63476"/>
    </row>
    <row r="63477" spans="17:17">
      <c r="Q63477"/>
    </row>
    <row r="63478" spans="17:17">
      <c r="Q63478"/>
    </row>
    <row r="63479" spans="17:17">
      <c r="Q63479"/>
    </row>
    <row r="63480" spans="17:17">
      <c r="Q63480"/>
    </row>
    <row r="63481" spans="17:17">
      <c r="Q63481"/>
    </row>
    <row r="63482" spans="17:17">
      <c r="Q63482"/>
    </row>
    <row r="63483" spans="17:17">
      <c r="Q63483"/>
    </row>
    <row r="63484" spans="17:17">
      <c r="Q63484"/>
    </row>
    <row r="63485" spans="17:17">
      <c r="Q63485"/>
    </row>
    <row r="63486" spans="17:17">
      <c r="Q63486"/>
    </row>
    <row r="63487" spans="17:17">
      <c r="Q63487"/>
    </row>
    <row r="63488" spans="17:17">
      <c r="Q63488"/>
    </row>
    <row r="63489" spans="17:17">
      <c r="Q63489"/>
    </row>
    <row r="63490" spans="17:17">
      <c r="Q63490"/>
    </row>
    <row r="63491" spans="17:17">
      <c r="Q63491"/>
    </row>
    <row r="63492" spans="17:17">
      <c r="Q63492"/>
    </row>
    <row r="63493" spans="17:17">
      <c r="Q63493"/>
    </row>
    <row r="63494" spans="17:17">
      <c r="Q63494"/>
    </row>
    <row r="63495" spans="17:17">
      <c r="Q63495"/>
    </row>
    <row r="63496" spans="17:17">
      <c r="Q63496"/>
    </row>
    <row r="63497" spans="17:17">
      <c r="Q63497"/>
    </row>
    <row r="63498" spans="17:17">
      <c r="Q63498"/>
    </row>
    <row r="63499" spans="17:17">
      <c r="Q63499"/>
    </row>
    <row r="63500" spans="17:17">
      <c r="Q63500"/>
    </row>
    <row r="63501" spans="17:17">
      <c r="Q63501"/>
    </row>
    <row r="63502" spans="17:17">
      <c r="Q63502"/>
    </row>
    <row r="63503" spans="17:17">
      <c r="Q63503"/>
    </row>
    <row r="63504" spans="17:17">
      <c r="Q63504"/>
    </row>
    <row r="63505" spans="17:17">
      <c r="Q63505"/>
    </row>
    <row r="63506" spans="17:17">
      <c r="Q63506"/>
    </row>
    <row r="63507" spans="17:17">
      <c r="Q63507"/>
    </row>
    <row r="63508" spans="17:17">
      <c r="Q63508"/>
    </row>
    <row r="63509" spans="17:17">
      <c r="Q63509"/>
    </row>
    <row r="63510" spans="17:17">
      <c r="Q63510"/>
    </row>
    <row r="63511" spans="17:17">
      <c r="Q63511"/>
    </row>
    <row r="63512" spans="17:17">
      <c r="Q63512"/>
    </row>
    <row r="63513" spans="17:17">
      <c r="Q63513"/>
    </row>
    <row r="63514" spans="17:17">
      <c r="Q63514"/>
    </row>
    <row r="63515" spans="17:17">
      <c r="Q63515"/>
    </row>
    <row r="63516" spans="17:17">
      <c r="Q63516"/>
    </row>
    <row r="63517" spans="17:17">
      <c r="Q63517"/>
    </row>
    <row r="63518" spans="17:17">
      <c r="Q63518"/>
    </row>
    <row r="63519" spans="17:17">
      <c r="Q63519"/>
    </row>
    <row r="63520" spans="17:17">
      <c r="Q63520"/>
    </row>
    <row r="63521" spans="17:17">
      <c r="Q63521"/>
    </row>
    <row r="63522" spans="17:17">
      <c r="Q63522"/>
    </row>
    <row r="63523" spans="17:17">
      <c r="Q63523"/>
    </row>
    <row r="63524" spans="17:17">
      <c r="Q63524"/>
    </row>
    <row r="63525" spans="17:17">
      <c r="Q63525"/>
    </row>
    <row r="63526" spans="17:17">
      <c r="Q63526"/>
    </row>
    <row r="63527" spans="17:17">
      <c r="Q63527"/>
    </row>
    <row r="63528" spans="17:17">
      <c r="Q63528"/>
    </row>
    <row r="63529" spans="17:17">
      <c r="Q63529"/>
    </row>
    <row r="63530" spans="17:17">
      <c r="Q63530"/>
    </row>
    <row r="63531" spans="17:17">
      <c r="Q63531"/>
    </row>
    <row r="63532" spans="17:17">
      <c r="Q63532"/>
    </row>
    <row r="63533" spans="17:17">
      <c r="Q63533"/>
    </row>
    <row r="63534" spans="17:17">
      <c r="Q63534"/>
    </row>
    <row r="63535" spans="17:17">
      <c r="Q63535"/>
    </row>
    <row r="63536" spans="17:17">
      <c r="Q63536"/>
    </row>
    <row r="63537" spans="17:17">
      <c r="Q63537"/>
    </row>
    <row r="63538" spans="17:17">
      <c r="Q63538"/>
    </row>
    <row r="63539" spans="17:17">
      <c r="Q63539"/>
    </row>
    <row r="63540" spans="17:17">
      <c r="Q63540"/>
    </row>
    <row r="63541" spans="17:17">
      <c r="Q63541"/>
    </row>
    <row r="63542" spans="17:17">
      <c r="Q63542"/>
    </row>
    <row r="63543" spans="17:17">
      <c r="Q63543"/>
    </row>
    <row r="63544" spans="17:17">
      <c r="Q63544"/>
    </row>
    <row r="63545" spans="17:17">
      <c r="Q63545"/>
    </row>
    <row r="63546" spans="17:17">
      <c r="Q63546"/>
    </row>
    <row r="63547" spans="17:17">
      <c r="Q63547"/>
    </row>
    <row r="63548" spans="17:17">
      <c r="Q63548"/>
    </row>
    <row r="63549" spans="17:17">
      <c r="Q63549"/>
    </row>
    <row r="63550" spans="17:17">
      <c r="Q63550"/>
    </row>
    <row r="63551" spans="17:17">
      <c r="Q63551"/>
    </row>
    <row r="63552" spans="17:17">
      <c r="Q63552"/>
    </row>
    <row r="63553" spans="17:17">
      <c r="Q63553"/>
    </row>
    <row r="63554" spans="17:17">
      <c r="Q63554"/>
    </row>
    <row r="63555" spans="17:17">
      <c r="Q63555"/>
    </row>
    <row r="63556" spans="17:17">
      <c r="Q63556"/>
    </row>
    <row r="63557" spans="17:17">
      <c r="Q63557"/>
    </row>
    <row r="63558" spans="17:17">
      <c r="Q63558"/>
    </row>
    <row r="63559" spans="17:17">
      <c r="Q63559"/>
    </row>
    <row r="63560" spans="17:17">
      <c r="Q63560"/>
    </row>
    <row r="63561" spans="17:17">
      <c r="Q63561"/>
    </row>
    <row r="63562" spans="17:17">
      <c r="Q63562"/>
    </row>
    <row r="63563" spans="17:17">
      <c r="Q63563"/>
    </row>
    <row r="63564" spans="17:17">
      <c r="Q63564"/>
    </row>
    <row r="63565" spans="17:17">
      <c r="Q63565"/>
    </row>
    <row r="63566" spans="17:17">
      <c r="Q63566"/>
    </row>
    <row r="63567" spans="17:17">
      <c r="Q63567"/>
    </row>
    <row r="63568" spans="17:17">
      <c r="Q63568"/>
    </row>
    <row r="63569" spans="17:17">
      <c r="Q63569"/>
    </row>
    <row r="63570" spans="17:17">
      <c r="Q63570"/>
    </row>
    <row r="63571" spans="17:17">
      <c r="Q63571"/>
    </row>
    <row r="63572" spans="17:17">
      <c r="Q63572"/>
    </row>
    <row r="63573" spans="17:17">
      <c r="Q63573"/>
    </row>
    <row r="63574" spans="17:17">
      <c r="Q63574"/>
    </row>
    <row r="63575" spans="17:17">
      <c r="Q63575"/>
    </row>
    <row r="63576" spans="17:17">
      <c r="Q63576"/>
    </row>
    <row r="63577" spans="17:17">
      <c r="Q63577"/>
    </row>
    <row r="63578" spans="17:17">
      <c r="Q63578"/>
    </row>
    <row r="63579" spans="17:17">
      <c r="Q63579"/>
    </row>
    <row r="63580" spans="17:17">
      <c r="Q63580"/>
    </row>
    <row r="63581" spans="17:17">
      <c r="Q63581"/>
    </row>
    <row r="63582" spans="17:17">
      <c r="Q63582"/>
    </row>
    <row r="63583" spans="17:17">
      <c r="Q63583"/>
    </row>
    <row r="63584" spans="17:17">
      <c r="Q63584"/>
    </row>
    <row r="63585" spans="17:17">
      <c r="Q63585"/>
    </row>
    <row r="63586" spans="17:17">
      <c r="Q63586"/>
    </row>
    <row r="63587" spans="17:17">
      <c r="Q63587"/>
    </row>
    <row r="63588" spans="17:17">
      <c r="Q63588"/>
    </row>
    <row r="63589" spans="17:17">
      <c r="Q63589"/>
    </row>
    <row r="63590" spans="17:17">
      <c r="Q63590"/>
    </row>
    <row r="63591" spans="17:17">
      <c r="Q63591"/>
    </row>
    <row r="63592" spans="17:17">
      <c r="Q63592"/>
    </row>
    <row r="63593" spans="17:17">
      <c r="Q63593"/>
    </row>
    <row r="63594" spans="17:17">
      <c r="Q63594"/>
    </row>
    <row r="63595" spans="17:17">
      <c r="Q63595"/>
    </row>
    <row r="63596" spans="17:17">
      <c r="Q63596"/>
    </row>
    <row r="63597" spans="17:17">
      <c r="Q63597"/>
    </row>
    <row r="63598" spans="17:17">
      <c r="Q63598"/>
    </row>
    <row r="63599" spans="17:17">
      <c r="Q63599"/>
    </row>
    <row r="63600" spans="17:17">
      <c r="Q63600"/>
    </row>
    <row r="63601" spans="17:17">
      <c r="Q63601"/>
    </row>
    <row r="63602" spans="17:17">
      <c r="Q63602"/>
    </row>
    <row r="63603" spans="17:17">
      <c r="Q63603"/>
    </row>
    <row r="63604" spans="17:17">
      <c r="Q63604"/>
    </row>
    <row r="63605" spans="17:17">
      <c r="Q63605"/>
    </row>
    <row r="63606" spans="17:17">
      <c r="Q63606"/>
    </row>
    <row r="63607" spans="17:17">
      <c r="Q63607"/>
    </row>
    <row r="63608" spans="17:17">
      <c r="Q63608"/>
    </row>
    <row r="63609" spans="17:17">
      <c r="Q63609"/>
    </row>
    <row r="63610" spans="17:17">
      <c r="Q63610"/>
    </row>
    <row r="63611" spans="17:17">
      <c r="Q63611"/>
    </row>
    <row r="63612" spans="17:17">
      <c r="Q63612"/>
    </row>
    <row r="63613" spans="17:17">
      <c r="Q63613"/>
    </row>
    <row r="63614" spans="17:17">
      <c r="Q63614"/>
    </row>
    <row r="63615" spans="17:17">
      <c r="Q63615"/>
    </row>
    <row r="63616" spans="17:17">
      <c r="Q63616"/>
    </row>
    <row r="63617" spans="17:17">
      <c r="Q63617"/>
    </row>
    <row r="63618" spans="17:17">
      <c r="Q63618"/>
    </row>
    <row r="63619" spans="17:17">
      <c r="Q63619"/>
    </row>
    <row r="63620" spans="17:17">
      <c r="Q63620"/>
    </row>
    <row r="63621" spans="17:17">
      <c r="Q63621"/>
    </row>
    <row r="63622" spans="17:17">
      <c r="Q63622"/>
    </row>
    <row r="63623" spans="17:17">
      <c r="Q63623"/>
    </row>
    <row r="63624" spans="17:17">
      <c r="Q63624"/>
    </row>
    <row r="63625" spans="17:17">
      <c r="Q63625"/>
    </row>
    <row r="63626" spans="17:17">
      <c r="Q63626"/>
    </row>
    <row r="63627" spans="17:17">
      <c r="Q63627"/>
    </row>
    <row r="63628" spans="17:17">
      <c r="Q63628"/>
    </row>
    <row r="63629" spans="17:17">
      <c r="Q63629"/>
    </row>
    <row r="63630" spans="17:17">
      <c r="Q63630"/>
    </row>
    <row r="63631" spans="17:17">
      <c r="Q63631"/>
    </row>
    <row r="63632" spans="17:17">
      <c r="Q63632"/>
    </row>
    <row r="63633" spans="17:17">
      <c r="Q63633"/>
    </row>
    <row r="63634" spans="17:17">
      <c r="Q63634"/>
    </row>
    <row r="63635" spans="17:17">
      <c r="Q63635"/>
    </row>
    <row r="63636" spans="17:17">
      <c r="Q63636"/>
    </row>
    <row r="63637" spans="17:17">
      <c r="Q63637"/>
    </row>
    <row r="63638" spans="17:17">
      <c r="Q63638"/>
    </row>
    <row r="63639" spans="17:17">
      <c r="Q63639"/>
    </row>
    <row r="63640" spans="17:17">
      <c r="Q63640"/>
    </row>
    <row r="63641" spans="17:17">
      <c r="Q63641"/>
    </row>
    <row r="63642" spans="17:17">
      <c r="Q63642"/>
    </row>
    <row r="63643" spans="17:17">
      <c r="Q63643"/>
    </row>
    <row r="63644" spans="17:17">
      <c r="Q63644"/>
    </row>
    <row r="63645" spans="17:17">
      <c r="Q63645"/>
    </row>
    <row r="63646" spans="17:17">
      <c r="Q63646"/>
    </row>
    <row r="63647" spans="17:17">
      <c r="Q63647"/>
    </row>
    <row r="63648" spans="17:17">
      <c r="Q63648"/>
    </row>
    <row r="63649" spans="17:17">
      <c r="Q63649"/>
    </row>
    <row r="63650" spans="17:17">
      <c r="Q63650"/>
    </row>
    <row r="63651" spans="17:17">
      <c r="Q63651"/>
    </row>
    <row r="63652" spans="17:17">
      <c r="Q63652"/>
    </row>
    <row r="63653" spans="17:17">
      <c r="Q63653"/>
    </row>
    <row r="63654" spans="17:17">
      <c r="Q63654"/>
    </row>
    <row r="63655" spans="17:17">
      <c r="Q63655"/>
    </row>
    <row r="63656" spans="17:17">
      <c r="Q63656"/>
    </row>
    <row r="63657" spans="17:17">
      <c r="Q63657"/>
    </row>
    <row r="63658" spans="17:17">
      <c r="Q63658"/>
    </row>
    <row r="63659" spans="17:17">
      <c r="Q63659"/>
    </row>
    <row r="63660" spans="17:17">
      <c r="Q63660"/>
    </row>
    <row r="63661" spans="17:17">
      <c r="Q63661"/>
    </row>
    <row r="63662" spans="17:17">
      <c r="Q63662"/>
    </row>
    <row r="63663" spans="17:17">
      <c r="Q63663"/>
    </row>
    <row r="63664" spans="17:17">
      <c r="Q63664"/>
    </row>
    <row r="63665" spans="17:17">
      <c r="Q63665"/>
    </row>
    <row r="63666" spans="17:17">
      <c r="Q63666"/>
    </row>
    <row r="63667" spans="17:17">
      <c r="Q63667"/>
    </row>
    <row r="63668" spans="17:17">
      <c r="Q63668"/>
    </row>
    <row r="63669" spans="17:17">
      <c r="Q63669"/>
    </row>
    <row r="63670" spans="17:17">
      <c r="Q63670"/>
    </row>
    <row r="63671" spans="17:17">
      <c r="Q63671"/>
    </row>
    <row r="63672" spans="17:17">
      <c r="Q63672"/>
    </row>
    <row r="63673" spans="17:17">
      <c r="Q63673"/>
    </row>
    <row r="63674" spans="17:17">
      <c r="Q63674"/>
    </row>
    <row r="63675" spans="17:17">
      <c r="Q63675"/>
    </row>
    <row r="63676" spans="17:17">
      <c r="Q63676"/>
    </row>
    <row r="63677" spans="17:17">
      <c r="Q63677"/>
    </row>
    <row r="63678" spans="17:17">
      <c r="Q63678"/>
    </row>
    <row r="63679" spans="17:17">
      <c r="Q63679"/>
    </row>
    <row r="63680" spans="17:17">
      <c r="Q63680"/>
    </row>
    <row r="63681" spans="17:17">
      <c r="Q63681"/>
    </row>
    <row r="63682" spans="17:17">
      <c r="Q63682"/>
    </row>
    <row r="63683" spans="17:17">
      <c r="Q63683"/>
    </row>
    <row r="63684" spans="17:17">
      <c r="Q63684"/>
    </row>
    <row r="63685" spans="17:17">
      <c r="Q63685"/>
    </row>
    <row r="63686" spans="17:17">
      <c r="Q63686"/>
    </row>
    <row r="63687" spans="17:17">
      <c r="Q63687"/>
    </row>
    <row r="63688" spans="17:17">
      <c r="Q63688"/>
    </row>
    <row r="63689" spans="17:17">
      <c r="Q63689"/>
    </row>
    <row r="63690" spans="17:17">
      <c r="Q63690"/>
    </row>
    <row r="63691" spans="17:17">
      <c r="Q63691"/>
    </row>
    <row r="63692" spans="17:17">
      <c r="Q63692"/>
    </row>
    <row r="63693" spans="17:17">
      <c r="Q63693"/>
    </row>
    <row r="63694" spans="17:17">
      <c r="Q63694"/>
    </row>
    <row r="63695" spans="17:17">
      <c r="Q63695"/>
    </row>
    <row r="63696" spans="17:17">
      <c r="Q63696"/>
    </row>
    <row r="63697" spans="17:17">
      <c r="Q63697"/>
    </row>
    <row r="63698" spans="17:17">
      <c r="Q63698"/>
    </row>
    <row r="63699" spans="17:17">
      <c r="Q63699"/>
    </row>
    <row r="63700" spans="17:17">
      <c r="Q63700"/>
    </row>
    <row r="63701" spans="17:17">
      <c r="Q63701"/>
    </row>
    <row r="63702" spans="17:17">
      <c r="Q63702"/>
    </row>
    <row r="63703" spans="17:17">
      <c r="Q63703"/>
    </row>
    <row r="63704" spans="17:17">
      <c r="Q63704"/>
    </row>
    <row r="63705" spans="17:17">
      <c r="Q63705"/>
    </row>
    <row r="63706" spans="17:17">
      <c r="Q63706"/>
    </row>
    <row r="63707" spans="17:17">
      <c r="Q63707"/>
    </row>
    <row r="63708" spans="17:17">
      <c r="Q63708"/>
    </row>
    <row r="63709" spans="17:17">
      <c r="Q63709"/>
    </row>
    <row r="63710" spans="17:17">
      <c r="Q63710"/>
    </row>
    <row r="63711" spans="17:17">
      <c r="Q63711"/>
    </row>
    <row r="63712" spans="17:17">
      <c r="Q63712"/>
    </row>
    <row r="63713" spans="17:17">
      <c r="Q63713"/>
    </row>
    <row r="63714" spans="17:17">
      <c r="Q63714"/>
    </row>
    <row r="63715" spans="17:17">
      <c r="Q63715"/>
    </row>
    <row r="63716" spans="17:17">
      <c r="Q63716"/>
    </row>
    <row r="63717" spans="17:17">
      <c r="Q63717"/>
    </row>
    <row r="63718" spans="17:17">
      <c r="Q63718"/>
    </row>
    <row r="63719" spans="17:17">
      <c r="Q63719"/>
    </row>
    <row r="63720" spans="17:17">
      <c r="Q63720"/>
    </row>
    <row r="63721" spans="17:17">
      <c r="Q63721"/>
    </row>
    <row r="63722" spans="17:17">
      <c r="Q63722"/>
    </row>
    <row r="63723" spans="17:17">
      <c r="Q63723"/>
    </row>
    <row r="63724" spans="17:17">
      <c r="Q63724"/>
    </row>
    <row r="63725" spans="17:17">
      <c r="Q63725"/>
    </row>
    <row r="63726" spans="17:17">
      <c r="Q63726"/>
    </row>
    <row r="63727" spans="17:17">
      <c r="Q63727"/>
    </row>
    <row r="63728" spans="17:17">
      <c r="Q63728"/>
    </row>
    <row r="63729" spans="17:17">
      <c r="Q63729"/>
    </row>
    <row r="63730" spans="17:17">
      <c r="Q63730"/>
    </row>
    <row r="63731" spans="17:17">
      <c r="Q63731"/>
    </row>
    <row r="63732" spans="17:17">
      <c r="Q63732"/>
    </row>
    <row r="63733" spans="17:17">
      <c r="Q63733"/>
    </row>
    <row r="63734" spans="17:17">
      <c r="Q63734"/>
    </row>
    <row r="63735" spans="17:17">
      <c r="Q63735"/>
    </row>
    <row r="63736" spans="17:17">
      <c r="Q63736"/>
    </row>
    <row r="63737" spans="17:17">
      <c r="Q63737"/>
    </row>
    <row r="63738" spans="17:17">
      <c r="Q63738"/>
    </row>
    <row r="63739" spans="17:17">
      <c r="Q63739"/>
    </row>
    <row r="63740" spans="17:17">
      <c r="Q63740"/>
    </row>
    <row r="63741" spans="17:17">
      <c r="Q63741"/>
    </row>
    <row r="63742" spans="17:17">
      <c r="Q63742"/>
    </row>
    <row r="63743" spans="17:17">
      <c r="Q63743"/>
    </row>
    <row r="63744" spans="17:17">
      <c r="Q63744"/>
    </row>
    <row r="63745" spans="17:17">
      <c r="Q63745"/>
    </row>
    <row r="63746" spans="17:17">
      <c r="Q63746"/>
    </row>
    <row r="63747" spans="17:17">
      <c r="Q63747"/>
    </row>
    <row r="63748" spans="17:17">
      <c r="Q63748"/>
    </row>
    <row r="63749" spans="17:17">
      <c r="Q63749"/>
    </row>
    <row r="63750" spans="17:17">
      <c r="Q63750"/>
    </row>
    <row r="63751" spans="17:17">
      <c r="Q63751"/>
    </row>
    <row r="63752" spans="17:17">
      <c r="Q63752"/>
    </row>
    <row r="63753" spans="17:17">
      <c r="Q63753"/>
    </row>
    <row r="63754" spans="17:17">
      <c r="Q63754"/>
    </row>
    <row r="63755" spans="17:17">
      <c r="Q63755"/>
    </row>
    <row r="63756" spans="17:17">
      <c r="Q63756"/>
    </row>
    <row r="63757" spans="17:17">
      <c r="Q63757"/>
    </row>
    <row r="63758" spans="17:17">
      <c r="Q63758"/>
    </row>
    <row r="63759" spans="17:17">
      <c r="Q63759"/>
    </row>
    <row r="63760" spans="17:17">
      <c r="Q63760"/>
    </row>
    <row r="63761" spans="17:17">
      <c r="Q63761"/>
    </row>
    <row r="63762" spans="17:17">
      <c r="Q63762"/>
    </row>
    <row r="63763" spans="17:17">
      <c r="Q63763"/>
    </row>
    <row r="63764" spans="17:17">
      <c r="Q63764"/>
    </row>
    <row r="63765" spans="17:17">
      <c r="Q63765"/>
    </row>
    <row r="63766" spans="17:17">
      <c r="Q63766"/>
    </row>
    <row r="63767" spans="17:17">
      <c r="Q63767"/>
    </row>
    <row r="63768" spans="17:17">
      <c r="Q63768"/>
    </row>
    <row r="63769" spans="17:17">
      <c r="Q63769"/>
    </row>
    <row r="63770" spans="17:17">
      <c r="Q63770"/>
    </row>
    <row r="63771" spans="17:17">
      <c r="Q63771"/>
    </row>
    <row r="63772" spans="17:17">
      <c r="Q63772"/>
    </row>
    <row r="63773" spans="17:17">
      <c r="Q63773"/>
    </row>
    <row r="63774" spans="17:17">
      <c r="Q63774"/>
    </row>
    <row r="63775" spans="17:17">
      <c r="Q63775"/>
    </row>
    <row r="63776" spans="17:17">
      <c r="Q63776"/>
    </row>
    <row r="63777" spans="17:17">
      <c r="Q63777"/>
    </row>
    <row r="63778" spans="17:17">
      <c r="Q63778"/>
    </row>
    <row r="63779" spans="17:17">
      <c r="Q63779"/>
    </row>
    <row r="63780" spans="17:17">
      <c r="Q63780"/>
    </row>
    <row r="63781" spans="17:17">
      <c r="Q63781"/>
    </row>
    <row r="63782" spans="17:17">
      <c r="Q63782"/>
    </row>
    <row r="63783" spans="17:17">
      <c r="Q63783"/>
    </row>
    <row r="63784" spans="17:17">
      <c r="Q63784"/>
    </row>
    <row r="63785" spans="17:17">
      <c r="Q63785"/>
    </row>
    <row r="63786" spans="17:17">
      <c r="Q63786"/>
    </row>
    <row r="63787" spans="17:17">
      <c r="Q63787"/>
    </row>
    <row r="63788" spans="17:17">
      <c r="Q63788"/>
    </row>
    <row r="63789" spans="17:17">
      <c r="Q63789"/>
    </row>
    <row r="63790" spans="17:17">
      <c r="Q63790"/>
    </row>
    <row r="63791" spans="17:17">
      <c r="Q63791"/>
    </row>
    <row r="63792" spans="17:17">
      <c r="Q63792"/>
    </row>
    <row r="63793" spans="17:17">
      <c r="Q63793"/>
    </row>
    <row r="63794" spans="17:17">
      <c r="Q63794"/>
    </row>
    <row r="63795" spans="17:17">
      <c r="Q63795"/>
    </row>
    <row r="63796" spans="17:17">
      <c r="Q63796"/>
    </row>
    <row r="63797" spans="17:17">
      <c r="Q63797"/>
    </row>
    <row r="63798" spans="17:17">
      <c r="Q63798"/>
    </row>
    <row r="63799" spans="17:17">
      <c r="Q63799"/>
    </row>
    <row r="63800" spans="17:17">
      <c r="Q63800"/>
    </row>
    <row r="63801" spans="17:17">
      <c r="Q63801"/>
    </row>
    <row r="63802" spans="17:17">
      <c r="Q63802"/>
    </row>
    <row r="63803" spans="17:17">
      <c r="Q63803"/>
    </row>
    <row r="63804" spans="17:17">
      <c r="Q63804"/>
    </row>
    <row r="63805" spans="17:17">
      <c r="Q63805"/>
    </row>
    <row r="63806" spans="17:17">
      <c r="Q63806"/>
    </row>
    <row r="63807" spans="17:17">
      <c r="Q63807"/>
    </row>
    <row r="63808" spans="17:17">
      <c r="Q63808"/>
    </row>
    <row r="63809" spans="17:17">
      <c r="Q63809"/>
    </row>
    <row r="63810" spans="17:17">
      <c r="Q63810"/>
    </row>
    <row r="63811" spans="17:17">
      <c r="Q63811"/>
    </row>
    <row r="63812" spans="17:17">
      <c r="Q63812"/>
    </row>
    <row r="63813" spans="17:17">
      <c r="Q63813"/>
    </row>
    <row r="63814" spans="17:17">
      <c r="Q63814"/>
    </row>
    <row r="63815" spans="17:17">
      <c r="Q63815"/>
    </row>
    <row r="63816" spans="17:17">
      <c r="Q63816"/>
    </row>
    <row r="63817" spans="17:17">
      <c r="Q63817"/>
    </row>
    <row r="63818" spans="17:17">
      <c r="Q63818"/>
    </row>
    <row r="63819" spans="17:17">
      <c r="Q63819"/>
    </row>
    <row r="63820" spans="17:17">
      <c r="Q63820"/>
    </row>
    <row r="63821" spans="17:17">
      <c r="Q63821"/>
    </row>
    <row r="63822" spans="17:17">
      <c r="Q63822"/>
    </row>
    <row r="63823" spans="17:17">
      <c r="Q63823"/>
    </row>
    <row r="63824" spans="17:17">
      <c r="Q63824"/>
    </row>
    <row r="63825" spans="17:17">
      <c r="Q63825"/>
    </row>
    <row r="63826" spans="17:17">
      <c r="Q63826"/>
    </row>
    <row r="63827" spans="17:17">
      <c r="Q63827"/>
    </row>
    <row r="63828" spans="17:17">
      <c r="Q63828"/>
    </row>
    <row r="63829" spans="17:17">
      <c r="Q63829"/>
    </row>
    <row r="63830" spans="17:17">
      <c r="Q63830"/>
    </row>
    <row r="63831" spans="17:17">
      <c r="Q63831"/>
    </row>
    <row r="63832" spans="17:17">
      <c r="Q63832"/>
    </row>
    <row r="63833" spans="17:17">
      <c r="Q63833"/>
    </row>
    <row r="63834" spans="17:17">
      <c r="Q63834"/>
    </row>
    <row r="63835" spans="17:17">
      <c r="Q63835"/>
    </row>
    <row r="63836" spans="17:17">
      <c r="Q63836"/>
    </row>
    <row r="63837" spans="17:17">
      <c r="Q63837"/>
    </row>
    <row r="63838" spans="17:17">
      <c r="Q63838"/>
    </row>
    <row r="63839" spans="17:17">
      <c r="Q63839"/>
    </row>
    <row r="63840" spans="17:17">
      <c r="Q63840"/>
    </row>
    <row r="63841" spans="17:17">
      <c r="Q63841"/>
    </row>
    <row r="63842" spans="17:17">
      <c r="Q63842"/>
    </row>
    <row r="63843" spans="17:17">
      <c r="Q63843"/>
    </row>
    <row r="63844" spans="17:17">
      <c r="Q63844"/>
    </row>
    <row r="63845" spans="17:17">
      <c r="Q63845"/>
    </row>
    <row r="63846" spans="17:17">
      <c r="Q63846"/>
    </row>
    <row r="63847" spans="17:17">
      <c r="Q63847"/>
    </row>
    <row r="63848" spans="17:17">
      <c r="Q63848"/>
    </row>
    <row r="63849" spans="17:17">
      <c r="Q63849"/>
    </row>
    <row r="63850" spans="17:17">
      <c r="Q63850"/>
    </row>
    <row r="63851" spans="17:17">
      <c r="Q63851"/>
    </row>
    <row r="63852" spans="17:17">
      <c r="Q63852"/>
    </row>
    <row r="63853" spans="17:17">
      <c r="Q63853"/>
    </row>
    <row r="63854" spans="17:17">
      <c r="Q63854"/>
    </row>
    <row r="63855" spans="17:17">
      <c r="Q63855"/>
    </row>
    <row r="63856" spans="17:17">
      <c r="Q63856"/>
    </row>
    <row r="63857" spans="17:17">
      <c r="Q63857"/>
    </row>
    <row r="63858" spans="17:17">
      <c r="Q63858"/>
    </row>
    <row r="63859" spans="17:17">
      <c r="Q63859"/>
    </row>
    <row r="63860" spans="17:17">
      <c r="Q63860"/>
    </row>
    <row r="63861" spans="17:17">
      <c r="Q63861"/>
    </row>
    <row r="63862" spans="17:17">
      <c r="Q63862"/>
    </row>
    <row r="63863" spans="17:17">
      <c r="Q63863"/>
    </row>
    <row r="63864" spans="17:17">
      <c r="Q63864"/>
    </row>
    <row r="63865" spans="17:17">
      <c r="Q63865"/>
    </row>
    <row r="63866" spans="17:17">
      <c r="Q63866"/>
    </row>
    <row r="63867" spans="17:17">
      <c r="Q63867"/>
    </row>
    <row r="63868" spans="17:17">
      <c r="Q63868"/>
    </row>
    <row r="63869" spans="17:17">
      <c r="Q63869"/>
    </row>
    <row r="63870" spans="17:17">
      <c r="Q63870"/>
    </row>
    <row r="63871" spans="17:17">
      <c r="Q63871"/>
    </row>
    <row r="63872" spans="17:17">
      <c r="Q63872"/>
    </row>
    <row r="63873" spans="17:17">
      <c r="Q63873"/>
    </row>
    <row r="63874" spans="17:17">
      <c r="Q63874"/>
    </row>
    <row r="63875" spans="17:17">
      <c r="Q63875"/>
    </row>
    <row r="63876" spans="17:17">
      <c r="Q63876"/>
    </row>
    <row r="63877" spans="17:17">
      <c r="Q63877"/>
    </row>
    <row r="63878" spans="17:17">
      <c r="Q63878"/>
    </row>
    <row r="63879" spans="17:17">
      <c r="Q63879"/>
    </row>
    <row r="63880" spans="17:17">
      <c r="Q63880"/>
    </row>
    <row r="63881" spans="17:17">
      <c r="Q63881"/>
    </row>
    <row r="63882" spans="17:17">
      <c r="Q63882"/>
    </row>
    <row r="63883" spans="17:17">
      <c r="Q63883"/>
    </row>
    <row r="63884" spans="17:17">
      <c r="Q63884"/>
    </row>
    <row r="63885" spans="17:17">
      <c r="Q63885"/>
    </row>
    <row r="63886" spans="17:17">
      <c r="Q63886"/>
    </row>
    <row r="63887" spans="17:17">
      <c r="Q63887"/>
    </row>
    <row r="63888" spans="17:17">
      <c r="Q63888"/>
    </row>
    <row r="63889" spans="17:17">
      <c r="Q63889"/>
    </row>
    <row r="63890" spans="17:17">
      <c r="Q63890"/>
    </row>
    <row r="63891" spans="17:17">
      <c r="Q63891"/>
    </row>
    <row r="63892" spans="17:17">
      <c r="Q63892"/>
    </row>
    <row r="63893" spans="17:17">
      <c r="Q63893"/>
    </row>
    <row r="63894" spans="17:17">
      <c r="Q63894"/>
    </row>
    <row r="63895" spans="17:17">
      <c r="Q63895"/>
    </row>
    <row r="63896" spans="17:17">
      <c r="Q63896"/>
    </row>
    <row r="63897" spans="17:17">
      <c r="Q63897"/>
    </row>
    <row r="63898" spans="17:17">
      <c r="Q63898"/>
    </row>
    <row r="63899" spans="17:17">
      <c r="Q63899"/>
    </row>
    <row r="63900" spans="17:17">
      <c r="Q63900"/>
    </row>
    <row r="63901" spans="17:17">
      <c r="Q63901"/>
    </row>
    <row r="63902" spans="17:17">
      <c r="Q63902"/>
    </row>
    <row r="63903" spans="17:17">
      <c r="Q63903"/>
    </row>
    <row r="63904" spans="17:17">
      <c r="Q63904"/>
    </row>
    <row r="63905" spans="17:17">
      <c r="Q63905"/>
    </row>
    <row r="63906" spans="17:17">
      <c r="Q63906"/>
    </row>
    <row r="63907" spans="17:17">
      <c r="Q63907"/>
    </row>
    <row r="63908" spans="17:17">
      <c r="Q63908"/>
    </row>
    <row r="63909" spans="17:17">
      <c r="Q63909"/>
    </row>
    <row r="63910" spans="17:17">
      <c r="Q63910"/>
    </row>
    <row r="63911" spans="17:17">
      <c r="Q63911"/>
    </row>
    <row r="63912" spans="17:17">
      <c r="Q63912"/>
    </row>
    <row r="63913" spans="17:17">
      <c r="Q63913"/>
    </row>
    <row r="63914" spans="17:17">
      <c r="Q63914"/>
    </row>
    <row r="63915" spans="17:17">
      <c r="Q63915"/>
    </row>
    <row r="63916" spans="17:17">
      <c r="Q63916"/>
    </row>
    <row r="63917" spans="17:17">
      <c r="Q63917"/>
    </row>
    <row r="63918" spans="17:17">
      <c r="Q63918"/>
    </row>
    <row r="63919" spans="17:17">
      <c r="Q63919"/>
    </row>
    <row r="63920" spans="17:17">
      <c r="Q63920"/>
    </row>
    <row r="63921" spans="17:17">
      <c r="Q63921"/>
    </row>
    <row r="63922" spans="17:17">
      <c r="Q63922"/>
    </row>
    <row r="63923" spans="17:17">
      <c r="Q63923"/>
    </row>
    <row r="63924" spans="17:17">
      <c r="Q63924"/>
    </row>
    <row r="63925" spans="17:17">
      <c r="Q63925"/>
    </row>
    <row r="63926" spans="17:17">
      <c r="Q63926"/>
    </row>
    <row r="63927" spans="17:17">
      <c r="Q63927"/>
    </row>
    <row r="63928" spans="17:17">
      <c r="Q63928"/>
    </row>
    <row r="63929" spans="17:17">
      <c r="Q63929"/>
    </row>
    <row r="63930" spans="17:17">
      <c r="Q63930"/>
    </row>
    <row r="63931" spans="17:17">
      <c r="Q63931"/>
    </row>
    <row r="63932" spans="17:17">
      <c r="Q63932"/>
    </row>
    <row r="63933" spans="17:17">
      <c r="Q63933"/>
    </row>
    <row r="63934" spans="17:17">
      <c r="Q63934"/>
    </row>
    <row r="63935" spans="17:17">
      <c r="Q63935"/>
    </row>
    <row r="63936" spans="17:17">
      <c r="Q63936"/>
    </row>
    <row r="63937" spans="17:17">
      <c r="Q63937"/>
    </row>
    <row r="63938" spans="17:17">
      <c r="Q63938"/>
    </row>
    <row r="63939" spans="17:17">
      <c r="Q63939"/>
    </row>
    <row r="63940" spans="17:17">
      <c r="Q63940"/>
    </row>
    <row r="63941" spans="17:17">
      <c r="Q63941"/>
    </row>
    <row r="63942" spans="17:17">
      <c r="Q63942"/>
    </row>
    <row r="63943" spans="17:17">
      <c r="Q63943"/>
    </row>
    <row r="63944" spans="17:17">
      <c r="Q63944"/>
    </row>
    <row r="63945" spans="17:17">
      <c r="Q63945"/>
    </row>
    <row r="63946" spans="17:17">
      <c r="Q63946"/>
    </row>
    <row r="63947" spans="17:17">
      <c r="Q63947"/>
    </row>
    <row r="63948" spans="17:17">
      <c r="Q63948"/>
    </row>
    <row r="63949" spans="17:17">
      <c r="Q63949"/>
    </row>
    <row r="63950" spans="17:17">
      <c r="Q63950"/>
    </row>
    <row r="63951" spans="17:17">
      <c r="Q63951"/>
    </row>
    <row r="63952" spans="17:17">
      <c r="Q63952"/>
    </row>
    <row r="63953" spans="17:17">
      <c r="Q63953"/>
    </row>
    <row r="63954" spans="17:17">
      <c r="Q63954"/>
    </row>
    <row r="63955" spans="17:17">
      <c r="Q63955"/>
    </row>
    <row r="63956" spans="17:17">
      <c r="Q63956"/>
    </row>
    <row r="63957" spans="17:17">
      <c r="Q63957"/>
    </row>
    <row r="63958" spans="17:17">
      <c r="Q63958"/>
    </row>
    <row r="63959" spans="17:17">
      <c r="Q63959"/>
    </row>
    <row r="63960" spans="17:17">
      <c r="Q63960"/>
    </row>
    <row r="63961" spans="17:17">
      <c r="Q63961"/>
    </row>
    <row r="63962" spans="17:17">
      <c r="Q63962"/>
    </row>
    <row r="63963" spans="17:17">
      <c r="Q63963"/>
    </row>
    <row r="63964" spans="17:17">
      <c r="Q63964"/>
    </row>
    <row r="63965" spans="17:17">
      <c r="Q63965"/>
    </row>
    <row r="63966" spans="17:17">
      <c r="Q63966"/>
    </row>
    <row r="63967" spans="17:17">
      <c r="Q63967"/>
    </row>
    <row r="63968" spans="17:17">
      <c r="Q63968"/>
    </row>
    <row r="63969" spans="17:17">
      <c r="Q63969"/>
    </row>
    <row r="63970" spans="17:17">
      <c r="Q63970"/>
    </row>
    <row r="63971" spans="17:17">
      <c r="Q63971"/>
    </row>
    <row r="63972" spans="17:17">
      <c r="Q63972"/>
    </row>
    <row r="63973" spans="17:17">
      <c r="Q63973"/>
    </row>
    <row r="63974" spans="17:17">
      <c r="Q63974"/>
    </row>
    <row r="63975" spans="17:17">
      <c r="Q63975"/>
    </row>
    <row r="63976" spans="17:17">
      <c r="Q63976"/>
    </row>
    <row r="63977" spans="17:17">
      <c r="Q63977"/>
    </row>
    <row r="63978" spans="17:17">
      <c r="Q63978"/>
    </row>
    <row r="63979" spans="17:17">
      <c r="Q63979"/>
    </row>
    <row r="63980" spans="17:17">
      <c r="Q63980"/>
    </row>
    <row r="63981" spans="17:17">
      <c r="Q63981"/>
    </row>
    <row r="63982" spans="17:17">
      <c r="Q63982"/>
    </row>
    <row r="63983" spans="17:17">
      <c r="Q63983"/>
    </row>
    <row r="63984" spans="17:17">
      <c r="Q63984"/>
    </row>
    <row r="63985" spans="17:17">
      <c r="Q63985"/>
    </row>
    <row r="63986" spans="17:17">
      <c r="Q63986"/>
    </row>
    <row r="63987" spans="17:17">
      <c r="Q63987"/>
    </row>
    <row r="63988" spans="17:17">
      <c r="Q63988"/>
    </row>
    <row r="63989" spans="17:17">
      <c r="Q63989"/>
    </row>
    <row r="63990" spans="17:17">
      <c r="Q63990"/>
    </row>
    <row r="63991" spans="17:17">
      <c r="Q63991"/>
    </row>
    <row r="63992" spans="17:17">
      <c r="Q63992"/>
    </row>
    <row r="63993" spans="17:17">
      <c r="Q63993"/>
    </row>
    <row r="63994" spans="17:17">
      <c r="Q63994"/>
    </row>
    <row r="63995" spans="17:17">
      <c r="Q63995"/>
    </row>
    <row r="63996" spans="17:17">
      <c r="Q63996"/>
    </row>
    <row r="63997" spans="17:17">
      <c r="Q63997"/>
    </row>
    <row r="63998" spans="17:17">
      <c r="Q63998"/>
    </row>
    <row r="63999" spans="17:17">
      <c r="Q63999"/>
    </row>
    <row r="64000" spans="17:17">
      <c r="Q64000"/>
    </row>
    <row r="64001" spans="17:17">
      <c r="Q64001"/>
    </row>
    <row r="64002" spans="17:17">
      <c r="Q64002"/>
    </row>
    <row r="64003" spans="17:17">
      <c r="Q64003"/>
    </row>
    <row r="64004" spans="17:17">
      <c r="Q64004"/>
    </row>
    <row r="64005" spans="17:17">
      <c r="Q64005"/>
    </row>
    <row r="64006" spans="17:17">
      <c r="Q64006"/>
    </row>
    <row r="64007" spans="17:17">
      <c r="Q64007"/>
    </row>
    <row r="64008" spans="17:17">
      <c r="Q64008"/>
    </row>
    <row r="64009" spans="17:17">
      <c r="Q64009"/>
    </row>
    <row r="64010" spans="17:17">
      <c r="Q64010"/>
    </row>
    <row r="64011" spans="17:17">
      <c r="Q64011"/>
    </row>
    <row r="64012" spans="17:17">
      <c r="Q64012"/>
    </row>
    <row r="64013" spans="17:17">
      <c r="Q64013"/>
    </row>
    <row r="64014" spans="17:17">
      <c r="Q64014"/>
    </row>
    <row r="64015" spans="17:17">
      <c r="Q64015"/>
    </row>
    <row r="64016" spans="17:17">
      <c r="Q64016"/>
    </row>
    <row r="64017" spans="17:17">
      <c r="Q64017"/>
    </row>
    <row r="64018" spans="17:17">
      <c r="Q64018"/>
    </row>
    <row r="64019" spans="17:17">
      <c r="Q64019"/>
    </row>
    <row r="64020" spans="17:17">
      <c r="Q64020"/>
    </row>
    <row r="64021" spans="17:17">
      <c r="Q64021"/>
    </row>
    <row r="64022" spans="17:17">
      <c r="Q64022"/>
    </row>
    <row r="64023" spans="17:17">
      <c r="Q64023"/>
    </row>
    <row r="64024" spans="17:17">
      <c r="Q64024"/>
    </row>
    <row r="64025" spans="17:17">
      <c r="Q64025"/>
    </row>
    <row r="64026" spans="17:17">
      <c r="Q64026"/>
    </row>
    <row r="64027" spans="17:17">
      <c r="Q64027"/>
    </row>
    <row r="64028" spans="17:17">
      <c r="Q64028"/>
    </row>
    <row r="64029" spans="17:17">
      <c r="Q64029"/>
    </row>
    <row r="64030" spans="17:17">
      <c r="Q64030"/>
    </row>
    <row r="64031" spans="17:17">
      <c r="Q64031"/>
    </row>
    <row r="64032" spans="17:17">
      <c r="Q64032"/>
    </row>
    <row r="64033" spans="17:17">
      <c r="Q64033"/>
    </row>
    <row r="64034" spans="17:17">
      <c r="Q64034"/>
    </row>
    <row r="64035" spans="17:17">
      <c r="Q64035"/>
    </row>
    <row r="64036" spans="17:17">
      <c r="Q64036"/>
    </row>
    <row r="64037" spans="17:17">
      <c r="Q64037"/>
    </row>
    <row r="64038" spans="17:17">
      <c r="Q64038"/>
    </row>
    <row r="64039" spans="17:17">
      <c r="Q64039"/>
    </row>
    <row r="64040" spans="17:17">
      <c r="Q64040"/>
    </row>
    <row r="64041" spans="17:17">
      <c r="Q64041"/>
    </row>
    <row r="64042" spans="17:17">
      <c r="Q64042"/>
    </row>
    <row r="64043" spans="17:17">
      <c r="Q64043"/>
    </row>
    <row r="64044" spans="17:17">
      <c r="Q64044"/>
    </row>
    <row r="64045" spans="17:17">
      <c r="Q64045"/>
    </row>
    <row r="64046" spans="17:17">
      <c r="Q64046"/>
    </row>
    <row r="64047" spans="17:17">
      <c r="Q64047"/>
    </row>
    <row r="64048" spans="17:17">
      <c r="Q64048"/>
    </row>
    <row r="64049" spans="17:17">
      <c r="Q64049"/>
    </row>
    <row r="64050" spans="17:17">
      <c r="Q64050"/>
    </row>
    <row r="64051" spans="17:17">
      <c r="Q64051"/>
    </row>
    <row r="64052" spans="17:17">
      <c r="Q64052"/>
    </row>
    <row r="64053" spans="17:17">
      <c r="Q64053"/>
    </row>
    <row r="64054" spans="17:17">
      <c r="Q64054"/>
    </row>
    <row r="64055" spans="17:17">
      <c r="Q64055"/>
    </row>
    <row r="64056" spans="17:17">
      <c r="Q64056"/>
    </row>
    <row r="64057" spans="17:17">
      <c r="Q64057"/>
    </row>
    <row r="64058" spans="17:17">
      <c r="Q64058"/>
    </row>
    <row r="64059" spans="17:17">
      <c r="Q64059"/>
    </row>
    <row r="64060" spans="17:17">
      <c r="Q64060"/>
    </row>
    <row r="64061" spans="17:17">
      <c r="Q64061"/>
    </row>
    <row r="64062" spans="17:17">
      <c r="Q64062"/>
    </row>
    <row r="64063" spans="17:17">
      <c r="Q64063"/>
    </row>
    <row r="64064" spans="17:17">
      <c r="Q64064"/>
    </row>
    <row r="64065" spans="17:17">
      <c r="Q64065"/>
    </row>
    <row r="64066" spans="17:17">
      <c r="Q64066"/>
    </row>
    <row r="64067" spans="17:17">
      <c r="Q64067"/>
    </row>
    <row r="64068" spans="17:17">
      <c r="Q64068"/>
    </row>
    <row r="64069" spans="17:17">
      <c r="Q64069"/>
    </row>
    <row r="64070" spans="17:17">
      <c r="Q64070"/>
    </row>
    <row r="64071" spans="17:17">
      <c r="Q64071"/>
    </row>
    <row r="64072" spans="17:17">
      <c r="Q64072"/>
    </row>
    <row r="64073" spans="17:17">
      <c r="Q64073"/>
    </row>
    <row r="64074" spans="17:17">
      <c r="Q64074"/>
    </row>
    <row r="64075" spans="17:17">
      <c r="Q64075"/>
    </row>
    <row r="64076" spans="17:17">
      <c r="Q64076"/>
    </row>
    <row r="64077" spans="17:17">
      <c r="Q64077"/>
    </row>
    <row r="64078" spans="17:17">
      <c r="Q64078"/>
    </row>
    <row r="64079" spans="17:17">
      <c r="Q64079"/>
    </row>
    <row r="64080" spans="17:17">
      <c r="Q64080"/>
    </row>
    <row r="64081" spans="17:17">
      <c r="Q64081"/>
    </row>
    <row r="64082" spans="17:17">
      <c r="Q64082"/>
    </row>
    <row r="64083" spans="17:17">
      <c r="Q64083"/>
    </row>
    <row r="64084" spans="17:17">
      <c r="Q64084"/>
    </row>
    <row r="64085" spans="17:17">
      <c r="Q64085"/>
    </row>
    <row r="64086" spans="17:17">
      <c r="Q64086"/>
    </row>
    <row r="64087" spans="17:17">
      <c r="Q64087"/>
    </row>
    <row r="64088" spans="17:17">
      <c r="Q64088"/>
    </row>
    <row r="64089" spans="17:17">
      <c r="Q64089"/>
    </row>
    <row r="64090" spans="17:17">
      <c r="Q64090"/>
    </row>
    <row r="64091" spans="17:17">
      <c r="Q64091"/>
    </row>
    <row r="64092" spans="17:17">
      <c r="Q64092"/>
    </row>
    <row r="64093" spans="17:17">
      <c r="Q64093"/>
    </row>
    <row r="64094" spans="17:17">
      <c r="Q64094"/>
    </row>
    <row r="64095" spans="17:17">
      <c r="Q64095"/>
    </row>
    <row r="64096" spans="17:17">
      <c r="Q64096"/>
    </row>
    <row r="64097" spans="17:17">
      <c r="Q64097"/>
    </row>
    <row r="64098" spans="17:17">
      <c r="Q64098"/>
    </row>
    <row r="64099" spans="17:17">
      <c r="Q64099"/>
    </row>
    <row r="64100" spans="17:17">
      <c r="Q64100"/>
    </row>
    <row r="64101" spans="17:17">
      <c r="Q64101"/>
    </row>
    <row r="64102" spans="17:17">
      <c r="Q64102"/>
    </row>
    <row r="64103" spans="17:17">
      <c r="Q64103"/>
    </row>
    <row r="64104" spans="17:17">
      <c r="Q64104"/>
    </row>
    <row r="64105" spans="17:17">
      <c r="Q64105"/>
    </row>
    <row r="64106" spans="17:17">
      <c r="Q64106"/>
    </row>
    <row r="64107" spans="17:17">
      <c r="Q64107"/>
    </row>
    <row r="64108" spans="17:17">
      <c r="Q64108"/>
    </row>
    <row r="64109" spans="17:17">
      <c r="Q64109"/>
    </row>
    <row r="64110" spans="17:17">
      <c r="Q64110"/>
    </row>
    <row r="64111" spans="17:17">
      <c r="Q64111"/>
    </row>
    <row r="64112" spans="17:17">
      <c r="Q64112"/>
    </row>
    <row r="64113" spans="17:17">
      <c r="Q64113"/>
    </row>
    <row r="64114" spans="17:17">
      <c r="Q64114"/>
    </row>
    <row r="64115" spans="17:17">
      <c r="Q64115"/>
    </row>
    <row r="64116" spans="17:17">
      <c r="Q64116"/>
    </row>
    <row r="64117" spans="17:17">
      <c r="Q64117"/>
    </row>
    <row r="64118" spans="17:17">
      <c r="Q64118"/>
    </row>
    <row r="64119" spans="17:17">
      <c r="Q64119"/>
    </row>
    <row r="64120" spans="17:17">
      <c r="Q64120"/>
    </row>
    <row r="64121" spans="17:17">
      <c r="Q64121"/>
    </row>
    <row r="64122" spans="17:17">
      <c r="Q64122"/>
    </row>
    <row r="64123" spans="17:17">
      <c r="Q64123"/>
    </row>
    <row r="64124" spans="17:17">
      <c r="Q64124"/>
    </row>
    <row r="64125" spans="17:17">
      <c r="Q64125"/>
    </row>
    <row r="64126" spans="17:17">
      <c r="Q64126"/>
    </row>
    <row r="64127" spans="17:17">
      <c r="Q64127"/>
    </row>
    <row r="64128" spans="17:17">
      <c r="Q64128"/>
    </row>
    <row r="64129" spans="17:17">
      <c r="Q64129"/>
    </row>
    <row r="64130" spans="17:17">
      <c r="Q64130"/>
    </row>
    <row r="64131" spans="17:17">
      <c r="Q64131"/>
    </row>
    <row r="64132" spans="17:17">
      <c r="Q64132"/>
    </row>
    <row r="64133" spans="17:17">
      <c r="Q64133"/>
    </row>
    <row r="64134" spans="17:17">
      <c r="Q64134"/>
    </row>
    <row r="64135" spans="17:17">
      <c r="Q64135"/>
    </row>
    <row r="64136" spans="17:17">
      <c r="Q64136"/>
    </row>
    <row r="64137" spans="17:17">
      <c r="Q64137"/>
    </row>
    <row r="64138" spans="17:17">
      <c r="Q64138"/>
    </row>
    <row r="64139" spans="17:17">
      <c r="Q64139"/>
    </row>
    <row r="64140" spans="17:17">
      <c r="Q64140"/>
    </row>
    <row r="64141" spans="17:17">
      <c r="Q64141"/>
    </row>
    <row r="64142" spans="17:17">
      <c r="Q64142"/>
    </row>
    <row r="64143" spans="17:17">
      <c r="Q64143"/>
    </row>
    <row r="64144" spans="17:17">
      <c r="Q64144"/>
    </row>
    <row r="64145" spans="17:17">
      <c r="Q64145"/>
    </row>
    <row r="64146" spans="17:17">
      <c r="Q64146"/>
    </row>
    <row r="64147" spans="17:17">
      <c r="Q64147"/>
    </row>
    <row r="64148" spans="17:17">
      <c r="Q64148"/>
    </row>
    <row r="64149" spans="17:17">
      <c r="Q64149"/>
    </row>
    <row r="64150" spans="17:17">
      <c r="Q64150"/>
    </row>
    <row r="64151" spans="17:17">
      <c r="Q64151"/>
    </row>
    <row r="64152" spans="17:17">
      <c r="Q64152"/>
    </row>
    <row r="64153" spans="17:17">
      <c r="Q64153"/>
    </row>
    <row r="64154" spans="17:17">
      <c r="Q64154"/>
    </row>
    <row r="64155" spans="17:17">
      <c r="Q64155"/>
    </row>
    <row r="64156" spans="17:17">
      <c r="Q64156"/>
    </row>
    <row r="64157" spans="17:17">
      <c r="Q64157"/>
    </row>
    <row r="64158" spans="17:17">
      <c r="Q64158"/>
    </row>
    <row r="64159" spans="17:17">
      <c r="Q64159"/>
    </row>
    <row r="64160" spans="17:17">
      <c r="Q64160"/>
    </row>
    <row r="64161" spans="17:17">
      <c r="Q64161"/>
    </row>
    <row r="64162" spans="17:17">
      <c r="Q64162"/>
    </row>
    <row r="64163" spans="17:17">
      <c r="Q64163"/>
    </row>
    <row r="64164" spans="17:17">
      <c r="Q64164"/>
    </row>
    <row r="64165" spans="17:17">
      <c r="Q64165"/>
    </row>
    <row r="64166" spans="17:17">
      <c r="Q64166"/>
    </row>
    <row r="64167" spans="17:17">
      <c r="Q64167"/>
    </row>
    <row r="64168" spans="17:17">
      <c r="Q64168"/>
    </row>
    <row r="64169" spans="17:17">
      <c r="Q64169"/>
    </row>
    <row r="64170" spans="17:17">
      <c r="Q64170"/>
    </row>
    <row r="64171" spans="17:17">
      <c r="Q64171"/>
    </row>
    <row r="64172" spans="17:17">
      <c r="Q64172"/>
    </row>
    <row r="64173" spans="17:17">
      <c r="Q64173"/>
    </row>
    <row r="64174" spans="17:17">
      <c r="Q64174"/>
    </row>
    <row r="64175" spans="17:17">
      <c r="Q64175"/>
    </row>
    <row r="64176" spans="17:17">
      <c r="Q64176"/>
    </row>
    <row r="64177" spans="17:17">
      <c r="Q64177"/>
    </row>
    <row r="64178" spans="17:17">
      <c r="Q64178"/>
    </row>
    <row r="64179" spans="17:17">
      <c r="Q64179"/>
    </row>
    <row r="64180" spans="17:17">
      <c r="Q64180"/>
    </row>
    <row r="64181" spans="17:17">
      <c r="Q64181"/>
    </row>
    <row r="64182" spans="17:17">
      <c r="Q64182"/>
    </row>
    <row r="64183" spans="17:17">
      <c r="Q64183"/>
    </row>
    <row r="64184" spans="17:17">
      <c r="Q64184"/>
    </row>
    <row r="64185" spans="17:17">
      <c r="Q64185"/>
    </row>
    <row r="64186" spans="17:17">
      <c r="Q64186"/>
    </row>
    <row r="64187" spans="17:17">
      <c r="Q64187"/>
    </row>
    <row r="64188" spans="17:17">
      <c r="Q64188"/>
    </row>
    <row r="64189" spans="17:17">
      <c r="Q64189"/>
    </row>
    <row r="64190" spans="17:17">
      <c r="Q64190"/>
    </row>
    <row r="64191" spans="17:17">
      <c r="Q64191"/>
    </row>
    <row r="64192" spans="17:17">
      <c r="Q64192"/>
    </row>
    <row r="64193" spans="17:17">
      <c r="Q64193"/>
    </row>
    <row r="64194" spans="17:17">
      <c r="Q64194"/>
    </row>
    <row r="64195" spans="17:17">
      <c r="Q64195"/>
    </row>
    <row r="64196" spans="17:17">
      <c r="Q64196"/>
    </row>
    <row r="64197" spans="17:17">
      <c r="Q64197"/>
    </row>
    <row r="64198" spans="17:17">
      <c r="Q64198"/>
    </row>
    <row r="64199" spans="17:17">
      <c r="Q64199"/>
    </row>
    <row r="64200" spans="17:17">
      <c r="Q64200"/>
    </row>
    <row r="64201" spans="17:17">
      <c r="Q64201"/>
    </row>
    <row r="64202" spans="17:17">
      <c r="Q64202"/>
    </row>
    <row r="64203" spans="17:17">
      <c r="Q64203"/>
    </row>
    <row r="64204" spans="17:17">
      <c r="Q64204"/>
    </row>
    <row r="64205" spans="17:17">
      <c r="Q64205"/>
    </row>
    <row r="64206" spans="17:17">
      <c r="Q64206"/>
    </row>
    <row r="64207" spans="17:17">
      <c r="Q64207"/>
    </row>
    <row r="64208" spans="17:17">
      <c r="Q64208"/>
    </row>
    <row r="64209" spans="17:17">
      <c r="Q64209"/>
    </row>
    <row r="64210" spans="17:17">
      <c r="Q64210"/>
    </row>
    <row r="64211" spans="17:17">
      <c r="Q64211"/>
    </row>
    <row r="64212" spans="17:17">
      <c r="Q64212"/>
    </row>
    <row r="64213" spans="17:17">
      <c r="Q64213"/>
    </row>
    <row r="64214" spans="17:17">
      <c r="Q64214"/>
    </row>
    <row r="64215" spans="17:17">
      <c r="Q64215"/>
    </row>
    <row r="64216" spans="17:17">
      <c r="Q64216"/>
    </row>
    <row r="64217" spans="17:17">
      <c r="Q64217"/>
    </row>
    <row r="64218" spans="17:17">
      <c r="Q64218"/>
    </row>
    <row r="64219" spans="17:17">
      <c r="Q64219"/>
    </row>
    <row r="64220" spans="17:17">
      <c r="Q64220"/>
    </row>
    <row r="64221" spans="17:17">
      <c r="Q64221"/>
    </row>
    <row r="64222" spans="17:17">
      <c r="Q64222"/>
    </row>
    <row r="64223" spans="17:17">
      <c r="Q64223"/>
    </row>
    <row r="64224" spans="17:17">
      <c r="Q64224"/>
    </row>
    <row r="64225" spans="17:17">
      <c r="Q64225"/>
    </row>
    <row r="64226" spans="17:17">
      <c r="Q64226"/>
    </row>
    <row r="64227" spans="17:17">
      <c r="Q64227"/>
    </row>
    <row r="64228" spans="17:17">
      <c r="Q64228"/>
    </row>
    <row r="64229" spans="17:17">
      <c r="Q64229"/>
    </row>
    <row r="64230" spans="17:17">
      <c r="Q64230"/>
    </row>
    <row r="64231" spans="17:17">
      <c r="Q64231"/>
    </row>
    <row r="64232" spans="17:17">
      <c r="Q64232"/>
    </row>
    <row r="64233" spans="17:17">
      <c r="Q64233"/>
    </row>
    <row r="64234" spans="17:17">
      <c r="Q64234"/>
    </row>
    <row r="64235" spans="17:17">
      <c r="Q64235"/>
    </row>
    <row r="64236" spans="17:17">
      <c r="Q64236"/>
    </row>
    <row r="64237" spans="17:17">
      <c r="Q64237"/>
    </row>
    <row r="64238" spans="17:17">
      <c r="Q64238"/>
    </row>
    <row r="64239" spans="17:17">
      <c r="Q64239"/>
    </row>
    <row r="64240" spans="17:17">
      <c r="Q64240"/>
    </row>
    <row r="64241" spans="17:17">
      <c r="Q64241"/>
    </row>
    <row r="64242" spans="17:17">
      <c r="Q64242"/>
    </row>
    <row r="64243" spans="17:17">
      <c r="Q64243"/>
    </row>
    <row r="64244" spans="17:17">
      <c r="Q64244"/>
    </row>
    <row r="64245" spans="17:17">
      <c r="Q64245"/>
    </row>
    <row r="64246" spans="17:17">
      <c r="Q64246"/>
    </row>
    <row r="64247" spans="17:17">
      <c r="Q64247"/>
    </row>
    <row r="64248" spans="17:17">
      <c r="Q64248"/>
    </row>
    <row r="64249" spans="17:17">
      <c r="Q64249"/>
    </row>
    <row r="64250" spans="17:17">
      <c r="Q64250"/>
    </row>
    <row r="64251" spans="17:17">
      <c r="Q64251"/>
    </row>
    <row r="64252" spans="17:17">
      <c r="Q64252"/>
    </row>
    <row r="64253" spans="17:17">
      <c r="Q64253"/>
    </row>
    <row r="64254" spans="17:17">
      <c r="Q64254"/>
    </row>
    <row r="64255" spans="17:17">
      <c r="Q64255"/>
    </row>
    <row r="64256" spans="17:17">
      <c r="Q64256"/>
    </row>
    <row r="64257" spans="17:17">
      <c r="Q64257"/>
    </row>
    <row r="64258" spans="17:17">
      <c r="Q64258"/>
    </row>
    <row r="64259" spans="17:17">
      <c r="Q64259"/>
    </row>
    <row r="64260" spans="17:17">
      <c r="Q64260"/>
    </row>
    <row r="64261" spans="17:17">
      <c r="Q64261"/>
    </row>
    <row r="64262" spans="17:17">
      <c r="Q64262"/>
    </row>
    <row r="64263" spans="17:17">
      <c r="Q64263"/>
    </row>
    <row r="64264" spans="17:17">
      <c r="Q64264"/>
    </row>
    <row r="64265" spans="17:17">
      <c r="Q64265"/>
    </row>
    <row r="64266" spans="17:17">
      <c r="Q64266"/>
    </row>
    <row r="64267" spans="17:17">
      <c r="Q64267"/>
    </row>
    <row r="64268" spans="17:17">
      <c r="Q64268"/>
    </row>
    <row r="64269" spans="17:17">
      <c r="Q64269"/>
    </row>
    <row r="64270" spans="17:17">
      <c r="Q64270"/>
    </row>
    <row r="64271" spans="17:17">
      <c r="Q64271"/>
    </row>
    <row r="64272" spans="17:17">
      <c r="Q64272"/>
    </row>
    <row r="64273" spans="17:17">
      <c r="Q64273"/>
    </row>
    <row r="64274" spans="17:17">
      <c r="Q64274"/>
    </row>
    <row r="64275" spans="17:17">
      <c r="Q64275"/>
    </row>
    <row r="64276" spans="17:17">
      <c r="Q64276"/>
    </row>
    <row r="64277" spans="17:17">
      <c r="Q64277"/>
    </row>
    <row r="64278" spans="17:17">
      <c r="Q64278"/>
    </row>
    <row r="64279" spans="17:17">
      <c r="Q64279"/>
    </row>
    <row r="64280" spans="17:17">
      <c r="Q64280"/>
    </row>
    <row r="64281" spans="17:17">
      <c r="Q64281"/>
    </row>
    <row r="64282" spans="17:17">
      <c r="Q64282"/>
    </row>
    <row r="64283" spans="17:17">
      <c r="Q64283"/>
    </row>
    <row r="64284" spans="17:17">
      <c r="Q64284"/>
    </row>
    <row r="64285" spans="17:17">
      <c r="Q64285"/>
    </row>
    <row r="64286" spans="17:17">
      <c r="Q64286"/>
    </row>
    <row r="64287" spans="17:17">
      <c r="Q64287"/>
    </row>
    <row r="64288" spans="17:17">
      <c r="Q64288"/>
    </row>
    <row r="64289" spans="17:17">
      <c r="Q64289"/>
    </row>
    <row r="64290" spans="17:17">
      <c r="Q64290"/>
    </row>
    <row r="64291" spans="17:17">
      <c r="Q64291"/>
    </row>
    <row r="64292" spans="17:17">
      <c r="Q64292"/>
    </row>
    <row r="64293" spans="17:17">
      <c r="Q64293"/>
    </row>
    <row r="64294" spans="17:17">
      <c r="Q64294"/>
    </row>
    <row r="64295" spans="17:17">
      <c r="Q64295"/>
    </row>
    <row r="64296" spans="17:17">
      <c r="Q64296"/>
    </row>
    <row r="64297" spans="17:17">
      <c r="Q64297"/>
    </row>
    <row r="64298" spans="17:17">
      <c r="Q64298"/>
    </row>
    <row r="64299" spans="17:17">
      <c r="Q64299"/>
    </row>
    <row r="64300" spans="17:17">
      <c r="Q64300"/>
    </row>
    <row r="64301" spans="17:17">
      <c r="Q64301"/>
    </row>
    <row r="64302" spans="17:17">
      <c r="Q64302"/>
    </row>
    <row r="64303" spans="17:17">
      <c r="Q64303"/>
    </row>
    <row r="64304" spans="17:17">
      <c r="Q64304"/>
    </row>
    <row r="64305" spans="17:17">
      <c r="Q64305"/>
    </row>
    <row r="64306" spans="17:17">
      <c r="Q64306"/>
    </row>
    <row r="64307" spans="17:17">
      <c r="Q64307"/>
    </row>
    <row r="64308" spans="17:17">
      <c r="Q64308"/>
    </row>
    <row r="64309" spans="17:17">
      <c r="Q64309"/>
    </row>
    <row r="64310" spans="17:17">
      <c r="Q64310"/>
    </row>
    <row r="64311" spans="17:17">
      <c r="Q64311"/>
    </row>
    <row r="64312" spans="17:17">
      <c r="Q64312"/>
    </row>
    <row r="64313" spans="17:17">
      <c r="Q64313"/>
    </row>
    <row r="64314" spans="17:17">
      <c r="Q64314"/>
    </row>
    <row r="64315" spans="17:17">
      <c r="Q64315"/>
    </row>
    <row r="64316" spans="17:17">
      <c r="Q64316"/>
    </row>
    <row r="64317" spans="17:17">
      <c r="Q64317"/>
    </row>
    <row r="64318" spans="17:17">
      <c r="Q64318"/>
    </row>
    <row r="64319" spans="17:17">
      <c r="Q64319"/>
    </row>
    <row r="64320" spans="17:17">
      <c r="Q64320"/>
    </row>
    <row r="64321" spans="17:17">
      <c r="Q64321"/>
    </row>
    <row r="64322" spans="17:17">
      <c r="Q64322"/>
    </row>
    <row r="64323" spans="17:17">
      <c r="Q64323"/>
    </row>
    <row r="64324" spans="17:17">
      <c r="Q64324"/>
    </row>
    <row r="64325" spans="17:17">
      <c r="Q64325"/>
    </row>
    <row r="64326" spans="17:17">
      <c r="Q64326"/>
    </row>
    <row r="64327" spans="17:17">
      <c r="Q64327"/>
    </row>
    <row r="64328" spans="17:17">
      <c r="Q64328"/>
    </row>
    <row r="64329" spans="17:17">
      <c r="Q64329"/>
    </row>
    <row r="64330" spans="17:17">
      <c r="Q64330"/>
    </row>
    <row r="64331" spans="17:17">
      <c r="Q64331"/>
    </row>
    <row r="64332" spans="17:17">
      <c r="Q64332"/>
    </row>
    <row r="64333" spans="17:17">
      <c r="Q64333"/>
    </row>
    <row r="64334" spans="17:17">
      <c r="Q64334"/>
    </row>
    <row r="64335" spans="17:17">
      <c r="Q64335"/>
    </row>
    <row r="64336" spans="17:17">
      <c r="Q64336"/>
    </row>
    <row r="64337" spans="17:17">
      <c r="Q64337"/>
    </row>
    <row r="64338" spans="17:17">
      <c r="Q64338"/>
    </row>
    <row r="64339" spans="17:17">
      <c r="Q64339"/>
    </row>
    <row r="64340" spans="17:17">
      <c r="Q64340"/>
    </row>
    <row r="64341" spans="17:17">
      <c r="Q64341"/>
    </row>
    <row r="64342" spans="17:17">
      <c r="Q64342"/>
    </row>
    <row r="64343" spans="17:17">
      <c r="Q64343"/>
    </row>
    <row r="64344" spans="17:17">
      <c r="Q64344"/>
    </row>
    <row r="64345" spans="17:17">
      <c r="Q64345"/>
    </row>
    <row r="64346" spans="17:17">
      <c r="Q64346"/>
    </row>
    <row r="64347" spans="17:17">
      <c r="Q64347"/>
    </row>
    <row r="64348" spans="17:17">
      <c r="Q64348"/>
    </row>
    <row r="64349" spans="17:17">
      <c r="Q64349"/>
    </row>
    <row r="64350" spans="17:17">
      <c r="Q64350"/>
    </row>
    <row r="64351" spans="17:17">
      <c r="Q64351"/>
    </row>
    <row r="64352" spans="17:17">
      <c r="Q64352"/>
    </row>
    <row r="64353" spans="17:17">
      <c r="Q64353"/>
    </row>
    <row r="64354" spans="17:17">
      <c r="Q64354"/>
    </row>
    <row r="64355" spans="17:17">
      <c r="Q64355"/>
    </row>
    <row r="64356" spans="17:17">
      <c r="Q64356"/>
    </row>
    <row r="64357" spans="17:17">
      <c r="Q64357"/>
    </row>
    <row r="64358" spans="17:17">
      <c r="Q64358"/>
    </row>
    <row r="64359" spans="17:17">
      <c r="Q64359"/>
    </row>
    <row r="64360" spans="17:17">
      <c r="Q64360"/>
    </row>
    <row r="64361" spans="17:17">
      <c r="Q64361"/>
    </row>
    <row r="64362" spans="17:17">
      <c r="Q64362"/>
    </row>
    <row r="64363" spans="17:17">
      <c r="Q64363"/>
    </row>
    <row r="64364" spans="17:17">
      <c r="Q64364"/>
    </row>
    <row r="64365" spans="17:17">
      <c r="Q64365"/>
    </row>
    <row r="64366" spans="17:17">
      <c r="Q64366"/>
    </row>
    <row r="64367" spans="17:17">
      <c r="Q64367"/>
    </row>
    <row r="64368" spans="17:17">
      <c r="Q64368"/>
    </row>
    <row r="64369" spans="17:17">
      <c r="Q64369"/>
    </row>
    <row r="64370" spans="17:17">
      <c r="Q64370"/>
    </row>
    <row r="64371" spans="17:17">
      <c r="Q64371"/>
    </row>
    <row r="64372" spans="17:17">
      <c r="Q64372"/>
    </row>
    <row r="64373" spans="17:17">
      <c r="Q64373"/>
    </row>
    <row r="64374" spans="17:17">
      <c r="Q64374"/>
    </row>
    <row r="64375" spans="17:17">
      <c r="Q64375"/>
    </row>
    <row r="64376" spans="17:17">
      <c r="Q64376"/>
    </row>
    <row r="64377" spans="17:17">
      <c r="Q64377"/>
    </row>
    <row r="64378" spans="17:17">
      <c r="Q64378"/>
    </row>
    <row r="64379" spans="17:17">
      <c r="Q64379"/>
    </row>
    <row r="64380" spans="17:17">
      <c r="Q64380"/>
    </row>
    <row r="64381" spans="17:17">
      <c r="Q64381"/>
    </row>
    <row r="64382" spans="17:17">
      <c r="Q64382"/>
    </row>
    <row r="64383" spans="17:17">
      <c r="Q64383"/>
    </row>
    <row r="64384" spans="17:17">
      <c r="Q64384"/>
    </row>
    <row r="64385" spans="17:17">
      <c r="Q64385"/>
    </row>
    <row r="64386" spans="17:17">
      <c r="Q64386"/>
    </row>
    <row r="64387" spans="17:17">
      <c r="Q64387"/>
    </row>
    <row r="64388" spans="17:17">
      <c r="Q64388"/>
    </row>
    <row r="64389" spans="17:17">
      <c r="Q64389"/>
    </row>
    <row r="64390" spans="17:17">
      <c r="Q64390"/>
    </row>
    <row r="64391" spans="17:17">
      <c r="Q64391"/>
    </row>
    <row r="64392" spans="17:17">
      <c r="Q64392"/>
    </row>
    <row r="64393" spans="17:17">
      <c r="Q64393"/>
    </row>
    <row r="64394" spans="17:17">
      <c r="Q64394"/>
    </row>
    <row r="64395" spans="17:17">
      <c r="Q64395"/>
    </row>
    <row r="64396" spans="17:17">
      <c r="Q64396"/>
    </row>
    <row r="64397" spans="17:17">
      <c r="Q64397"/>
    </row>
    <row r="64398" spans="17:17">
      <c r="Q64398"/>
    </row>
    <row r="64399" spans="17:17">
      <c r="Q64399"/>
    </row>
    <row r="64400" spans="17:17">
      <c r="Q64400"/>
    </row>
    <row r="64401" spans="17:17">
      <c r="Q64401"/>
    </row>
    <row r="64402" spans="17:17">
      <c r="Q64402"/>
    </row>
    <row r="64403" spans="17:17">
      <c r="Q64403"/>
    </row>
    <row r="64404" spans="17:17">
      <c r="Q64404"/>
    </row>
    <row r="64405" spans="17:17">
      <c r="Q64405"/>
    </row>
    <row r="64406" spans="17:17">
      <c r="Q64406"/>
    </row>
    <row r="64407" spans="17:17">
      <c r="Q64407"/>
    </row>
    <row r="64408" spans="17:17">
      <c r="Q64408"/>
    </row>
    <row r="64409" spans="17:17">
      <c r="Q64409"/>
    </row>
    <row r="64410" spans="17:17">
      <c r="Q64410"/>
    </row>
    <row r="64411" spans="17:17">
      <c r="Q64411"/>
    </row>
    <row r="64412" spans="17:17">
      <c r="Q64412"/>
    </row>
    <row r="64413" spans="17:17">
      <c r="Q64413"/>
    </row>
    <row r="64414" spans="17:17">
      <c r="Q64414"/>
    </row>
    <row r="64415" spans="17:17">
      <c r="Q64415"/>
    </row>
    <row r="64416" spans="17:17">
      <c r="Q64416"/>
    </row>
    <row r="64417" spans="17:17">
      <c r="Q64417"/>
    </row>
    <row r="64418" spans="17:17">
      <c r="Q64418"/>
    </row>
    <row r="64419" spans="17:17">
      <c r="Q64419"/>
    </row>
    <row r="64420" spans="17:17">
      <c r="Q64420"/>
    </row>
    <row r="64421" spans="17:17">
      <c r="Q64421"/>
    </row>
    <row r="64422" spans="17:17">
      <c r="Q64422"/>
    </row>
    <row r="64423" spans="17:17">
      <c r="Q64423"/>
    </row>
    <row r="64424" spans="17:17">
      <c r="Q64424"/>
    </row>
    <row r="64425" spans="17:17">
      <c r="Q64425"/>
    </row>
    <row r="64426" spans="17:17">
      <c r="Q64426"/>
    </row>
    <row r="64427" spans="17:17">
      <c r="Q64427"/>
    </row>
    <row r="64428" spans="17:17">
      <c r="Q64428"/>
    </row>
    <row r="64429" spans="17:17">
      <c r="Q64429"/>
    </row>
    <row r="64430" spans="17:17">
      <c r="Q64430"/>
    </row>
    <row r="64431" spans="17:17">
      <c r="Q64431"/>
    </row>
    <row r="64432" spans="17:17">
      <c r="Q64432"/>
    </row>
    <row r="64433" spans="17:17">
      <c r="Q64433"/>
    </row>
    <row r="64434" spans="17:17">
      <c r="Q64434"/>
    </row>
    <row r="64435" spans="17:17">
      <c r="Q64435"/>
    </row>
    <row r="64436" spans="17:17">
      <c r="Q64436"/>
    </row>
    <row r="64437" spans="17:17">
      <c r="Q64437"/>
    </row>
    <row r="64438" spans="17:17">
      <c r="Q64438"/>
    </row>
    <row r="64439" spans="17:17">
      <c r="Q64439"/>
    </row>
    <row r="64440" spans="17:17">
      <c r="Q64440"/>
    </row>
    <row r="64441" spans="17:17">
      <c r="Q64441"/>
    </row>
    <row r="64442" spans="17:17">
      <c r="Q64442"/>
    </row>
    <row r="64443" spans="17:17">
      <c r="Q64443"/>
    </row>
    <row r="64444" spans="17:17">
      <c r="Q64444"/>
    </row>
    <row r="64445" spans="17:17">
      <c r="Q64445"/>
    </row>
    <row r="64446" spans="17:17">
      <c r="Q64446"/>
    </row>
    <row r="64447" spans="17:17">
      <c r="Q64447"/>
    </row>
    <row r="64448" spans="17:17">
      <c r="Q64448"/>
    </row>
    <row r="64449" spans="17:17">
      <c r="Q64449"/>
    </row>
    <row r="64450" spans="17:17">
      <c r="Q64450"/>
    </row>
    <row r="64451" spans="17:17">
      <c r="Q64451"/>
    </row>
    <row r="64452" spans="17:17">
      <c r="Q64452"/>
    </row>
    <row r="64453" spans="17:17">
      <c r="Q64453"/>
    </row>
    <row r="64454" spans="17:17">
      <c r="Q64454"/>
    </row>
    <row r="64455" spans="17:17">
      <c r="Q64455"/>
    </row>
    <row r="64456" spans="17:17">
      <c r="Q64456"/>
    </row>
    <row r="64457" spans="17:17">
      <c r="Q64457"/>
    </row>
    <row r="64458" spans="17:17">
      <c r="Q64458"/>
    </row>
    <row r="64459" spans="17:17">
      <c r="Q64459"/>
    </row>
    <row r="64460" spans="17:17">
      <c r="Q64460"/>
    </row>
    <row r="64461" spans="17:17">
      <c r="Q64461"/>
    </row>
    <row r="64462" spans="17:17">
      <c r="Q64462"/>
    </row>
    <row r="64463" spans="17:17">
      <c r="Q64463"/>
    </row>
    <row r="64464" spans="17:17">
      <c r="Q64464"/>
    </row>
    <row r="64465" spans="17:17">
      <c r="Q64465"/>
    </row>
    <row r="64466" spans="17:17">
      <c r="Q64466"/>
    </row>
    <row r="64467" spans="17:17">
      <c r="Q64467"/>
    </row>
    <row r="64468" spans="17:17">
      <c r="Q64468"/>
    </row>
    <row r="64469" spans="17:17">
      <c r="Q64469"/>
    </row>
    <row r="64470" spans="17:17">
      <c r="Q64470"/>
    </row>
    <row r="64471" spans="17:17">
      <c r="Q64471"/>
    </row>
    <row r="64472" spans="17:17">
      <c r="Q64472"/>
    </row>
    <row r="64473" spans="17:17">
      <c r="Q64473"/>
    </row>
    <row r="64474" spans="17:17">
      <c r="Q64474"/>
    </row>
    <row r="64475" spans="17:17">
      <c r="Q64475"/>
    </row>
    <row r="64476" spans="17:17">
      <c r="Q64476"/>
    </row>
    <row r="64477" spans="17:17">
      <c r="Q64477"/>
    </row>
    <row r="64478" spans="17:17">
      <c r="Q64478"/>
    </row>
    <row r="64479" spans="17:17">
      <c r="Q64479"/>
    </row>
    <row r="64480" spans="17:17">
      <c r="Q64480"/>
    </row>
    <row r="64481" spans="17:17">
      <c r="Q64481"/>
    </row>
    <row r="64482" spans="17:17">
      <c r="Q64482"/>
    </row>
    <row r="64483" spans="17:17">
      <c r="Q64483"/>
    </row>
    <row r="64484" spans="17:17">
      <c r="Q64484"/>
    </row>
    <row r="64485" spans="17:17">
      <c r="Q64485"/>
    </row>
    <row r="64486" spans="17:17">
      <c r="Q64486"/>
    </row>
    <row r="64487" spans="17:17">
      <c r="Q64487"/>
    </row>
    <row r="64488" spans="17:17">
      <c r="Q64488"/>
    </row>
    <row r="64489" spans="17:17">
      <c r="Q64489"/>
    </row>
    <row r="64490" spans="17:17">
      <c r="Q64490"/>
    </row>
    <row r="64491" spans="17:17">
      <c r="Q64491"/>
    </row>
    <row r="64492" spans="17:17">
      <c r="Q64492"/>
    </row>
    <row r="64493" spans="17:17">
      <c r="Q64493"/>
    </row>
    <row r="64494" spans="17:17">
      <c r="Q64494"/>
    </row>
    <row r="64495" spans="17:17">
      <c r="Q64495"/>
    </row>
    <row r="64496" spans="17:17">
      <c r="Q64496"/>
    </row>
    <row r="64497" spans="17:17">
      <c r="Q64497"/>
    </row>
    <row r="64498" spans="17:17">
      <c r="Q64498"/>
    </row>
    <row r="64499" spans="17:17">
      <c r="Q64499"/>
    </row>
    <row r="64500" spans="17:17">
      <c r="Q64500"/>
    </row>
    <row r="64501" spans="17:17">
      <c r="Q64501"/>
    </row>
    <row r="64502" spans="17:17">
      <c r="Q64502"/>
    </row>
    <row r="64503" spans="17:17">
      <c r="Q64503"/>
    </row>
    <row r="64504" spans="17:17">
      <c r="Q64504"/>
    </row>
    <row r="64505" spans="17:17">
      <c r="Q64505"/>
    </row>
    <row r="64506" spans="17:17">
      <c r="Q64506"/>
    </row>
    <row r="64507" spans="17:17">
      <c r="Q64507"/>
    </row>
    <row r="64508" spans="17:17">
      <c r="Q64508"/>
    </row>
    <row r="64509" spans="17:17">
      <c r="Q64509"/>
    </row>
    <row r="64510" spans="17:17">
      <c r="Q64510"/>
    </row>
    <row r="64511" spans="17:17">
      <c r="Q64511"/>
    </row>
    <row r="64512" spans="17:17">
      <c r="Q64512"/>
    </row>
    <row r="64513" spans="17:17">
      <c r="Q64513"/>
    </row>
    <row r="64514" spans="17:17">
      <c r="Q64514"/>
    </row>
    <row r="64515" spans="17:17">
      <c r="Q64515"/>
    </row>
    <row r="64516" spans="17:17">
      <c r="Q64516"/>
    </row>
    <row r="64517" spans="17:17">
      <c r="Q64517"/>
    </row>
    <row r="64518" spans="17:17">
      <c r="Q64518"/>
    </row>
    <row r="64519" spans="17:17">
      <c r="Q64519"/>
    </row>
    <row r="64520" spans="17:17">
      <c r="Q64520"/>
    </row>
    <row r="64521" spans="17:17">
      <c r="Q64521"/>
    </row>
    <row r="64522" spans="17:17">
      <c r="Q64522"/>
    </row>
    <row r="64523" spans="17:17">
      <c r="Q64523"/>
    </row>
    <row r="64524" spans="17:17">
      <c r="Q64524"/>
    </row>
    <row r="64525" spans="17:17">
      <c r="Q64525"/>
    </row>
    <row r="64526" spans="17:17">
      <c r="Q64526"/>
    </row>
    <row r="64527" spans="17:17">
      <c r="Q64527"/>
    </row>
    <row r="64528" spans="17:17">
      <c r="Q64528"/>
    </row>
    <row r="64529" spans="17:17">
      <c r="Q64529"/>
    </row>
    <row r="64530" spans="17:17">
      <c r="Q64530"/>
    </row>
    <row r="64531" spans="17:17">
      <c r="Q64531"/>
    </row>
    <row r="64532" spans="17:17">
      <c r="Q64532"/>
    </row>
    <row r="64533" spans="17:17">
      <c r="Q64533"/>
    </row>
    <row r="64534" spans="17:17">
      <c r="Q64534"/>
    </row>
    <row r="64535" spans="17:17">
      <c r="Q64535"/>
    </row>
    <row r="64536" spans="17:17">
      <c r="Q64536"/>
    </row>
    <row r="64537" spans="17:17">
      <c r="Q64537"/>
    </row>
    <row r="64538" spans="17:17">
      <c r="Q64538"/>
    </row>
    <row r="64539" spans="17:17">
      <c r="Q64539"/>
    </row>
    <row r="64540" spans="17:17">
      <c r="Q64540"/>
    </row>
    <row r="64541" spans="17:17">
      <c r="Q64541"/>
    </row>
    <row r="64542" spans="17:17">
      <c r="Q64542"/>
    </row>
    <row r="64543" spans="17:17">
      <c r="Q64543"/>
    </row>
    <row r="64544" spans="17:17">
      <c r="Q64544"/>
    </row>
    <row r="64545" spans="17:17">
      <c r="Q64545"/>
    </row>
    <row r="64546" spans="17:17">
      <c r="Q64546"/>
    </row>
    <row r="64547" spans="17:17">
      <c r="Q64547"/>
    </row>
    <row r="64548" spans="17:17">
      <c r="Q64548"/>
    </row>
    <row r="64549" spans="17:17">
      <c r="Q64549"/>
    </row>
    <row r="64550" spans="17:17">
      <c r="Q64550"/>
    </row>
    <row r="64551" spans="17:17">
      <c r="Q64551"/>
    </row>
    <row r="64552" spans="17:17">
      <c r="Q64552"/>
    </row>
    <row r="64553" spans="17:17">
      <c r="Q64553"/>
    </row>
    <row r="64554" spans="17:17">
      <c r="Q64554"/>
    </row>
    <row r="64555" spans="17:17">
      <c r="Q64555"/>
    </row>
    <row r="64556" spans="17:17">
      <c r="Q64556"/>
    </row>
    <row r="64557" spans="17:17">
      <c r="Q64557"/>
    </row>
    <row r="64558" spans="17:17">
      <c r="Q64558"/>
    </row>
    <row r="64559" spans="17:17">
      <c r="Q64559"/>
    </row>
    <row r="64560" spans="17:17">
      <c r="Q64560"/>
    </row>
    <row r="64561" spans="17:17">
      <c r="Q64561"/>
    </row>
    <row r="64562" spans="17:17">
      <c r="Q64562"/>
    </row>
    <row r="64563" spans="17:17">
      <c r="Q64563"/>
    </row>
    <row r="64564" spans="17:17">
      <c r="Q64564"/>
    </row>
    <row r="64565" spans="17:17">
      <c r="Q64565"/>
    </row>
    <row r="64566" spans="17:17">
      <c r="Q64566"/>
    </row>
    <row r="64567" spans="17:17">
      <c r="Q64567"/>
    </row>
    <row r="64568" spans="17:17">
      <c r="Q64568"/>
    </row>
    <row r="64569" spans="17:17">
      <c r="Q64569"/>
    </row>
    <row r="64570" spans="17:17">
      <c r="Q64570"/>
    </row>
    <row r="64571" spans="17:17">
      <c r="Q64571"/>
    </row>
    <row r="64572" spans="17:17">
      <c r="Q64572"/>
    </row>
    <row r="64573" spans="17:17">
      <c r="Q64573"/>
    </row>
    <row r="64574" spans="17:17">
      <c r="Q64574"/>
    </row>
    <row r="64575" spans="17:17">
      <c r="Q64575"/>
    </row>
    <row r="64576" spans="17:17">
      <c r="Q64576"/>
    </row>
    <row r="64577" spans="17:17">
      <c r="Q64577"/>
    </row>
    <row r="64578" spans="17:17">
      <c r="Q64578"/>
    </row>
    <row r="64579" spans="17:17">
      <c r="Q64579"/>
    </row>
    <row r="64580" spans="17:17">
      <c r="Q64580"/>
    </row>
    <row r="64581" spans="17:17">
      <c r="Q64581"/>
    </row>
    <row r="64582" spans="17:17">
      <c r="Q64582"/>
    </row>
    <row r="64583" spans="17:17">
      <c r="Q64583"/>
    </row>
    <row r="64584" spans="17:17">
      <c r="Q64584"/>
    </row>
    <row r="64585" spans="17:17">
      <c r="Q64585"/>
    </row>
    <row r="64586" spans="17:17">
      <c r="Q64586"/>
    </row>
    <row r="64587" spans="17:17">
      <c r="Q64587"/>
    </row>
    <row r="64588" spans="17:17">
      <c r="Q64588"/>
    </row>
    <row r="64589" spans="17:17">
      <c r="Q64589"/>
    </row>
    <row r="64590" spans="17:17">
      <c r="Q64590"/>
    </row>
    <row r="64591" spans="17:17">
      <c r="Q64591"/>
    </row>
    <row r="64592" spans="17:17">
      <c r="Q64592"/>
    </row>
    <row r="64593" spans="17:17">
      <c r="Q64593"/>
    </row>
    <row r="64594" spans="17:17">
      <c r="Q64594"/>
    </row>
    <row r="64595" spans="17:17">
      <c r="Q64595"/>
    </row>
    <row r="64596" spans="17:17">
      <c r="Q64596"/>
    </row>
    <row r="64597" spans="17:17">
      <c r="Q64597"/>
    </row>
    <row r="64598" spans="17:17">
      <c r="Q64598"/>
    </row>
    <row r="64599" spans="17:17">
      <c r="Q64599"/>
    </row>
    <row r="64600" spans="17:17">
      <c r="Q64600"/>
    </row>
    <row r="64601" spans="17:17">
      <c r="Q64601"/>
    </row>
    <row r="64602" spans="17:17">
      <c r="Q64602"/>
    </row>
    <row r="64603" spans="17:17">
      <c r="Q64603"/>
    </row>
    <row r="64604" spans="17:17">
      <c r="Q64604"/>
    </row>
    <row r="64605" spans="17:17">
      <c r="Q64605"/>
    </row>
    <row r="64606" spans="17:17">
      <c r="Q64606"/>
    </row>
    <row r="64607" spans="17:17">
      <c r="Q64607"/>
    </row>
    <row r="64608" spans="17:17">
      <c r="Q64608"/>
    </row>
    <row r="64609" spans="17:17">
      <c r="Q64609"/>
    </row>
    <row r="64610" spans="17:17">
      <c r="Q64610"/>
    </row>
    <row r="64611" spans="17:17">
      <c r="Q64611"/>
    </row>
    <row r="64612" spans="17:17">
      <c r="Q64612"/>
    </row>
    <row r="64613" spans="17:17">
      <c r="Q64613"/>
    </row>
    <row r="64614" spans="17:17">
      <c r="Q64614"/>
    </row>
    <row r="64615" spans="17:17">
      <c r="Q64615"/>
    </row>
    <row r="64616" spans="17:17">
      <c r="Q64616"/>
    </row>
    <row r="64617" spans="17:17">
      <c r="Q64617"/>
    </row>
    <row r="64618" spans="17:17">
      <c r="Q64618"/>
    </row>
    <row r="64619" spans="17:17">
      <c r="Q64619"/>
    </row>
    <row r="64620" spans="17:17">
      <c r="Q64620"/>
    </row>
    <row r="64621" spans="17:17">
      <c r="Q64621"/>
    </row>
    <row r="64622" spans="17:17">
      <c r="Q64622"/>
    </row>
    <row r="64623" spans="17:17">
      <c r="Q64623"/>
    </row>
    <row r="64624" spans="17:17">
      <c r="Q64624"/>
    </row>
    <row r="64625" spans="17:17">
      <c r="Q64625"/>
    </row>
    <row r="64626" spans="17:17">
      <c r="Q64626"/>
    </row>
    <row r="64627" spans="17:17">
      <c r="Q64627"/>
    </row>
    <row r="64628" spans="17:17">
      <c r="Q64628"/>
    </row>
    <row r="64629" spans="17:17">
      <c r="Q64629"/>
    </row>
    <row r="64630" spans="17:17">
      <c r="Q64630"/>
    </row>
    <row r="64631" spans="17:17">
      <c r="Q64631"/>
    </row>
    <row r="64632" spans="17:17">
      <c r="Q64632"/>
    </row>
    <row r="64633" spans="17:17">
      <c r="Q64633"/>
    </row>
    <row r="64634" spans="17:17">
      <c r="Q64634"/>
    </row>
    <row r="64635" spans="17:17">
      <c r="Q64635"/>
    </row>
    <row r="64636" spans="17:17">
      <c r="Q64636"/>
    </row>
    <row r="64637" spans="17:17">
      <c r="Q64637"/>
    </row>
    <row r="64638" spans="17:17">
      <c r="Q64638"/>
    </row>
    <row r="64639" spans="17:17">
      <c r="Q64639"/>
    </row>
    <row r="64640" spans="17:17">
      <c r="Q64640"/>
    </row>
    <row r="64641" spans="17:17">
      <c r="Q64641"/>
    </row>
    <row r="64642" spans="17:17">
      <c r="Q64642"/>
    </row>
    <row r="64643" spans="17:17">
      <c r="Q64643"/>
    </row>
    <row r="64644" spans="17:17">
      <c r="Q64644"/>
    </row>
    <row r="64645" spans="17:17">
      <c r="Q64645"/>
    </row>
    <row r="64646" spans="17:17">
      <c r="Q64646"/>
    </row>
    <row r="64647" spans="17:17">
      <c r="Q64647"/>
    </row>
    <row r="64648" spans="17:17">
      <c r="Q64648"/>
    </row>
    <row r="64649" spans="17:17">
      <c r="Q64649"/>
    </row>
    <row r="64650" spans="17:17">
      <c r="Q64650"/>
    </row>
    <row r="64651" spans="17:17">
      <c r="Q64651"/>
    </row>
    <row r="64652" spans="17:17">
      <c r="Q64652"/>
    </row>
    <row r="64653" spans="17:17">
      <c r="Q64653"/>
    </row>
    <row r="64654" spans="17:17">
      <c r="Q64654"/>
    </row>
    <row r="64655" spans="17:17">
      <c r="Q64655"/>
    </row>
    <row r="64656" spans="17:17">
      <c r="Q64656"/>
    </row>
    <row r="64657" spans="17:17">
      <c r="Q64657"/>
    </row>
    <row r="64658" spans="17:17">
      <c r="Q64658"/>
    </row>
    <row r="64659" spans="17:17">
      <c r="Q64659"/>
    </row>
    <row r="64660" spans="17:17">
      <c r="Q64660"/>
    </row>
    <row r="64661" spans="17:17">
      <c r="Q64661"/>
    </row>
    <row r="64662" spans="17:17">
      <c r="Q64662"/>
    </row>
    <row r="64663" spans="17:17">
      <c r="Q64663"/>
    </row>
    <row r="64664" spans="17:17">
      <c r="Q64664"/>
    </row>
    <row r="64665" spans="17:17">
      <c r="Q64665"/>
    </row>
    <row r="64666" spans="17:17">
      <c r="Q64666"/>
    </row>
    <row r="64667" spans="17:17">
      <c r="Q64667"/>
    </row>
    <row r="64668" spans="17:17">
      <c r="Q64668"/>
    </row>
    <row r="64669" spans="17:17">
      <c r="Q64669"/>
    </row>
    <row r="64670" spans="17:17">
      <c r="Q64670"/>
    </row>
    <row r="64671" spans="17:17">
      <c r="Q64671"/>
    </row>
    <row r="64672" spans="17:17">
      <c r="Q64672"/>
    </row>
    <row r="64673" spans="17:17">
      <c r="Q64673"/>
    </row>
    <row r="64674" spans="17:17">
      <c r="Q64674"/>
    </row>
    <row r="64675" spans="17:17">
      <c r="Q64675"/>
    </row>
    <row r="64676" spans="17:17">
      <c r="Q64676"/>
    </row>
    <row r="64677" spans="17:17">
      <c r="Q64677"/>
    </row>
    <row r="64678" spans="17:17">
      <c r="Q64678"/>
    </row>
    <row r="64679" spans="17:17">
      <c r="Q64679"/>
    </row>
    <row r="64680" spans="17:17">
      <c r="Q64680"/>
    </row>
    <row r="64681" spans="17:17">
      <c r="Q64681"/>
    </row>
    <row r="64682" spans="17:17">
      <c r="Q64682"/>
    </row>
    <row r="64683" spans="17:17">
      <c r="Q64683"/>
    </row>
    <row r="64684" spans="17:17">
      <c r="Q64684"/>
    </row>
    <row r="64685" spans="17:17">
      <c r="Q64685"/>
    </row>
    <row r="64686" spans="17:17">
      <c r="Q64686"/>
    </row>
    <row r="64687" spans="17:17">
      <c r="Q64687"/>
    </row>
    <row r="64688" spans="17:17">
      <c r="Q64688"/>
    </row>
    <row r="64689" spans="17:17">
      <c r="Q64689"/>
    </row>
    <row r="64690" spans="17:17">
      <c r="Q64690"/>
    </row>
    <row r="64691" spans="17:17">
      <c r="Q64691"/>
    </row>
    <row r="64692" spans="17:17">
      <c r="Q64692"/>
    </row>
    <row r="64693" spans="17:17">
      <c r="Q64693"/>
    </row>
    <row r="64694" spans="17:17">
      <c r="Q64694"/>
    </row>
    <row r="64695" spans="17:17">
      <c r="Q64695"/>
    </row>
    <row r="64696" spans="17:17">
      <c r="Q64696"/>
    </row>
    <row r="64697" spans="17:17">
      <c r="Q64697"/>
    </row>
    <row r="64698" spans="17:17">
      <c r="Q64698"/>
    </row>
    <row r="64699" spans="17:17">
      <c r="Q64699"/>
    </row>
    <row r="64700" spans="17:17">
      <c r="Q64700"/>
    </row>
    <row r="64701" spans="17:17">
      <c r="Q64701"/>
    </row>
    <row r="64702" spans="17:17">
      <c r="Q64702"/>
    </row>
    <row r="64703" spans="17:17">
      <c r="Q64703"/>
    </row>
    <row r="64704" spans="17:17">
      <c r="Q64704"/>
    </row>
    <row r="64705" spans="17:17">
      <c r="Q64705"/>
    </row>
    <row r="64706" spans="17:17">
      <c r="Q64706"/>
    </row>
    <row r="64707" spans="17:17">
      <c r="Q64707"/>
    </row>
    <row r="64708" spans="17:17">
      <c r="Q64708"/>
    </row>
    <row r="64709" spans="17:17">
      <c r="Q64709"/>
    </row>
    <row r="64710" spans="17:17">
      <c r="Q64710"/>
    </row>
    <row r="64711" spans="17:17">
      <c r="Q64711"/>
    </row>
    <row r="64712" spans="17:17">
      <c r="Q64712"/>
    </row>
    <row r="64713" spans="17:17">
      <c r="Q64713"/>
    </row>
    <row r="64714" spans="17:17">
      <c r="Q64714"/>
    </row>
    <row r="64715" spans="17:17">
      <c r="Q64715"/>
    </row>
    <row r="64716" spans="17:17">
      <c r="Q64716"/>
    </row>
    <row r="64717" spans="17:17">
      <c r="Q64717"/>
    </row>
    <row r="64718" spans="17:17">
      <c r="Q64718"/>
    </row>
    <row r="64719" spans="17:17">
      <c r="Q64719"/>
    </row>
    <row r="64720" spans="17:17">
      <c r="Q64720"/>
    </row>
    <row r="64721" spans="17:17">
      <c r="Q64721"/>
    </row>
    <row r="64722" spans="17:17">
      <c r="Q64722"/>
    </row>
    <row r="64723" spans="17:17">
      <c r="Q64723"/>
    </row>
    <row r="64724" spans="17:17">
      <c r="Q64724"/>
    </row>
    <row r="64725" spans="17:17">
      <c r="Q64725"/>
    </row>
    <row r="64726" spans="17:17">
      <c r="Q64726"/>
    </row>
    <row r="64727" spans="17:17">
      <c r="Q64727"/>
    </row>
    <row r="64728" spans="17:17">
      <c r="Q64728"/>
    </row>
    <row r="64729" spans="17:17">
      <c r="Q64729"/>
    </row>
    <row r="64730" spans="17:17">
      <c r="Q64730"/>
    </row>
    <row r="64731" spans="17:17">
      <c r="Q64731"/>
    </row>
    <row r="64732" spans="17:17">
      <c r="Q64732"/>
    </row>
    <row r="64733" spans="17:17">
      <c r="Q64733"/>
    </row>
    <row r="64734" spans="17:17">
      <c r="Q64734"/>
    </row>
    <row r="64735" spans="17:17">
      <c r="Q64735"/>
    </row>
    <row r="64736" spans="17:17">
      <c r="Q64736"/>
    </row>
    <row r="64737" spans="17:17">
      <c r="Q64737"/>
    </row>
    <row r="64738" spans="17:17">
      <c r="Q64738"/>
    </row>
    <row r="64739" spans="17:17">
      <c r="Q64739"/>
    </row>
    <row r="64740" spans="17:17">
      <c r="Q64740"/>
    </row>
    <row r="64741" spans="17:17">
      <c r="Q64741"/>
    </row>
    <row r="64742" spans="17:17">
      <c r="Q64742"/>
    </row>
    <row r="64743" spans="17:17">
      <c r="Q64743"/>
    </row>
    <row r="64744" spans="17:17">
      <c r="Q64744"/>
    </row>
    <row r="64745" spans="17:17">
      <c r="Q64745"/>
    </row>
    <row r="64746" spans="17:17">
      <c r="Q64746"/>
    </row>
    <row r="64747" spans="17:17">
      <c r="Q64747"/>
    </row>
    <row r="64748" spans="17:17">
      <c r="Q64748"/>
    </row>
    <row r="64749" spans="17:17">
      <c r="Q64749"/>
    </row>
    <row r="64750" spans="17:17">
      <c r="Q64750"/>
    </row>
    <row r="64751" spans="17:17">
      <c r="Q64751"/>
    </row>
    <row r="64752" spans="17:17">
      <c r="Q64752"/>
    </row>
    <row r="64753" spans="17:17">
      <c r="Q64753"/>
    </row>
    <row r="64754" spans="17:17">
      <c r="Q64754"/>
    </row>
    <row r="64755" spans="17:17">
      <c r="Q64755"/>
    </row>
    <row r="64756" spans="17:17">
      <c r="Q64756"/>
    </row>
    <row r="64757" spans="17:17">
      <c r="Q64757"/>
    </row>
    <row r="64758" spans="17:17">
      <c r="Q64758"/>
    </row>
    <row r="64759" spans="17:17">
      <c r="Q64759"/>
    </row>
    <row r="64760" spans="17:17">
      <c r="Q64760"/>
    </row>
    <row r="64761" spans="17:17">
      <c r="Q64761"/>
    </row>
    <row r="64762" spans="17:17">
      <c r="Q64762"/>
    </row>
    <row r="64763" spans="17:17">
      <c r="Q64763"/>
    </row>
    <row r="64764" spans="17:17">
      <c r="Q64764"/>
    </row>
    <row r="64765" spans="17:17">
      <c r="Q64765"/>
    </row>
    <row r="64766" spans="17:17">
      <c r="Q64766"/>
    </row>
    <row r="64767" spans="17:17">
      <c r="Q64767"/>
    </row>
    <row r="64768" spans="17:17">
      <c r="Q64768"/>
    </row>
    <row r="64769" spans="17:17">
      <c r="Q64769"/>
    </row>
    <row r="64770" spans="17:17">
      <c r="Q64770"/>
    </row>
    <row r="64771" spans="17:17">
      <c r="Q64771"/>
    </row>
    <row r="64772" spans="17:17">
      <c r="Q64772"/>
    </row>
    <row r="64773" spans="17:17">
      <c r="Q64773"/>
    </row>
    <row r="64774" spans="17:17">
      <c r="Q64774"/>
    </row>
    <row r="64775" spans="17:17">
      <c r="Q64775"/>
    </row>
    <row r="64776" spans="17:17">
      <c r="Q64776"/>
    </row>
    <row r="64777" spans="17:17">
      <c r="Q64777"/>
    </row>
    <row r="64778" spans="17:17">
      <c r="Q64778"/>
    </row>
    <row r="64779" spans="17:17">
      <c r="Q64779"/>
    </row>
    <row r="64780" spans="17:17">
      <c r="Q64780"/>
    </row>
    <row r="64781" spans="17:17">
      <c r="Q64781"/>
    </row>
    <row r="64782" spans="17:17">
      <c r="Q64782"/>
    </row>
    <row r="64783" spans="17:17">
      <c r="Q64783"/>
    </row>
    <row r="64784" spans="17:17">
      <c r="Q64784"/>
    </row>
    <row r="64785" spans="17:17">
      <c r="Q64785"/>
    </row>
    <row r="64786" spans="17:17">
      <c r="Q64786"/>
    </row>
    <row r="64787" spans="17:17">
      <c r="Q64787"/>
    </row>
    <row r="64788" spans="17:17">
      <c r="Q64788"/>
    </row>
    <row r="64789" spans="17:17">
      <c r="Q64789"/>
    </row>
    <row r="64790" spans="17:17">
      <c r="Q64790"/>
    </row>
    <row r="64791" spans="17:17">
      <c r="Q64791"/>
    </row>
    <row r="64792" spans="17:17">
      <c r="Q64792"/>
    </row>
    <row r="64793" spans="17:17">
      <c r="Q64793"/>
    </row>
    <row r="64794" spans="17:17">
      <c r="Q64794"/>
    </row>
    <row r="64795" spans="17:17">
      <c r="Q64795"/>
    </row>
    <row r="64796" spans="17:17">
      <c r="Q64796"/>
    </row>
    <row r="64797" spans="17:17">
      <c r="Q64797"/>
    </row>
    <row r="64798" spans="17:17">
      <c r="Q64798"/>
    </row>
    <row r="64799" spans="17:17">
      <c r="Q64799"/>
    </row>
    <row r="64800" spans="17:17">
      <c r="Q64800"/>
    </row>
    <row r="64801" spans="17:17">
      <c r="Q64801"/>
    </row>
    <row r="64802" spans="17:17">
      <c r="Q64802"/>
    </row>
    <row r="64803" spans="17:17">
      <c r="Q64803"/>
    </row>
    <row r="64804" spans="17:17">
      <c r="Q64804"/>
    </row>
    <row r="64805" spans="17:17">
      <c r="Q64805"/>
    </row>
    <row r="64806" spans="17:17">
      <c r="Q64806"/>
    </row>
    <row r="64807" spans="17:17">
      <c r="Q64807"/>
    </row>
    <row r="64808" spans="17:17">
      <c r="Q64808"/>
    </row>
    <row r="64809" spans="17:17">
      <c r="Q64809"/>
    </row>
    <row r="64810" spans="17:17">
      <c r="Q64810"/>
    </row>
    <row r="64811" spans="17:17">
      <c r="Q64811"/>
    </row>
    <row r="64812" spans="17:17">
      <c r="Q64812"/>
    </row>
    <row r="64813" spans="17:17">
      <c r="Q64813"/>
    </row>
    <row r="64814" spans="17:17">
      <c r="Q64814"/>
    </row>
    <row r="64815" spans="17:17">
      <c r="Q64815"/>
    </row>
    <row r="64816" spans="17:17">
      <c r="Q64816"/>
    </row>
    <row r="64817" spans="17:17">
      <c r="Q64817"/>
    </row>
    <row r="64818" spans="17:17">
      <c r="Q64818"/>
    </row>
    <row r="64819" spans="17:17">
      <c r="Q64819"/>
    </row>
    <row r="64820" spans="17:17">
      <c r="Q64820"/>
    </row>
    <row r="64821" spans="17:17">
      <c r="Q64821"/>
    </row>
    <row r="64822" spans="17:17">
      <c r="Q64822"/>
    </row>
    <row r="64823" spans="17:17">
      <c r="Q64823"/>
    </row>
    <row r="64824" spans="17:17">
      <c r="Q64824"/>
    </row>
    <row r="64825" spans="17:17">
      <c r="Q64825"/>
    </row>
    <row r="64826" spans="17:17">
      <c r="Q64826"/>
    </row>
    <row r="64827" spans="17:17">
      <c r="Q64827"/>
    </row>
    <row r="64828" spans="17:17">
      <c r="Q64828"/>
    </row>
    <row r="64829" spans="17:17">
      <c r="Q64829"/>
    </row>
    <row r="64830" spans="17:17">
      <c r="Q64830"/>
    </row>
    <row r="64831" spans="17:17">
      <c r="Q64831"/>
    </row>
    <row r="64832" spans="17:17">
      <c r="Q64832"/>
    </row>
    <row r="64833" spans="17:17">
      <c r="Q64833"/>
    </row>
    <row r="64834" spans="17:17">
      <c r="Q64834"/>
    </row>
    <row r="64835" spans="17:17">
      <c r="Q64835"/>
    </row>
    <row r="64836" spans="17:17">
      <c r="Q64836"/>
    </row>
    <row r="64837" spans="17:17">
      <c r="Q64837"/>
    </row>
    <row r="64838" spans="17:17">
      <c r="Q64838"/>
    </row>
    <row r="64839" spans="17:17">
      <c r="Q64839"/>
    </row>
    <row r="64840" spans="17:17">
      <c r="Q64840"/>
    </row>
    <row r="64841" spans="17:17">
      <c r="Q64841"/>
    </row>
    <row r="64842" spans="17:17">
      <c r="Q64842"/>
    </row>
    <row r="64843" spans="17:17">
      <c r="Q64843"/>
    </row>
    <row r="64844" spans="17:17">
      <c r="Q64844"/>
    </row>
    <row r="64845" spans="17:17">
      <c r="Q64845"/>
    </row>
    <row r="64846" spans="17:17">
      <c r="Q64846"/>
    </row>
    <row r="64847" spans="17:17">
      <c r="Q64847"/>
    </row>
    <row r="64848" spans="17:17">
      <c r="Q64848"/>
    </row>
    <row r="64849" spans="17:17">
      <c r="Q64849"/>
    </row>
    <row r="64850" spans="17:17">
      <c r="Q64850"/>
    </row>
    <row r="64851" spans="17:17">
      <c r="Q64851"/>
    </row>
    <row r="64852" spans="17:17">
      <c r="Q64852"/>
    </row>
    <row r="64853" spans="17:17">
      <c r="Q64853"/>
    </row>
    <row r="64854" spans="17:17">
      <c r="Q64854"/>
    </row>
    <row r="64855" spans="17:17">
      <c r="Q64855"/>
    </row>
    <row r="64856" spans="17:17">
      <c r="Q64856"/>
    </row>
    <row r="64857" spans="17:17">
      <c r="Q64857"/>
    </row>
    <row r="64858" spans="17:17">
      <c r="Q64858"/>
    </row>
    <row r="64859" spans="17:17">
      <c r="Q64859"/>
    </row>
    <row r="64860" spans="17:17">
      <c r="Q64860"/>
    </row>
    <row r="64861" spans="17:17">
      <c r="Q64861"/>
    </row>
    <row r="64862" spans="17:17">
      <c r="Q64862"/>
    </row>
    <row r="64863" spans="17:17">
      <c r="Q64863"/>
    </row>
    <row r="64864" spans="17:17">
      <c r="Q64864"/>
    </row>
    <row r="64865" spans="17:17">
      <c r="Q64865"/>
    </row>
    <row r="64866" spans="17:17">
      <c r="Q64866"/>
    </row>
    <row r="64867" spans="17:17">
      <c r="Q64867"/>
    </row>
    <row r="64868" spans="17:17">
      <c r="Q64868"/>
    </row>
    <row r="64869" spans="17:17">
      <c r="Q64869"/>
    </row>
    <row r="64870" spans="17:17">
      <c r="Q64870"/>
    </row>
    <row r="64871" spans="17:17">
      <c r="Q64871"/>
    </row>
    <row r="64872" spans="17:17">
      <c r="Q64872"/>
    </row>
    <row r="64873" spans="17:17">
      <c r="Q64873"/>
    </row>
    <row r="64874" spans="17:17">
      <c r="Q64874"/>
    </row>
    <row r="64875" spans="17:17">
      <c r="Q64875"/>
    </row>
    <row r="64876" spans="17:17">
      <c r="Q64876"/>
    </row>
    <row r="64877" spans="17:17">
      <c r="Q64877"/>
    </row>
    <row r="64878" spans="17:17">
      <c r="Q64878"/>
    </row>
    <row r="64879" spans="17:17">
      <c r="Q64879"/>
    </row>
    <row r="64880" spans="17:17">
      <c r="Q64880"/>
    </row>
    <row r="64881" spans="17:17">
      <c r="Q64881"/>
    </row>
    <row r="64882" spans="17:17">
      <c r="Q64882"/>
    </row>
    <row r="64883" spans="17:17">
      <c r="Q64883"/>
    </row>
    <row r="64884" spans="17:17">
      <c r="Q64884"/>
    </row>
    <row r="64885" spans="17:17">
      <c r="Q64885"/>
    </row>
    <row r="64886" spans="17:17">
      <c r="Q64886"/>
    </row>
    <row r="64887" spans="17:17">
      <c r="Q64887"/>
    </row>
    <row r="64888" spans="17:17">
      <c r="Q64888"/>
    </row>
    <row r="64889" spans="17:17">
      <c r="Q64889"/>
    </row>
    <row r="64890" spans="17:17">
      <c r="Q64890"/>
    </row>
    <row r="64891" spans="17:17">
      <c r="Q64891"/>
    </row>
    <row r="64892" spans="17:17">
      <c r="Q64892"/>
    </row>
    <row r="64893" spans="17:17">
      <c r="Q64893"/>
    </row>
    <row r="64894" spans="17:17">
      <c r="Q64894"/>
    </row>
    <row r="64895" spans="17:17">
      <c r="Q64895"/>
    </row>
    <row r="64896" spans="17:17">
      <c r="Q64896"/>
    </row>
    <row r="64897" spans="17:17">
      <c r="Q64897"/>
    </row>
    <row r="64898" spans="17:17">
      <c r="Q64898"/>
    </row>
    <row r="64899" spans="17:17">
      <c r="Q64899"/>
    </row>
    <row r="64900" spans="17:17">
      <c r="Q64900"/>
    </row>
    <row r="64901" spans="17:17">
      <c r="Q64901"/>
    </row>
    <row r="64902" spans="17:17">
      <c r="Q64902"/>
    </row>
    <row r="64903" spans="17:17">
      <c r="Q64903"/>
    </row>
    <row r="64904" spans="17:17">
      <c r="Q64904"/>
    </row>
    <row r="64905" spans="17:17">
      <c r="Q64905"/>
    </row>
    <row r="64906" spans="17:17">
      <c r="Q64906"/>
    </row>
    <row r="64907" spans="17:17">
      <c r="Q64907"/>
    </row>
    <row r="64908" spans="17:17">
      <c r="Q64908"/>
    </row>
    <row r="64909" spans="17:17">
      <c r="Q64909"/>
    </row>
    <row r="64910" spans="17:17">
      <c r="Q64910"/>
    </row>
    <row r="64911" spans="17:17">
      <c r="Q64911"/>
    </row>
    <row r="64912" spans="17:17">
      <c r="Q64912"/>
    </row>
    <row r="64913" spans="17:17">
      <c r="Q64913"/>
    </row>
    <row r="64914" spans="17:17">
      <c r="Q64914"/>
    </row>
    <row r="64915" spans="17:17">
      <c r="Q64915"/>
    </row>
    <row r="64916" spans="17:17">
      <c r="Q64916"/>
    </row>
    <row r="64917" spans="17:17">
      <c r="Q64917"/>
    </row>
    <row r="64918" spans="17:17">
      <c r="Q64918"/>
    </row>
    <row r="64919" spans="17:17">
      <c r="Q64919"/>
    </row>
    <row r="64920" spans="17:17">
      <c r="Q64920"/>
    </row>
    <row r="64921" spans="17:17">
      <c r="Q64921"/>
    </row>
    <row r="64922" spans="17:17">
      <c r="Q64922"/>
    </row>
    <row r="64923" spans="17:17">
      <c r="Q64923"/>
    </row>
    <row r="64924" spans="17:17">
      <c r="Q64924"/>
    </row>
    <row r="64925" spans="17:17">
      <c r="Q64925"/>
    </row>
    <row r="64926" spans="17:17">
      <c r="Q64926"/>
    </row>
    <row r="64927" spans="17:17">
      <c r="Q64927"/>
    </row>
    <row r="64928" spans="17:17">
      <c r="Q64928"/>
    </row>
    <row r="64929" spans="17:17">
      <c r="Q64929"/>
    </row>
    <row r="64930" spans="17:17">
      <c r="Q64930"/>
    </row>
    <row r="64931" spans="17:17">
      <c r="Q64931"/>
    </row>
    <row r="64932" spans="17:17">
      <c r="Q64932"/>
    </row>
    <row r="64933" spans="17:17">
      <c r="Q64933"/>
    </row>
    <row r="64934" spans="17:17">
      <c r="Q64934"/>
    </row>
    <row r="64935" spans="17:17">
      <c r="Q64935"/>
    </row>
    <row r="64936" spans="17:17">
      <c r="Q64936"/>
    </row>
    <row r="64937" spans="17:17">
      <c r="Q64937"/>
    </row>
    <row r="64938" spans="17:17">
      <c r="Q64938"/>
    </row>
    <row r="64939" spans="17:17">
      <c r="Q64939"/>
    </row>
    <row r="64940" spans="17:17">
      <c r="Q64940"/>
    </row>
    <row r="64941" spans="17:17">
      <c r="Q64941"/>
    </row>
    <row r="64942" spans="17:17">
      <c r="Q64942"/>
    </row>
    <row r="64943" spans="17:17">
      <c r="Q64943"/>
    </row>
    <row r="64944" spans="17:17">
      <c r="Q64944"/>
    </row>
    <row r="64945" spans="17:17">
      <c r="Q64945"/>
    </row>
    <row r="64946" spans="17:17">
      <c r="Q64946"/>
    </row>
    <row r="64947" spans="17:17">
      <c r="Q64947"/>
    </row>
    <row r="64948" spans="17:17">
      <c r="Q64948"/>
    </row>
    <row r="64949" spans="17:17">
      <c r="Q64949"/>
    </row>
    <row r="64950" spans="17:17">
      <c r="Q64950"/>
    </row>
    <row r="64951" spans="17:17">
      <c r="Q64951"/>
    </row>
    <row r="64952" spans="17:17">
      <c r="Q64952"/>
    </row>
    <row r="64953" spans="17:17">
      <c r="Q64953"/>
    </row>
    <row r="64954" spans="17:17">
      <c r="Q64954"/>
    </row>
    <row r="64955" spans="17:17">
      <c r="Q64955"/>
    </row>
    <row r="64956" spans="17:17">
      <c r="Q64956"/>
    </row>
    <row r="64957" spans="17:17">
      <c r="Q64957"/>
    </row>
    <row r="64958" spans="17:17">
      <c r="Q64958"/>
    </row>
    <row r="64959" spans="17:17">
      <c r="Q64959"/>
    </row>
    <row r="64960" spans="17:17">
      <c r="Q64960"/>
    </row>
    <row r="64961" spans="17:17">
      <c r="Q64961"/>
    </row>
    <row r="64962" spans="17:17">
      <c r="Q64962"/>
    </row>
    <row r="64963" spans="17:17">
      <c r="Q64963"/>
    </row>
    <row r="64964" spans="17:17">
      <c r="Q64964"/>
    </row>
    <row r="64965" spans="17:17">
      <c r="Q64965"/>
    </row>
    <row r="64966" spans="17:17">
      <c r="Q64966"/>
    </row>
    <row r="64967" spans="17:17">
      <c r="Q64967"/>
    </row>
    <row r="64968" spans="17:17">
      <c r="Q64968"/>
    </row>
    <row r="64969" spans="17:17">
      <c r="Q64969"/>
    </row>
    <row r="64970" spans="17:17">
      <c r="Q64970"/>
    </row>
    <row r="64971" spans="17:17">
      <c r="Q64971"/>
    </row>
    <row r="64972" spans="17:17">
      <c r="Q64972"/>
    </row>
    <row r="64973" spans="17:17">
      <c r="Q64973"/>
    </row>
    <row r="64974" spans="17:17">
      <c r="Q64974"/>
    </row>
    <row r="64975" spans="17:17">
      <c r="Q64975"/>
    </row>
    <row r="64976" spans="17:17">
      <c r="Q64976"/>
    </row>
    <row r="64977" spans="17:17">
      <c r="Q64977"/>
    </row>
    <row r="64978" spans="17:17">
      <c r="Q64978"/>
    </row>
    <row r="64979" spans="17:17">
      <c r="Q64979"/>
    </row>
    <row r="64980" spans="17:17">
      <c r="Q64980"/>
    </row>
    <row r="64981" spans="17:17">
      <c r="Q64981"/>
    </row>
    <row r="64982" spans="17:17">
      <c r="Q64982"/>
    </row>
    <row r="64983" spans="17:17">
      <c r="Q64983"/>
    </row>
    <row r="64984" spans="17:17">
      <c r="Q64984"/>
    </row>
    <row r="64985" spans="17:17">
      <c r="Q64985"/>
    </row>
    <row r="64986" spans="17:17">
      <c r="Q64986"/>
    </row>
    <row r="64987" spans="17:17">
      <c r="Q64987"/>
    </row>
    <row r="64988" spans="17:17">
      <c r="Q64988"/>
    </row>
    <row r="64989" spans="17:17">
      <c r="Q64989"/>
    </row>
    <row r="64990" spans="17:17">
      <c r="Q64990"/>
    </row>
    <row r="64991" spans="17:17">
      <c r="Q64991"/>
    </row>
    <row r="64992" spans="17:17">
      <c r="Q64992"/>
    </row>
    <row r="64993" spans="17:17">
      <c r="Q64993"/>
    </row>
    <row r="64994" spans="17:17">
      <c r="Q64994"/>
    </row>
    <row r="64995" spans="17:17">
      <c r="Q64995"/>
    </row>
    <row r="64996" spans="17:17">
      <c r="Q64996"/>
    </row>
    <row r="64997" spans="17:17">
      <c r="Q64997"/>
    </row>
    <row r="64998" spans="17:17">
      <c r="Q64998"/>
    </row>
    <row r="64999" spans="17:17">
      <c r="Q64999"/>
    </row>
    <row r="65000" spans="17:17">
      <c r="Q65000"/>
    </row>
    <row r="65001" spans="17:17">
      <c r="Q65001"/>
    </row>
    <row r="65002" spans="17:17">
      <c r="Q65002"/>
    </row>
    <row r="65003" spans="17:17">
      <c r="Q65003"/>
    </row>
    <row r="65004" spans="17:17">
      <c r="Q65004"/>
    </row>
    <row r="65005" spans="17:17">
      <c r="Q65005"/>
    </row>
    <row r="65006" spans="17:17">
      <c r="Q65006"/>
    </row>
    <row r="65007" spans="17:17">
      <c r="Q65007"/>
    </row>
    <row r="65008" spans="17:17">
      <c r="Q65008"/>
    </row>
    <row r="65009" spans="17:17">
      <c r="Q65009"/>
    </row>
    <row r="65010" spans="17:17">
      <c r="Q65010"/>
    </row>
    <row r="65011" spans="17:17">
      <c r="Q65011"/>
    </row>
    <row r="65012" spans="17:17">
      <c r="Q65012"/>
    </row>
    <row r="65013" spans="17:17">
      <c r="Q65013"/>
    </row>
    <row r="65014" spans="17:17">
      <c r="Q65014"/>
    </row>
    <row r="65015" spans="17:17">
      <c r="Q65015"/>
    </row>
    <row r="65016" spans="17:17">
      <c r="Q65016"/>
    </row>
    <row r="65017" spans="17:17">
      <c r="Q65017"/>
    </row>
    <row r="65018" spans="17:17">
      <c r="Q65018"/>
    </row>
    <row r="65019" spans="17:17">
      <c r="Q65019"/>
    </row>
    <row r="65020" spans="17:17">
      <c r="Q65020"/>
    </row>
    <row r="65021" spans="17:17">
      <c r="Q65021"/>
    </row>
    <row r="65022" spans="17:17">
      <c r="Q65022"/>
    </row>
    <row r="65023" spans="17:17">
      <c r="Q65023"/>
    </row>
    <row r="65024" spans="17:17">
      <c r="Q65024"/>
    </row>
    <row r="65025" spans="17:17">
      <c r="Q65025"/>
    </row>
    <row r="65026" spans="17:17">
      <c r="Q65026"/>
    </row>
    <row r="65027" spans="17:17">
      <c r="Q65027"/>
    </row>
    <row r="65028" spans="17:17">
      <c r="Q65028"/>
    </row>
    <row r="65029" spans="17:17">
      <c r="Q65029"/>
    </row>
    <row r="65030" spans="17:17">
      <c r="Q65030"/>
    </row>
    <row r="65031" spans="17:17">
      <c r="Q65031"/>
    </row>
    <row r="65032" spans="17:17">
      <c r="Q65032"/>
    </row>
    <row r="65033" spans="17:17">
      <c r="Q65033"/>
    </row>
    <row r="65034" spans="17:17">
      <c r="Q65034"/>
    </row>
    <row r="65035" spans="17:17">
      <c r="Q65035"/>
    </row>
    <row r="65036" spans="17:17">
      <c r="Q65036"/>
    </row>
    <row r="65037" spans="17:17">
      <c r="Q65037"/>
    </row>
    <row r="65038" spans="17:17">
      <c r="Q65038"/>
    </row>
    <row r="65039" spans="17:17">
      <c r="Q65039"/>
    </row>
    <row r="65040" spans="17:17">
      <c r="Q65040"/>
    </row>
    <row r="65041" spans="17:17">
      <c r="Q65041"/>
    </row>
    <row r="65042" spans="17:17">
      <c r="Q65042"/>
    </row>
    <row r="65043" spans="17:17">
      <c r="Q65043"/>
    </row>
    <row r="65044" spans="17:17">
      <c r="Q65044"/>
    </row>
    <row r="65045" spans="17:17">
      <c r="Q65045"/>
    </row>
    <row r="65046" spans="17:17">
      <c r="Q65046"/>
    </row>
    <row r="65047" spans="17:17">
      <c r="Q65047"/>
    </row>
    <row r="65048" spans="17:17">
      <c r="Q65048"/>
    </row>
    <row r="65049" spans="17:17">
      <c r="Q65049"/>
    </row>
    <row r="65050" spans="17:17">
      <c r="Q65050"/>
    </row>
    <row r="65051" spans="17:17">
      <c r="Q65051"/>
    </row>
    <row r="65052" spans="17:17">
      <c r="Q65052"/>
    </row>
    <row r="65053" spans="17:17">
      <c r="Q65053"/>
    </row>
    <row r="65054" spans="17:17">
      <c r="Q65054"/>
    </row>
    <row r="65055" spans="17:17">
      <c r="Q65055"/>
    </row>
    <row r="65056" spans="17:17">
      <c r="Q65056"/>
    </row>
    <row r="65057" spans="17:17">
      <c r="Q65057"/>
    </row>
    <row r="65058" spans="17:17">
      <c r="Q65058"/>
    </row>
    <row r="65059" spans="17:17">
      <c r="Q65059"/>
    </row>
    <row r="65060" spans="17:17">
      <c r="Q65060"/>
    </row>
    <row r="65061" spans="17:17">
      <c r="Q65061"/>
    </row>
    <row r="65062" spans="17:17">
      <c r="Q65062"/>
    </row>
    <row r="65063" spans="17:17">
      <c r="Q65063"/>
    </row>
    <row r="65064" spans="17:17">
      <c r="Q65064"/>
    </row>
    <row r="65065" spans="17:17">
      <c r="Q65065"/>
    </row>
    <row r="65066" spans="17:17">
      <c r="Q65066"/>
    </row>
    <row r="65067" spans="17:17">
      <c r="Q65067"/>
    </row>
    <row r="65068" spans="17:17">
      <c r="Q65068"/>
    </row>
    <row r="65069" spans="17:17">
      <c r="Q65069"/>
    </row>
    <row r="65070" spans="17:17">
      <c r="Q65070"/>
    </row>
    <row r="65071" spans="17:17">
      <c r="Q65071"/>
    </row>
    <row r="65072" spans="17:17">
      <c r="Q65072"/>
    </row>
    <row r="65073" spans="17:17">
      <c r="Q65073"/>
    </row>
    <row r="65074" spans="17:17">
      <c r="Q65074"/>
    </row>
    <row r="65075" spans="17:17">
      <c r="Q65075"/>
    </row>
    <row r="65076" spans="17:17">
      <c r="Q65076"/>
    </row>
    <row r="65077" spans="17:17">
      <c r="Q65077"/>
    </row>
    <row r="65078" spans="17:17">
      <c r="Q65078"/>
    </row>
    <row r="65079" spans="17:17">
      <c r="Q65079"/>
    </row>
    <row r="65080" spans="17:17">
      <c r="Q65080"/>
    </row>
    <row r="65081" spans="17:17">
      <c r="Q65081"/>
    </row>
    <row r="65082" spans="17:17">
      <c r="Q65082"/>
    </row>
    <row r="65083" spans="17:17">
      <c r="Q65083"/>
    </row>
    <row r="65084" spans="17:17">
      <c r="Q65084"/>
    </row>
    <row r="65085" spans="17:17">
      <c r="Q65085"/>
    </row>
    <row r="65086" spans="17:17">
      <c r="Q65086"/>
    </row>
    <row r="65087" spans="17:17">
      <c r="Q65087"/>
    </row>
    <row r="65088" spans="17:17">
      <c r="Q65088"/>
    </row>
    <row r="65089" spans="17:17">
      <c r="Q65089"/>
    </row>
    <row r="65090" spans="17:17">
      <c r="Q65090"/>
    </row>
    <row r="65091" spans="17:17">
      <c r="Q65091"/>
    </row>
    <row r="65092" spans="17:17">
      <c r="Q65092"/>
    </row>
    <row r="65093" spans="17:17">
      <c r="Q65093"/>
    </row>
    <row r="65094" spans="17:17">
      <c r="Q65094"/>
    </row>
    <row r="65095" spans="17:17">
      <c r="Q65095"/>
    </row>
    <row r="65096" spans="17:17">
      <c r="Q65096"/>
    </row>
    <row r="65097" spans="17:17">
      <c r="Q65097"/>
    </row>
    <row r="65098" spans="17:17">
      <c r="Q65098"/>
    </row>
    <row r="65099" spans="17:17">
      <c r="Q65099"/>
    </row>
    <row r="65100" spans="17:17">
      <c r="Q65100"/>
    </row>
    <row r="65101" spans="17:17">
      <c r="Q65101"/>
    </row>
    <row r="65102" spans="17:17">
      <c r="Q65102"/>
    </row>
    <row r="65103" spans="17:17">
      <c r="Q65103"/>
    </row>
    <row r="65104" spans="17:17">
      <c r="Q65104"/>
    </row>
    <row r="65105" spans="17:17">
      <c r="Q65105"/>
    </row>
    <row r="65106" spans="17:17">
      <c r="Q65106"/>
    </row>
    <row r="65107" spans="17:17">
      <c r="Q65107"/>
    </row>
    <row r="65108" spans="17:17">
      <c r="Q65108"/>
    </row>
    <row r="65109" spans="17:17">
      <c r="Q65109"/>
    </row>
    <row r="65110" spans="17:17">
      <c r="Q65110"/>
    </row>
    <row r="65111" spans="17:17">
      <c r="Q65111"/>
    </row>
    <row r="65112" spans="17:17">
      <c r="Q65112"/>
    </row>
    <row r="65113" spans="17:17">
      <c r="Q65113"/>
    </row>
    <row r="65114" spans="17:17">
      <c r="Q65114"/>
    </row>
    <row r="65115" spans="17:17">
      <c r="Q65115"/>
    </row>
    <row r="65116" spans="17:17">
      <c r="Q65116"/>
    </row>
    <row r="65117" spans="17:17">
      <c r="Q65117"/>
    </row>
    <row r="65118" spans="17:17">
      <c r="Q65118"/>
    </row>
    <row r="65119" spans="17:17">
      <c r="Q65119"/>
    </row>
    <row r="65120" spans="17:17">
      <c r="Q65120"/>
    </row>
    <row r="65121" spans="17:17">
      <c r="Q65121"/>
    </row>
    <row r="65122" spans="17:17">
      <c r="Q65122"/>
    </row>
    <row r="65123" spans="17:17">
      <c r="Q65123"/>
    </row>
    <row r="65124" spans="17:17">
      <c r="Q65124"/>
    </row>
    <row r="65125" spans="17:17">
      <c r="Q65125"/>
    </row>
    <row r="65126" spans="17:17">
      <c r="Q65126"/>
    </row>
    <row r="65127" spans="17:17">
      <c r="Q65127"/>
    </row>
    <row r="65128" spans="17:17">
      <c r="Q65128"/>
    </row>
    <row r="65129" spans="17:17">
      <c r="Q65129"/>
    </row>
    <row r="65130" spans="17:17">
      <c r="Q65130"/>
    </row>
    <row r="65131" spans="17:17">
      <c r="Q65131"/>
    </row>
    <row r="65132" spans="17:17">
      <c r="Q65132"/>
    </row>
    <row r="65133" spans="17:17">
      <c r="Q65133"/>
    </row>
    <row r="65134" spans="17:17">
      <c r="Q65134"/>
    </row>
    <row r="65135" spans="17:17">
      <c r="Q65135"/>
    </row>
    <row r="65136" spans="17:17">
      <c r="Q65136"/>
    </row>
    <row r="65137" spans="17:17">
      <c r="Q65137"/>
    </row>
    <row r="65138" spans="17:17">
      <c r="Q65138"/>
    </row>
    <row r="65139" spans="17:17">
      <c r="Q65139"/>
    </row>
    <row r="65140" spans="17:17">
      <c r="Q65140"/>
    </row>
    <row r="65141" spans="17:17">
      <c r="Q65141"/>
    </row>
    <row r="65142" spans="17:17">
      <c r="Q65142"/>
    </row>
    <row r="65143" spans="17:17">
      <c r="Q65143"/>
    </row>
    <row r="65144" spans="17:17">
      <c r="Q65144"/>
    </row>
    <row r="65145" spans="17:17">
      <c r="Q65145"/>
    </row>
    <row r="65146" spans="17:17">
      <c r="Q65146"/>
    </row>
    <row r="65147" spans="17:17">
      <c r="Q65147"/>
    </row>
    <row r="65148" spans="17:17">
      <c r="Q65148"/>
    </row>
    <row r="65149" spans="17:17">
      <c r="Q65149"/>
    </row>
    <row r="65150" spans="17:17">
      <c r="Q65150"/>
    </row>
    <row r="65151" spans="17:17">
      <c r="Q65151"/>
    </row>
    <row r="65152" spans="17:17">
      <c r="Q65152"/>
    </row>
    <row r="65153" spans="17:17">
      <c r="Q65153"/>
    </row>
    <row r="65154" spans="17:17">
      <c r="Q65154"/>
    </row>
    <row r="65155" spans="17:17">
      <c r="Q65155"/>
    </row>
    <row r="65156" spans="17:17">
      <c r="Q65156"/>
    </row>
    <row r="65157" spans="17:17">
      <c r="Q65157"/>
    </row>
    <row r="65158" spans="17:17">
      <c r="Q65158"/>
    </row>
    <row r="65159" spans="17:17">
      <c r="Q65159"/>
    </row>
    <row r="65160" spans="17:17">
      <c r="Q65160"/>
    </row>
    <row r="65161" spans="17:17">
      <c r="Q65161"/>
    </row>
    <row r="65162" spans="17:17">
      <c r="Q65162"/>
    </row>
    <row r="65163" spans="17:17">
      <c r="Q65163"/>
    </row>
    <row r="65164" spans="17:17">
      <c r="Q65164"/>
    </row>
    <row r="65165" spans="17:17">
      <c r="Q65165"/>
    </row>
    <row r="65166" spans="17:17">
      <c r="Q65166"/>
    </row>
    <row r="65167" spans="17:17">
      <c r="Q65167"/>
    </row>
    <row r="65168" spans="17:17">
      <c r="Q65168"/>
    </row>
    <row r="65169" spans="17:17">
      <c r="Q65169"/>
    </row>
    <row r="65170" spans="17:17">
      <c r="Q65170"/>
    </row>
    <row r="65171" spans="17:17">
      <c r="Q65171"/>
    </row>
    <row r="65172" spans="17:17">
      <c r="Q65172"/>
    </row>
    <row r="65173" spans="17:17">
      <c r="Q65173"/>
    </row>
    <row r="65174" spans="17:17">
      <c r="Q65174"/>
    </row>
    <row r="65175" spans="17:17">
      <c r="Q65175"/>
    </row>
    <row r="65176" spans="17:17">
      <c r="Q65176"/>
    </row>
    <row r="65177" spans="17:17">
      <c r="Q65177"/>
    </row>
    <row r="65178" spans="17:17">
      <c r="Q65178"/>
    </row>
    <row r="65179" spans="17:17">
      <c r="Q65179"/>
    </row>
    <row r="65180" spans="17:17">
      <c r="Q65180"/>
    </row>
    <row r="65181" spans="17:17">
      <c r="Q65181"/>
    </row>
    <row r="65182" spans="17:17">
      <c r="Q65182"/>
    </row>
    <row r="65183" spans="17:17">
      <c r="Q65183"/>
    </row>
    <row r="65184" spans="17:17">
      <c r="Q65184"/>
    </row>
    <row r="65185" spans="17:17">
      <c r="Q65185"/>
    </row>
    <row r="65186" spans="17:17">
      <c r="Q65186"/>
    </row>
    <row r="65187" spans="17:17">
      <c r="Q65187"/>
    </row>
    <row r="65188" spans="17:17">
      <c r="Q65188"/>
    </row>
    <row r="65189" spans="17:17">
      <c r="Q65189"/>
    </row>
    <row r="65190" spans="17:17">
      <c r="Q65190"/>
    </row>
    <row r="65191" spans="17:17">
      <c r="Q65191"/>
    </row>
    <row r="65192" spans="17:17">
      <c r="Q65192"/>
    </row>
    <row r="65193" spans="17:17">
      <c r="Q65193"/>
    </row>
    <row r="65194" spans="17:17">
      <c r="Q65194"/>
    </row>
    <row r="65195" spans="17:17">
      <c r="Q65195"/>
    </row>
    <row r="65196" spans="17:17">
      <c r="Q65196"/>
    </row>
    <row r="65197" spans="17:17">
      <c r="Q65197"/>
    </row>
    <row r="65198" spans="17:17">
      <c r="Q65198"/>
    </row>
    <row r="65199" spans="17:17">
      <c r="Q65199"/>
    </row>
    <row r="65200" spans="17:17">
      <c r="Q65200"/>
    </row>
    <row r="65201" spans="17:17">
      <c r="Q65201"/>
    </row>
    <row r="65202" spans="17:17">
      <c r="Q65202"/>
    </row>
    <row r="65203" spans="17:17">
      <c r="Q65203"/>
    </row>
    <row r="65204" spans="17:17">
      <c r="Q65204"/>
    </row>
    <row r="65205" spans="17:17">
      <c r="Q65205"/>
    </row>
    <row r="65206" spans="17:17">
      <c r="Q65206"/>
    </row>
    <row r="65207" spans="17:17">
      <c r="Q65207"/>
    </row>
    <row r="65208" spans="17:17">
      <c r="Q65208"/>
    </row>
    <row r="65209" spans="17:17">
      <c r="Q65209"/>
    </row>
    <row r="65210" spans="17:17">
      <c r="Q65210"/>
    </row>
    <row r="65211" spans="17:17">
      <c r="Q65211"/>
    </row>
    <row r="65212" spans="17:17">
      <c r="Q65212"/>
    </row>
    <row r="65213" spans="17:17">
      <c r="Q65213"/>
    </row>
    <row r="65214" spans="17:17">
      <c r="Q65214"/>
    </row>
    <row r="65215" spans="17:17">
      <c r="Q65215"/>
    </row>
    <row r="65216" spans="17:17">
      <c r="Q65216"/>
    </row>
    <row r="65217" spans="17:17">
      <c r="Q65217"/>
    </row>
    <row r="65218" spans="17:17">
      <c r="Q65218"/>
    </row>
    <row r="65219" spans="17:17">
      <c r="Q65219"/>
    </row>
    <row r="65220" spans="17:17">
      <c r="Q65220"/>
    </row>
    <row r="65221" spans="17:17">
      <c r="Q65221"/>
    </row>
    <row r="65222" spans="17:17">
      <c r="Q65222"/>
    </row>
    <row r="65223" spans="17:17">
      <c r="Q65223"/>
    </row>
    <row r="65224" spans="17:17">
      <c r="Q65224"/>
    </row>
    <row r="65225" spans="17:17">
      <c r="Q65225"/>
    </row>
    <row r="65226" spans="17:17">
      <c r="Q65226"/>
    </row>
    <row r="65227" spans="17:17">
      <c r="Q65227"/>
    </row>
    <row r="65228" spans="17:17">
      <c r="Q65228"/>
    </row>
    <row r="65229" spans="17:17">
      <c r="Q65229"/>
    </row>
    <row r="65230" spans="17:17">
      <c r="Q65230"/>
    </row>
    <row r="65231" spans="17:17">
      <c r="Q65231"/>
    </row>
    <row r="65232" spans="17:17">
      <c r="Q65232"/>
    </row>
    <row r="65233" spans="17:17">
      <c r="Q65233"/>
    </row>
    <row r="65234" spans="17:17">
      <c r="Q65234"/>
    </row>
    <row r="65235" spans="17:17">
      <c r="Q65235"/>
    </row>
    <row r="65236" spans="17:17">
      <c r="Q65236"/>
    </row>
    <row r="65237" spans="17:17">
      <c r="Q65237"/>
    </row>
    <row r="65238" spans="17:17">
      <c r="Q65238"/>
    </row>
    <row r="65239" spans="17:17">
      <c r="Q65239"/>
    </row>
    <row r="65240" spans="17:17">
      <c r="Q65240"/>
    </row>
    <row r="65241" spans="17:17">
      <c r="Q65241"/>
    </row>
    <row r="65242" spans="17:17">
      <c r="Q65242"/>
    </row>
    <row r="65243" spans="17:17">
      <c r="Q65243"/>
    </row>
    <row r="65244" spans="17:17">
      <c r="Q65244"/>
    </row>
    <row r="65245" spans="17:17">
      <c r="Q65245"/>
    </row>
    <row r="65246" spans="17:17">
      <c r="Q65246"/>
    </row>
    <row r="65247" spans="17:17">
      <c r="Q65247"/>
    </row>
    <row r="65248" spans="17:17">
      <c r="Q65248"/>
    </row>
    <row r="65249" spans="17:17">
      <c r="Q65249"/>
    </row>
    <row r="65250" spans="17:17">
      <c r="Q65250"/>
    </row>
    <row r="65251" spans="17:17">
      <c r="Q65251"/>
    </row>
    <row r="65252" spans="17:17">
      <c r="Q65252"/>
    </row>
    <row r="65253" spans="17:17">
      <c r="Q65253"/>
    </row>
    <row r="65254" spans="17:17">
      <c r="Q65254"/>
    </row>
  </sheetData>
  <mergeCells count="43">
    <mergeCell ref="A6:C6"/>
    <mergeCell ref="H7:I7"/>
    <mergeCell ref="L7:M7"/>
    <mergeCell ref="A82:C82"/>
    <mergeCell ref="H83:I83"/>
    <mergeCell ref="L83:M83"/>
    <mergeCell ref="A96:C96"/>
    <mergeCell ref="H97:I97"/>
    <mergeCell ref="L97:M97"/>
    <mergeCell ref="A7:A8"/>
    <mergeCell ref="A83:A84"/>
    <mergeCell ref="A97:A98"/>
    <mergeCell ref="B7:B8"/>
    <mergeCell ref="B83:B84"/>
    <mergeCell ref="B97:B98"/>
    <mergeCell ref="C7:C8"/>
    <mergeCell ref="C83:C84"/>
    <mergeCell ref="C97:C98"/>
    <mergeCell ref="D7:D8"/>
    <mergeCell ref="D83:D84"/>
    <mergeCell ref="D97:D98"/>
    <mergeCell ref="F7:F8"/>
    <mergeCell ref="F83:F84"/>
    <mergeCell ref="F97:F98"/>
    <mergeCell ref="G7:G8"/>
    <mergeCell ref="G83:G84"/>
    <mergeCell ref="G97:G98"/>
    <mergeCell ref="J7:J8"/>
    <mergeCell ref="J83:J84"/>
    <mergeCell ref="J97:J98"/>
    <mergeCell ref="K7:K8"/>
    <mergeCell ref="K83:K84"/>
    <mergeCell ref="K97:K98"/>
    <mergeCell ref="N7:N8"/>
    <mergeCell ref="N83:N84"/>
    <mergeCell ref="N97:N98"/>
    <mergeCell ref="O7:O8"/>
    <mergeCell ref="O83:O84"/>
    <mergeCell ref="O97:O98"/>
    <mergeCell ref="P7:P8"/>
    <mergeCell ref="P83:P84"/>
    <mergeCell ref="P97:P98"/>
    <mergeCell ref="Q97:Q98"/>
  </mergeCells>
  <pageMargins left="0.75" right="0.75" top="1" bottom="1" header="0.5" footer="0.5"/>
  <pageSetup paperSize="1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6"/>
  <sheetViews>
    <sheetView zoomScale="115" zoomScaleNormal="115" topLeftCell="A272" workbookViewId="0">
      <selection activeCell="D283" sqref="D283"/>
    </sheetView>
  </sheetViews>
  <sheetFormatPr defaultColWidth="9.18095238095238" defaultRowHeight="12.75"/>
  <cols>
    <col min="1" max="1" width="9.26666666666667" customWidth="1"/>
    <col min="2" max="2" width="9.54285714285714" customWidth="1"/>
    <col min="3" max="3" width="10.1809523809524" customWidth="1"/>
    <col min="4" max="4" width="38" customWidth="1"/>
    <col min="5" max="5" width="8.72380952380952" customWidth="1"/>
    <col min="6" max="6" width="7.81904761904762" customWidth="1"/>
    <col min="7" max="8" width="10" customWidth="1"/>
    <col min="9" max="9" width="10.4571428571429" customWidth="1"/>
    <col min="10" max="10" width="10" customWidth="1"/>
    <col min="11" max="11" width="11.2666666666667" customWidth="1"/>
    <col min="12" max="12" width="10.2666666666667" customWidth="1"/>
    <col min="13" max="13" width="9.18095238095238" customWidth="1"/>
    <col min="14" max="14" width="11.7238095238095" customWidth="1"/>
    <col min="15" max="15" width="21.1809523809524" customWidth="1"/>
  </cols>
  <sheetData>
    <row r="1" ht="15.75" spans="1:15">
      <c r="A1" s="98" t="s">
        <v>895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77"/>
    </row>
    <row r="2" ht="15.75" spans="1:15">
      <c r="A2" s="98" t="s">
        <v>896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77"/>
    </row>
    <row r="3" ht="15.75" spans="1:15">
      <c r="A3" s="99" t="s">
        <v>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77"/>
    </row>
    <row r="4" ht="15.75" spans="1:15">
      <c r="A4" s="98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77"/>
    </row>
    <row r="5" spans="1:15">
      <c r="A5" s="100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74"/>
    </row>
    <row r="6" spans="1:15">
      <c r="A6" s="102" t="s">
        <v>242</v>
      </c>
      <c r="B6" s="102"/>
      <c r="C6" s="102"/>
      <c r="D6" s="102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74"/>
    </row>
    <row r="7" ht="18" customHeight="1" spans="1:15">
      <c r="A7" s="103" t="s">
        <v>4</v>
      </c>
      <c r="B7" s="103" t="s">
        <v>5</v>
      </c>
      <c r="C7" s="103" t="s">
        <v>6</v>
      </c>
      <c r="D7" s="103" t="s">
        <v>7</v>
      </c>
      <c r="E7" s="103" t="s">
        <v>901</v>
      </c>
      <c r="F7" s="103" t="s">
        <v>9</v>
      </c>
      <c r="G7" s="103" t="s">
        <v>10</v>
      </c>
      <c r="H7" s="104" t="s">
        <v>11</v>
      </c>
      <c r="I7" s="104"/>
      <c r="J7" s="103" t="s">
        <v>12</v>
      </c>
      <c r="K7" s="103" t="s">
        <v>13</v>
      </c>
      <c r="L7" s="104" t="s">
        <v>14</v>
      </c>
      <c r="M7" s="104"/>
      <c r="N7" s="103" t="s">
        <v>15</v>
      </c>
      <c r="O7" s="103" t="s">
        <v>17</v>
      </c>
    </row>
    <row r="8" ht="22" customHeight="1" spans="1:15">
      <c r="A8" s="105"/>
      <c r="B8" s="105"/>
      <c r="C8" s="105"/>
      <c r="D8" s="105"/>
      <c r="E8" s="105" t="s">
        <v>902</v>
      </c>
      <c r="F8" s="105"/>
      <c r="G8" s="105"/>
      <c r="H8" s="106" t="s">
        <v>18</v>
      </c>
      <c r="I8" s="106" t="s">
        <v>19</v>
      </c>
      <c r="J8" s="105"/>
      <c r="K8" s="105"/>
      <c r="L8" s="106" t="s">
        <v>18</v>
      </c>
      <c r="M8" s="106" t="s">
        <v>19</v>
      </c>
      <c r="N8" s="105"/>
      <c r="O8" s="105"/>
    </row>
    <row r="9" s="2" customFormat="1" ht="13.5" customHeight="1" spans="1:15">
      <c r="A9" s="27">
        <v>45509</v>
      </c>
      <c r="B9" s="27">
        <v>45509</v>
      </c>
      <c r="C9" s="37" t="s">
        <v>1038</v>
      </c>
      <c r="D9" s="38" t="s">
        <v>668</v>
      </c>
      <c r="E9" s="107"/>
      <c r="F9" s="108" t="s">
        <v>928</v>
      </c>
      <c r="G9" s="36"/>
      <c r="H9" s="36"/>
      <c r="I9" s="36"/>
      <c r="J9" s="36">
        <v>5792</v>
      </c>
      <c r="K9" s="36"/>
      <c r="L9" s="36"/>
      <c r="M9" s="36"/>
      <c r="N9" s="34">
        <v>5792</v>
      </c>
      <c r="O9" s="35" t="s">
        <v>341</v>
      </c>
    </row>
    <row r="10" s="97" customFormat="1" ht="13.5" customHeight="1" spans="1:15">
      <c r="A10" s="27">
        <v>45510</v>
      </c>
      <c r="B10" s="27">
        <v>45510</v>
      </c>
      <c r="C10" s="37" t="s">
        <v>1039</v>
      </c>
      <c r="D10" s="38" t="s">
        <v>668</v>
      </c>
      <c r="E10" s="27"/>
      <c r="F10" s="19" t="s">
        <v>928</v>
      </c>
      <c r="G10" s="36"/>
      <c r="H10" s="36"/>
      <c r="I10" s="36"/>
      <c r="J10" s="36">
        <v>17600</v>
      </c>
      <c r="K10" s="36"/>
      <c r="L10" s="36"/>
      <c r="M10" s="36"/>
      <c r="N10" s="36">
        <v>17600</v>
      </c>
      <c r="O10" s="109" t="s">
        <v>341</v>
      </c>
    </row>
    <row r="11" s="2" customFormat="1" ht="13.5" customHeight="1" spans="1:15">
      <c r="A11" s="27">
        <v>45507</v>
      </c>
      <c r="B11" s="27">
        <v>45510</v>
      </c>
      <c r="C11" s="37" t="s">
        <v>1040</v>
      </c>
      <c r="D11" s="38" t="s">
        <v>668</v>
      </c>
      <c r="E11" s="27"/>
      <c r="F11" s="108" t="s">
        <v>928</v>
      </c>
      <c r="G11" s="36"/>
      <c r="H11" s="36"/>
      <c r="I11" s="36"/>
      <c r="J11" s="36">
        <v>2984</v>
      </c>
      <c r="K11" s="36"/>
      <c r="L11" s="36"/>
      <c r="M11" s="36"/>
      <c r="N11" s="36">
        <v>2984</v>
      </c>
      <c r="O11" s="24" t="s">
        <v>341</v>
      </c>
    </row>
    <row r="12" s="2" customFormat="1" ht="13.5" customHeight="1" spans="1:15">
      <c r="A12" s="21">
        <v>45510</v>
      </c>
      <c r="B12" s="21">
        <v>45510</v>
      </c>
      <c r="C12" s="16" t="s">
        <v>1043</v>
      </c>
      <c r="D12" s="17" t="s">
        <v>1044</v>
      </c>
      <c r="E12" s="22"/>
      <c r="F12" s="19" t="s">
        <v>928</v>
      </c>
      <c r="G12" s="20"/>
      <c r="H12" s="20"/>
      <c r="I12" s="20"/>
      <c r="J12" s="20">
        <v>1740</v>
      </c>
      <c r="K12" s="20"/>
      <c r="L12" s="20"/>
      <c r="M12" s="20"/>
      <c r="N12" s="36">
        <v>1740</v>
      </c>
      <c r="O12" s="24" t="s">
        <v>341</v>
      </c>
    </row>
    <row r="13" s="2" customFormat="1" ht="13.5" customHeight="1" spans="1:15">
      <c r="A13" s="21">
        <v>45512</v>
      </c>
      <c r="B13" s="21">
        <v>45512</v>
      </c>
      <c r="C13" s="16" t="s">
        <v>1069</v>
      </c>
      <c r="D13" s="17" t="s">
        <v>1070</v>
      </c>
      <c r="E13" s="22"/>
      <c r="F13" s="19" t="s">
        <v>928</v>
      </c>
      <c r="G13" s="20"/>
      <c r="H13" s="20"/>
      <c r="I13" s="20"/>
      <c r="J13" s="20">
        <v>5280</v>
      </c>
      <c r="K13" s="20"/>
      <c r="L13" s="20"/>
      <c r="M13" s="20"/>
      <c r="N13" s="36">
        <v>5280</v>
      </c>
      <c r="O13" s="24" t="s">
        <v>341</v>
      </c>
    </row>
    <row r="14" s="2" customFormat="1" ht="13.5" customHeight="1" spans="1:15">
      <c r="A14" s="21">
        <v>45512</v>
      </c>
      <c r="B14" s="21">
        <v>45512</v>
      </c>
      <c r="C14" s="16" t="s">
        <v>1071</v>
      </c>
      <c r="D14" s="17" t="s">
        <v>1072</v>
      </c>
      <c r="E14" s="22"/>
      <c r="F14" s="19" t="s">
        <v>928</v>
      </c>
      <c r="G14" s="20"/>
      <c r="H14" s="20"/>
      <c r="I14" s="20"/>
      <c r="J14" s="20">
        <v>880</v>
      </c>
      <c r="K14" s="20"/>
      <c r="L14" s="20"/>
      <c r="M14" s="20"/>
      <c r="N14" s="36">
        <v>880</v>
      </c>
      <c r="O14" s="24" t="s">
        <v>341</v>
      </c>
    </row>
    <row r="15" s="2" customFormat="1" ht="13.5" customHeight="1" spans="1:15">
      <c r="A15" s="27">
        <v>45513</v>
      </c>
      <c r="B15" s="27">
        <v>45513</v>
      </c>
      <c r="C15" s="37" t="s">
        <v>1075</v>
      </c>
      <c r="D15" s="38" t="s">
        <v>1076</v>
      </c>
      <c r="E15" s="27"/>
      <c r="F15" s="108" t="s">
        <v>928</v>
      </c>
      <c r="G15" s="36"/>
      <c r="H15" s="36"/>
      <c r="I15" s="36"/>
      <c r="J15" s="36">
        <v>98</v>
      </c>
      <c r="K15" s="36"/>
      <c r="L15" s="36"/>
      <c r="M15" s="36"/>
      <c r="N15" s="36">
        <v>98</v>
      </c>
      <c r="O15" s="24" t="s">
        <v>341</v>
      </c>
    </row>
    <row r="16" s="2" customFormat="1" ht="13.5" customHeight="1" spans="1:15">
      <c r="A16" s="27">
        <v>45514</v>
      </c>
      <c r="B16" s="27">
        <v>45516</v>
      </c>
      <c r="C16" s="37" t="s">
        <v>1077</v>
      </c>
      <c r="D16" s="38" t="s">
        <v>668</v>
      </c>
      <c r="E16" s="27"/>
      <c r="F16" s="108" t="s">
        <v>928</v>
      </c>
      <c r="G16" s="36"/>
      <c r="H16" s="36"/>
      <c r="I16" s="36"/>
      <c r="J16" s="36">
        <v>3080</v>
      </c>
      <c r="K16" s="36"/>
      <c r="L16" s="36"/>
      <c r="M16" s="36"/>
      <c r="N16" s="36">
        <v>3080</v>
      </c>
      <c r="O16" s="109" t="s">
        <v>341</v>
      </c>
    </row>
    <row r="17" s="2" customFormat="1" ht="13.5" customHeight="1" spans="1:15">
      <c r="A17" s="27">
        <v>45516</v>
      </c>
      <c r="B17" s="27">
        <v>45516</v>
      </c>
      <c r="C17" s="37" t="s">
        <v>1078</v>
      </c>
      <c r="D17" s="38" t="s">
        <v>668</v>
      </c>
      <c r="E17" s="27"/>
      <c r="F17" s="108" t="s">
        <v>928</v>
      </c>
      <c r="G17" s="36"/>
      <c r="H17" s="36"/>
      <c r="I17" s="36"/>
      <c r="J17" s="36">
        <v>3520</v>
      </c>
      <c r="K17" s="36"/>
      <c r="L17" s="36"/>
      <c r="M17" s="36"/>
      <c r="N17" s="36">
        <v>3520</v>
      </c>
      <c r="O17" s="24" t="s">
        <v>341</v>
      </c>
    </row>
    <row r="18" s="2" customFormat="1" ht="13.5" customHeight="1" spans="1:15">
      <c r="A18" s="21">
        <v>45516</v>
      </c>
      <c r="B18" s="21">
        <v>45516</v>
      </c>
      <c r="C18" s="16" t="s">
        <v>1079</v>
      </c>
      <c r="D18" s="17" t="s">
        <v>668</v>
      </c>
      <c r="E18" s="22"/>
      <c r="F18" s="19" t="s">
        <v>928</v>
      </c>
      <c r="G18" s="20"/>
      <c r="H18" s="20"/>
      <c r="I18" s="20"/>
      <c r="J18" s="20">
        <v>520</v>
      </c>
      <c r="K18" s="20"/>
      <c r="L18" s="20"/>
      <c r="M18" s="20"/>
      <c r="N18" s="36">
        <v>520</v>
      </c>
      <c r="O18" s="24" t="s">
        <v>341</v>
      </c>
    </row>
    <row r="19" s="2" customFormat="1" ht="13.5" customHeight="1" spans="1:15">
      <c r="A19" s="21">
        <v>45517</v>
      </c>
      <c r="B19" s="21">
        <v>45517</v>
      </c>
      <c r="C19" s="16" t="s">
        <v>1104</v>
      </c>
      <c r="D19" s="17" t="s">
        <v>1105</v>
      </c>
      <c r="E19" s="22"/>
      <c r="F19" s="19" t="s">
        <v>928</v>
      </c>
      <c r="G19" s="20"/>
      <c r="H19" s="20"/>
      <c r="I19" s="20"/>
      <c r="J19" s="20">
        <v>7064</v>
      </c>
      <c r="K19" s="20"/>
      <c r="L19" s="20"/>
      <c r="M19" s="20"/>
      <c r="N19" s="36">
        <v>7064</v>
      </c>
      <c r="O19" s="24" t="s">
        <v>341</v>
      </c>
    </row>
    <row r="20" s="2" customFormat="1" ht="13.5" customHeight="1" spans="1:15">
      <c r="A20" s="21">
        <v>45518</v>
      </c>
      <c r="B20" s="21">
        <v>45518</v>
      </c>
      <c r="C20" s="16" t="s">
        <v>1106</v>
      </c>
      <c r="D20" s="17" t="s">
        <v>668</v>
      </c>
      <c r="E20" s="22"/>
      <c r="F20" s="19" t="s">
        <v>928</v>
      </c>
      <c r="G20" s="20"/>
      <c r="H20" s="20"/>
      <c r="I20" s="20"/>
      <c r="J20" s="20">
        <v>264</v>
      </c>
      <c r="K20" s="20"/>
      <c r="L20" s="20"/>
      <c r="M20" s="20"/>
      <c r="N20" s="36">
        <v>264</v>
      </c>
      <c r="O20" s="24" t="s">
        <v>341</v>
      </c>
    </row>
    <row r="21" s="2" customFormat="1" ht="13.5" customHeight="1" spans="1:15">
      <c r="A21" s="21">
        <v>45519</v>
      </c>
      <c r="B21" s="21">
        <v>45519</v>
      </c>
      <c r="C21" s="16" t="s">
        <v>1107</v>
      </c>
      <c r="D21" s="17" t="s">
        <v>1105</v>
      </c>
      <c r="E21" s="22"/>
      <c r="F21" s="19" t="s">
        <v>928</v>
      </c>
      <c r="G21" s="20"/>
      <c r="H21" s="20"/>
      <c r="I21" s="20"/>
      <c r="J21" s="20">
        <v>2532</v>
      </c>
      <c r="K21" s="20"/>
      <c r="L21" s="20"/>
      <c r="M21" s="20"/>
      <c r="N21" s="36">
        <v>2532</v>
      </c>
      <c r="O21" s="24" t="s">
        <v>341</v>
      </c>
    </row>
    <row r="22" s="2" customFormat="1" ht="13.5" customHeight="1" spans="1:15">
      <c r="A22" s="21">
        <v>45523</v>
      </c>
      <c r="B22" s="21">
        <v>45523</v>
      </c>
      <c r="C22" s="16" t="s">
        <v>1127</v>
      </c>
      <c r="D22" s="17" t="s">
        <v>1128</v>
      </c>
      <c r="E22" s="22"/>
      <c r="F22" s="19" t="s">
        <v>928</v>
      </c>
      <c r="G22" s="20"/>
      <c r="H22" s="20"/>
      <c r="I22" s="20"/>
      <c r="J22" s="20">
        <v>2024</v>
      </c>
      <c r="K22" s="20"/>
      <c r="L22" s="20"/>
      <c r="M22" s="20"/>
      <c r="N22" s="36">
        <v>2024</v>
      </c>
      <c r="O22" s="24" t="s">
        <v>341</v>
      </c>
    </row>
    <row r="23" s="2" customFormat="1" ht="13.5" customHeight="1" spans="1:15">
      <c r="A23" s="21">
        <v>45523</v>
      </c>
      <c r="B23" s="21">
        <v>45523</v>
      </c>
      <c r="C23" s="16" t="s">
        <v>1159</v>
      </c>
      <c r="D23" s="17" t="s">
        <v>1160</v>
      </c>
      <c r="E23" s="22"/>
      <c r="F23" s="19" t="s">
        <v>928</v>
      </c>
      <c r="G23" s="20"/>
      <c r="H23" s="20"/>
      <c r="I23" s="20"/>
      <c r="J23" s="20">
        <v>9600</v>
      </c>
      <c r="K23" s="20"/>
      <c r="L23" s="20"/>
      <c r="M23" s="20"/>
      <c r="N23" s="36">
        <v>9600</v>
      </c>
      <c r="O23" s="24" t="s">
        <v>341</v>
      </c>
    </row>
    <row r="24" s="2" customFormat="1" ht="13.5" customHeight="1" spans="1:15">
      <c r="A24" s="21">
        <v>45523</v>
      </c>
      <c r="B24" s="21">
        <v>45524</v>
      </c>
      <c r="C24" s="16" t="s">
        <v>1161</v>
      </c>
      <c r="D24" s="17" t="s">
        <v>1105</v>
      </c>
      <c r="E24" s="22"/>
      <c r="F24" s="19" t="s">
        <v>928</v>
      </c>
      <c r="G24" s="20"/>
      <c r="H24" s="20"/>
      <c r="I24" s="20"/>
      <c r="J24" s="20">
        <v>124</v>
      </c>
      <c r="K24" s="20"/>
      <c r="L24" s="20"/>
      <c r="M24" s="20"/>
      <c r="N24" s="36">
        <v>124</v>
      </c>
      <c r="O24" s="24" t="s">
        <v>341</v>
      </c>
    </row>
    <row r="25" s="2" customFormat="1" ht="13.5" customHeight="1" spans="1:15">
      <c r="A25" s="27">
        <v>45524</v>
      </c>
      <c r="B25" s="27">
        <v>45524</v>
      </c>
      <c r="C25" s="37" t="s">
        <v>1162</v>
      </c>
      <c r="D25" s="38" t="s">
        <v>1105</v>
      </c>
      <c r="E25" s="27"/>
      <c r="F25" s="108" t="s">
        <v>928</v>
      </c>
      <c r="G25" s="36"/>
      <c r="H25" s="36"/>
      <c r="I25" s="36"/>
      <c r="J25" s="36">
        <v>5280</v>
      </c>
      <c r="K25" s="36"/>
      <c r="L25" s="36"/>
      <c r="M25" s="36"/>
      <c r="N25" s="36">
        <v>5280</v>
      </c>
      <c r="O25" s="24" t="s">
        <v>341</v>
      </c>
    </row>
    <row r="26" s="97" customFormat="1" ht="13.5" customHeight="1" spans="1:15">
      <c r="A26" s="27">
        <v>45525</v>
      </c>
      <c r="B26" s="27">
        <v>45525</v>
      </c>
      <c r="C26" s="37" t="s">
        <v>1166</v>
      </c>
      <c r="D26" s="38" t="s">
        <v>1167</v>
      </c>
      <c r="E26" s="27"/>
      <c r="F26" s="108" t="s">
        <v>928</v>
      </c>
      <c r="G26" s="36"/>
      <c r="H26" s="36"/>
      <c r="I26" s="36"/>
      <c r="J26" s="36">
        <v>656</v>
      </c>
      <c r="K26" s="36"/>
      <c r="L26" s="36"/>
      <c r="M26" s="36"/>
      <c r="N26" s="36">
        <v>656</v>
      </c>
      <c r="O26" s="24" t="s">
        <v>341</v>
      </c>
    </row>
    <row r="27" s="2" customFormat="1" ht="13.5" customHeight="1" spans="1:15">
      <c r="A27" s="21">
        <v>45525</v>
      </c>
      <c r="B27" s="21">
        <v>45525</v>
      </c>
      <c r="C27" s="16" t="s">
        <v>1168</v>
      </c>
      <c r="D27" s="17" t="s">
        <v>1128</v>
      </c>
      <c r="E27" s="22"/>
      <c r="F27" s="19" t="s">
        <v>928</v>
      </c>
      <c r="G27" s="20"/>
      <c r="H27" s="20"/>
      <c r="I27" s="20"/>
      <c r="J27" s="20">
        <v>880</v>
      </c>
      <c r="K27" s="20"/>
      <c r="L27" s="20"/>
      <c r="M27" s="20"/>
      <c r="N27" s="36">
        <v>880</v>
      </c>
      <c r="O27" s="24" t="s">
        <v>341</v>
      </c>
    </row>
    <row r="28" s="2" customFormat="1" ht="13.5" customHeight="1" spans="1:15">
      <c r="A28" s="21">
        <v>45526</v>
      </c>
      <c r="B28" s="21">
        <v>45526</v>
      </c>
      <c r="C28" s="16" t="s">
        <v>1181</v>
      </c>
      <c r="D28" s="17" t="s">
        <v>1128</v>
      </c>
      <c r="E28" s="22"/>
      <c r="F28" s="19" t="s">
        <v>928</v>
      </c>
      <c r="G28" s="20"/>
      <c r="H28" s="20"/>
      <c r="I28" s="20"/>
      <c r="J28" s="20">
        <v>520</v>
      </c>
      <c r="K28" s="20"/>
      <c r="L28" s="20"/>
      <c r="M28" s="20"/>
      <c r="N28" s="36">
        <v>520</v>
      </c>
      <c r="O28" s="24" t="s">
        <v>341</v>
      </c>
    </row>
    <row r="29" s="2" customFormat="1" ht="13.5" customHeight="1" spans="1:15">
      <c r="A29" s="27">
        <v>45532</v>
      </c>
      <c r="B29" s="27">
        <v>45532</v>
      </c>
      <c r="C29" s="37" t="s">
        <v>1185</v>
      </c>
      <c r="D29" s="38" t="s">
        <v>668</v>
      </c>
      <c r="E29" s="27"/>
      <c r="F29" s="19" t="s">
        <v>928</v>
      </c>
      <c r="G29" s="36"/>
      <c r="H29" s="36"/>
      <c r="I29" s="36"/>
      <c r="J29" s="36">
        <v>35152</v>
      </c>
      <c r="K29" s="36"/>
      <c r="L29" s="36"/>
      <c r="M29" s="36"/>
      <c r="N29" s="36">
        <v>35152</v>
      </c>
      <c r="O29" s="109" t="s">
        <v>341</v>
      </c>
    </row>
    <row r="30" s="2" customFormat="1" ht="13.5" customHeight="1" spans="1:15">
      <c r="A30" s="21">
        <v>45532</v>
      </c>
      <c r="B30" s="21">
        <v>45532</v>
      </c>
      <c r="C30" s="16" t="s">
        <v>1220</v>
      </c>
      <c r="D30" s="17" t="s">
        <v>359</v>
      </c>
      <c r="E30" s="22"/>
      <c r="F30" s="19" t="s">
        <v>928</v>
      </c>
      <c r="G30" s="20"/>
      <c r="H30" s="20"/>
      <c r="I30" s="20"/>
      <c r="J30" s="20"/>
      <c r="K30" s="20">
        <v>29600</v>
      </c>
      <c r="L30" s="20"/>
      <c r="M30" s="20"/>
      <c r="N30" s="36">
        <v>29600</v>
      </c>
      <c r="O30" s="24" t="s">
        <v>341</v>
      </c>
    </row>
    <row r="31" s="2" customFormat="1" ht="13.5" customHeight="1" spans="1:15">
      <c r="A31" s="27">
        <v>45532</v>
      </c>
      <c r="B31" s="27">
        <v>45532</v>
      </c>
      <c r="C31" s="37" t="s">
        <v>1221</v>
      </c>
      <c r="D31" s="38" t="s">
        <v>1222</v>
      </c>
      <c r="E31" s="27"/>
      <c r="F31" s="108" t="s">
        <v>928</v>
      </c>
      <c r="G31" s="36"/>
      <c r="H31" s="36"/>
      <c r="I31" s="36"/>
      <c r="J31" s="36">
        <v>1540</v>
      </c>
      <c r="K31" s="36"/>
      <c r="L31" s="36"/>
      <c r="M31" s="36"/>
      <c r="N31" s="36">
        <v>1540</v>
      </c>
      <c r="O31" s="24" t="s">
        <v>341</v>
      </c>
    </row>
    <row r="32" s="2" customFormat="1" ht="13.5" customHeight="1" spans="1:15">
      <c r="A32" s="27">
        <v>45532</v>
      </c>
      <c r="B32" s="27">
        <v>45532</v>
      </c>
      <c r="C32" s="37" t="s">
        <v>1223</v>
      </c>
      <c r="D32" s="38" t="s">
        <v>1224</v>
      </c>
      <c r="E32" s="27"/>
      <c r="F32" s="108" t="s">
        <v>928</v>
      </c>
      <c r="G32" s="36"/>
      <c r="H32" s="36"/>
      <c r="I32" s="36"/>
      <c r="J32" s="36">
        <v>5280</v>
      </c>
      <c r="K32" s="36"/>
      <c r="L32" s="36"/>
      <c r="M32" s="36"/>
      <c r="N32" s="36">
        <v>5280</v>
      </c>
      <c r="O32" s="24" t="s">
        <v>341</v>
      </c>
    </row>
    <row r="33" s="2" customFormat="1" ht="13.5" customHeight="1" spans="1:15">
      <c r="A33" s="21">
        <v>45532</v>
      </c>
      <c r="B33" s="21">
        <v>45532</v>
      </c>
      <c r="C33" s="16" t="s">
        <v>1225</v>
      </c>
      <c r="D33" s="17" t="s">
        <v>1105</v>
      </c>
      <c r="E33" s="22"/>
      <c r="F33" s="19" t="s">
        <v>928</v>
      </c>
      <c r="G33" s="20"/>
      <c r="H33" s="20"/>
      <c r="I33" s="20"/>
      <c r="J33" s="20">
        <v>23492</v>
      </c>
      <c r="K33" s="20"/>
      <c r="L33" s="20"/>
      <c r="M33" s="20"/>
      <c r="N33" s="36">
        <v>23492</v>
      </c>
      <c r="O33" s="24" t="s">
        <v>341</v>
      </c>
    </row>
    <row r="34" s="2" customFormat="1" ht="13.5" customHeight="1" spans="1:15">
      <c r="A34" s="27">
        <v>45533</v>
      </c>
      <c r="B34" s="27">
        <v>45533</v>
      </c>
      <c r="C34" s="37" t="s">
        <v>1240</v>
      </c>
      <c r="D34" s="38" t="s">
        <v>1241</v>
      </c>
      <c r="E34" s="27"/>
      <c r="F34" s="108" t="s">
        <v>928</v>
      </c>
      <c r="G34" s="36"/>
      <c r="H34" s="36"/>
      <c r="I34" s="36"/>
      <c r="J34" s="36">
        <v>280</v>
      </c>
      <c r="K34" s="36"/>
      <c r="L34" s="36"/>
      <c r="M34" s="36"/>
      <c r="N34" s="36">
        <v>280</v>
      </c>
      <c r="O34" s="109" t="s">
        <v>341</v>
      </c>
    </row>
    <row r="35" s="2" customFormat="1" ht="13.5" customHeight="1" spans="1:15">
      <c r="A35" s="27">
        <v>45533</v>
      </c>
      <c r="B35" s="27">
        <v>45533</v>
      </c>
      <c r="C35" s="37" t="s">
        <v>1242</v>
      </c>
      <c r="D35" s="38" t="s">
        <v>359</v>
      </c>
      <c r="E35" s="27"/>
      <c r="F35" s="108" t="s">
        <v>928</v>
      </c>
      <c r="G35" s="36"/>
      <c r="H35" s="36"/>
      <c r="I35" s="36"/>
      <c r="J35" s="36">
        <v>5544</v>
      </c>
      <c r="K35" s="36"/>
      <c r="L35" s="36"/>
      <c r="M35" s="36"/>
      <c r="N35" s="36">
        <v>5544</v>
      </c>
      <c r="O35" s="109" t="s">
        <v>341</v>
      </c>
    </row>
    <row r="36" s="2" customFormat="1" ht="13.5" customHeight="1" spans="1:15">
      <c r="A36" s="21">
        <v>45533</v>
      </c>
      <c r="B36" s="21">
        <v>45533</v>
      </c>
      <c r="C36" s="16" t="s">
        <v>1243</v>
      </c>
      <c r="D36" s="17" t="s">
        <v>359</v>
      </c>
      <c r="E36" s="22"/>
      <c r="F36" s="19" t="s">
        <v>928</v>
      </c>
      <c r="G36" s="20"/>
      <c r="H36" s="20"/>
      <c r="I36" s="20"/>
      <c r="J36" s="20">
        <v>3520</v>
      </c>
      <c r="K36" s="20"/>
      <c r="L36" s="20"/>
      <c r="M36" s="20"/>
      <c r="N36" s="36">
        <v>3520</v>
      </c>
      <c r="O36" s="109" t="s">
        <v>341</v>
      </c>
    </row>
    <row r="37" s="2" customFormat="1" ht="13.5" customHeight="1" spans="1:15">
      <c r="A37" s="27">
        <v>45533</v>
      </c>
      <c r="B37" s="27">
        <v>45533</v>
      </c>
      <c r="C37" s="37" t="s">
        <v>1244</v>
      </c>
      <c r="D37" s="38" t="s">
        <v>712</v>
      </c>
      <c r="E37" s="27"/>
      <c r="F37" s="108" t="s">
        <v>928</v>
      </c>
      <c r="G37" s="36"/>
      <c r="H37" s="36"/>
      <c r="I37" s="36"/>
      <c r="J37" s="36"/>
      <c r="K37" s="36">
        <v>9715</v>
      </c>
      <c r="L37" s="36"/>
      <c r="M37" s="36"/>
      <c r="N37" s="36">
        <v>9715</v>
      </c>
      <c r="O37" s="109" t="s">
        <v>341</v>
      </c>
    </row>
    <row r="38" s="97" customFormat="1" ht="13.5" customHeight="1" spans="1:15">
      <c r="A38" s="27">
        <v>45533</v>
      </c>
      <c r="B38" s="27">
        <v>45533</v>
      </c>
      <c r="C38" s="37" t="s">
        <v>1245</v>
      </c>
      <c r="D38" s="38" t="s">
        <v>712</v>
      </c>
      <c r="E38" s="27"/>
      <c r="F38" s="108" t="s">
        <v>928</v>
      </c>
      <c r="G38" s="36"/>
      <c r="H38" s="36"/>
      <c r="I38" s="36"/>
      <c r="J38" s="36"/>
      <c r="K38" s="36">
        <v>35595</v>
      </c>
      <c r="L38" s="36"/>
      <c r="M38" s="36"/>
      <c r="N38" s="36">
        <v>35595</v>
      </c>
      <c r="O38" s="109" t="s">
        <v>341</v>
      </c>
    </row>
    <row r="39" s="2" customFormat="1" ht="13.5" customHeight="1" spans="1:15">
      <c r="A39" s="27">
        <v>45534</v>
      </c>
      <c r="B39" s="27">
        <v>45534</v>
      </c>
      <c r="C39" s="37" t="s">
        <v>1246</v>
      </c>
      <c r="D39" s="38" t="s">
        <v>392</v>
      </c>
      <c r="E39" s="27"/>
      <c r="F39" s="108" t="s">
        <v>928</v>
      </c>
      <c r="G39" s="36"/>
      <c r="H39" s="36"/>
      <c r="I39" s="36"/>
      <c r="J39" s="36">
        <v>1144</v>
      </c>
      <c r="K39" s="36"/>
      <c r="L39" s="36"/>
      <c r="M39" s="36"/>
      <c r="N39" s="36">
        <v>1144</v>
      </c>
      <c r="O39" s="109" t="s">
        <v>341</v>
      </c>
    </row>
    <row r="40" s="2" customFormat="1" ht="13.5" customHeight="1" spans="1:15">
      <c r="A40" s="21">
        <v>45534</v>
      </c>
      <c r="B40" s="21">
        <v>45534</v>
      </c>
      <c r="C40" s="16" t="s">
        <v>1247</v>
      </c>
      <c r="D40" s="17" t="s">
        <v>1248</v>
      </c>
      <c r="E40" s="22"/>
      <c r="F40" s="19" t="s">
        <v>928</v>
      </c>
      <c r="G40" s="20"/>
      <c r="H40" s="20"/>
      <c r="I40" s="20"/>
      <c r="J40" s="20">
        <v>4840</v>
      </c>
      <c r="K40" s="20"/>
      <c r="L40" s="20"/>
      <c r="M40" s="20"/>
      <c r="N40" s="36">
        <v>4840</v>
      </c>
      <c r="O40" s="109" t="s">
        <v>341</v>
      </c>
    </row>
    <row r="41" s="2" customFormat="1" ht="13.5" customHeight="1" spans="1:15">
      <c r="A41" s="21">
        <v>45534</v>
      </c>
      <c r="B41" s="21">
        <v>45534</v>
      </c>
      <c r="C41" s="16" t="s">
        <v>1249</v>
      </c>
      <c r="D41" s="17" t="s">
        <v>1070</v>
      </c>
      <c r="E41" s="22"/>
      <c r="F41" s="19" t="s">
        <v>928</v>
      </c>
      <c r="G41" s="20"/>
      <c r="H41" s="20"/>
      <c r="I41" s="20"/>
      <c r="J41" s="20"/>
      <c r="K41" s="20">
        <v>2250</v>
      </c>
      <c r="L41" s="20"/>
      <c r="M41" s="20"/>
      <c r="N41" s="36">
        <v>2250</v>
      </c>
      <c r="O41" s="109" t="s">
        <v>341</v>
      </c>
    </row>
    <row r="42" s="97" customFormat="1" ht="13.5" customHeight="1" spans="1:15">
      <c r="A42" s="21">
        <v>45534</v>
      </c>
      <c r="B42" s="21">
        <v>45534</v>
      </c>
      <c r="C42" s="16" t="s">
        <v>1250</v>
      </c>
      <c r="D42" s="17" t="s">
        <v>1251</v>
      </c>
      <c r="E42" s="22"/>
      <c r="F42" s="19" t="s">
        <v>928</v>
      </c>
      <c r="G42" s="20"/>
      <c r="H42" s="20"/>
      <c r="I42" s="20"/>
      <c r="J42" s="20"/>
      <c r="K42" s="20">
        <v>4664</v>
      </c>
      <c r="L42" s="20"/>
      <c r="M42" s="20"/>
      <c r="N42" s="36">
        <v>4664</v>
      </c>
      <c r="O42" s="109" t="s">
        <v>341</v>
      </c>
    </row>
    <row r="43" s="2" customFormat="1" ht="13.5" customHeight="1" spans="1:15">
      <c r="A43" s="27">
        <v>45534</v>
      </c>
      <c r="B43" s="27">
        <v>45534</v>
      </c>
      <c r="C43" s="37" t="s">
        <v>1252</v>
      </c>
      <c r="D43" s="38" t="s">
        <v>1253</v>
      </c>
      <c r="E43" s="27"/>
      <c r="F43" s="108" t="s">
        <v>928</v>
      </c>
      <c r="G43" s="36"/>
      <c r="H43" s="36"/>
      <c r="I43" s="36"/>
      <c r="J43" s="36"/>
      <c r="K43" s="36">
        <v>11600</v>
      </c>
      <c r="L43" s="36"/>
      <c r="M43" s="36"/>
      <c r="N43" s="36">
        <v>11600</v>
      </c>
      <c r="O43" s="109" t="s">
        <v>341</v>
      </c>
    </row>
    <row r="44" s="2" customFormat="1" ht="13.5" customHeight="1" spans="1:15">
      <c r="A44" s="21">
        <v>45534</v>
      </c>
      <c r="B44" s="21">
        <v>45534</v>
      </c>
      <c r="C44" s="16" t="s">
        <v>1254</v>
      </c>
      <c r="D44" s="17" t="s">
        <v>1105</v>
      </c>
      <c r="E44" s="22"/>
      <c r="F44" s="19" t="s">
        <v>928</v>
      </c>
      <c r="G44" s="20"/>
      <c r="H44" s="20"/>
      <c r="I44" s="20"/>
      <c r="J44" s="20">
        <v>3960</v>
      </c>
      <c r="K44" s="20"/>
      <c r="L44" s="20"/>
      <c r="M44" s="20"/>
      <c r="N44" s="36">
        <v>3960</v>
      </c>
      <c r="O44" s="109" t="s">
        <v>341</v>
      </c>
    </row>
    <row r="45" s="2" customFormat="1" ht="13.5" customHeight="1" spans="1:15">
      <c r="A45" s="21">
        <v>45520</v>
      </c>
      <c r="B45" s="21">
        <v>45524</v>
      </c>
      <c r="C45" s="16" t="s">
        <v>306</v>
      </c>
      <c r="D45" s="17" t="s">
        <v>307</v>
      </c>
      <c r="E45" s="22"/>
      <c r="F45" s="19"/>
      <c r="G45" s="20"/>
      <c r="H45" s="20"/>
      <c r="I45" s="20"/>
      <c r="J45" s="20"/>
      <c r="K45" s="20"/>
      <c r="L45" s="20">
        <v>3520</v>
      </c>
      <c r="M45" s="20"/>
      <c r="N45" s="36">
        <v>3520</v>
      </c>
      <c r="O45" s="24" t="s">
        <v>308</v>
      </c>
    </row>
    <row r="46" s="2" customFormat="1" ht="13.5" customHeight="1" spans="1:15">
      <c r="A46" s="27">
        <v>45449</v>
      </c>
      <c r="B46" s="27">
        <v>45505</v>
      </c>
      <c r="C46" s="37" t="s">
        <v>926</v>
      </c>
      <c r="D46" s="38" t="s">
        <v>927</v>
      </c>
      <c r="E46" s="27"/>
      <c r="F46" s="108" t="s">
        <v>928</v>
      </c>
      <c r="G46" s="36"/>
      <c r="H46" s="36"/>
      <c r="I46" s="36"/>
      <c r="J46" s="36">
        <v>5280</v>
      </c>
      <c r="K46" s="36"/>
      <c r="L46" s="36"/>
      <c r="M46" s="36"/>
      <c r="N46" s="36">
        <v>5280</v>
      </c>
      <c r="O46" s="24" t="s">
        <v>372</v>
      </c>
    </row>
    <row r="47" s="2" customFormat="1" ht="13.5" customHeight="1" spans="1:15">
      <c r="A47" s="21">
        <v>45486</v>
      </c>
      <c r="B47" s="21">
        <v>45505</v>
      </c>
      <c r="C47" s="16" t="s">
        <v>929</v>
      </c>
      <c r="D47" s="17" t="s">
        <v>930</v>
      </c>
      <c r="E47" s="22"/>
      <c r="F47" s="19" t="s">
        <v>928</v>
      </c>
      <c r="G47" s="20"/>
      <c r="H47" s="20"/>
      <c r="I47" s="20"/>
      <c r="J47" s="20">
        <v>1760</v>
      </c>
      <c r="K47" s="20"/>
      <c r="L47" s="20"/>
      <c r="M47" s="20"/>
      <c r="N47" s="36">
        <v>1760</v>
      </c>
      <c r="O47" s="24" t="s">
        <v>372</v>
      </c>
    </row>
    <row r="48" s="2" customFormat="1" ht="13.5" customHeight="1" spans="1:15">
      <c r="A48" s="21">
        <v>45488</v>
      </c>
      <c r="B48" s="21">
        <v>45505</v>
      </c>
      <c r="C48" s="16" t="s">
        <v>931</v>
      </c>
      <c r="D48" s="17" t="s">
        <v>932</v>
      </c>
      <c r="E48" s="22"/>
      <c r="F48" s="19" t="s">
        <v>928</v>
      </c>
      <c r="G48" s="20"/>
      <c r="H48" s="20"/>
      <c r="I48" s="20"/>
      <c r="J48" s="20">
        <v>2640</v>
      </c>
      <c r="K48" s="20"/>
      <c r="L48" s="20"/>
      <c r="M48" s="20"/>
      <c r="N48" s="36">
        <v>2640</v>
      </c>
      <c r="O48" s="24" t="s">
        <v>372</v>
      </c>
    </row>
    <row r="49" s="2" customFormat="1" ht="13.5" customHeight="1" spans="1:15">
      <c r="A49" s="21">
        <v>45457</v>
      </c>
      <c r="B49" s="21">
        <v>45505</v>
      </c>
      <c r="C49" s="16" t="s">
        <v>933</v>
      </c>
      <c r="D49" s="17" t="s">
        <v>934</v>
      </c>
      <c r="E49" s="22"/>
      <c r="F49" s="19" t="s">
        <v>928</v>
      </c>
      <c r="G49" s="20"/>
      <c r="H49" s="20"/>
      <c r="I49" s="20"/>
      <c r="J49" s="20">
        <v>4880</v>
      </c>
      <c r="K49" s="20"/>
      <c r="L49" s="20"/>
      <c r="M49" s="20"/>
      <c r="N49" s="36">
        <v>4880</v>
      </c>
      <c r="O49" s="24" t="s">
        <v>372</v>
      </c>
    </row>
    <row r="50" s="97" customFormat="1" ht="13.5" customHeight="1" spans="1:15">
      <c r="A50" s="21">
        <v>45449</v>
      </c>
      <c r="B50" s="21">
        <v>45505</v>
      </c>
      <c r="C50" s="16" t="s">
        <v>935</v>
      </c>
      <c r="D50" s="17" t="s">
        <v>936</v>
      </c>
      <c r="E50" s="22"/>
      <c r="F50" s="19" t="s">
        <v>928</v>
      </c>
      <c r="G50" s="20"/>
      <c r="H50" s="20"/>
      <c r="I50" s="20"/>
      <c r="J50" s="20">
        <v>2640</v>
      </c>
      <c r="K50" s="20"/>
      <c r="L50" s="20"/>
      <c r="M50" s="20"/>
      <c r="N50" s="36">
        <v>2640</v>
      </c>
      <c r="O50" s="24" t="s">
        <v>372</v>
      </c>
    </row>
    <row r="51" s="2" customFormat="1" ht="13.5" customHeight="1" spans="1:15">
      <c r="A51" s="21">
        <v>45483</v>
      </c>
      <c r="B51" s="21">
        <v>45505</v>
      </c>
      <c r="C51" s="16" t="s">
        <v>937</v>
      </c>
      <c r="D51" s="17" t="s">
        <v>938</v>
      </c>
      <c r="E51" s="22"/>
      <c r="F51" s="19" t="s">
        <v>928</v>
      </c>
      <c r="G51" s="20"/>
      <c r="H51" s="20"/>
      <c r="I51" s="20"/>
      <c r="J51" s="20">
        <v>528</v>
      </c>
      <c r="K51" s="20"/>
      <c r="L51" s="20"/>
      <c r="M51" s="20"/>
      <c r="N51" s="36">
        <v>528</v>
      </c>
      <c r="O51" s="24" t="s">
        <v>372</v>
      </c>
    </row>
    <row r="52" s="2" customFormat="1" ht="13.5" customHeight="1" spans="1:15">
      <c r="A52" s="21">
        <v>45476</v>
      </c>
      <c r="B52" s="21">
        <v>45505</v>
      </c>
      <c r="C52" s="16" t="s">
        <v>939</v>
      </c>
      <c r="D52" s="17" t="s">
        <v>940</v>
      </c>
      <c r="E52" s="22"/>
      <c r="F52" s="19" t="s">
        <v>928</v>
      </c>
      <c r="G52" s="20"/>
      <c r="H52" s="20"/>
      <c r="I52" s="20"/>
      <c r="J52" s="20">
        <v>5720</v>
      </c>
      <c r="K52" s="20"/>
      <c r="L52" s="20"/>
      <c r="M52" s="20"/>
      <c r="N52" s="36">
        <v>5720</v>
      </c>
      <c r="O52" s="24" t="s">
        <v>372</v>
      </c>
    </row>
    <row r="53" s="2" customFormat="1" ht="13.5" customHeight="1" spans="1:15">
      <c r="A53" s="21">
        <v>45411</v>
      </c>
      <c r="B53" s="21">
        <v>45505</v>
      </c>
      <c r="C53" s="16" t="s">
        <v>941</v>
      </c>
      <c r="D53" s="17" t="s">
        <v>942</v>
      </c>
      <c r="E53" s="22"/>
      <c r="F53" s="19" t="s">
        <v>928</v>
      </c>
      <c r="G53" s="20"/>
      <c r="H53" s="20"/>
      <c r="I53" s="20"/>
      <c r="J53" s="20">
        <v>5720</v>
      </c>
      <c r="K53" s="20"/>
      <c r="L53" s="20"/>
      <c r="M53" s="20"/>
      <c r="N53" s="36">
        <v>5720</v>
      </c>
      <c r="O53" s="24" t="s">
        <v>372</v>
      </c>
    </row>
    <row r="54" s="97" customFormat="1" ht="13.5" customHeight="1" spans="1:15">
      <c r="A54" s="21">
        <v>45448</v>
      </c>
      <c r="B54" s="21">
        <v>45505</v>
      </c>
      <c r="C54" s="16" t="s">
        <v>943</v>
      </c>
      <c r="D54" s="17" t="s">
        <v>944</v>
      </c>
      <c r="E54" s="22"/>
      <c r="F54" s="19" t="s">
        <v>928</v>
      </c>
      <c r="G54" s="20"/>
      <c r="H54" s="20"/>
      <c r="I54" s="20"/>
      <c r="J54" s="20">
        <v>1760</v>
      </c>
      <c r="K54" s="20"/>
      <c r="L54" s="20"/>
      <c r="M54" s="20"/>
      <c r="N54" s="36">
        <v>1760</v>
      </c>
      <c r="O54" s="24" t="s">
        <v>372</v>
      </c>
    </row>
    <row r="55" s="97" customFormat="1" ht="13.5" customHeight="1" spans="1:15">
      <c r="A55" s="21">
        <v>45476</v>
      </c>
      <c r="B55" s="21">
        <v>45505</v>
      </c>
      <c r="C55" s="16" t="s">
        <v>945</v>
      </c>
      <c r="D55" s="17" t="s">
        <v>946</v>
      </c>
      <c r="E55" s="22"/>
      <c r="F55" s="19" t="s">
        <v>928</v>
      </c>
      <c r="G55" s="20"/>
      <c r="H55" s="20"/>
      <c r="I55" s="20"/>
      <c r="J55" s="20">
        <v>1848</v>
      </c>
      <c r="K55" s="20"/>
      <c r="L55" s="20"/>
      <c r="M55" s="20"/>
      <c r="N55" s="36">
        <v>1848</v>
      </c>
      <c r="O55" s="24" t="s">
        <v>372</v>
      </c>
    </row>
    <row r="56" s="2" customFormat="1" ht="13.5" customHeight="1" spans="1:15">
      <c r="A56" s="27">
        <v>45465</v>
      </c>
      <c r="B56" s="27">
        <v>45505</v>
      </c>
      <c r="C56" s="37" t="s">
        <v>947</v>
      </c>
      <c r="D56" s="38" t="s">
        <v>948</v>
      </c>
      <c r="E56" s="27"/>
      <c r="F56" s="108" t="s">
        <v>928</v>
      </c>
      <c r="G56" s="36"/>
      <c r="H56" s="36"/>
      <c r="I56" s="36"/>
      <c r="J56" s="36">
        <v>5368</v>
      </c>
      <c r="K56" s="36"/>
      <c r="L56" s="36"/>
      <c r="M56" s="36"/>
      <c r="N56" s="36">
        <v>5368</v>
      </c>
      <c r="O56" s="24" t="s">
        <v>372</v>
      </c>
    </row>
    <row r="57" s="2" customFormat="1" ht="13.5" customHeight="1" spans="1:15">
      <c r="A57" s="21">
        <v>45461</v>
      </c>
      <c r="B57" s="21">
        <v>45505</v>
      </c>
      <c r="C57" s="16" t="s">
        <v>949</v>
      </c>
      <c r="D57" s="17" t="s">
        <v>950</v>
      </c>
      <c r="E57" s="22"/>
      <c r="F57" s="19" t="s">
        <v>928</v>
      </c>
      <c r="G57" s="20"/>
      <c r="H57" s="20"/>
      <c r="I57" s="20"/>
      <c r="J57" s="20">
        <v>3960</v>
      </c>
      <c r="K57" s="20"/>
      <c r="L57" s="20"/>
      <c r="M57" s="20"/>
      <c r="N57" s="36">
        <v>3960</v>
      </c>
      <c r="O57" s="24" t="s">
        <v>372</v>
      </c>
    </row>
    <row r="58" s="2" customFormat="1" ht="13.5" customHeight="1" spans="1:15">
      <c r="A58" s="27">
        <v>45435</v>
      </c>
      <c r="B58" s="27">
        <v>45505</v>
      </c>
      <c r="C58" s="37" t="s">
        <v>951</v>
      </c>
      <c r="D58" s="38" t="s">
        <v>952</v>
      </c>
      <c r="E58" s="27"/>
      <c r="F58" s="108" t="s">
        <v>928</v>
      </c>
      <c r="G58" s="36"/>
      <c r="H58" s="36"/>
      <c r="I58" s="36"/>
      <c r="J58" s="36">
        <v>480</v>
      </c>
      <c r="K58" s="36"/>
      <c r="L58" s="36"/>
      <c r="M58" s="36"/>
      <c r="N58" s="36">
        <v>480</v>
      </c>
      <c r="O58" s="24" t="s">
        <v>372</v>
      </c>
    </row>
    <row r="59" s="2" customFormat="1" ht="13.5" customHeight="1" spans="1:15">
      <c r="A59" s="21">
        <v>45478</v>
      </c>
      <c r="B59" s="21">
        <v>45505</v>
      </c>
      <c r="C59" s="16" t="s">
        <v>953</v>
      </c>
      <c r="D59" s="17" t="s">
        <v>954</v>
      </c>
      <c r="E59" s="22"/>
      <c r="F59" s="19" t="s">
        <v>928</v>
      </c>
      <c r="G59" s="20"/>
      <c r="H59" s="20"/>
      <c r="I59" s="20"/>
      <c r="J59" s="20">
        <v>4400</v>
      </c>
      <c r="K59" s="20"/>
      <c r="L59" s="20"/>
      <c r="M59" s="20"/>
      <c r="N59" s="36">
        <v>4400</v>
      </c>
      <c r="O59" s="24" t="s">
        <v>372</v>
      </c>
    </row>
    <row r="60" s="2" customFormat="1" ht="13.5" customHeight="1" spans="1:15">
      <c r="A60" s="21">
        <v>45486</v>
      </c>
      <c r="B60" s="21">
        <v>45505</v>
      </c>
      <c r="C60" s="16" t="s">
        <v>955</v>
      </c>
      <c r="D60" s="17" t="s">
        <v>956</v>
      </c>
      <c r="E60" s="22"/>
      <c r="F60" s="19" t="s">
        <v>928</v>
      </c>
      <c r="G60" s="20"/>
      <c r="H60" s="20"/>
      <c r="I60" s="20"/>
      <c r="J60" s="20">
        <v>4400</v>
      </c>
      <c r="K60" s="20"/>
      <c r="L60" s="20"/>
      <c r="M60" s="20"/>
      <c r="N60" s="36">
        <v>4400</v>
      </c>
      <c r="O60" s="24" t="s">
        <v>372</v>
      </c>
    </row>
    <row r="61" s="2" customFormat="1" ht="13.5" customHeight="1" spans="1:15">
      <c r="A61" s="21">
        <v>45467</v>
      </c>
      <c r="B61" s="21">
        <v>45505</v>
      </c>
      <c r="C61" s="16" t="s">
        <v>957</v>
      </c>
      <c r="D61" s="17" t="s">
        <v>958</v>
      </c>
      <c r="E61" s="22"/>
      <c r="F61" s="19" t="s">
        <v>928</v>
      </c>
      <c r="G61" s="20"/>
      <c r="H61" s="20"/>
      <c r="I61" s="20"/>
      <c r="J61" s="20">
        <v>5473</v>
      </c>
      <c r="K61" s="20"/>
      <c r="L61" s="20"/>
      <c r="M61" s="20"/>
      <c r="N61" s="36">
        <v>5473</v>
      </c>
      <c r="O61" s="24" t="s">
        <v>372</v>
      </c>
    </row>
    <row r="62" s="97" customFormat="1" ht="13.5" customHeight="1" spans="1:15">
      <c r="A62" s="27">
        <v>45478</v>
      </c>
      <c r="B62" s="27">
        <v>45505</v>
      </c>
      <c r="C62" s="37" t="s">
        <v>959</v>
      </c>
      <c r="D62" s="38" t="s">
        <v>960</v>
      </c>
      <c r="E62" s="27"/>
      <c r="F62" s="108" t="s">
        <v>928</v>
      </c>
      <c r="G62" s="36"/>
      <c r="H62" s="36"/>
      <c r="I62" s="36"/>
      <c r="J62" s="36">
        <v>1320</v>
      </c>
      <c r="K62" s="36"/>
      <c r="L62" s="36"/>
      <c r="M62" s="36"/>
      <c r="N62" s="36">
        <v>1320</v>
      </c>
      <c r="O62" s="24" t="s">
        <v>372</v>
      </c>
    </row>
    <row r="63" s="2" customFormat="1" ht="13.5" customHeight="1" spans="1:15">
      <c r="A63" s="21">
        <v>45478</v>
      </c>
      <c r="B63" s="21">
        <v>45505</v>
      </c>
      <c r="C63" s="16" t="s">
        <v>961</v>
      </c>
      <c r="D63" s="17" t="s">
        <v>962</v>
      </c>
      <c r="E63" s="22"/>
      <c r="F63" s="19" t="s">
        <v>928</v>
      </c>
      <c r="G63" s="20"/>
      <c r="H63" s="20"/>
      <c r="I63" s="20"/>
      <c r="J63" s="20">
        <v>528</v>
      </c>
      <c r="K63" s="20"/>
      <c r="L63" s="20"/>
      <c r="M63" s="20"/>
      <c r="N63" s="36">
        <v>528</v>
      </c>
      <c r="O63" s="24" t="s">
        <v>372</v>
      </c>
    </row>
    <row r="64" s="2" customFormat="1" ht="13.5" customHeight="1" spans="1:15">
      <c r="A64" s="27">
        <v>45481</v>
      </c>
      <c r="B64" s="27">
        <v>45505</v>
      </c>
      <c r="C64" s="37" t="s">
        <v>966</v>
      </c>
      <c r="D64" s="38" t="s">
        <v>967</v>
      </c>
      <c r="E64" s="27"/>
      <c r="F64" s="19" t="s">
        <v>928</v>
      </c>
      <c r="G64" s="36"/>
      <c r="H64" s="36"/>
      <c r="I64" s="36"/>
      <c r="J64" s="36">
        <v>915</v>
      </c>
      <c r="K64" s="36"/>
      <c r="L64" s="36"/>
      <c r="M64" s="36"/>
      <c r="N64" s="36">
        <v>915</v>
      </c>
      <c r="O64" s="24" t="s">
        <v>372</v>
      </c>
    </row>
    <row r="65" s="2" customFormat="1" ht="13.5" customHeight="1" spans="1:15">
      <c r="A65" s="21">
        <v>45454</v>
      </c>
      <c r="B65" s="21">
        <v>45505</v>
      </c>
      <c r="C65" s="16" t="s">
        <v>968</v>
      </c>
      <c r="D65" s="17" t="s">
        <v>969</v>
      </c>
      <c r="E65" s="22"/>
      <c r="F65" s="19" t="s">
        <v>928</v>
      </c>
      <c r="G65" s="20"/>
      <c r="H65" s="20"/>
      <c r="I65" s="20"/>
      <c r="J65" s="20">
        <v>2200</v>
      </c>
      <c r="K65" s="20"/>
      <c r="L65" s="20"/>
      <c r="M65" s="20"/>
      <c r="N65" s="36">
        <v>2200</v>
      </c>
      <c r="O65" s="24" t="s">
        <v>372</v>
      </c>
    </row>
    <row r="66" s="2" customFormat="1" ht="13.5" customHeight="1" spans="1:15">
      <c r="A66" s="21">
        <v>45449</v>
      </c>
      <c r="B66" s="21">
        <v>45505</v>
      </c>
      <c r="C66" s="16" t="s">
        <v>970</v>
      </c>
      <c r="D66" s="17" t="s">
        <v>971</v>
      </c>
      <c r="E66" s="22"/>
      <c r="F66" s="19" t="s">
        <v>928</v>
      </c>
      <c r="G66" s="20"/>
      <c r="H66" s="20"/>
      <c r="I66" s="20"/>
      <c r="J66" s="20">
        <v>5280</v>
      </c>
      <c r="K66" s="20"/>
      <c r="L66" s="20"/>
      <c r="M66" s="20"/>
      <c r="N66" s="36">
        <v>5280</v>
      </c>
      <c r="O66" s="24" t="s">
        <v>372</v>
      </c>
    </row>
    <row r="67" s="2" customFormat="1" ht="13.5" customHeight="1" spans="1:15">
      <c r="A67" s="27">
        <v>45485</v>
      </c>
      <c r="B67" s="27">
        <v>45505</v>
      </c>
      <c r="C67" s="37" t="s">
        <v>972</v>
      </c>
      <c r="D67" s="38" t="s">
        <v>973</v>
      </c>
      <c r="E67" s="27"/>
      <c r="F67" s="108" t="s">
        <v>928</v>
      </c>
      <c r="G67" s="36"/>
      <c r="H67" s="36"/>
      <c r="I67" s="36"/>
      <c r="J67" s="36">
        <v>5680</v>
      </c>
      <c r="K67" s="36"/>
      <c r="L67" s="36"/>
      <c r="M67" s="36"/>
      <c r="N67" s="36">
        <v>5680</v>
      </c>
      <c r="O67" s="24" t="s">
        <v>372</v>
      </c>
    </row>
    <row r="68" s="2" customFormat="1" ht="13.5" customHeight="1" spans="1:15">
      <c r="A68" s="27">
        <v>45470</v>
      </c>
      <c r="B68" s="27">
        <v>45505</v>
      </c>
      <c r="C68" s="37" t="s">
        <v>974</v>
      </c>
      <c r="D68" s="38" t="s">
        <v>975</v>
      </c>
      <c r="E68" s="27"/>
      <c r="F68" s="108" t="s">
        <v>928</v>
      </c>
      <c r="G68" s="36"/>
      <c r="H68" s="36"/>
      <c r="I68" s="36"/>
      <c r="J68" s="36">
        <v>4000</v>
      </c>
      <c r="K68" s="36"/>
      <c r="L68" s="36"/>
      <c r="M68" s="36"/>
      <c r="N68" s="36">
        <v>4000</v>
      </c>
      <c r="O68" s="24" t="s">
        <v>372</v>
      </c>
    </row>
    <row r="69" s="2" customFormat="1" ht="13.5" customHeight="1" spans="1:15">
      <c r="A69" s="21">
        <v>45483</v>
      </c>
      <c r="B69" s="21">
        <v>45505</v>
      </c>
      <c r="C69" s="16" t="s">
        <v>976</v>
      </c>
      <c r="D69" s="17" t="s">
        <v>977</v>
      </c>
      <c r="E69" s="22"/>
      <c r="F69" s="19" t="s">
        <v>928</v>
      </c>
      <c r="G69" s="20"/>
      <c r="H69" s="20"/>
      <c r="I69" s="20"/>
      <c r="J69" s="20">
        <v>3520</v>
      </c>
      <c r="K69" s="20"/>
      <c r="L69" s="20"/>
      <c r="M69" s="20"/>
      <c r="N69" s="36">
        <v>3520</v>
      </c>
      <c r="O69" s="24" t="s">
        <v>372</v>
      </c>
    </row>
    <row r="70" s="2" customFormat="1" ht="13.5" customHeight="1" spans="1:15">
      <c r="A70" s="27">
        <v>45484</v>
      </c>
      <c r="B70" s="27">
        <v>45505</v>
      </c>
      <c r="C70" s="37" t="s">
        <v>978</v>
      </c>
      <c r="D70" s="38" t="s">
        <v>979</v>
      </c>
      <c r="E70" s="27"/>
      <c r="F70" s="108" t="s">
        <v>928</v>
      </c>
      <c r="G70" s="36"/>
      <c r="H70" s="36"/>
      <c r="I70" s="36"/>
      <c r="J70" s="36">
        <v>5280</v>
      </c>
      <c r="K70" s="36"/>
      <c r="L70" s="36"/>
      <c r="M70" s="36"/>
      <c r="N70" s="36">
        <v>5280</v>
      </c>
      <c r="O70" s="24" t="s">
        <v>372</v>
      </c>
    </row>
    <row r="71" s="2" customFormat="1" ht="13.5" customHeight="1" spans="1:15">
      <c r="A71" s="21">
        <v>45464</v>
      </c>
      <c r="B71" s="21">
        <v>45505</v>
      </c>
      <c r="C71" s="16" t="s">
        <v>980</v>
      </c>
      <c r="D71" s="17" t="s">
        <v>981</v>
      </c>
      <c r="E71" s="22"/>
      <c r="F71" s="19" t="s">
        <v>928</v>
      </c>
      <c r="G71" s="20"/>
      <c r="H71" s="20"/>
      <c r="I71" s="20"/>
      <c r="J71" s="20">
        <v>3520</v>
      </c>
      <c r="K71" s="20"/>
      <c r="L71" s="20"/>
      <c r="M71" s="20"/>
      <c r="N71" s="36">
        <v>3520</v>
      </c>
      <c r="O71" s="24" t="s">
        <v>372</v>
      </c>
    </row>
    <row r="72" s="2" customFormat="1" ht="13.5" customHeight="1" spans="1:15">
      <c r="A72" s="27">
        <v>45453</v>
      </c>
      <c r="B72" s="27">
        <v>45505</v>
      </c>
      <c r="C72" s="37" t="s">
        <v>982</v>
      </c>
      <c r="D72" s="38" t="s">
        <v>983</v>
      </c>
      <c r="E72" s="27"/>
      <c r="F72" s="19" t="s">
        <v>928</v>
      </c>
      <c r="G72" s="36"/>
      <c r="H72" s="36"/>
      <c r="I72" s="36"/>
      <c r="J72" s="36">
        <v>880</v>
      </c>
      <c r="K72" s="36"/>
      <c r="L72" s="36"/>
      <c r="M72" s="36"/>
      <c r="N72" s="36">
        <v>880</v>
      </c>
      <c r="O72" s="24" t="s">
        <v>372</v>
      </c>
    </row>
    <row r="73" s="2" customFormat="1" ht="13.5" customHeight="1" spans="1:15">
      <c r="A73" s="27">
        <v>45453</v>
      </c>
      <c r="B73" s="27">
        <v>45505</v>
      </c>
      <c r="C73" s="37" t="s">
        <v>984</v>
      </c>
      <c r="D73" s="38" t="s">
        <v>985</v>
      </c>
      <c r="E73" s="27"/>
      <c r="F73" s="108" t="s">
        <v>928</v>
      </c>
      <c r="G73" s="36"/>
      <c r="H73" s="36"/>
      <c r="I73" s="36"/>
      <c r="J73" s="36">
        <v>2640</v>
      </c>
      <c r="K73" s="36"/>
      <c r="L73" s="36"/>
      <c r="M73" s="36"/>
      <c r="N73" s="36">
        <v>2640</v>
      </c>
      <c r="O73" s="24" t="s">
        <v>372</v>
      </c>
    </row>
    <row r="74" s="2" customFormat="1" ht="13.5" customHeight="1" spans="1:15">
      <c r="A74" s="21">
        <v>45476</v>
      </c>
      <c r="B74" s="21">
        <v>45505</v>
      </c>
      <c r="C74" s="16" t="s">
        <v>986</v>
      </c>
      <c r="D74" s="17" t="s">
        <v>987</v>
      </c>
      <c r="E74" s="22"/>
      <c r="F74" s="19" t="s">
        <v>928</v>
      </c>
      <c r="G74" s="20"/>
      <c r="H74" s="20"/>
      <c r="I74" s="20"/>
      <c r="J74" s="20">
        <v>4000</v>
      </c>
      <c r="K74" s="20"/>
      <c r="L74" s="20"/>
      <c r="M74" s="20"/>
      <c r="N74" s="36">
        <v>4000</v>
      </c>
      <c r="O74" s="24" t="s">
        <v>372</v>
      </c>
    </row>
    <row r="75" s="2" customFormat="1" ht="13.5" customHeight="1" spans="1:15">
      <c r="A75" s="21">
        <v>45465</v>
      </c>
      <c r="B75" s="21">
        <v>45505</v>
      </c>
      <c r="C75" s="16" t="s">
        <v>988</v>
      </c>
      <c r="D75" s="17" t="s">
        <v>989</v>
      </c>
      <c r="E75" s="22"/>
      <c r="F75" s="19" t="s">
        <v>928</v>
      </c>
      <c r="G75" s="20"/>
      <c r="H75" s="20"/>
      <c r="I75" s="20"/>
      <c r="J75" s="20">
        <v>1440</v>
      </c>
      <c r="K75" s="20"/>
      <c r="L75" s="20"/>
      <c r="M75" s="20"/>
      <c r="N75" s="36">
        <v>1440</v>
      </c>
      <c r="O75" s="24" t="s">
        <v>372</v>
      </c>
    </row>
    <row r="76" s="2" customFormat="1" ht="13.5" customHeight="1" spans="1:15">
      <c r="A76" s="21">
        <v>45474</v>
      </c>
      <c r="B76" s="21">
        <v>45505</v>
      </c>
      <c r="C76" s="16" t="s">
        <v>990</v>
      </c>
      <c r="D76" s="17" t="s">
        <v>991</v>
      </c>
      <c r="E76" s="22"/>
      <c r="F76" s="19" t="s">
        <v>928</v>
      </c>
      <c r="G76" s="20"/>
      <c r="H76" s="20"/>
      <c r="I76" s="20"/>
      <c r="J76" s="20">
        <v>1320</v>
      </c>
      <c r="K76" s="20"/>
      <c r="L76" s="20"/>
      <c r="M76" s="20"/>
      <c r="N76" s="36">
        <v>1320</v>
      </c>
      <c r="O76" s="24" t="s">
        <v>372</v>
      </c>
    </row>
    <row r="77" s="2" customFormat="1" ht="13.5" customHeight="1" spans="1:15">
      <c r="A77" s="27">
        <v>45486</v>
      </c>
      <c r="B77" s="27">
        <v>45505</v>
      </c>
      <c r="C77" s="37" t="s">
        <v>992</v>
      </c>
      <c r="D77" s="38" t="s">
        <v>993</v>
      </c>
      <c r="E77" s="27"/>
      <c r="F77" s="108" t="s">
        <v>928</v>
      </c>
      <c r="G77" s="36"/>
      <c r="H77" s="36"/>
      <c r="I77" s="36"/>
      <c r="J77" s="36">
        <v>176</v>
      </c>
      <c r="K77" s="36"/>
      <c r="L77" s="36"/>
      <c r="M77" s="36"/>
      <c r="N77" s="36">
        <v>176</v>
      </c>
      <c r="O77" s="24" t="s">
        <v>372</v>
      </c>
    </row>
    <row r="78" s="97" customFormat="1" ht="13.5" customHeight="1" spans="1:15">
      <c r="A78" s="21">
        <v>45439</v>
      </c>
      <c r="B78" s="21">
        <v>45505</v>
      </c>
      <c r="C78" s="16" t="s">
        <v>994</v>
      </c>
      <c r="D78" s="17" t="s">
        <v>995</v>
      </c>
      <c r="E78" s="22"/>
      <c r="F78" s="19" t="s">
        <v>928</v>
      </c>
      <c r="G78" s="20"/>
      <c r="H78" s="20"/>
      <c r="I78" s="20"/>
      <c r="J78" s="20">
        <v>880</v>
      </c>
      <c r="K78" s="20"/>
      <c r="L78" s="20"/>
      <c r="M78" s="20"/>
      <c r="N78" s="36">
        <v>880</v>
      </c>
      <c r="O78" s="24" t="s">
        <v>372</v>
      </c>
    </row>
    <row r="79" s="97" customFormat="1" ht="13.5" customHeight="1" spans="1:15">
      <c r="A79" s="27">
        <v>45439</v>
      </c>
      <c r="B79" s="27">
        <v>45505</v>
      </c>
      <c r="C79" s="37" t="s">
        <v>996</v>
      </c>
      <c r="D79" s="38" t="s">
        <v>997</v>
      </c>
      <c r="E79" s="27"/>
      <c r="F79" s="108" t="s">
        <v>928</v>
      </c>
      <c r="G79" s="36"/>
      <c r="H79" s="36"/>
      <c r="I79" s="36"/>
      <c r="J79" s="36">
        <v>2464</v>
      </c>
      <c r="K79" s="36"/>
      <c r="L79" s="36"/>
      <c r="M79" s="36"/>
      <c r="N79" s="36">
        <v>2464</v>
      </c>
      <c r="O79" s="24" t="s">
        <v>372</v>
      </c>
    </row>
    <row r="80" s="2" customFormat="1" ht="13.5" customHeight="1" spans="1:15">
      <c r="A80" s="21">
        <v>45467</v>
      </c>
      <c r="B80" s="21">
        <v>45505</v>
      </c>
      <c r="C80" s="16" t="s">
        <v>998</v>
      </c>
      <c r="D80" s="17" t="s">
        <v>999</v>
      </c>
      <c r="E80" s="22"/>
      <c r="F80" s="19" t="s">
        <v>928</v>
      </c>
      <c r="G80" s="20"/>
      <c r="H80" s="20"/>
      <c r="I80" s="20"/>
      <c r="J80" s="20">
        <v>6800</v>
      </c>
      <c r="K80" s="20"/>
      <c r="L80" s="20"/>
      <c r="M80" s="20"/>
      <c r="N80" s="36">
        <v>6800</v>
      </c>
      <c r="O80" s="24" t="s">
        <v>372</v>
      </c>
    </row>
    <row r="81" s="2" customFormat="1" ht="13.5" customHeight="1" spans="1:15">
      <c r="A81" s="21">
        <v>45483</v>
      </c>
      <c r="B81" s="21">
        <v>45505</v>
      </c>
      <c r="C81" s="16" t="s">
        <v>1000</v>
      </c>
      <c r="D81" s="17" t="s">
        <v>1001</v>
      </c>
      <c r="E81" s="22"/>
      <c r="F81" s="19" t="s">
        <v>928</v>
      </c>
      <c r="G81" s="20"/>
      <c r="H81" s="20"/>
      <c r="I81" s="20"/>
      <c r="J81" s="20">
        <v>5632</v>
      </c>
      <c r="K81" s="20"/>
      <c r="L81" s="20"/>
      <c r="M81" s="20"/>
      <c r="N81" s="36">
        <v>5632</v>
      </c>
      <c r="O81" s="24" t="s">
        <v>372</v>
      </c>
    </row>
    <row r="82" s="2" customFormat="1" ht="13.5" customHeight="1" spans="1:15">
      <c r="A82" s="27">
        <v>45453</v>
      </c>
      <c r="B82" s="27">
        <v>45505</v>
      </c>
      <c r="C82" s="37" t="s">
        <v>1002</v>
      </c>
      <c r="D82" s="38" t="s">
        <v>997</v>
      </c>
      <c r="E82" s="27"/>
      <c r="F82" s="108" t="s">
        <v>928</v>
      </c>
      <c r="G82" s="36"/>
      <c r="H82" s="36"/>
      <c r="I82" s="36"/>
      <c r="J82" s="36">
        <v>400</v>
      </c>
      <c r="K82" s="36"/>
      <c r="L82" s="36"/>
      <c r="M82" s="36"/>
      <c r="N82" s="36">
        <v>400</v>
      </c>
      <c r="O82" s="24" t="s">
        <v>372</v>
      </c>
    </row>
    <row r="83" s="2" customFormat="1" ht="13.5" customHeight="1" spans="1:15">
      <c r="A83" s="27">
        <v>45448</v>
      </c>
      <c r="B83" s="27">
        <v>45505</v>
      </c>
      <c r="C83" s="37" t="s">
        <v>1003</v>
      </c>
      <c r="D83" s="38" t="s">
        <v>1004</v>
      </c>
      <c r="E83" s="27"/>
      <c r="F83" s="108" t="s">
        <v>928</v>
      </c>
      <c r="G83" s="36"/>
      <c r="H83" s="36"/>
      <c r="I83" s="36"/>
      <c r="J83" s="36">
        <v>2640</v>
      </c>
      <c r="K83" s="36"/>
      <c r="L83" s="36"/>
      <c r="M83" s="36"/>
      <c r="N83" s="36">
        <v>2640</v>
      </c>
      <c r="O83" s="24" t="s">
        <v>372</v>
      </c>
    </row>
    <row r="84" s="2" customFormat="1" ht="13.5" customHeight="1" spans="1:15">
      <c r="A84" s="21">
        <v>45484</v>
      </c>
      <c r="B84" s="21">
        <v>45505</v>
      </c>
      <c r="C84" s="16" t="s">
        <v>1005</v>
      </c>
      <c r="D84" s="17" t="s">
        <v>1006</v>
      </c>
      <c r="E84" s="22"/>
      <c r="F84" s="19" t="s">
        <v>928</v>
      </c>
      <c r="G84" s="20"/>
      <c r="H84" s="20"/>
      <c r="I84" s="20"/>
      <c r="J84" s="20">
        <v>4000</v>
      </c>
      <c r="K84" s="20"/>
      <c r="L84" s="20"/>
      <c r="M84" s="20"/>
      <c r="N84" s="36">
        <v>4000</v>
      </c>
      <c r="O84" s="24" t="s">
        <v>372</v>
      </c>
    </row>
    <row r="85" s="97" customFormat="1" ht="13.5" customHeight="1" spans="1:15">
      <c r="A85" s="21">
        <v>45475</v>
      </c>
      <c r="B85" s="21">
        <v>45505</v>
      </c>
      <c r="C85" s="16" t="s">
        <v>1007</v>
      </c>
      <c r="D85" s="17" t="s">
        <v>1008</v>
      </c>
      <c r="E85" s="22"/>
      <c r="F85" s="19" t="s">
        <v>928</v>
      </c>
      <c r="G85" s="20"/>
      <c r="H85" s="20"/>
      <c r="I85" s="20"/>
      <c r="J85" s="20">
        <v>1772</v>
      </c>
      <c r="K85" s="20"/>
      <c r="L85" s="20"/>
      <c r="M85" s="20"/>
      <c r="N85" s="36">
        <v>1772</v>
      </c>
      <c r="O85" s="24" t="s">
        <v>372</v>
      </c>
    </row>
    <row r="86" s="97" customFormat="1" ht="13.5" customHeight="1" spans="1:15">
      <c r="A86" s="27">
        <v>45477</v>
      </c>
      <c r="B86" s="27">
        <v>45505</v>
      </c>
      <c r="C86" s="37" t="s">
        <v>1009</v>
      </c>
      <c r="D86" s="38" t="s">
        <v>1010</v>
      </c>
      <c r="E86" s="27"/>
      <c r="F86" s="108" t="s">
        <v>928</v>
      </c>
      <c r="G86" s="36"/>
      <c r="H86" s="36"/>
      <c r="I86" s="36"/>
      <c r="J86" s="36">
        <v>2200</v>
      </c>
      <c r="K86" s="36"/>
      <c r="L86" s="36"/>
      <c r="M86" s="36"/>
      <c r="N86" s="36">
        <v>2200</v>
      </c>
      <c r="O86" s="24" t="s">
        <v>372</v>
      </c>
    </row>
    <row r="87" s="97" customFormat="1" ht="13.5" customHeight="1" spans="1:15">
      <c r="A87" s="27">
        <v>45470</v>
      </c>
      <c r="B87" s="27">
        <v>45505</v>
      </c>
      <c r="C87" s="37" t="s">
        <v>1011</v>
      </c>
      <c r="D87" s="38" t="s">
        <v>1012</v>
      </c>
      <c r="E87" s="27"/>
      <c r="F87" s="19" t="s">
        <v>928</v>
      </c>
      <c r="G87" s="36"/>
      <c r="H87" s="36"/>
      <c r="I87" s="36"/>
      <c r="J87" s="36">
        <v>4400</v>
      </c>
      <c r="K87" s="36"/>
      <c r="L87" s="36"/>
      <c r="M87" s="36"/>
      <c r="N87" s="36">
        <v>4400</v>
      </c>
      <c r="O87" s="24" t="s">
        <v>372</v>
      </c>
    </row>
    <row r="88" s="97" customFormat="1" ht="13.5" customHeight="1" spans="1:15">
      <c r="A88" s="21">
        <v>45484</v>
      </c>
      <c r="B88" s="21">
        <v>45505</v>
      </c>
      <c r="C88" s="16" t="s">
        <v>1013</v>
      </c>
      <c r="D88" s="17" t="s">
        <v>1014</v>
      </c>
      <c r="E88" s="22"/>
      <c r="F88" s="19" t="s">
        <v>928</v>
      </c>
      <c r="G88" s="20"/>
      <c r="H88" s="20"/>
      <c r="I88" s="20"/>
      <c r="J88" s="20">
        <v>3920</v>
      </c>
      <c r="K88" s="20"/>
      <c r="L88" s="20"/>
      <c r="M88" s="20"/>
      <c r="N88" s="36">
        <v>3920</v>
      </c>
      <c r="O88" s="24" t="s">
        <v>372</v>
      </c>
    </row>
    <row r="89" s="2" customFormat="1" ht="13.5" customHeight="1" spans="1:15">
      <c r="A89" s="21">
        <v>45461</v>
      </c>
      <c r="B89" s="21">
        <v>45505</v>
      </c>
      <c r="C89" s="16" t="s">
        <v>1015</v>
      </c>
      <c r="D89" s="17" t="s">
        <v>1016</v>
      </c>
      <c r="E89" s="22"/>
      <c r="F89" s="19" t="s">
        <v>928</v>
      </c>
      <c r="G89" s="20"/>
      <c r="H89" s="20"/>
      <c r="I89" s="20"/>
      <c r="J89" s="20">
        <v>264</v>
      </c>
      <c r="K89" s="20"/>
      <c r="L89" s="20"/>
      <c r="M89" s="20"/>
      <c r="N89" s="36">
        <v>264</v>
      </c>
      <c r="O89" s="24" t="s">
        <v>372</v>
      </c>
    </row>
    <row r="90" s="2" customFormat="1" ht="13.5" customHeight="1" spans="1:15">
      <c r="A90" s="21">
        <v>45454</v>
      </c>
      <c r="B90" s="21">
        <v>45505</v>
      </c>
      <c r="C90" s="16" t="s">
        <v>1017</v>
      </c>
      <c r="D90" s="17" t="s">
        <v>1018</v>
      </c>
      <c r="E90" s="22"/>
      <c r="F90" s="19" t="s">
        <v>928</v>
      </c>
      <c r="G90" s="20"/>
      <c r="H90" s="20"/>
      <c r="I90" s="20"/>
      <c r="J90" s="20">
        <v>572</v>
      </c>
      <c r="K90" s="20"/>
      <c r="L90" s="20"/>
      <c r="M90" s="20"/>
      <c r="N90" s="36">
        <v>572</v>
      </c>
      <c r="O90" s="24" t="s">
        <v>372</v>
      </c>
    </row>
    <row r="91" s="2" customFormat="1" ht="13.5" customHeight="1" spans="1:15">
      <c r="A91" s="21">
        <v>45457</v>
      </c>
      <c r="B91" s="21">
        <v>45505</v>
      </c>
      <c r="C91" s="16" t="s">
        <v>1019</v>
      </c>
      <c r="D91" s="17" t="s">
        <v>1020</v>
      </c>
      <c r="E91" s="22"/>
      <c r="F91" s="19" t="s">
        <v>928</v>
      </c>
      <c r="G91" s="20"/>
      <c r="H91" s="20"/>
      <c r="I91" s="20"/>
      <c r="J91" s="20">
        <v>1496</v>
      </c>
      <c r="K91" s="20"/>
      <c r="L91" s="20"/>
      <c r="M91" s="20"/>
      <c r="N91" s="36">
        <v>1496</v>
      </c>
      <c r="O91" s="24" t="s">
        <v>372</v>
      </c>
    </row>
    <row r="92" s="97" customFormat="1" ht="13.5" customHeight="1" spans="1:15">
      <c r="A92" s="27">
        <v>45451</v>
      </c>
      <c r="B92" s="27">
        <v>45505</v>
      </c>
      <c r="C92" s="37" t="s">
        <v>1021</v>
      </c>
      <c r="D92" s="38" t="s">
        <v>1022</v>
      </c>
      <c r="E92" s="27"/>
      <c r="F92" s="108" t="s">
        <v>928</v>
      </c>
      <c r="G92" s="36"/>
      <c r="H92" s="36"/>
      <c r="I92" s="36"/>
      <c r="J92" s="36">
        <v>5280</v>
      </c>
      <c r="K92" s="36"/>
      <c r="L92" s="36"/>
      <c r="M92" s="36"/>
      <c r="N92" s="36">
        <v>5280</v>
      </c>
      <c r="O92" s="24" t="s">
        <v>372</v>
      </c>
    </row>
    <row r="93" s="2" customFormat="1" ht="13.5" customHeight="1" spans="1:15">
      <c r="A93" s="21">
        <v>45453</v>
      </c>
      <c r="B93" s="21">
        <v>45505</v>
      </c>
      <c r="C93" s="16" t="s">
        <v>1023</v>
      </c>
      <c r="D93" s="17" t="s">
        <v>1024</v>
      </c>
      <c r="E93" s="22"/>
      <c r="F93" s="19" t="s">
        <v>928</v>
      </c>
      <c r="G93" s="20"/>
      <c r="H93" s="20"/>
      <c r="I93" s="20"/>
      <c r="J93" s="20">
        <v>240</v>
      </c>
      <c r="K93" s="20"/>
      <c r="L93" s="20"/>
      <c r="M93" s="20"/>
      <c r="N93" s="36">
        <v>240</v>
      </c>
      <c r="O93" s="24" t="s">
        <v>372</v>
      </c>
    </row>
    <row r="94" s="2" customFormat="1" ht="13.5" customHeight="1" spans="1:15">
      <c r="A94" s="21">
        <v>45450</v>
      </c>
      <c r="B94" s="21">
        <v>45505</v>
      </c>
      <c r="C94" s="16" t="s">
        <v>1025</v>
      </c>
      <c r="D94" s="17" t="s">
        <v>1026</v>
      </c>
      <c r="E94" s="22"/>
      <c r="F94" s="19" t="s">
        <v>928</v>
      </c>
      <c r="G94" s="20"/>
      <c r="H94" s="20"/>
      <c r="I94" s="20"/>
      <c r="J94" s="20">
        <v>4000</v>
      </c>
      <c r="K94" s="20"/>
      <c r="L94" s="20"/>
      <c r="M94" s="20"/>
      <c r="N94" s="36">
        <v>4000</v>
      </c>
      <c r="O94" s="24" t="s">
        <v>372</v>
      </c>
    </row>
    <row r="95" s="2" customFormat="1" ht="13.5" customHeight="1" spans="1:15">
      <c r="A95" s="27">
        <v>45464</v>
      </c>
      <c r="B95" s="27">
        <v>45505</v>
      </c>
      <c r="C95" s="37" t="s">
        <v>1027</v>
      </c>
      <c r="D95" s="38" t="s">
        <v>1016</v>
      </c>
      <c r="E95" s="27"/>
      <c r="F95" s="108" t="s">
        <v>928</v>
      </c>
      <c r="G95" s="36"/>
      <c r="H95" s="36"/>
      <c r="I95" s="36"/>
      <c r="J95" s="36">
        <v>880</v>
      </c>
      <c r="K95" s="36"/>
      <c r="L95" s="36"/>
      <c r="M95" s="36"/>
      <c r="N95" s="36">
        <v>880</v>
      </c>
      <c r="O95" s="24" t="s">
        <v>372</v>
      </c>
    </row>
    <row r="96" s="2" customFormat="1" ht="13.5" customHeight="1" spans="1:15">
      <c r="A96" s="21">
        <v>45465</v>
      </c>
      <c r="B96" s="21">
        <v>45505</v>
      </c>
      <c r="C96" s="16" t="s">
        <v>1028</v>
      </c>
      <c r="D96" s="17" t="s">
        <v>1029</v>
      </c>
      <c r="E96" s="22"/>
      <c r="F96" s="19" t="s">
        <v>928</v>
      </c>
      <c r="G96" s="20"/>
      <c r="H96" s="20"/>
      <c r="I96" s="20"/>
      <c r="J96" s="20">
        <v>480</v>
      </c>
      <c r="K96" s="20"/>
      <c r="L96" s="20"/>
      <c r="M96" s="20"/>
      <c r="N96" s="36">
        <v>480</v>
      </c>
      <c r="O96" s="24" t="s">
        <v>372</v>
      </c>
    </row>
    <row r="97" s="2" customFormat="1" ht="13.5" customHeight="1" spans="1:15">
      <c r="A97" s="27">
        <v>45489</v>
      </c>
      <c r="B97" s="27">
        <v>45505</v>
      </c>
      <c r="C97" s="37" t="s">
        <v>1030</v>
      </c>
      <c r="D97" s="38" t="s">
        <v>1031</v>
      </c>
      <c r="E97" s="27"/>
      <c r="F97" s="19" t="s">
        <v>928</v>
      </c>
      <c r="G97" s="36"/>
      <c r="H97" s="36"/>
      <c r="I97" s="36"/>
      <c r="J97" s="36">
        <v>2640</v>
      </c>
      <c r="K97" s="36"/>
      <c r="L97" s="36"/>
      <c r="M97" s="36"/>
      <c r="N97" s="36">
        <v>2640</v>
      </c>
      <c r="O97" s="24" t="s">
        <v>372</v>
      </c>
    </row>
    <row r="98" s="2" customFormat="1" ht="13.5" customHeight="1" spans="1:15">
      <c r="A98" s="27">
        <v>45483</v>
      </c>
      <c r="B98" s="27">
        <v>45505</v>
      </c>
      <c r="C98" s="37" t="s">
        <v>1032</v>
      </c>
      <c r="D98" s="38" t="s">
        <v>1033</v>
      </c>
      <c r="E98" s="27"/>
      <c r="F98" s="108" t="s">
        <v>928</v>
      </c>
      <c r="G98" s="36"/>
      <c r="H98" s="36"/>
      <c r="I98" s="36"/>
      <c r="J98" s="36">
        <v>2640</v>
      </c>
      <c r="K98" s="36"/>
      <c r="L98" s="36"/>
      <c r="M98" s="36"/>
      <c r="N98" s="36">
        <v>2640</v>
      </c>
      <c r="O98" s="24" t="s">
        <v>372</v>
      </c>
    </row>
    <row r="99" s="2" customFormat="1" ht="13.5" customHeight="1" spans="1:15">
      <c r="A99" s="27">
        <v>45483</v>
      </c>
      <c r="B99" s="27">
        <v>45505</v>
      </c>
      <c r="C99" s="37" t="s">
        <v>1034</v>
      </c>
      <c r="D99" s="38" t="s">
        <v>1035</v>
      </c>
      <c r="E99" s="27"/>
      <c r="F99" s="108" t="s">
        <v>928</v>
      </c>
      <c r="G99" s="36"/>
      <c r="H99" s="36"/>
      <c r="I99" s="36"/>
      <c r="J99" s="36">
        <v>5368</v>
      </c>
      <c r="K99" s="36"/>
      <c r="L99" s="36"/>
      <c r="M99" s="36"/>
      <c r="N99" s="36">
        <v>5368</v>
      </c>
      <c r="O99" s="24" t="s">
        <v>372</v>
      </c>
    </row>
    <row r="100" s="2" customFormat="1" ht="13.5" customHeight="1" spans="1:15">
      <c r="A100" s="27">
        <v>45495</v>
      </c>
      <c r="B100" s="27">
        <v>45511</v>
      </c>
      <c r="C100" s="37" t="s">
        <v>1045</v>
      </c>
      <c r="D100" s="38" t="s">
        <v>1046</v>
      </c>
      <c r="E100" s="27"/>
      <c r="F100" s="108" t="s">
        <v>928</v>
      </c>
      <c r="G100" s="36"/>
      <c r="H100" s="36"/>
      <c r="I100" s="36"/>
      <c r="J100" s="36">
        <v>2376</v>
      </c>
      <c r="K100" s="36"/>
      <c r="L100" s="36"/>
      <c r="M100" s="36"/>
      <c r="N100" s="36">
        <v>2376</v>
      </c>
      <c r="O100" s="24" t="s">
        <v>372</v>
      </c>
    </row>
    <row r="101" s="2" customFormat="1" ht="13.5" customHeight="1" spans="1:15">
      <c r="A101" s="21">
        <v>45492</v>
      </c>
      <c r="B101" s="21">
        <v>45511</v>
      </c>
      <c r="C101" s="16" t="s">
        <v>1047</v>
      </c>
      <c r="D101" s="17" t="s">
        <v>1048</v>
      </c>
      <c r="E101" s="22"/>
      <c r="F101" s="19" t="s">
        <v>928</v>
      </c>
      <c r="G101" s="20"/>
      <c r="H101" s="20"/>
      <c r="I101" s="20"/>
      <c r="J101" s="20">
        <v>880</v>
      </c>
      <c r="K101" s="20"/>
      <c r="L101" s="20"/>
      <c r="M101" s="20"/>
      <c r="N101" s="36">
        <v>880</v>
      </c>
      <c r="O101" s="24" t="s">
        <v>372</v>
      </c>
    </row>
    <row r="102" s="2" customFormat="1" ht="13.5" customHeight="1" spans="1:15">
      <c r="A102" s="21">
        <v>45492</v>
      </c>
      <c r="B102" s="21">
        <v>45511</v>
      </c>
      <c r="C102" s="16" t="s">
        <v>1049</v>
      </c>
      <c r="D102" s="17" t="s">
        <v>1048</v>
      </c>
      <c r="E102" s="22"/>
      <c r="F102" s="19" t="s">
        <v>928</v>
      </c>
      <c r="G102" s="20"/>
      <c r="H102" s="20"/>
      <c r="I102" s="20"/>
      <c r="J102" s="20">
        <v>880</v>
      </c>
      <c r="K102" s="20"/>
      <c r="L102" s="20"/>
      <c r="M102" s="20"/>
      <c r="N102" s="36">
        <v>880</v>
      </c>
      <c r="O102" s="24" t="s">
        <v>372</v>
      </c>
    </row>
    <row r="103" s="2" customFormat="1" ht="13.5" customHeight="1" spans="1:15">
      <c r="A103" s="21">
        <v>45492</v>
      </c>
      <c r="B103" s="21">
        <v>45511</v>
      </c>
      <c r="C103" s="16" t="s">
        <v>1050</v>
      </c>
      <c r="D103" s="17" t="s">
        <v>1048</v>
      </c>
      <c r="E103" s="22"/>
      <c r="F103" s="19" t="s">
        <v>928</v>
      </c>
      <c r="G103" s="20"/>
      <c r="H103" s="20"/>
      <c r="I103" s="20"/>
      <c r="J103" s="20">
        <v>880</v>
      </c>
      <c r="K103" s="20"/>
      <c r="L103" s="20"/>
      <c r="M103" s="20"/>
      <c r="N103" s="36">
        <v>880</v>
      </c>
      <c r="O103" s="24" t="s">
        <v>372</v>
      </c>
    </row>
    <row r="104" s="2" customFormat="1" ht="13.5" customHeight="1" spans="1:15">
      <c r="A104" s="21">
        <v>45481</v>
      </c>
      <c r="B104" s="21">
        <v>45511</v>
      </c>
      <c r="C104" s="16" t="s">
        <v>1051</v>
      </c>
      <c r="D104" s="17" t="s">
        <v>1048</v>
      </c>
      <c r="E104" s="22"/>
      <c r="F104" s="19" t="s">
        <v>928</v>
      </c>
      <c r="G104" s="20"/>
      <c r="H104" s="20"/>
      <c r="I104" s="20"/>
      <c r="J104" s="20">
        <v>1320</v>
      </c>
      <c r="K104" s="20"/>
      <c r="L104" s="20"/>
      <c r="M104" s="20"/>
      <c r="N104" s="36">
        <v>1320</v>
      </c>
      <c r="O104" s="24" t="s">
        <v>372</v>
      </c>
    </row>
    <row r="105" s="97" customFormat="1" ht="13.5" customHeight="1" spans="1:15">
      <c r="A105" s="21">
        <v>45489</v>
      </c>
      <c r="B105" s="21">
        <v>45511</v>
      </c>
      <c r="C105" s="16" t="s">
        <v>1052</v>
      </c>
      <c r="D105" s="17" t="s">
        <v>1048</v>
      </c>
      <c r="E105" s="22"/>
      <c r="F105" s="19" t="s">
        <v>928</v>
      </c>
      <c r="G105" s="20"/>
      <c r="H105" s="20"/>
      <c r="I105" s="20"/>
      <c r="J105" s="20">
        <v>1320</v>
      </c>
      <c r="K105" s="20"/>
      <c r="L105" s="20"/>
      <c r="M105" s="20"/>
      <c r="N105" s="36">
        <v>1320</v>
      </c>
      <c r="O105" s="24" t="s">
        <v>372</v>
      </c>
    </row>
    <row r="106" s="2" customFormat="1" ht="13.5" customHeight="1" spans="1:15">
      <c r="A106" s="21">
        <v>45491</v>
      </c>
      <c r="B106" s="21">
        <v>45511</v>
      </c>
      <c r="C106" s="16" t="s">
        <v>1053</v>
      </c>
      <c r="D106" s="17" t="s">
        <v>1054</v>
      </c>
      <c r="E106" s="22"/>
      <c r="F106" s="19" t="s">
        <v>928</v>
      </c>
      <c r="G106" s="20"/>
      <c r="H106" s="20"/>
      <c r="I106" s="20"/>
      <c r="J106" s="20">
        <v>4400</v>
      </c>
      <c r="K106" s="20"/>
      <c r="L106" s="20"/>
      <c r="M106" s="20"/>
      <c r="N106" s="36">
        <v>4400</v>
      </c>
      <c r="O106" s="24" t="s">
        <v>372</v>
      </c>
    </row>
    <row r="107" s="2" customFormat="1" ht="13.5" customHeight="1" spans="1:15">
      <c r="A107" s="27">
        <v>45489</v>
      </c>
      <c r="B107" s="27">
        <v>45511</v>
      </c>
      <c r="C107" s="37" t="s">
        <v>1055</v>
      </c>
      <c r="D107" s="38" t="s">
        <v>1048</v>
      </c>
      <c r="E107" s="27"/>
      <c r="F107" s="108" t="s">
        <v>928</v>
      </c>
      <c r="G107" s="36"/>
      <c r="H107" s="36"/>
      <c r="I107" s="36"/>
      <c r="J107" s="36">
        <v>1320</v>
      </c>
      <c r="K107" s="36"/>
      <c r="L107" s="36"/>
      <c r="M107" s="36"/>
      <c r="N107" s="36">
        <v>1320</v>
      </c>
      <c r="O107" s="24" t="s">
        <v>372</v>
      </c>
    </row>
    <row r="108" s="2" customFormat="1" ht="13.5" customHeight="1" spans="1:15">
      <c r="A108" s="27">
        <v>45489</v>
      </c>
      <c r="B108" s="27">
        <v>45511</v>
      </c>
      <c r="C108" s="37" t="s">
        <v>1056</v>
      </c>
      <c r="D108" s="38" t="s">
        <v>1048</v>
      </c>
      <c r="E108" s="27"/>
      <c r="F108" s="108" t="s">
        <v>928</v>
      </c>
      <c r="G108" s="36"/>
      <c r="H108" s="36"/>
      <c r="I108" s="36"/>
      <c r="J108" s="36">
        <v>1320</v>
      </c>
      <c r="K108" s="36"/>
      <c r="L108" s="36"/>
      <c r="M108" s="36"/>
      <c r="N108" s="36">
        <v>1320</v>
      </c>
      <c r="O108" s="24" t="s">
        <v>372</v>
      </c>
    </row>
    <row r="109" s="2" customFormat="1" ht="13.5" customHeight="1" spans="1:15">
      <c r="A109" s="21">
        <v>45497</v>
      </c>
      <c r="B109" s="21">
        <v>45511</v>
      </c>
      <c r="C109" s="16" t="s">
        <v>1057</v>
      </c>
      <c r="D109" s="17" t="s">
        <v>1058</v>
      </c>
      <c r="E109" s="22"/>
      <c r="F109" s="19" t="s">
        <v>928</v>
      </c>
      <c r="G109" s="20"/>
      <c r="H109" s="20"/>
      <c r="I109" s="20"/>
      <c r="J109" s="20">
        <v>2640</v>
      </c>
      <c r="K109" s="20"/>
      <c r="L109" s="20"/>
      <c r="M109" s="20"/>
      <c r="N109" s="36">
        <v>2640</v>
      </c>
      <c r="O109" s="24" t="s">
        <v>372</v>
      </c>
    </row>
    <row r="110" s="2" customFormat="1" ht="13.5" customHeight="1" spans="1:15">
      <c r="A110" s="21">
        <v>45495</v>
      </c>
      <c r="B110" s="21">
        <v>45511</v>
      </c>
      <c r="C110" s="16" t="s">
        <v>1059</v>
      </c>
      <c r="D110" s="17" t="s">
        <v>1060</v>
      </c>
      <c r="E110" s="22"/>
      <c r="F110" s="19" t="s">
        <v>928</v>
      </c>
      <c r="G110" s="20"/>
      <c r="H110" s="20"/>
      <c r="I110" s="20"/>
      <c r="J110" s="20">
        <v>2376</v>
      </c>
      <c r="K110" s="20"/>
      <c r="L110" s="20"/>
      <c r="M110" s="20"/>
      <c r="N110" s="36">
        <v>2376</v>
      </c>
      <c r="O110" s="24" t="s">
        <v>372</v>
      </c>
    </row>
    <row r="111" s="2" customFormat="1" ht="13.5" customHeight="1" spans="1:15">
      <c r="A111" s="21">
        <v>45492</v>
      </c>
      <c r="B111" s="21">
        <v>45511</v>
      </c>
      <c r="C111" s="16" t="s">
        <v>1061</v>
      </c>
      <c r="D111" s="17" t="s">
        <v>1062</v>
      </c>
      <c r="E111" s="22"/>
      <c r="F111" s="19" t="s">
        <v>928</v>
      </c>
      <c r="G111" s="20"/>
      <c r="H111" s="20"/>
      <c r="I111" s="20"/>
      <c r="J111" s="20">
        <v>480</v>
      </c>
      <c r="K111" s="20"/>
      <c r="L111" s="20"/>
      <c r="M111" s="20"/>
      <c r="N111" s="36">
        <v>480</v>
      </c>
      <c r="O111" s="24" t="s">
        <v>372</v>
      </c>
    </row>
    <row r="112" s="2" customFormat="1" ht="13.5" customHeight="1" spans="1:15">
      <c r="A112" s="21">
        <v>45493</v>
      </c>
      <c r="B112" s="21">
        <v>45511</v>
      </c>
      <c r="C112" s="16" t="s">
        <v>1063</v>
      </c>
      <c r="D112" s="17" t="s">
        <v>1064</v>
      </c>
      <c r="E112" s="22"/>
      <c r="F112" s="19" t="s">
        <v>928</v>
      </c>
      <c r="G112" s="20"/>
      <c r="H112" s="20"/>
      <c r="I112" s="20"/>
      <c r="J112" s="20">
        <v>4400</v>
      </c>
      <c r="K112" s="20"/>
      <c r="L112" s="20"/>
      <c r="M112" s="20"/>
      <c r="N112" s="36">
        <v>4400</v>
      </c>
      <c r="O112" s="24" t="s">
        <v>372</v>
      </c>
    </row>
    <row r="113" s="2" customFormat="1" ht="13.5" customHeight="1" spans="1:15">
      <c r="A113" s="27">
        <v>45470</v>
      </c>
      <c r="B113" s="27">
        <v>45511</v>
      </c>
      <c r="C113" s="37" t="s">
        <v>1065</v>
      </c>
      <c r="D113" s="38" t="s">
        <v>1066</v>
      </c>
      <c r="E113" s="27"/>
      <c r="F113" s="108" t="s">
        <v>928</v>
      </c>
      <c r="G113" s="36"/>
      <c r="H113" s="36"/>
      <c r="I113" s="36"/>
      <c r="J113" s="36">
        <v>3520</v>
      </c>
      <c r="K113" s="36"/>
      <c r="L113" s="36"/>
      <c r="M113" s="36"/>
      <c r="N113" s="36">
        <v>3520</v>
      </c>
      <c r="O113" s="24" t="s">
        <v>372</v>
      </c>
    </row>
    <row r="114" s="2" customFormat="1" ht="13.5" customHeight="1" spans="1:15">
      <c r="A114" s="21">
        <v>45489</v>
      </c>
      <c r="B114" s="21">
        <v>45511</v>
      </c>
      <c r="C114" s="16" t="s">
        <v>1067</v>
      </c>
      <c r="D114" s="17" t="s">
        <v>1068</v>
      </c>
      <c r="E114" s="22"/>
      <c r="F114" s="19" t="s">
        <v>928</v>
      </c>
      <c r="G114" s="20"/>
      <c r="H114" s="20"/>
      <c r="I114" s="20"/>
      <c r="J114" s="20">
        <v>3520</v>
      </c>
      <c r="K114" s="20"/>
      <c r="L114" s="20"/>
      <c r="M114" s="20"/>
      <c r="N114" s="36">
        <v>3520</v>
      </c>
      <c r="O114" s="24" t="s">
        <v>372</v>
      </c>
    </row>
    <row r="115" s="2" customFormat="1" ht="13.5" customHeight="1" spans="1:15">
      <c r="A115" s="21">
        <v>45474</v>
      </c>
      <c r="B115" s="21">
        <v>45517</v>
      </c>
      <c r="C115" s="16" t="s">
        <v>1080</v>
      </c>
      <c r="D115" s="17" t="s">
        <v>1081</v>
      </c>
      <c r="E115" s="22"/>
      <c r="F115" s="19" t="s">
        <v>928</v>
      </c>
      <c r="G115" s="20"/>
      <c r="H115" s="20"/>
      <c r="I115" s="20"/>
      <c r="J115" s="20">
        <v>7920</v>
      </c>
      <c r="K115" s="20"/>
      <c r="L115" s="20"/>
      <c r="M115" s="20"/>
      <c r="N115" s="36">
        <v>7920</v>
      </c>
      <c r="O115" s="24" t="s">
        <v>372</v>
      </c>
    </row>
    <row r="116" s="2" customFormat="1" ht="13.5" customHeight="1" spans="1:15">
      <c r="A116" s="21">
        <v>45484</v>
      </c>
      <c r="B116" s="21">
        <v>45517</v>
      </c>
      <c r="C116" s="16" t="s">
        <v>1082</v>
      </c>
      <c r="D116" s="17" t="s">
        <v>1083</v>
      </c>
      <c r="E116" s="22"/>
      <c r="F116" s="19" t="s">
        <v>928</v>
      </c>
      <c r="G116" s="20"/>
      <c r="H116" s="20"/>
      <c r="I116" s="20"/>
      <c r="J116" s="20">
        <v>2640</v>
      </c>
      <c r="K116" s="20"/>
      <c r="L116" s="20"/>
      <c r="M116" s="20"/>
      <c r="N116" s="36">
        <v>2640</v>
      </c>
      <c r="O116" s="24" t="s">
        <v>372</v>
      </c>
    </row>
    <row r="117" s="97" customFormat="1" ht="13.5" customHeight="1" spans="1:15">
      <c r="A117" s="21">
        <v>45499</v>
      </c>
      <c r="B117" s="21">
        <v>45517</v>
      </c>
      <c r="C117" s="16" t="s">
        <v>1084</v>
      </c>
      <c r="D117" s="17" t="s">
        <v>1085</v>
      </c>
      <c r="E117" s="22"/>
      <c r="F117" s="19" t="s">
        <v>928</v>
      </c>
      <c r="G117" s="20"/>
      <c r="H117" s="20"/>
      <c r="I117" s="20"/>
      <c r="J117" s="20">
        <v>5280</v>
      </c>
      <c r="K117" s="20"/>
      <c r="L117" s="20"/>
      <c r="M117" s="20"/>
      <c r="N117" s="36">
        <v>5280</v>
      </c>
      <c r="O117" s="24" t="s">
        <v>372</v>
      </c>
    </row>
    <row r="118" s="2" customFormat="1" ht="13.5" customHeight="1" spans="1:15">
      <c r="A118" s="21">
        <v>45495</v>
      </c>
      <c r="B118" s="21">
        <v>45517</v>
      </c>
      <c r="C118" s="16" t="s">
        <v>1086</v>
      </c>
      <c r="D118" s="17" t="s">
        <v>1087</v>
      </c>
      <c r="E118" s="22"/>
      <c r="F118" s="19" t="s">
        <v>928</v>
      </c>
      <c r="G118" s="20"/>
      <c r="H118" s="20"/>
      <c r="I118" s="20"/>
      <c r="J118" s="20">
        <v>1200</v>
      </c>
      <c r="K118" s="20"/>
      <c r="L118" s="20"/>
      <c r="M118" s="20"/>
      <c r="N118" s="36">
        <v>1200</v>
      </c>
      <c r="O118" s="24" t="s">
        <v>372</v>
      </c>
    </row>
    <row r="119" s="2" customFormat="1" ht="13.5" customHeight="1" spans="1:15">
      <c r="A119" s="27">
        <v>45502</v>
      </c>
      <c r="B119" s="27">
        <v>45517</v>
      </c>
      <c r="C119" s="37" t="s">
        <v>1088</v>
      </c>
      <c r="D119" s="38" t="s">
        <v>1089</v>
      </c>
      <c r="E119" s="107"/>
      <c r="F119" s="108" t="s">
        <v>928</v>
      </c>
      <c r="G119" s="36"/>
      <c r="H119" s="36"/>
      <c r="I119" s="36"/>
      <c r="J119" s="36">
        <v>160</v>
      </c>
      <c r="K119" s="36"/>
      <c r="L119" s="36"/>
      <c r="M119" s="36"/>
      <c r="N119" s="34">
        <v>160</v>
      </c>
      <c r="O119" s="24" t="s">
        <v>372</v>
      </c>
    </row>
    <row r="120" s="2" customFormat="1" ht="13.5" customHeight="1" spans="1:15">
      <c r="A120" s="21">
        <v>45504</v>
      </c>
      <c r="B120" s="21">
        <v>45517</v>
      </c>
      <c r="C120" s="16" t="s">
        <v>1090</v>
      </c>
      <c r="D120" s="17" t="s">
        <v>991</v>
      </c>
      <c r="E120" s="22"/>
      <c r="F120" s="19" t="s">
        <v>928</v>
      </c>
      <c r="G120" s="20"/>
      <c r="H120" s="20"/>
      <c r="I120" s="20"/>
      <c r="J120" s="20">
        <v>4400</v>
      </c>
      <c r="K120" s="20"/>
      <c r="L120" s="20"/>
      <c r="M120" s="20"/>
      <c r="N120" s="36">
        <v>4400</v>
      </c>
      <c r="O120" s="24" t="s">
        <v>372</v>
      </c>
    </row>
    <row r="121" s="97" customFormat="1" ht="13.5" customHeight="1" spans="1:15">
      <c r="A121" s="21">
        <v>45458</v>
      </c>
      <c r="B121" s="21">
        <v>45517</v>
      </c>
      <c r="C121" s="16" t="s">
        <v>1091</v>
      </c>
      <c r="D121" s="17" t="s">
        <v>1092</v>
      </c>
      <c r="E121" s="22"/>
      <c r="F121" s="19" t="s">
        <v>928</v>
      </c>
      <c r="G121" s="20"/>
      <c r="H121" s="20"/>
      <c r="I121" s="20"/>
      <c r="J121" s="20">
        <v>10960</v>
      </c>
      <c r="K121" s="20"/>
      <c r="L121" s="20"/>
      <c r="M121" s="20"/>
      <c r="N121" s="36">
        <v>10960</v>
      </c>
      <c r="O121" s="24" t="s">
        <v>372</v>
      </c>
    </row>
    <row r="122" s="2" customFormat="1" ht="13.5" customHeight="1" spans="1:15">
      <c r="A122" s="27">
        <v>45477</v>
      </c>
      <c r="B122" s="27">
        <v>45517</v>
      </c>
      <c r="C122" s="37" t="s">
        <v>1093</v>
      </c>
      <c r="D122" s="38" t="s">
        <v>1094</v>
      </c>
      <c r="E122" s="27"/>
      <c r="F122" s="108" t="s">
        <v>928</v>
      </c>
      <c r="G122" s="36"/>
      <c r="H122" s="36"/>
      <c r="I122" s="36"/>
      <c r="J122" s="36">
        <v>2904</v>
      </c>
      <c r="K122" s="36"/>
      <c r="L122" s="36"/>
      <c r="M122" s="36"/>
      <c r="N122" s="36">
        <v>2904</v>
      </c>
      <c r="O122" s="24" t="s">
        <v>372</v>
      </c>
    </row>
    <row r="123" s="2" customFormat="1" ht="13.5" customHeight="1" spans="1:15">
      <c r="A123" s="27">
        <v>45479</v>
      </c>
      <c r="B123" s="27">
        <v>45517</v>
      </c>
      <c r="C123" s="37" t="s">
        <v>1095</v>
      </c>
      <c r="D123" s="38" t="s">
        <v>1096</v>
      </c>
      <c r="E123" s="27"/>
      <c r="F123" s="108" t="s">
        <v>928</v>
      </c>
      <c r="G123" s="36"/>
      <c r="H123" s="36"/>
      <c r="I123" s="36"/>
      <c r="J123" s="36">
        <v>5280</v>
      </c>
      <c r="K123" s="36"/>
      <c r="L123" s="36"/>
      <c r="M123" s="36"/>
      <c r="N123" s="36">
        <v>5280</v>
      </c>
      <c r="O123" s="24" t="s">
        <v>372</v>
      </c>
    </row>
    <row r="124" s="2" customFormat="1" ht="13.5" customHeight="1" spans="1:15">
      <c r="A124" s="21">
        <v>45483</v>
      </c>
      <c r="B124" s="21">
        <v>45517</v>
      </c>
      <c r="C124" s="16" t="s">
        <v>1097</v>
      </c>
      <c r="D124" s="17" t="s">
        <v>1094</v>
      </c>
      <c r="E124" s="22"/>
      <c r="F124" s="19" t="s">
        <v>928</v>
      </c>
      <c r="G124" s="20"/>
      <c r="H124" s="20"/>
      <c r="I124" s="20"/>
      <c r="J124" s="20">
        <v>5280</v>
      </c>
      <c r="K124" s="20"/>
      <c r="L124" s="20"/>
      <c r="M124" s="20"/>
      <c r="N124" s="36">
        <v>5280</v>
      </c>
      <c r="O124" s="24" t="s">
        <v>372</v>
      </c>
    </row>
    <row r="125" s="2" customFormat="1" ht="13.5" customHeight="1" spans="1:15">
      <c r="A125" s="21">
        <v>45499</v>
      </c>
      <c r="B125" s="21">
        <v>45517</v>
      </c>
      <c r="C125" s="16" t="s">
        <v>1098</v>
      </c>
      <c r="D125" s="17" t="s">
        <v>1099</v>
      </c>
      <c r="E125" s="22"/>
      <c r="F125" s="19" t="s">
        <v>928</v>
      </c>
      <c r="G125" s="20"/>
      <c r="H125" s="20"/>
      <c r="I125" s="20"/>
      <c r="J125" s="20">
        <v>5280</v>
      </c>
      <c r="K125" s="20"/>
      <c r="L125" s="20"/>
      <c r="M125" s="20"/>
      <c r="N125" s="36">
        <v>5280</v>
      </c>
      <c r="O125" s="24" t="s">
        <v>372</v>
      </c>
    </row>
    <row r="126" s="2" customFormat="1" ht="13.5" customHeight="1" spans="1:15">
      <c r="A126" s="27">
        <v>45503</v>
      </c>
      <c r="B126" s="27">
        <v>45523</v>
      </c>
      <c r="C126" s="37" t="s">
        <v>1116</v>
      </c>
      <c r="D126" s="38" t="s">
        <v>1117</v>
      </c>
      <c r="E126" s="27"/>
      <c r="F126" s="108" t="s">
        <v>928</v>
      </c>
      <c r="G126" s="36"/>
      <c r="H126" s="36"/>
      <c r="I126" s="36"/>
      <c r="J126" s="36">
        <v>2200</v>
      </c>
      <c r="K126" s="36"/>
      <c r="L126" s="36"/>
      <c r="M126" s="36"/>
      <c r="N126" s="36">
        <v>2200</v>
      </c>
      <c r="O126" s="24" t="s">
        <v>372</v>
      </c>
    </row>
    <row r="127" s="2" customFormat="1" ht="13.5" customHeight="1" spans="1:15">
      <c r="A127" s="21">
        <v>45503</v>
      </c>
      <c r="B127" s="21">
        <v>45523</v>
      </c>
      <c r="C127" s="16" t="s">
        <v>1118</v>
      </c>
      <c r="D127" s="17" t="s">
        <v>1119</v>
      </c>
      <c r="E127" s="22"/>
      <c r="F127" s="19" t="s">
        <v>928</v>
      </c>
      <c r="G127" s="20"/>
      <c r="H127" s="20"/>
      <c r="I127" s="20"/>
      <c r="J127" s="20">
        <v>3600</v>
      </c>
      <c r="K127" s="20"/>
      <c r="L127" s="20"/>
      <c r="M127" s="20"/>
      <c r="N127" s="36">
        <v>3600</v>
      </c>
      <c r="O127" s="24" t="s">
        <v>372</v>
      </c>
    </row>
    <row r="128" s="2" customFormat="1" ht="13.5" customHeight="1" spans="1:15">
      <c r="A128" s="21">
        <v>45503</v>
      </c>
      <c r="B128" s="21">
        <v>45523</v>
      </c>
      <c r="C128" s="16" t="s">
        <v>1120</v>
      </c>
      <c r="D128" s="17" t="s">
        <v>1121</v>
      </c>
      <c r="E128" s="22"/>
      <c r="F128" s="19" t="s">
        <v>928</v>
      </c>
      <c r="G128" s="20"/>
      <c r="H128" s="20"/>
      <c r="I128" s="20"/>
      <c r="J128" s="20">
        <v>2640</v>
      </c>
      <c r="K128" s="20"/>
      <c r="L128" s="20"/>
      <c r="M128" s="20"/>
      <c r="N128" s="36">
        <v>2640</v>
      </c>
      <c r="O128" s="24" t="s">
        <v>372</v>
      </c>
    </row>
    <row r="129" s="2" customFormat="1" ht="13.5" customHeight="1" spans="1:15">
      <c r="A129" s="21">
        <v>45504</v>
      </c>
      <c r="B129" s="21">
        <v>45523</v>
      </c>
      <c r="C129" s="16" t="s">
        <v>1122</v>
      </c>
      <c r="D129" s="17" t="s">
        <v>1123</v>
      </c>
      <c r="E129" s="22"/>
      <c r="F129" s="19" t="s">
        <v>928</v>
      </c>
      <c r="G129" s="20"/>
      <c r="H129" s="20"/>
      <c r="I129" s="20"/>
      <c r="J129" s="20">
        <v>2640</v>
      </c>
      <c r="K129" s="20"/>
      <c r="L129" s="20"/>
      <c r="M129" s="20"/>
      <c r="N129" s="36">
        <v>2640</v>
      </c>
      <c r="O129" s="24" t="s">
        <v>372</v>
      </c>
    </row>
    <row r="130" s="2" customFormat="1" ht="13.5" customHeight="1" spans="1:15">
      <c r="A130" s="27">
        <v>45511</v>
      </c>
      <c r="B130" s="27">
        <v>45523</v>
      </c>
      <c r="C130" s="37" t="s">
        <v>1124</v>
      </c>
      <c r="D130" s="38" t="s">
        <v>1125</v>
      </c>
      <c r="E130" s="27"/>
      <c r="F130" s="108" t="s">
        <v>928</v>
      </c>
      <c r="G130" s="36"/>
      <c r="H130" s="36"/>
      <c r="I130" s="36"/>
      <c r="J130" s="36">
        <v>9992</v>
      </c>
      <c r="K130" s="36"/>
      <c r="L130" s="36"/>
      <c r="M130" s="36"/>
      <c r="N130" s="36">
        <v>9992</v>
      </c>
      <c r="O130" s="24" t="s">
        <v>372</v>
      </c>
    </row>
    <row r="131" ht="13.5" customHeight="1" spans="1:15">
      <c r="A131" s="21">
        <v>45502</v>
      </c>
      <c r="B131" s="21">
        <v>45523</v>
      </c>
      <c r="C131" s="16" t="s">
        <v>1126</v>
      </c>
      <c r="D131" s="17" t="s">
        <v>1048</v>
      </c>
      <c r="E131" s="22"/>
      <c r="F131" s="19" t="s">
        <v>928</v>
      </c>
      <c r="G131" s="20"/>
      <c r="H131" s="20"/>
      <c r="I131" s="20"/>
      <c r="J131" s="20">
        <v>880</v>
      </c>
      <c r="K131" s="20"/>
      <c r="L131" s="20"/>
      <c r="M131" s="20"/>
      <c r="N131" s="36">
        <v>880</v>
      </c>
      <c r="O131" s="24" t="s">
        <v>372</v>
      </c>
    </row>
    <row r="132" s="2" customFormat="1" ht="13.5" customHeight="1" spans="1:15">
      <c r="A132" s="21">
        <v>45511</v>
      </c>
      <c r="B132" s="21">
        <v>45523</v>
      </c>
      <c r="C132" s="16" t="s">
        <v>1129</v>
      </c>
      <c r="D132" s="17" t="s">
        <v>1130</v>
      </c>
      <c r="E132" s="22"/>
      <c r="F132" s="19" t="s">
        <v>928</v>
      </c>
      <c r="G132" s="20"/>
      <c r="H132" s="20"/>
      <c r="I132" s="20"/>
      <c r="J132" s="20">
        <v>1496</v>
      </c>
      <c r="K132" s="20"/>
      <c r="L132" s="20"/>
      <c r="M132" s="20"/>
      <c r="N132" s="36">
        <v>1496</v>
      </c>
      <c r="O132" s="24" t="s">
        <v>372</v>
      </c>
    </row>
    <row r="133" s="2" customFormat="1" ht="13.5" customHeight="1" spans="1:15">
      <c r="A133" s="21">
        <v>45503</v>
      </c>
      <c r="B133" s="21">
        <v>45523</v>
      </c>
      <c r="C133" s="16" t="s">
        <v>1131</v>
      </c>
      <c r="D133" s="17" t="s">
        <v>1132</v>
      </c>
      <c r="E133" s="22"/>
      <c r="F133" s="19" t="s">
        <v>928</v>
      </c>
      <c r="G133" s="20"/>
      <c r="H133" s="20"/>
      <c r="I133" s="20"/>
      <c r="J133" s="20">
        <v>5280</v>
      </c>
      <c r="K133" s="20"/>
      <c r="L133" s="20"/>
      <c r="M133" s="20"/>
      <c r="N133" s="36">
        <v>5280</v>
      </c>
      <c r="O133" s="24" t="s">
        <v>372</v>
      </c>
    </row>
    <row r="134" s="97" customFormat="1" ht="13.5" customHeight="1" spans="1:15">
      <c r="A134" s="21">
        <v>45503</v>
      </c>
      <c r="B134" s="21">
        <v>45523</v>
      </c>
      <c r="C134" s="16" t="s">
        <v>1133</v>
      </c>
      <c r="D134" s="17" t="s">
        <v>1134</v>
      </c>
      <c r="E134" s="22"/>
      <c r="F134" s="19" t="s">
        <v>928</v>
      </c>
      <c r="G134" s="20"/>
      <c r="H134" s="20"/>
      <c r="I134" s="20"/>
      <c r="J134" s="20">
        <v>4400</v>
      </c>
      <c r="K134" s="20"/>
      <c r="L134" s="20"/>
      <c r="M134" s="20"/>
      <c r="N134" s="36">
        <v>4400</v>
      </c>
      <c r="O134" s="24" t="s">
        <v>372</v>
      </c>
    </row>
    <row r="135" s="2" customFormat="1" ht="13.5" customHeight="1" spans="1:15">
      <c r="A135" s="21">
        <v>45505</v>
      </c>
      <c r="B135" s="21">
        <v>45523</v>
      </c>
      <c r="C135" s="16" t="s">
        <v>1135</v>
      </c>
      <c r="D135" s="17" t="s">
        <v>1136</v>
      </c>
      <c r="E135" s="22"/>
      <c r="F135" s="19" t="s">
        <v>928</v>
      </c>
      <c r="G135" s="20"/>
      <c r="H135" s="20"/>
      <c r="I135" s="20"/>
      <c r="J135" s="20">
        <v>5368</v>
      </c>
      <c r="K135" s="20"/>
      <c r="L135" s="20"/>
      <c r="M135" s="20"/>
      <c r="N135" s="36">
        <v>5368</v>
      </c>
      <c r="O135" s="24" t="s">
        <v>372</v>
      </c>
    </row>
    <row r="136" s="2" customFormat="1" ht="13.5" customHeight="1" spans="1:15">
      <c r="A136" s="21">
        <v>45505</v>
      </c>
      <c r="B136" s="21">
        <v>45523</v>
      </c>
      <c r="C136" s="16" t="s">
        <v>1137</v>
      </c>
      <c r="D136" s="17" t="s">
        <v>1089</v>
      </c>
      <c r="E136" s="22"/>
      <c r="F136" s="19" t="s">
        <v>928</v>
      </c>
      <c r="G136" s="20"/>
      <c r="H136" s="20"/>
      <c r="I136" s="20"/>
      <c r="J136" s="20">
        <v>800</v>
      </c>
      <c r="K136" s="20"/>
      <c r="L136" s="20"/>
      <c r="M136" s="20"/>
      <c r="N136" s="36">
        <v>800</v>
      </c>
      <c r="O136" s="24" t="s">
        <v>372</v>
      </c>
    </row>
    <row r="137" s="2" customFormat="1" ht="13.5" customHeight="1" spans="1:15">
      <c r="A137" s="21">
        <v>45505</v>
      </c>
      <c r="B137" s="21">
        <v>45523</v>
      </c>
      <c r="C137" s="16" t="s">
        <v>1138</v>
      </c>
      <c r="D137" s="17" t="s">
        <v>1139</v>
      </c>
      <c r="E137" s="22"/>
      <c r="F137" s="19" t="s">
        <v>928</v>
      </c>
      <c r="G137" s="20"/>
      <c r="H137" s="20"/>
      <c r="I137" s="20"/>
      <c r="J137" s="20">
        <v>2640</v>
      </c>
      <c r="K137" s="20"/>
      <c r="L137" s="20"/>
      <c r="M137" s="20"/>
      <c r="N137" s="36">
        <v>2640</v>
      </c>
      <c r="O137" s="24" t="s">
        <v>372</v>
      </c>
    </row>
    <row r="138" s="2" customFormat="1" ht="13.5" customHeight="1" spans="1:15">
      <c r="A138" s="21">
        <v>45506</v>
      </c>
      <c r="B138" s="21">
        <v>45523</v>
      </c>
      <c r="C138" s="16" t="s">
        <v>1140</v>
      </c>
      <c r="D138" s="17" t="s">
        <v>1132</v>
      </c>
      <c r="E138" s="22"/>
      <c r="F138" s="19" t="s">
        <v>928</v>
      </c>
      <c r="G138" s="20"/>
      <c r="H138" s="20"/>
      <c r="I138" s="20"/>
      <c r="J138" s="20">
        <v>2640</v>
      </c>
      <c r="K138" s="20"/>
      <c r="L138" s="20"/>
      <c r="M138" s="20"/>
      <c r="N138" s="36">
        <v>2640</v>
      </c>
      <c r="O138" s="24" t="s">
        <v>372</v>
      </c>
    </row>
    <row r="139" s="2" customFormat="1" ht="13.5" customHeight="1" spans="1:15">
      <c r="A139" s="27">
        <v>45502</v>
      </c>
      <c r="B139" s="27">
        <v>45523</v>
      </c>
      <c r="C139" s="37" t="s">
        <v>1141</v>
      </c>
      <c r="D139" s="38" t="s">
        <v>1142</v>
      </c>
      <c r="E139" s="27"/>
      <c r="F139" s="108" t="s">
        <v>928</v>
      </c>
      <c r="G139" s="36"/>
      <c r="H139" s="36"/>
      <c r="I139" s="36"/>
      <c r="J139" s="36">
        <v>3520</v>
      </c>
      <c r="K139" s="36"/>
      <c r="L139" s="36"/>
      <c r="M139" s="36"/>
      <c r="N139" s="36">
        <v>3520</v>
      </c>
      <c r="O139" s="24" t="s">
        <v>372</v>
      </c>
    </row>
    <row r="140" s="2" customFormat="1" ht="13.5" customHeight="1" spans="1:15">
      <c r="A140" s="21">
        <v>45502</v>
      </c>
      <c r="B140" s="21">
        <v>45523</v>
      </c>
      <c r="C140" s="16" t="s">
        <v>1143</v>
      </c>
      <c r="D140" s="17" t="s">
        <v>1144</v>
      </c>
      <c r="E140" s="22"/>
      <c r="F140" s="19" t="s">
        <v>928</v>
      </c>
      <c r="G140" s="20"/>
      <c r="H140" s="20"/>
      <c r="I140" s="20"/>
      <c r="J140" s="20">
        <v>1600</v>
      </c>
      <c r="K140" s="20"/>
      <c r="L140" s="20"/>
      <c r="M140" s="20"/>
      <c r="N140" s="36">
        <v>1600</v>
      </c>
      <c r="O140" s="24" t="s">
        <v>372</v>
      </c>
    </row>
    <row r="141" s="2" customFormat="1" ht="13.5" customHeight="1" spans="1:15">
      <c r="A141" s="27">
        <v>45505</v>
      </c>
      <c r="B141" s="27">
        <v>45523</v>
      </c>
      <c r="C141" s="37" t="s">
        <v>1145</v>
      </c>
      <c r="D141" s="38" t="s">
        <v>1146</v>
      </c>
      <c r="E141" s="27"/>
      <c r="F141" s="108" t="s">
        <v>928</v>
      </c>
      <c r="G141" s="36"/>
      <c r="H141" s="36"/>
      <c r="I141" s="36"/>
      <c r="J141" s="36">
        <v>240</v>
      </c>
      <c r="K141" s="36"/>
      <c r="L141" s="36"/>
      <c r="M141" s="36"/>
      <c r="N141" s="36">
        <v>240</v>
      </c>
      <c r="O141" s="24" t="s">
        <v>372</v>
      </c>
    </row>
    <row r="142" s="2" customFormat="1" ht="13.5" customHeight="1" spans="1:15">
      <c r="A142" s="21">
        <v>45505</v>
      </c>
      <c r="B142" s="21">
        <v>45523</v>
      </c>
      <c r="C142" s="16" t="s">
        <v>1147</v>
      </c>
      <c r="D142" s="17" t="s">
        <v>1148</v>
      </c>
      <c r="E142" s="22"/>
      <c r="F142" s="19" t="s">
        <v>928</v>
      </c>
      <c r="G142" s="20"/>
      <c r="H142" s="20"/>
      <c r="I142" s="20"/>
      <c r="J142" s="20">
        <v>4000</v>
      </c>
      <c r="K142" s="20"/>
      <c r="L142" s="20"/>
      <c r="M142" s="20"/>
      <c r="N142" s="36">
        <v>4000</v>
      </c>
      <c r="O142" s="24" t="s">
        <v>372</v>
      </c>
    </row>
    <row r="143" s="2" customFormat="1" ht="13.5" customHeight="1" spans="1:15">
      <c r="A143" s="21">
        <v>45503</v>
      </c>
      <c r="B143" s="21">
        <v>45523</v>
      </c>
      <c r="C143" s="16" t="s">
        <v>1149</v>
      </c>
      <c r="D143" s="17" t="s">
        <v>1150</v>
      </c>
      <c r="E143" s="22"/>
      <c r="F143" s="19" t="s">
        <v>928</v>
      </c>
      <c r="G143" s="20"/>
      <c r="H143" s="20"/>
      <c r="I143" s="20"/>
      <c r="J143" s="20">
        <v>3080</v>
      </c>
      <c r="K143" s="20"/>
      <c r="L143" s="20"/>
      <c r="M143" s="20"/>
      <c r="N143" s="36">
        <v>3080</v>
      </c>
      <c r="O143" s="24" t="s">
        <v>372</v>
      </c>
    </row>
    <row r="144" s="2" customFormat="1" ht="13.5" customHeight="1" spans="1:15">
      <c r="A144" s="21">
        <v>45491</v>
      </c>
      <c r="B144" s="21">
        <v>45523</v>
      </c>
      <c r="C144" s="16" t="s">
        <v>1151</v>
      </c>
      <c r="D144" s="17" t="s">
        <v>1152</v>
      </c>
      <c r="E144" s="22"/>
      <c r="F144" s="19" t="s">
        <v>928</v>
      </c>
      <c r="G144" s="20"/>
      <c r="H144" s="20"/>
      <c r="I144" s="20"/>
      <c r="J144" s="20">
        <v>4000</v>
      </c>
      <c r="K144" s="20"/>
      <c r="L144" s="20"/>
      <c r="M144" s="20"/>
      <c r="N144" s="36">
        <v>4000</v>
      </c>
      <c r="O144" s="24" t="s">
        <v>372</v>
      </c>
    </row>
    <row r="145" s="2" customFormat="1" ht="13.5" customHeight="1" spans="1:15">
      <c r="A145" s="21">
        <v>45493</v>
      </c>
      <c r="B145" s="21">
        <v>45523</v>
      </c>
      <c r="C145" s="16" t="s">
        <v>1153</v>
      </c>
      <c r="D145" s="17" t="s">
        <v>1154</v>
      </c>
      <c r="E145" s="22"/>
      <c r="F145" s="19" t="s">
        <v>928</v>
      </c>
      <c r="G145" s="20"/>
      <c r="H145" s="20"/>
      <c r="I145" s="20"/>
      <c r="J145" s="20">
        <v>1056</v>
      </c>
      <c r="K145" s="20"/>
      <c r="L145" s="20"/>
      <c r="M145" s="20"/>
      <c r="N145" s="36">
        <v>1056</v>
      </c>
      <c r="O145" s="24" t="s">
        <v>372</v>
      </c>
    </row>
    <row r="146" s="2" customFormat="1" ht="13.5" customHeight="1" spans="1:15">
      <c r="A146" s="21">
        <v>45495</v>
      </c>
      <c r="B146" s="21">
        <v>45523</v>
      </c>
      <c r="C146" s="16" t="s">
        <v>1155</v>
      </c>
      <c r="D146" s="17" t="s">
        <v>1146</v>
      </c>
      <c r="E146" s="22"/>
      <c r="F146" s="19" t="s">
        <v>928</v>
      </c>
      <c r="G146" s="20"/>
      <c r="H146" s="20"/>
      <c r="I146" s="20"/>
      <c r="J146" s="20">
        <v>3960</v>
      </c>
      <c r="K146" s="20"/>
      <c r="L146" s="20"/>
      <c r="M146" s="20"/>
      <c r="N146" s="36">
        <v>3960</v>
      </c>
      <c r="O146" s="24" t="s">
        <v>372</v>
      </c>
    </row>
    <row r="147" s="2" customFormat="1" ht="13.5" customHeight="1" spans="1:15">
      <c r="A147" s="21">
        <v>45488</v>
      </c>
      <c r="B147" s="21">
        <v>45523</v>
      </c>
      <c r="C147" s="16" t="s">
        <v>1156</v>
      </c>
      <c r="D147" s="17" t="s">
        <v>1157</v>
      </c>
      <c r="E147" s="22"/>
      <c r="F147" s="19" t="s">
        <v>928</v>
      </c>
      <c r="G147" s="20"/>
      <c r="H147" s="20"/>
      <c r="I147" s="20"/>
      <c r="J147" s="20">
        <v>5280</v>
      </c>
      <c r="K147" s="20"/>
      <c r="L147" s="20"/>
      <c r="M147" s="20"/>
      <c r="N147" s="36">
        <v>5280</v>
      </c>
      <c r="O147" s="24" t="s">
        <v>372</v>
      </c>
    </row>
    <row r="148" s="2" customFormat="1" ht="13.5" customHeight="1" spans="1:15">
      <c r="A148" s="21">
        <v>45483</v>
      </c>
      <c r="B148" s="21">
        <v>45505</v>
      </c>
      <c r="C148" s="16" t="s">
        <v>963</v>
      </c>
      <c r="D148" s="17" t="s">
        <v>964</v>
      </c>
      <c r="E148" s="22">
        <v>45534</v>
      </c>
      <c r="F148" s="19">
        <v>46947</v>
      </c>
      <c r="G148" s="20"/>
      <c r="H148" s="20"/>
      <c r="I148" s="20"/>
      <c r="J148" s="20">
        <v>3960</v>
      </c>
      <c r="K148" s="20"/>
      <c r="L148" s="20"/>
      <c r="M148" s="20"/>
      <c r="N148" s="36">
        <v>3960</v>
      </c>
      <c r="O148" s="24" t="s">
        <v>965</v>
      </c>
    </row>
    <row r="149" s="2" customFormat="1" ht="13.5" customHeight="1" spans="1:15">
      <c r="A149" s="21">
        <v>45481</v>
      </c>
      <c r="B149" s="21">
        <v>45505</v>
      </c>
      <c r="C149" s="16" t="s">
        <v>966</v>
      </c>
      <c r="D149" s="17" t="s">
        <v>967</v>
      </c>
      <c r="E149" s="22">
        <v>45534</v>
      </c>
      <c r="F149" s="19">
        <v>46947</v>
      </c>
      <c r="G149" s="20"/>
      <c r="H149" s="20"/>
      <c r="I149" s="20"/>
      <c r="J149" s="20">
        <v>12285</v>
      </c>
      <c r="K149" s="20"/>
      <c r="L149" s="20"/>
      <c r="M149" s="20"/>
      <c r="N149" s="36">
        <v>12285</v>
      </c>
      <c r="O149" s="24" t="s">
        <v>965</v>
      </c>
    </row>
    <row r="150" s="2" customFormat="1" ht="13.5" customHeight="1" spans="1:15">
      <c r="A150" s="27">
        <v>45506</v>
      </c>
      <c r="B150" s="27">
        <v>45506</v>
      </c>
      <c r="C150" s="37" t="s">
        <v>1036</v>
      </c>
      <c r="D150" s="38" t="s">
        <v>359</v>
      </c>
      <c r="E150" s="27">
        <v>45506</v>
      </c>
      <c r="F150" s="108">
        <v>46929</v>
      </c>
      <c r="G150" s="36"/>
      <c r="H150" s="36"/>
      <c r="I150" s="36"/>
      <c r="J150" s="36"/>
      <c r="K150" s="36">
        <v>69000</v>
      </c>
      <c r="L150" s="36"/>
      <c r="M150" s="36"/>
      <c r="N150" s="36">
        <v>69000</v>
      </c>
      <c r="O150" s="24" t="s">
        <v>965</v>
      </c>
    </row>
    <row r="151" s="2" customFormat="1" ht="13.5" customHeight="1" spans="1:15">
      <c r="A151" s="21">
        <v>45506</v>
      </c>
      <c r="B151" s="21">
        <v>45506</v>
      </c>
      <c r="C151" s="16" t="s">
        <v>1037</v>
      </c>
      <c r="D151" s="17" t="s">
        <v>359</v>
      </c>
      <c r="E151" s="22">
        <v>45506</v>
      </c>
      <c r="F151" s="19">
        <v>46930</v>
      </c>
      <c r="G151" s="20"/>
      <c r="H151" s="20"/>
      <c r="I151" s="20"/>
      <c r="J151" s="20">
        <v>6920</v>
      </c>
      <c r="K151" s="20"/>
      <c r="L151" s="20"/>
      <c r="M151" s="20"/>
      <c r="N151" s="36">
        <v>6920</v>
      </c>
      <c r="O151" s="24" t="s">
        <v>965</v>
      </c>
    </row>
    <row r="152" s="2" customFormat="1" ht="13.5" customHeight="1" spans="1:15">
      <c r="A152" s="27">
        <v>45510</v>
      </c>
      <c r="B152" s="27">
        <v>45510</v>
      </c>
      <c r="C152" s="37" t="s">
        <v>1041</v>
      </c>
      <c r="D152" s="38" t="s">
        <v>359</v>
      </c>
      <c r="E152" s="27">
        <v>45519</v>
      </c>
      <c r="F152" s="108">
        <v>46935</v>
      </c>
      <c r="G152" s="36"/>
      <c r="H152" s="36"/>
      <c r="I152" s="36"/>
      <c r="J152" s="36">
        <v>8800</v>
      </c>
      <c r="K152" s="36"/>
      <c r="L152" s="36"/>
      <c r="M152" s="36"/>
      <c r="N152" s="36">
        <v>8800</v>
      </c>
      <c r="O152" s="24" t="s">
        <v>1042</v>
      </c>
    </row>
    <row r="153" s="2" customFormat="1" ht="13.5" customHeight="1" spans="1:15">
      <c r="A153" s="21">
        <v>45524</v>
      </c>
      <c r="B153" s="21">
        <v>45524</v>
      </c>
      <c r="C153" s="16" t="s">
        <v>1165</v>
      </c>
      <c r="D153" s="17" t="s">
        <v>631</v>
      </c>
      <c r="E153" s="22">
        <v>45526</v>
      </c>
      <c r="F153" s="19">
        <v>46944</v>
      </c>
      <c r="G153" s="20"/>
      <c r="H153" s="20"/>
      <c r="I153" s="20"/>
      <c r="J153" s="20"/>
      <c r="K153" s="20">
        <v>59700</v>
      </c>
      <c r="L153" s="20"/>
      <c r="M153" s="20"/>
      <c r="N153" s="36">
        <v>59700</v>
      </c>
      <c r="O153" s="24" t="s">
        <v>1042</v>
      </c>
    </row>
    <row r="154" s="2" customFormat="1" ht="13.5" customHeight="1" spans="1:15">
      <c r="A154" s="21">
        <v>45525</v>
      </c>
      <c r="B154" s="21">
        <v>45526</v>
      </c>
      <c r="C154" s="16" t="s">
        <v>1182</v>
      </c>
      <c r="D154" s="17" t="s">
        <v>631</v>
      </c>
      <c r="E154" s="22">
        <v>45526</v>
      </c>
      <c r="F154" s="19">
        <v>46944</v>
      </c>
      <c r="G154" s="20"/>
      <c r="H154" s="20"/>
      <c r="I154" s="20"/>
      <c r="J154" s="20"/>
      <c r="K154" s="20">
        <v>13200</v>
      </c>
      <c r="L154" s="20"/>
      <c r="M154" s="20"/>
      <c r="N154" s="36">
        <v>13200</v>
      </c>
      <c r="O154" s="24" t="s">
        <v>1042</v>
      </c>
    </row>
    <row r="155" s="2" customFormat="1" ht="13.5" customHeight="1" spans="1:15">
      <c r="A155" s="27">
        <v>45513</v>
      </c>
      <c r="B155" s="27">
        <v>45513</v>
      </c>
      <c r="C155" s="37" t="s">
        <v>1073</v>
      </c>
      <c r="D155" s="38" t="s">
        <v>356</v>
      </c>
      <c r="E155" s="27">
        <v>45513</v>
      </c>
      <c r="F155" s="108">
        <v>46934</v>
      </c>
      <c r="G155" s="36"/>
      <c r="H155" s="36"/>
      <c r="I155" s="36"/>
      <c r="J155" s="36"/>
      <c r="K155" s="36">
        <v>52350</v>
      </c>
      <c r="L155" s="36"/>
      <c r="M155" s="36"/>
      <c r="N155" s="36">
        <v>52350</v>
      </c>
      <c r="O155" s="24" t="s">
        <v>1074</v>
      </c>
    </row>
    <row r="156" s="2" customFormat="1" ht="13.5" customHeight="1" spans="1:15">
      <c r="A156" s="21">
        <v>45517</v>
      </c>
      <c r="B156" s="21">
        <v>45517</v>
      </c>
      <c r="C156" s="16" t="s">
        <v>1100</v>
      </c>
      <c r="D156" s="17" t="s">
        <v>359</v>
      </c>
      <c r="E156" s="22">
        <v>45519</v>
      </c>
      <c r="F156" s="19">
        <v>46937</v>
      </c>
      <c r="G156" s="20"/>
      <c r="H156" s="20"/>
      <c r="I156" s="20"/>
      <c r="J156" s="20">
        <v>264</v>
      </c>
      <c r="K156" s="20"/>
      <c r="L156" s="20"/>
      <c r="M156" s="20"/>
      <c r="N156" s="36">
        <v>264</v>
      </c>
      <c r="O156" s="24" t="s">
        <v>1101</v>
      </c>
    </row>
    <row r="157" s="2" customFormat="1" ht="13.5" customHeight="1" spans="1:15">
      <c r="A157" s="21">
        <v>45517</v>
      </c>
      <c r="B157" s="21">
        <v>45517</v>
      </c>
      <c r="C157" s="16" t="s">
        <v>1102</v>
      </c>
      <c r="D157" s="17" t="s">
        <v>359</v>
      </c>
      <c r="E157" s="22">
        <v>45519</v>
      </c>
      <c r="F157" s="19">
        <v>46937</v>
      </c>
      <c r="G157" s="20"/>
      <c r="H157" s="20"/>
      <c r="I157" s="20"/>
      <c r="J157" s="20">
        <v>4840</v>
      </c>
      <c r="K157" s="20"/>
      <c r="L157" s="20"/>
      <c r="M157" s="20"/>
      <c r="N157" s="36">
        <v>4840</v>
      </c>
      <c r="O157" s="24" t="s">
        <v>1101</v>
      </c>
    </row>
    <row r="158" s="2" customFormat="1" ht="13.5" customHeight="1" spans="1:15">
      <c r="A158" s="27">
        <v>45517</v>
      </c>
      <c r="B158" s="27">
        <v>45517</v>
      </c>
      <c r="C158" s="37" t="s">
        <v>1103</v>
      </c>
      <c r="D158" s="38" t="s">
        <v>359</v>
      </c>
      <c r="E158" s="27">
        <v>45519</v>
      </c>
      <c r="F158" s="19">
        <v>46937</v>
      </c>
      <c r="G158" s="36"/>
      <c r="H158" s="36"/>
      <c r="I158" s="36"/>
      <c r="J158" s="36">
        <v>2640</v>
      </c>
      <c r="K158" s="36"/>
      <c r="L158" s="36"/>
      <c r="M158" s="36"/>
      <c r="N158" s="36">
        <v>2640</v>
      </c>
      <c r="O158" s="109" t="s">
        <v>1101</v>
      </c>
    </row>
    <row r="159" s="2" customFormat="1" ht="13.5" customHeight="1" spans="1:15">
      <c r="A159" s="27">
        <v>45521</v>
      </c>
      <c r="B159" s="27">
        <v>45523</v>
      </c>
      <c r="C159" s="37" t="s">
        <v>1111</v>
      </c>
      <c r="D159" s="38" t="s">
        <v>359</v>
      </c>
      <c r="E159" s="27">
        <v>45524</v>
      </c>
      <c r="F159" s="108">
        <v>46942</v>
      </c>
      <c r="G159" s="36"/>
      <c r="H159" s="36"/>
      <c r="I159" s="36"/>
      <c r="J159" s="36">
        <v>7920</v>
      </c>
      <c r="K159" s="36"/>
      <c r="L159" s="36"/>
      <c r="M159" s="36"/>
      <c r="N159" s="36">
        <v>7920</v>
      </c>
      <c r="O159" s="24" t="s">
        <v>1112</v>
      </c>
    </row>
    <row r="160" s="2" customFormat="1" ht="13.5" customHeight="1" spans="1:15">
      <c r="A160" s="27">
        <v>45523</v>
      </c>
      <c r="B160" s="27">
        <v>45523</v>
      </c>
      <c r="C160" s="37" t="s">
        <v>1115</v>
      </c>
      <c r="D160" s="38" t="s">
        <v>356</v>
      </c>
      <c r="E160" s="27">
        <v>45523</v>
      </c>
      <c r="F160" s="108">
        <v>46940</v>
      </c>
      <c r="G160" s="36"/>
      <c r="H160" s="36"/>
      <c r="I160" s="36"/>
      <c r="J160" s="36"/>
      <c r="K160" s="36">
        <v>32675</v>
      </c>
      <c r="L160" s="36"/>
      <c r="M160" s="36"/>
      <c r="N160" s="36">
        <v>32675</v>
      </c>
      <c r="O160" s="109" t="s">
        <v>1112</v>
      </c>
    </row>
    <row r="161" s="2" customFormat="1" ht="13.5" customHeight="1" spans="1:15">
      <c r="A161" s="27">
        <v>45523</v>
      </c>
      <c r="B161" s="27">
        <v>45523</v>
      </c>
      <c r="C161" s="37" t="s">
        <v>1158</v>
      </c>
      <c r="D161" s="38" t="s">
        <v>356</v>
      </c>
      <c r="E161" s="27">
        <v>45523</v>
      </c>
      <c r="F161" s="19">
        <v>46940</v>
      </c>
      <c r="G161" s="36"/>
      <c r="H161" s="36"/>
      <c r="I161" s="36"/>
      <c r="J161" s="36">
        <v>1760</v>
      </c>
      <c r="K161" s="36"/>
      <c r="L161" s="36"/>
      <c r="M161" s="36"/>
      <c r="N161" s="36">
        <v>1760</v>
      </c>
      <c r="O161" s="109" t="s">
        <v>1112</v>
      </c>
    </row>
    <row r="162" s="2" customFormat="1" ht="13.5" customHeight="1" spans="1:15">
      <c r="A162" s="27">
        <v>45524</v>
      </c>
      <c r="B162" s="27">
        <v>45524</v>
      </c>
      <c r="C162" s="37" t="s">
        <v>1163</v>
      </c>
      <c r="D162" s="38" t="s">
        <v>1076</v>
      </c>
      <c r="E162" s="27">
        <v>45524</v>
      </c>
      <c r="F162" s="108">
        <v>46943</v>
      </c>
      <c r="G162" s="36"/>
      <c r="H162" s="36"/>
      <c r="I162" s="36"/>
      <c r="J162" s="36"/>
      <c r="K162" s="36">
        <v>9300</v>
      </c>
      <c r="L162" s="36"/>
      <c r="M162" s="36"/>
      <c r="N162" s="36">
        <v>9300</v>
      </c>
      <c r="O162" s="24" t="s">
        <v>1164</v>
      </c>
    </row>
    <row r="163" s="2" customFormat="1" ht="13.5" customHeight="1" spans="1:15">
      <c r="A163" s="21">
        <v>45525</v>
      </c>
      <c r="B163" s="21">
        <v>45525</v>
      </c>
      <c r="C163" s="16" t="s">
        <v>1173</v>
      </c>
      <c r="D163" s="17" t="s">
        <v>359</v>
      </c>
      <c r="E163" s="22">
        <v>45534</v>
      </c>
      <c r="F163" s="19">
        <v>46949</v>
      </c>
      <c r="G163" s="20"/>
      <c r="H163" s="20"/>
      <c r="I163" s="20"/>
      <c r="J163" s="20"/>
      <c r="K163" s="20">
        <v>93000</v>
      </c>
      <c r="L163" s="20"/>
      <c r="M163" s="20"/>
      <c r="N163" s="36">
        <v>93000</v>
      </c>
      <c r="O163" s="24" t="s">
        <v>1174</v>
      </c>
    </row>
    <row r="164" s="2" customFormat="1" ht="13.5" customHeight="1" spans="1:15">
      <c r="A164" s="27">
        <v>45531</v>
      </c>
      <c r="B164" s="27">
        <v>45531</v>
      </c>
      <c r="C164" s="37" t="s">
        <v>1183</v>
      </c>
      <c r="D164" s="38" t="s">
        <v>356</v>
      </c>
      <c r="E164" s="27">
        <v>45531</v>
      </c>
      <c r="F164" s="108">
        <v>46945</v>
      </c>
      <c r="G164" s="36"/>
      <c r="H164" s="36"/>
      <c r="I164" s="36"/>
      <c r="J164" s="36"/>
      <c r="K164" s="36">
        <v>54975</v>
      </c>
      <c r="L164" s="36"/>
      <c r="M164" s="36"/>
      <c r="N164" s="36">
        <v>54975</v>
      </c>
      <c r="O164" s="109" t="s">
        <v>1174</v>
      </c>
    </row>
    <row r="165" s="2" customFormat="1" ht="13.5" customHeight="1" spans="1:15">
      <c r="A165" s="21">
        <v>45526</v>
      </c>
      <c r="B165" s="21">
        <v>45531</v>
      </c>
      <c r="C165" s="16" t="s">
        <v>1184</v>
      </c>
      <c r="D165" s="17" t="s">
        <v>359</v>
      </c>
      <c r="E165" s="22">
        <v>45534</v>
      </c>
      <c r="F165" s="19">
        <v>46948</v>
      </c>
      <c r="G165" s="20"/>
      <c r="H165" s="20"/>
      <c r="I165" s="20"/>
      <c r="J165" s="20">
        <v>5280</v>
      </c>
      <c r="K165" s="20"/>
      <c r="L165" s="20"/>
      <c r="M165" s="20"/>
      <c r="N165" s="36">
        <v>5280</v>
      </c>
      <c r="O165" s="24" t="s">
        <v>1174</v>
      </c>
    </row>
    <row r="166" s="2" customFormat="1" ht="13.5" customHeight="1" spans="1:15">
      <c r="A166" s="27">
        <v>45502</v>
      </c>
      <c r="B166" s="27">
        <v>45505</v>
      </c>
      <c r="C166" s="37" t="s">
        <v>243</v>
      </c>
      <c r="D166" s="38" t="s">
        <v>244</v>
      </c>
      <c r="E166" s="27"/>
      <c r="F166" s="108"/>
      <c r="G166" s="36"/>
      <c r="H166" s="36"/>
      <c r="I166" s="36"/>
      <c r="J166" s="36"/>
      <c r="K166" s="36"/>
      <c r="L166" s="36"/>
      <c r="M166" s="36">
        <v>1800</v>
      </c>
      <c r="N166" s="36">
        <v>1800</v>
      </c>
      <c r="O166" s="24" t="s">
        <v>245</v>
      </c>
    </row>
    <row r="167" s="97" customFormat="1" ht="13.5" customHeight="1" spans="1:15">
      <c r="A167" s="27">
        <v>45503</v>
      </c>
      <c r="B167" s="27">
        <v>45505</v>
      </c>
      <c r="C167" s="37" t="s">
        <v>246</v>
      </c>
      <c r="D167" s="38" t="s">
        <v>146</v>
      </c>
      <c r="E167" s="27"/>
      <c r="F167" s="108"/>
      <c r="G167" s="36">
        <v>2500</v>
      </c>
      <c r="H167" s="36"/>
      <c r="I167" s="36"/>
      <c r="J167" s="36"/>
      <c r="K167" s="36"/>
      <c r="L167" s="36"/>
      <c r="M167" s="36"/>
      <c r="N167" s="36">
        <v>2500</v>
      </c>
      <c r="O167" s="24" t="s">
        <v>245</v>
      </c>
    </row>
    <row r="168" s="2" customFormat="1" ht="13.5" customHeight="1" spans="1:15">
      <c r="A168" s="27">
        <v>45503</v>
      </c>
      <c r="B168" s="27">
        <v>45505</v>
      </c>
      <c r="C168" s="37" t="s">
        <v>247</v>
      </c>
      <c r="D168" s="38" t="s">
        <v>248</v>
      </c>
      <c r="E168" s="27"/>
      <c r="F168" s="108"/>
      <c r="G168" s="36"/>
      <c r="H168" s="36"/>
      <c r="I168" s="36">
        <v>1080</v>
      </c>
      <c r="J168" s="36"/>
      <c r="K168" s="36"/>
      <c r="L168" s="36"/>
      <c r="M168" s="36"/>
      <c r="N168" s="36">
        <v>1080</v>
      </c>
      <c r="O168" s="24" t="s">
        <v>245</v>
      </c>
    </row>
    <row r="169" s="2" customFormat="1" ht="13.5" customHeight="1" spans="1:15">
      <c r="A169" s="21">
        <v>45510</v>
      </c>
      <c r="B169" s="21">
        <v>45505</v>
      </c>
      <c r="C169" s="16" t="s">
        <v>249</v>
      </c>
      <c r="D169" s="17" t="s">
        <v>248</v>
      </c>
      <c r="E169" s="22"/>
      <c r="F169" s="108"/>
      <c r="G169" s="20"/>
      <c r="H169" s="20"/>
      <c r="I169" s="20">
        <v>450</v>
      </c>
      <c r="J169" s="20"/>
      <c r="K169" s="20"/>
      <c r="L169" s="20"/>
      <c r="M169" s="20"/>
      <c r="N169" s="36">
        <v>450</v>
      </c>
      <c r="O169" s="24" t="s">
        <v>245</v>
      </c>
    </row>
    <row r="170" s="97" customFormat="1" ht="13.5" customHeight="1" spans="1:15">
      <c r="A170" s="27">
        <v>45503</v>
      </c>
      <c r="B170" s="27">
        <v>45509</v>
      </c>
      <c r="C170" s="37" t="s">
        <v>250</v>
      </c>
      <c r="D170" s="38" t="s">
        <v>251</v>
      </c>
      <c r="E170" s="27"/>
      <c r="F170" s="108"/>
      <c r="G170" s="36"/>
      <c r="H170" s="36"/>
      <c r="I170" s="36">
        <v>2500</v>
      </c>
      <c r="J170" s="36"/>
      <c r="K170" s="36"/>
      <c r="L170" s="36"/>
      <c r="M170" s="36"/>
      <c r="N170" s="36">
        <v>2500</v>
      </c>
      <c r="O170" s="109" t="s">
        <v>245</v>
      </c>
    </row>
    <row r="171" s="2" customFormat="1" ht="13.5" customHeight="1" spans="1:15">
      <c r="A171" s="21">
        <v>45506</v>
      </c>
      <c r="B171" s="21">
        <v>45509</v>
      </c>
      <c r="C171" s="16" t="s">
        <v>252</v>
      </c>
      <c r="D171" s="17" t="s">
        <v>251</v>
      </c>
      <c r="E171" s="22"/>
      <c r="F171" s="108"/>
      <c r="G171" s="20"/>
      <c r="H171" s="20"/>
      <c r="I171" s="20">
        <v>2500</v>
      </c>
      <c r="J171" s="20"/>
      <c r="K171" s="20"/>
      <c r="L171" s="20"/>
      <c r="M171" s="20"/>
      <c r="N171" s="36">
        <v>2500</v>
      </c>
      <c r="O171" s="24" t="s">
        <v>245</v>
      </c>
    </row>
    <row r="172" s="2" customFormat="1" ht="13.5" customHeight="1" spans="1:15">
      <c r="A172" s="21">
        <v>45504</v>
      </c>
      <c r="B172" s="21">
        <v>45509</v>
      </c>
      <c r="C172" s="16" t="s">
        <v>253</v>
      </c>
      <c r="D172" s="17" t="s">
        <v>254</v>
      </c>
      <c r="E172" s="22"/>
      <c r="F172" s="108"/>
      <c r="G172" s="20">
        <v>1500</v>
      </c>
      <c r="H172" s="20"/>
      <c r="I172" s="20"/>
      <c r="J172" s="20"/>
      <c r="K172" s="20"/>
      <c r="L172" s="20"/>
      <c r="M172" s="20"/>
      <c r="N172" s="36">
        <v>1500</v>
      </c>
      <c r="O172" s="24" t="s">
        <v>245</v>
      </c>
    </row>
    <row r="173" s="2" customFormat="1" ht="13.5" customHeight="1" spans="1:15">
      <c r="A173" s="21">
        <v>45504</v>
      </c>
      <c r="B173" s="21">
        <v>45509</v>
      </c>
      <c r="C173" s="16" t="s">
        <v>255</v>
      </c>
      <c r="D173" s="17" t="s">
        <v>254</v>
      </c>
      <c r="E173" s="22"/>
      <c r="F173" s="108"/>
      <c r="G173" s="20">
        <v>1500</v>
      </c>
      <c r="H173" s="20"/>
      <c r="I173" s="20"/>
      <c r="J173" s="20"/>
      <c r="K173" s="20"/>
      <c r="L173" s="20"/>
      <c r="M173" s="20"/>
      <c r="N173" s="36">
        <v>1500</v>
      </c>
      <c r="O173" s="24" t="s">
        <v>245</v>
      </c>
    </row>
    <row r="174" s="2" customFormat="1" ht="13.5" customHeight="1" spans="1:15">
      <c r="A174" s="21">
        <v>45504</v>
      </c>
      <c r="B174" s="21">
        <v>45509</v>
      </c>
      <c r="C174" s="16" t="s">
        <v>256</v>
      </c>
      <c r="D174" s="17" t="s">
        <v>254</v>
      </c>
      <c r="E174" s="22"/>
      <c r="F174" s="108"/>
      <c r="G174" s="20">
        <v>1500</v>
      </c>
      <c r="H174" s="20"/>
      <c r="I174" s="20"/>
      <c r="J174" s="20"/>
      <c r="K174" s="20"/>
      <c r="L174" s="20"/>
      <c r="M174" s="20"/>
      <c r="N174" s="36">
        <v>1500</v>
      </c>
      <c r="O174" s="24" t="s">
        <v>245</v>
      </c>
    </row>
    <row r="175" s="2" customFormat="1" ht="13.5" customHeight="1" spans="1:15">
      <c r="A175" s="21">
        <v>45504</v>
      </c>
      <c r="B175" s="21">
        <v>45509</v>
      </c>
      <c r="C175" s="16" t="s">
        <v>259</v>
      </c>
      <c r="D175" s="17" t="s">
        <v>254</v>
      </c>
      <c r="E175" s="22"/>
      <c r="F175" s="19"/>
      <c r="G175" s="20">
        <v>1500</v>
      </c>
      <c r="H175" s="20"/>
      <c r="I175" s="20"/>
      <c r="J175" s="20"/>
      <c r="K175" s="20"/>
      <c r="L175" s="20"/>
      <c r="M175" s="20"/>
      <c r="N175" s="36">
        <v>1500</v>
      </c>
      <c r="O175" s="24" t="s">
        <v>245</v>
      </c>
    </row>
    <row r="176" s="2" customFormat="1" ht="13.5" customHeight="1" spans="1:15">
      <c r="A176" s="21">
        <v>45504</v>
      </c>
      <c r="B176" s="21">
        <v>45509</v>
      </c>
      <c r="C176" s="16" t="s">
        <v>261</v>
      </c>
      <c r="D176" s="17" t="s">
        <v>254</v>
      </c>
      <c r="E176" s="22"/>
      <c r="F176" s="108"/>
      <c r="G176" s="20">
        <v>1500</v>
      </c>
      <c r="H176" s="20"/>
      <c r="I176" s="20"/>
      <c r="J176" s="20"/>
      <c r="K176" s="20"/>
      <c r="L176" s="20"/>
      <c r="M176" s="20"/>
      <c r="N176" s="36">
        <v>1500</v>
      </c>
      <c r="O176" s="24" t="s">
        <v>245</v>
      </c>
    </row>
    <row r="177" s="2" customFormat="1" ht="13.5" customHeight="1" spans="1:15">
      <c r="A177" s="21">
        <v>45504</v>
      </c>
      <c r="B177" s="21">
        <v>45509</v>
      </c>
      <c r="C177" s="16" t="s">
        <v>262</v>
      </c>
      <c r="D177" s="17" t="s">
        <v>254</v>
      </c>
      <c r="E177" s="22"/>
      <c r="F177" s="108"/>
      <c r="G177" s="20">
        <v>1500</v>
      </c>
      <c r="H177" s="20"/>
      <c r="I177" s="20"/>
      <c r="J177" s="20"/>
      <c r="K177" s="20"/>
      <c r="L177" s="20"/>
      <c r="M177" s="20"/>
      <c r="N177" s="36">
        <v>1500</v>
      </c>
      <c r="O177" s="24" t="s">
        <v>245</v>
      </c>
    </row>
    <row r="178" s="2" customFormat="1" ht="13.5" customHeight="1" spans="1:15">
      <c r="A178" s="27">
        <v>45504</v>
      </c>
      <c r="B178" s="27">
        <v>45509</v>
      </c>
      <c r="C178" s="37" t="s">
        <v>263</v>
      </c>
      <c r="D178" s="38" t="s">
        <v>254</v>
      </c>
      <c r="E178" s="27"/>
      <c r="F178" s="108"/>
      <c r="G178" s="36">
        <v>800</v>
      </c>
      <c r="H178" s="36"/>
      <c r="I178" s="36"/>
      <c r="J178" s="36"/>
      <c r="K178" s="36"/>
      <c r="L178" s="36"/>
      <c r="M178" s="36"/>
      <c r="N178" s="36">
        <v>800</v>
      </c>
      <c r="O178" s="24" t="s">
        <v>245</v>
      </c>
    </row>
    <row r="179" s="2" customFormat="1" ht="13.5" customHeight="1" spans="1:15">
      <c r="A179" s="21">
        <v>45504</v>
      </c>
      <c r="B179" s="21">
        <v>45509</v>
      </c>
      <c r="C179" s="16" t="s">
        <v>264</v>
      </c>
      <c r="D179" s="17" t="s">
        <v>254</v>
      </c>
      <c r="E179" s="22"/>
      <c r="F179" s="108"/>
      <c r="G179" s="20">
        <v>1500</v>
      </c>
      <c r="H179" s="20"/>
      <c r="I179" s="20"/>
      <c r="J179" s="20"/>
      <c r="K179" s="20"/>
      <c r="L179" s="20"/>
      <c r="M179" s="20"/>
      <c r="N179" s="36">
        <v>1500</v>
      </c>
      <c r="O179" s="24" t="s">
        <v>245</v>
      </c>
    </row>
    <row r="180" s="2" customFormat="1" ht="13.5" customHeight="1" spans="1:15">
      <c r="A180" s="27">
        <v>45504</v>
      </c>
      <c r="B180" s="27">
        <v>45510</v>
      </c>
      <c r="C180" s="37" t="s">
        <v>265</v>
      </c>
      <c r="D180" s="38" t="s">
        <v>266</v>
      </c>
      <c r="E180" s="27"/>
      <c r="F180" s="108"/>
      <c r="G180" s="36"/>
      <c r="H180" s="36">
        <v>11145</v>
      </c>
      <c r="I180" s="36">
        <v>4800</v>
      </c>
      <c r="J180" s="36"/>
      <c r="K180" s="36"/>
      <c r="L180" s="36"/>
      <c r="M180" s="36"/>
      <c r="N180" s="36">
        <v>15945</v>
      </c>
      <c r="O180" s="24" t="s">
        <v>245</v>
      </c>
    </row>
    <row r="181" s="2" customFormat="1" ht="13.5" customHeight="1" spans="1:15">
      <c r="A181" s="21">
        <v>45506</v>
      </c>
      <c r="B181" s="21">
        <v>45510</v>
      </c>
      <c r="C181" s="16" t="s">
        <v>267</v>
      </c>
      <c r="D181" s="17" t="s">
        <v>266</v>
      </c>
      <c r="E181" s="22"/>
      <c r="F181" s="108"/>
      <c r="G181" s="20"/>
      <c r="H181" s="20"/>
      <c r="I181" s="20">
        <v>1500</v>
      </c>
      <c r="J181" s="20"/>
      <c r="K181" s="20"/>
      <c r="L181" s="20"/>
      <c r="M181" s="20"/>
      <c r="N181" s="36">
        <v>1500</v>
      </c>
      <c r="O181" s="24" t="s">
        <v>245</v>
      </c>
    </row>
    <row r="182" s="2" customFormat="1" ht="13.5" customHeight="1" spans="1:15">
      <c r="A182" s="21">
        <v>45509</v>
      </c>
      <c r="B182" s="21">
        <v>45510</v>
      </c>
      <c r="C182" s="16" t="s">
        <v>268</v>
      </c>
      <c r="D182" s="17" t="s">
        <v>269</v>
      </c>
      <c r="E182" s="22"/>
      <c r="F182" s="108"/>
      <c r="G182" s="20"/>
      <c r="H182" s="20"/>
      <c r="I182" s="20"/>
      <c r="J182" s="20"/>
      <c r="K182" s="20"/>
      <c r="L182" s="20"/>
      <c r="M182" s="20">
        <v>810</v>
      </c>
      <c r="N182" s="36">
        <v>810</v>
      </c>
      <c r="O182" s="24" t="s">
        <v>245</v>
      </c>
    </row>
    <row r="183" s="97" customFormat="1" ht="13.5" customHeight="1" spans="1:15">
      <c r="A183" s="27">
        <v>45505</v>
      </c>
      <c r="B183" s="27">
        <v>45511</v>
      </c>
      <c r="C183" s="37" t="s">
        <v>270</v>
      </c>
      <c r="D183" s="38" t="s">
        <v>271</v>
      </c>
      <c r="E183" s="27"/>
      <c r="F183" s="108"/>
      <c r="G183" s="36">
        <v>800</v>
      </c>
      <c r="H183" s="36"/>
      <c r="I183" s="36"/>
      <c r="J183" s="36"/>
      <c r="K183" s="36"/>
      <c r="L183" s="36"/>
      <c r="M183" s="36"/>
      <c r="N183" s="36">
        <v>800</v>
      </c>
      <c r="O183" s="24" t="s">
        <v>245</v>
      </c>
    </row>
    <row r="184" s="97" customFormat="1" ht="13.5" customHeight="1" spans="1:15">
      <c r="A184" s="27">
        <v>45505</v>
      </c>
      <c r="B184" s="27">
        <v>45511</v>
      </c>
      <c r="C184" s="37" t="s">
        <v>272</v>
      </c>
      <c r="D184" s="38" t="s">
        <v>271</v>
      </c>
      <c r="E184" s="27"/>
      <c r="F184" s="108"/>
      <c r="G184" s="36">
        <v>800</v>
      </c>
      <c r="H184" s="36"/>
      <c r="I184" s="36"/>
      <c r="J184" s="36"/>
      <c r="K184" s="36"/>
      <c r="L184" s="36"/>
      <c r="M184" s="36"/>
      <c r="N184" s="36">
        <v>800</v>
      </c>
      <c r="O184" s="24" t="s">
        <v>245</v>
      </c>
    </row>
    <row r="185" s="97" customFormat="1" ht="13.5" customHeight="1" spans="1:15">
      <c r="A185" s="21">
        <v>45505</v>
      </c>
      <c r="B185" s="21">
        <v>45511</v>
      </c>
      <c r="C185" s="16" t="s">
        <v>273</v>
      </c>
      <c r="D185" s="17" t="s">
        <v>271</v>
      </c>
      <c r="E185" s="22"/>
      <c r="F185" s="108"/>
      <c r="G185" s="20">
        <v>1500</v>
      </c>
      <c r="H185" s="20"/>
      <c r="I185" s="20"/>
      <c r="J185" s="20"/>
      <c r="K185" s="20"/>
      <c r="L185" s="20"/>
      <c r="M185" s="20"/>
      <c r="N185" s="36">
        <v>1500</v>
      </c>
      <c r="O185" s="24" t="s">
        <v>245</v>
      </c>
    </row>
    <row r="186" s="97" customFormat="1" ht="13.5" customHeight="1" spans="1:15">
      <c r="A186" s="21">
        <v>45505</v>
      </c>
      <c r="B186" s="21">
        <v>45511</v>
      </c>
      <c r="C186" s="16" t="s">
        <v>274</v>
      </c>
      <c r="D186" s="17" t="s">
        <v>271</v>
      </c>
      <c r="E186" s="22"/>
      <c r="F186" s="108"/>
      <c r="G186" s="20">
        <v>1500</v>
      </c>
      <c r="H186" s="20"/>
      <c r="I186" s="20"/>
      <c r="J186" s="20"/>
      <c r="K186" s="20"/>
      <c r="L186" s="20"/>
      <c r="M186" s="20"/>
      <c r="N186" s="36">
        <v>1500</v>
      </c>
      <c r="O186" s="24" t="s">
        <v>245</v>
      </c>
    </row>
    <row r="187" s="2" customFormat="1" ht="13.5" customHeight="1" spans="1:15">
      <c r="A187" s="21">
        <v>45505</v>
      </c>
      <c r="B187" s="21">
        <v>45511</v>
      </c>
      <c r="C187" s="16" t="s">
        <v>275</v>
      </c>
      <c r="D187" s="17" t="s">
        <v>271</v>
      </c>
      <c r="E187" s="22"/>
      <c r="F187" s="108"/>
      <c r="G187" s="20">
        <v>1500</v>
      </c>
      <c r="H187" s="20"/>
      <c r="I187" s="20"/>
      <c r="J187" s="20"/>
      <c r="K187" s="20"/>
      <c r="L187" s="20"/>
      <c r="M187" s="20"/>
      <c r="N187" s="36">
        <v>1500</v>
      </c>
      <c r="O187" s="24" t="s">
        <v>245</v>
      </c>
    </row>
    <row r="188" s="2" customFormat="1" ht="13.5" customHeight="1" spans="1:15">
      <c r="A188" s="21">
        <v>45505</v>
      </c>
      <c r="B188" s="21">
        <v>45511</v>
      </c>
      <c r="C188" s="16" t="s">
        <v>276</v>
      </c>
      <c r="D188" s="17" t="s">
        <v>271</v>
      </c>
      <c r="E188" s="22"/>
      <c r="F188" s="108"/>
      <c r="G188" s="20">
        <v>1500</v>
      </c>
      <c r="H188" s="20"/>
      <c r="I188" s="20"/>
      <c r="J188" s="20"/>
      <c r="K188" s="20"/>
      <c r="L188" s="20"/>
      <c r="M188" s="20"/>
      <c r="N188" s="36">
        <v>1500</v>
      </c>
      <c r="O188" s="24" t="s">
        <v>245</v>
      </c>
    </row>
    <row r="189" s="97" customFormat="1" ht="13.5" customHeight="1" spans="1:15">
      <c r="A189" s="27">
        <v>45509</v>
      </c>
      <c r="B189" s="27">
        <v>45512</v>
      </c>
      <c r="C189" s="37" t="s">
        <v>277</v>
      </c>
      <c r="D189" s="38" t="s">
        <v>251</v>
      </c>
      <c r="E189" s="27"/>
      <c r="F189" s="108"/>
      <c r="G189" s="36"/>
      <c r="H189" s="36">
        <v>1195</v>
      </c>
      <c r="I189" s="36">
        <v>7500</v>
      </c>
      <c r="J189" s="36"/>
      <c r="K189" s="36"/>
      <c r="L189" s="36"/>
      <c r="M189" s="36"/>
      <c r="N189" s="36">
        <v>8695</v>
      </c>
      <c r="O189" s="24" t="s">
        <v>245</v>
      </c>
    </row>
    <row r="190" s="2" customFormat="1" ht="13.5" customHeight="1" spans="1:15">
      <c r="A190" s="21">
        <v>45509</v>
      </c>
      <c r="B190" s="21">
        <v>45512</v>
      </c>
      <c r="C190" s="16" t="s">
        <v>278</v>
      </c>
      <c r="D190" s="17" t="s">
        <v>251</v>
      </c>
      <c r="E190" s="22"/>
      <c r="F190" s="108"/>
      <c r="G190" s="20"/>
      <c r="H190" s="20">
        <v>2855</v>
      </c>
      <c r="I190" s="20">
        <v>7500</v>
      </c>
      <c r="J190" s="20"/>
      <c r="K190" s="20"/>
      <c r="L190" s="20"/>
      <c r="M190" s="20"/>
      <c r="N190" s="36">
        <v>10355</v>
      </c>
      <c r="O190" s="24" t="s">
        <v>245</v>
      </c>
    </row>
    <row r="191" s="2" customFormat="1" ht="13.5" customHeight="1" spans="1:15">
      <c r="A191" s="21">
        <v>45505</v>
      </c>
      <c r="B191" s="21">
        <v>45513</v>
      </c>
      <c r="C191" s="16" t="s">
        <v>279</v>
      </c>
      <c r="D191" s="17" t="s">
        <v>271</v>
      </c>
      <c r="E191" s="22"/>
      <c r="F191" s="108"/>
      <c r="G191" s="20">
        <v>1500</v>
      </c>
      <c r="H191" s="20"/>
      <c r="I191" s="20"/>
      <c r="J191" s="20"/>
      <c r="K191" s="20"/>
      <c r="L191" s="20"/>
      <c r="M191" s="20"/>
      <c r="N191" s="36">
        <v>1500</v>
      </c>
      <c r="O191" s="24" t="s">
        <v>245</v>
      </c>
    </row>
    <row r="192" s="2" customFormat="1" ht="13.5" customHeight="1" spans="1:15">
      <c r="A192" s="21">
        <v>45505</v>
      </c>
      <c r="B192" s="21">
        <v>45513</v>
      </c>
      <c r="C192" s="16" t="s">
        <v>280</v>
      </c>
      <c r="D192" s="17" t="s">
        <v>271</v>
      </c>
      <c r="E192" s="22"/>
      <c r="F192" s="108"/>
      <c r="G192" s="20">
        <v>1500</v>
      </c>
      <c r="H192" s="20"/>
      <c r="I192" s="20"/>
      <c r="J192" s="20"/>
      <c r="K192" s="20"/>
      <c r="L192" s="20"/>
      <c r="M192" s="20"/>
      <c r="N192" s="36">
        <v>1500</v>
      </c>
      <c r="O192" s="24" t="s">
        <v>245</v>
      </c>
    </row>
    <row r="193" s="2" customFormat="1" ht="13.5" customHeight="1" spans="1:15">
      <c r="A193" s="27">
        <v>45505</v>
      </c>
      <c r="B193" s="27">
        <v>45513</v>
      </c>
      <c r="C193" s="37" t="s">
        <v>281</v>
      </c>
      <c r="D193" s="38" t="s">
        <v>271</v>
      </c>
      <c r="E193" s="27"/>
      <c r="F193" s="108"/>
      <c r="G193" s="36">
        <v>1500</v>
      </c>
      <c r="H193" s="36"/>
      <c r="I193" s="36"/>
      <c r="J193" s="36"/>
      <c r="K193" s="36"/>
      <c r="L193" s="36"/>
      <c r="M193" s="36"/>
      <c r="N193" s="36">
        <v>1500</v>
      </c>
      <c r="O193" s="24" t="s">
        <v>245</v>
      </c>
    </row>
    <row r="194" s="2" customFormat="1" ht="13.5" customHeight="1" spans="1:15">
      <c r="A194" s="27">
        <v>45512</v>
      </c>
      <c r="B194" s="27">
        <v>45513</v>
      </c>
      <c r="C194" s="37" t="s">
        <v>282</v>
      </c>
      <c r="D194" s="38" t="s">
        <v>271</v>
      </c>
      <c r="E194" s="27"/>
      <c r="F194" s="108"/>
      <c r="G194" s="36">
        <v>600</v>
      </c>
      <c r="H194" s="36"/>
      <c r="I194" s="36"/>
      <c r="J194" s="36"/>
      <c r="K194" s="36"/>
      <c r="L194" s="36">
        <v>1650</v>
      </c>
      <c r="M194" s="36"/>
      <c r="N194" s="36">
        <v>2250</v>
      </c>
      <c r="O194" s="24" t="s">
        <v>245</v>
      </c>
    </row>
    <row r="195" s="97" customFormat="1" ht="13.5" customHeight="1" spans="1:15">
      <c r="A195" s="27">
        <v>45512</v>
      </c>
      <c r="B195" s="27">
        <v>45513</v>
      </c>
      <c r="C195" s="37" t="s">
        <v>283</v>
      </c>
      <c r="D195" s="38" t="s">
        <v>271</v>
      </c>
      <c r="E195" s="27"/>
      <c r="F195" s="108"/>
      <c r="G195" s="36">
        <v>1500</v>
      </c>
      <c r="H195" s="36"/>
      <c r="I195" s="36"/>
      <c r="J195" s="36"/>
      <c r="K195" s="36"/>
      <c r="L195" s="36"/>
      <c r="M195" s="36"/>
      <c r="N195" s="36">
        <v>1500</v>
      </c>
      <c r="O195" s="24" t="s">
        <v>245</v>
      </c>
    </row>
    <row r="196" s="2" customFormat="1" ht="13.5" customHeight="1" spans="1:15">
      <c r="A196" s="27">
        <v>45505</v>
      </c>
      <c r="B196" s="27">
        <v>45513</v>
      </c>
      <c r="C196" s="37" t="s">
        <v>284</v>
      </c>
      <c r="D196" s="38" t="s">
        <v>146</v>
      </c>
      <c r="E196" s="27"/>
      <c r="F196" s="108"/>
      <c r="G196" s="36">
        <v>1500</v>
      </c>
      <c r="H196" s="36"/>
      <c r="I196" s="36"/>
      <c r="J196" s="36"/>
      <c r="K196" s="36"/>
      <c r="L196" s="36"/>
      <c r="M196" s="36"/>
      <c r="N196" s="36">
        <v>1500</v>
      </c>
      <c r="O196" s="24" t="s">
        <v>245</v>
      </c>
    </row>
    <row r="197" s="2" customFormat="1" ht="13.5" customHeight="1" spans="1:15">
      <c r="A197" s="27">
        <v>45510</v>
      </c>
      <c r="B197" s="27">
        <v>45513</v>
      </c>
      <c r="C197" s="37" t="s">
        <v>285</v>
      </c>
      <c r="D197" s="38" t="s">
        <v>286</v>
      </c>
      <c r="E197" s="27"/>
      <c r="F197" s="108"/>
      <c r="G197" s="36">
        <v>1500</v>
      </c>
      <c r="H197" s="36"/>
      <c r="I197" s="36"/>
      <c r="J197" s="36"/>
      <c r="K197" s="36"/>
      <c r="L197" s="36"/>
      <c r="M197" s="36"/>
      <c r="N197" s="36">
        <v>1500</v>
      </c>
      <c r="O197" s="24" t="s">
        <v>245</v>
      </c>
    </row>
    <row r="198" s="2" customFormat="1" ht="13.5" customHeight="1" spans="1:15">
      <c r="A198" s="27">
        <v>45510</v>
      </c>
      <c r="B198" s="27">
        <v>45513</v>
      </c>
      <c r="C198" s="37" t="s">
        <v>287</v>
      </c>
      <c r="D198" s="38" t="s">
        <v>286</v>
      </c>
      <c r="E198" s="27"/>
      <c r="F198" s="108"/>
      <c r="G198" s="36">
        <v>800</v>
      </c>
      <c r="H198" s="36"/>
      <c r="I198" s="36"/>
      <c r="J198" s="36"/>
      <c r="K198" s="36"/>
      <c r="L198" s="36"/>
      <c r="M198" s="36"/>
      <c r="N198" s="36">
        <v>800</v>
      </c>
      <c r="O198" s="24" t="s">
        <v>245</v>
      </c>
    </row>
    <row r="199" s="2" customFormat="1" ht="13.5" customHeight="1" spans="1:15">
      <c r="A199" s="21">
        <v>45510</v>
      </c>
      <c r="B199" s="21">
        <v>45514</v>
      </c>
      <c r="C199" s="16" t="s">
        <v>288</v>
      </c>
      <c r="D199" s="17" t="s">
        <v>254</v>
      </c>
      <c r="E199" s="22"/>
      <c r="F199" s="108"/>
      <c r="G199" s="20"/>
      <c r="H199" s="20">
        <v>250</v>
      </c>
      <c r="I199" s="20"/>
      <c r="J199" s="20"/>
      <c r="K199" s="20"/>
      <c r="L199" s="20"/>
      <c r="M199" s="20">
        <v>1250</v>
      </c>
      <c r="N199" s="36">
        <v>1500</v>
      </c>
      <c r="O199" s="24" t="s">
        <v>245</v>
      </c>
    </row>
    <row r="200" s="2" customFormat="1" ht="13.5" customHeight="1" spans="1:15">
      <c r="A200" s="21">
        <v>45510</v>
      </c>
      <c r="B200" s="21">
        <v>45514</v>
      </c>
      <c r="C200" s="16" t="s">
        <v>289</v>
      </c>
      <c r="D200" s="17" t="s">
        <v>254</v>
      </c>
      <c r="E200" s="22"/>
      <c r="F200" s="19"/>
      <c r="G200" s="20"/>
      <c r="H200" s="20">
        <v>800</v>
      </c>
      <c r="I200" s="20"/>
      <c r="J200" s="20"/>
      <c r="K200" s="20"/>
      <c r="L200" s="20"/>
      <c r="M200" s="20">
        <v>1250</v>
      </c>
      <c r="N200" s="36">
        <v>2050</v>
      </c>
      <c r="O200" s="24" t="s">
        <v>245</v>
      </c>
    </row>
    <row r="201" s="2" customFormat="1" ht="13.5" customHeight="1" spans="1:15">
      <c r="A201" s="21">
        <v>45514</v>
      </c>
      <c r="B201" s="21">
        <v>45516</v>
      </c>
      <c r="C201" s="16" t="s">
        <v>292</v>
      </c>
      <c r="D201" s="17" t="s">
        <v>271</v>
      </c>
      <c r="E201" s="22"/>
      <c r="F201" s="19"/>
      <c r="G201" s="20">
        <v>1500</v>
      </c>
      <c r="H201" s="20"/>
      <c r="I201" s="20"/>
      <c r="J201" s="20"/>
      <c r="K201" s="20"/>
      <c r="L201" s="20"/>
      <c r="M201" s="20"/>
      <c r="N201" s="36">
        <v>1500</v>
      </c>
      <c r="O201" s="24" t="s">
        <v>245</v>
      </c>
    </row>
    <row r="202" s="2" customFormat="1" ht="13.5" customHeight="1" spans="1:15">
      <c r="A202" s="21">
        <v>45514</v>
      </c>
      <c r="B202" s="21">
        <v>45516</v>
      </c>
      <c r="C202" s="16" t="s">
        <v>293</v>
      </c>
      <c r="D202" s="17" t="s">
        <v>271</v>
      </c>
      <c r="E202" s="22"/>
      <c r="F202" s="19"/>
      <c r="G202" s="20">
        <v>600</v>
      </c>
      <c r="H202" s="20"/>
      <c r="I202" s="20"/>
      <c r="J202" s="20"/>
      <c r="K202" s="20"/>
      <c r="L202" s="20">
        <v>1650</v>
      </c>
      <c r="M202" s="20"/>
      <c r="N202" s="36">
        <v>2250</v>
      </c>
      <c r="O202" s="24" t="s">
        <v>245</v>
      </c>
    </row>
    <row r="203" s="2" customFormat="1" ht="13.5" customHeight="1" spans="1:15">
      <c r="A203" s="27">
        <v>45514</v>
      </c>
      <c r="B203" s="27">
        <v>45516</v>
      </c>
      <c r="C203" s="37" t="s">
        <v>294</v>
      </c>
      <c r="D203" s="38" t="s">
        <v>271</v>
      </c>
      <c r="E203" s="27"/>
      <c r="F203" s="108"/>
      <c r="G203" s="36">
        <v>600</v>
      </c>
      <c r="H203" s="36"/>
      <c r="I203" s="36"/>
      <c r="J203" s="36"/>
      <c r="K203" s="36"/>
      <c r="L203" s="36">
        <v>1100</v>
      </c>
      <c r="M203" s="36"/>
      <c r="N203" s="36">
        <v>1700</v>
      </c>
      <c r="O203" s="24" t="s">
        <v>245</v>
      </c>
    </row>
    <row r="204" s="2" customFormat="1" ht="13.5" customHeight="1" spans="1:15">
      <c r="A204" s="21">
        <v>45514</v>
      </c>
      <c r="B204" s="21">
        <v>45517</v>
      </c>
      <c r="C204" s="16" t="s">
        <v>295</v>
      </c>
      <c r="D204" s="17" t="s">
        <v>296</v>
      </c>
      <c r="E204" s="22"/>
      <c r="F204" s="19"/>
      <c r="G204" s="20"/>
      <c r="H204" s="20"/>
      <c r="I204" s="20"/>
      <c r="J204" s="20"/>
      <c r="K204" s="20"/>
      <c r="L204" s="20"/>
      <c r="M204" s="20">
        <v>450</v>
      </c>
      <c r="N204" s="36">
        <v>450</v>
      </c>
      <c r="O204" s="24" t="s">
        <v>245</v>
      </c>
    </row>
    <row r="205" s="2" customFormat="1" ht="13.5" customHeight="1" spans="1:15">
      <c r="A205" s="27">
        <v>45516</v>
      </c>
      <c r="B205" s="27">
        <v>45518</v>
      </c>
      <c r="C205" s="37" t="s">
        <v>300</v>
      </c>
      <c r="D205" s="38" t="s">
        <v>271</v>
      </c>
      <c r="E205" s="27"/>
      <c r="F205" s="108"/>
      <c r="G205" s="36">
        <v>600</v>
      </c>
      <c r="H205" s="36"/>
      <c r="I205" s="36"/>
      <c r="J205" s="36"/>
      <c r="K205" s="36"/>
      <c r="L205" s="36">
        <v>1650</v>
      </c>
      <c r="M205" s="36"/>
      <c r="N205" s="36">
        <v>2250</v>
      </c>
      <c r="O205" s="24" t="s">
        <v>245</v>
      </c>
    </row>
    <row r="206" s="97" customFormat="1" ht="13.5" customHeight="1" spans="1:15">
      <c r="A206" s="27">
        <v>45516</v>
      </c>
      <c r="B206" s="27">
        <v>45518</v>
      </c>
      <c r="C206" s="37" t="s">
        <v>301</v>
      </c>
      <c r="D206" s="38" t="s">
        <v>271</v>
      </c>
      <c r="E206" s="27"/>
      <c r="F206" s="108"/>
      <c r="G206" s="36">
        <v>600</v>
      </c>
      <c r="H206" s="36"/>
      <c r="I206" s="36"/>
      <c r="J206" s="36"/>
      <c r="K206" s="36"/>
      <c r="L206" s="36">
        <v>2200</v>
      </c>
      <c r="M206" s="36"/>
      <c r="N206" s="36">
        <v>2800</v>
      </c>
      <c r="O206" s="24" t="s">
        <v>245</v>
      </c>
    </row>
    <row r="207" s="97" customFormat="1" ht="13.5" customHeight="1" spans="1:15">
      <c r="A207" s="27">
        <v>45519</v>
      </c>
      <c r="B207" s="27">
        <v>45523</v>
      </c>
      <c r="C207" s="37" t="s">
        <v>302</v>
      </c>
      <c r="D207" s="38" t="s">
        <v>303</v>
      </c>
      <c r="E207" s="27"/>
      <c r="F207" s="108"/>
      <c r="G207" s="36"/>
      <c r="H207" s="36"/>
      <c r="I207" s="36"/>
      <c r="J207" s="36"/>
      <c r="K207" s="36"/>
      <c r="L207" s="36"/>
      <c r="M207" s="36">
        <v>2300</v>
      </c>
      <c r="N207" s="36">
        <v>2300</v>
      </c>
      <c r="O207" s="109" t="s">
        <v>245</v>
      </c>
    </row>
    <row r="208" s="2" customFormat="1" ht="13.5" customHeight="1" spans="1:15">
      <c r="A208" s="27">
        <v>45518</v>
      </c>
      <c r="B208" s="27">
        <v>45524</v>
      </c>
      <c r="C208" s="37" t="s">
        <v>304</v>
      </c>
      <c r="D208" s="38" t="s">
        <v>305</v>
      </c>
      <c r="E208" s="27"/>
      <c r="F208" s="108"/>
      <c r="G208" s="36"/>
      <c r="H208" s="36"/>
      <c r="I208" s="36"/>
      <c r="J208" s="36"/>
      <c r="K208" s="36"/>
      <c r="L208" s="36"/>
      <c r="M208" s="36">
        <v>1800</v>
      </c>
      <c r="N208" s="36">
        <v>1800</v>
      </c>
      <c r="O208" s="109" t="s">
        <v>245</v>
      </c>
    </row>
    <row r="209" s="2" customFormat="1" ht="13.5" customHeight="1" spans="1:15">
      <c r="A209" s="27">
        <v>45520</v>
      </c>
      <c r="B209" s="27">
        <v>45525</v>
      </c>
      <c r="C209" s="37" t="s">
        <v>309</v>
      </c>
      <c r="D209" s="38" t="s">
        <v>298</v>
      </c>
      <c r="E209" s="27"/>
      <c r="F209" s="108"/>
      <c r="G209" s="36">
        <v>1500</v>
      </c>
      <c r="H209" s="36"/>
      <c r="I209" s="36"/>
      <c r="J209" s="36"/>
      <c r="K209" s="36"/>
      <c r="L209" s="36"/>
      <c r="M209" s="36"/>
      <c r="N209" s="36">
        <v>1500</v>
      </c>
      <c r="O209" s="24" t="s">
        <v>245</v>
      </c>
    </row>
    <row r="210" s="2" customFormat="1" ht="13.5" customHeight="1" spans="1:15">
      <c r="A210" s="27">
        <v>45520</v>
      </c>
      <c r="B210" s="27">
        <v>45525</v>
      </c>
      <c r="C210" s="37" t="s">
        <v>310</v>
      </c>
      <c r="D210" s="38" t="s">
        <v>298</v>
      </c>
      <c r="E210" s="27"/>
      <c r="F210" s="108"/>
      <c r="G210" s="36">
        <v>1500</v>
      </c>
      <c r="H210" s="36"/>
      <c r="I210" s="36"/>
      <c r="J210" s="36"/>
      <c r="K210" s="36"/>
      <c r="L210" s="36"/>
      <c r="M210" s="36"/>
      <c r="N210" s="36">
        <v>1500</v>
      </c>
      <c r="O210" s="24" t="s">
        <v>245</v>
      </c>
    </row>
    <row r="211" s="2" customFormat="1" ht="13.5" customHeight="1" spans="1:15">
      <c r="A211" s="21">
        <v>45520</v>
      </c>
      <c r="B211" s="21">
        <v>45525</v>
      </c>
      <c r="C211" s="16" t="s">
        <v>311</v>
      </c>
      <c r="D211" s="17" t="s">
        <v>298</v>
      </c>
      <c r="E211" s="22"/>
      <c r="F211" s="19"/>
      <c r="G211" s="20">
        <v>2000</v>
      </c>
      <c r="H211" s="20"/>
      <c r="I211" s="20"/>
      <c r="J211" s="20"/>
      <c r="K211" s="20"/>
      <c r="L211" s="20"/>
      <c r="M211" s="20"/>
      <c r="N211" s="36">
        <v>2000</v>
      </c>
      <c r="O211" s="24" t="s">
        <v>245</v>
      </c>
    </row>
    <row r="212" s="2" customFormat="1" ht="13.5" customHeight="1" spans="1:15">
      <c r="A212" s="21">
        <v>45521</v>
      </c>
      <c r="B212" s="21">
        <v>45526</v>
      </c>
      <c r="C212" s="16" t="s">
        <v>312</v>
      </c>
      <c r="D212" s="17" t="s">
        <v>254</v>
      </c>
      <c r="E212" s="22"/>
      <c r="F212" s="19"/>
      <c r="G212" s="20"/>
      <c r="H212" s="20"/>
      <c r="I212" s="20"/>
      <c r="J212" s="20"/>
      <c r="K212" s="20"/>
      <c r="L212" s="20"/>
      <c r="M212" s="20">
        <v>1800</v>
      </c>
      <c r="N212" s="36">
        <v>1800</v>
      </c>
      <c r="O212" s="24" t="s">
        <v>245</v>
      </c>
    </row>
    <row r="213" s="97" customFormat="1" ht="13.5" customHeight="1" spans="1:15">
      <c r="A213" s="21">
        <v>45523</v>
      </c>
      <c r="B213" s="21">
        <v>45526</v>
      </c>
      <c r="C213" s="16" t="s">
        <v>313</v>
      </c>
      <c r="D213" s="17" t="s">
        <v>314</v>
      </c>
      <c r="E213" s="22"/>
      <c r="F213" s="19"/>
      <c r="G213" s="20">
        <v>1500</v>
      </c>
      <c r="H213" s="20"/>
      <c r="I213" s="20"/>
      <c r="J213" s="20"/>
      <c r="K213" s="20"/>
      <c r="L213" s="20"/>
      <c r="M213" s="20"/>
      <c r="N213" s="36">
        <v>1500</v>
      </c>
      <c r="O213" s="24" t="s">
        <v>245</v>
      </c>
    </row>
    <row r="214" s="97" customFormat="1" ht="13.5" customHeight="1" spans="1:15">
      <c r="A214" s="27">
        <v>45525</v>
      </c>
      <c r="B214" s="27">
        <v>45531</v>
      </c>
      <c r="C214" s="37" t="s">
        <v>315</v>
      </c>
      <c r="D214" s="38" t="s">
        <v>316</v>
      </c>
      <c r="E214" s="27"/>
      <c r="F214" s="108"/>
      <c r="G214" s="36"/>
      <c r="H214" s="36"/>
      <c r="I214" s="36"/>
      <c r="J214" s="36"/>
      <c r="K214" s="36"/>
      <c r="L214" s="36">
        <v>1100</v>
      </c>
      <c r="M214" s="36">
        <v>1800</v>
      </c>
      <c r="N214" s="36">
        <v>2900</v>
      </c>
      <c r="O214" s="24" t="s">
        <v>245</v>
      </c>
    </row>
    <row r="215" s="97" customFormat="1" ht="13.5" customHeight="1" spans="1:15">
      <c r="A215" s="27">
        <v>45525</v>
      </c>
      <c r="B215" s="27">
        <v>45531</v>
      </c>
      <c r="C215" s="37" t="s">
        <v>317</v>
      </c>
      <c r="D215" s="38" t="s">
        <v>318</v>
      </c>
      <c r="E215" s="27"/>
      <c r="F215" s="108"/>
      <c r="G215" s="36"/>
      <c r="H215" s="36"/>
      <c r="I215" s="36">
        <v>500</v>
      </c>
      <c r="J215" s="36"/>
      <c r="K215" s="36"/>
      <c r="L215" s="36"/>
      <c r="M215" s="36"/>
      <c r="N215" s="36">
        <v>500</v>
      </c>
      <c r="O215" s="24" t="s">
        <v>245</v>
      </c>
    </row>
    <row r="216" s="2" customFormat="1" ht="13.5" customHeight="1" spans="1:15">
      <c r="A216" s="27">
        <v>45526</v>
      </c>
      <c r="B216" s="27">
        <v>45532</v>
      </c>
      <c r="C216" s="37" t="s">
        <v>319</v>
      </c>
      <c r="D216" s="38" t="s">
        <v>320</v>
      </c>
      <c r="E216" s="27"/>
      <c r="F216" s="108"/>
      <c r="G216" s="36">
        <v>720</v>
      </c>
      <c r="H216" s="36"/>
      <c r="I216" s="36"/>
      <c r="J216" s="36"/>
      <c r="K216" s="36"/>
      <c r="L216" s="36"/>
      <c r="M216" s="36"/>
      <c r="N216" s="36">
        <v>720</v>
      </c>
      <c r="O216" s="24" t="s">
        <v>245</v>
      </c>
    </row>
    <row r="217" s="2" customFormat="1" ht="13.5" customHeight="1" spans="1:15">
      <c r="A217" s="27">
        <v>45526</v>
      </c>
      <c r="B217" s="27">
        <v>45532</v>
      </c>
      <c r="C217" s="37" t="s">
        <v>321</v>
      </c>
      <c r="D217" s="38" t="s">
        <v>320</v>
      </c>
      <c r="E217" s="27"/>
      <c r="F217" s="19"/>
      <c r="G217" s="36">
        <v>720</v>
      </c>
      <c r="H217" s="36"/>
      <c r="I217" s="36"/>
      <c r="J217" s="36"/>
      <c r="K217" s="36"/>
      <c r="L217" s="36"/>
      <c r="M217" s="36"/>
      <c r="N217" s="36">
        <v>720</v>
      </c>
      <c r="O217" s="109" t="s">
        <v>245</v>
      </c>
    </row>
    <row r="218" s="2" customFormat="1" ht="13.5" customHeight="1" spans="1:15">
      <c r="A218" s="21">
        <v>45526</v>
      </c>
      <c r="B218" s="21">
        <v>45532</v>
      </c>
      <c r="C218" s="16" t="s">
        <v>322</v>
      </c>
      <c r="D218" s="17" t="s">
        <v>320</v>
      </c>
      <c r="E218" s="22"/>
      <c r="F218" s="19"/>
      <c r="G218" s="20">
        <v>720</v>
      </c>
      <c r="H218" s="20"/>
      <c r="I218" s="20"/>
      <c r="J218" s="20"/>
      <c r="K218" s="20"/>
      <c r="L218" s="20"/>
      <c r="M218" s="20"/>
      <c r="N218" s="36">
        <v>720</v>
      </c>
      <c r="O218" s="24" t="s">
        <v>245</v>
      </c>
    </row>
    <row r="219" s="97" customFormat="1" ht="13.5" customHeight="1" spans="1:15">
      <c r="A219" s="27">
        <v>45526</v>
      </c>
      <c r="B219" s="27">
        <v>45532</v>
      </c>
      <c r="C219" s="37" t="s">
        <v>323</v>
      </c>
      <c r="D219" s="38" t="s">
        <v>320</v>
      </c>
      <c r="E219" s="27"/>
      <c r="F219" s="108"/>
      <c r="G219" s="36">
        <v>720</v>
      </c>
      <c r="H219" s="36"/>
      <c r="I219" s="36"/>
      <c r="J219" s="36"/>
      <c r="K219" s="36"/>
      <c r="L219" s="36"/>
      <c r="M219" s="36"/>
      <c r="N219" s="36">
        <v>720</v>
      </c>
      <c r="O219" s="24" t="s">
        <v>245</v>
      </c>
    </row>
    <row r="220" s="2" customFormat="1" ht="13.5" customHeight="1" spans="1:15">
      <c r="A220" s="21">
        <v>45526</v>
      </c>
      <c r="B220" s="21">
        <v>45532</v>
      </c>
      <c r="C220" s="16" t="s">
        <v>324</v>
      </c>
      <c r="D220" s="17" t="s">
        <v>320</v>
      </c>
      <c r="E220" s="22"/>
      <c r="F220" s="19"/>
      <c r="G220" s="20">
        <v>720</v>
      </c>
      <c r="H220" s="20"/>
      <c r="I220" s="20"/>
      <c r="J220" s="20"/>
      <c r="K220" s="20"/>
      <c r="L220" s="20"/>
      <c r="M220" s="20"/>
      <c r="N220" s="36">
        <v>720</v>
      </c>
      <c r="O220" s="24" t="s">
        <v>245</v>
      </c>
    </row>
    <row r="221" s="2" customFormat="1" ht="13.5" customHeight="1" spans="1:15">
      <c r="A221" s="21">
        <v>45526</v>
      </c>
      <c r="B221" s="21">
        <v>45532</v>
      </c>
      <c r="C221" s="16" t="s">
        <v>325</v>
      </c>
      <c r="D221" s="17" t="s">
        <v>320</v>
      </c>
      <c r="E221" s="22"/>
      <c r="F221" s="19"/>
      <c r="G221" s="20">
        <v>720</v>
      </c>
      <c r="H221" s="20"/>
      <c r="I221" s="20"/>
      <c r="J221" s="20"/>
      <c r="K221" s="20"/>
      <c r="L221" s="20"/>
      <c r="M221" s="20"/>
      <c r="N221" s="36">
        <v>720</v>
      </c>
      <c r="O221" s="24" t="s">
        <v>245</v>
      </c>
    </row>
    <row r="222" s="2" customFormat="1" ht="13.5" customHeight="1" spans="1:15">
      <c r="A222" s="21">
        <v>45531</v>
      </c>
      <c r="B222" s="21">
        <v>45533</v>
      </c>
      <c r="C222" s="16" t="s">
        <v>326</v>
      </c>
      <c r="D222" s="17" t="s">
        <v>327</v>
      </c>
      <c r="E222" s="22"/>
      <c r="F222" s="19"/>
      <c r="G222" s="20"/>
      <c r="H222" s="20"/>
      <c r="I222" s="20"/>
      <c r="J222" s="20"/>
      <c r="K222" s="20"/>
      <c r="L222" s="20">
        <v>2900</v>
      </c>
      <c r="M222" s="20">
        <v>1800</v>
      </c>
      <c r="N222" s="36">
        <v>4700</v>
      </c>
      <c r="O222" s="24" t="s">
        <v>245</v>
      </c>
    </row>
    <row r="223" s="2" customFormat="1" ht="13.5" customHeight="1" spans="1:15">
      <c r="A223" s="21">
        <v>45526</v>
      </c>
      <c r="B223" s="21">
        <v>45535</v>
      </c>
      <c r="C223" s="16" t="s">
        <v>333</v>
      </c>
      <c r="D223" s="17" t="s">
        <v>320</v>
      </c>
      <c r="E223" s="22"/>
      <c r="F223" s="19"/>
      <c r="G223" s="20">
        <v>720</v>
      </c>
      <c r="H223" s="20"/>
      <c r="I223" s="20"/>
      <c r="J223" s="20"/>
      <c r="K223" s="20"/>
      <c r="L223" s="20"/>
      <c r="M223" s="20"/>
      <c r="N223" s="36">
        <v>720</v>
      </c>
      <c r="O223" s="24" t="s">
        <v>245</v>
      </c>
    </row>
    <row r="224" s="2" customFormat="1" ht="13.5" customHeight="1" spans="1:15">
      <c r="A224" s="27">
        <v>45526</v>
      </c>
      <c r="B224" s="27">
        <v>45535</v>
      </c>
      <c r="C224" s="37" t="s">
        <v>334</v>
      </c>
      <c r="D224" s="38" t="s">
        <v>320</v>
      </c>
      <c r="E224" s="27"/>
      <c r="F224" s="108"/>
      <c r="G224" s="36">
        <v>720</v>
      </c>
      <c r="H224" s="36"/>
      <c r="I224" s="36"/>
      <c r="J224" s="36"/>
      <c r="K224" s="36"/>
      <c r="L224" s="36"/>
      <c r="M224" s="36"/>
      <c r="N224" s="36">
        <v>720</v>
      </c>
      <c r="O224" s="24" t="s">
        <v>245</v>
      </c>
    </row>
    <row r="225" s="2" customFormat="1" ht="13.5" customHeight="1" spans="1:15">
      <c r="A225" s="27">
        <v>45526</v>
      </c>
      <c r="B225" s="27">
        <v>45535</v>
      </c>
      <c r="C225" s="37" t="s">
        <v>335</v>
      </c>
      <c r="D225" s="38" t="s">
        <v>320</v>
      </c>
      <c r="E225" s="27"/>
      <c r="F225" s="108"/>
      <c r="G225" s="36">
        <v>720</v>
      </c>
      <c r="H225" s="36"/>
      <c r="I225" s="36"/>
      <c r="J225" s="36"/>
      <c r="K225" s="36"/>
      <c r="L225" s="36"/>
      <c r="M225" s="36"/>
      <c r="N225" s="36">
        <v>720</v>
      </c>
      <c r="O225" s="109" t="s">
        <v>245</v>
      </c>
    </row>
    <row r="226" s="2" customFormat="1" ht="13.5" customHeight="1" spans="1:15">
      <c r="A226" s="27">
        <v>45526</v>
      </c>
      <c r="B226" s="27">
        <v>45535</v>
      </c>
      <c r="C226" s="37" t="s">
        <v>336</v>
      </c>
      <c r="D226" s="38" t="s">
        <v>320</v>
      </c>
      <c r="E226" s="27"/>
      <c r="F226" s="108"/>
      <c r="G226" s="36">
        <v>1350</v>
      </c>
      <c r="H226" s="36"/>
      <c r="I226" s="36"/>
      <c r="J226" s="36"/>
      <c r="K226" s="36"/>
      <c r="L226" s="36"/>
      <c r="M226" s="36"/>
      <c r="N226" s="36">
        <v>1350</v>
      </c>
      <c r="O226" s="109" t="s">
        <v>245</v>
      </c>
    </row>
    <row r="227" s="2" customFormat="1" ht="13.5" customHeight="1" spans="1:15">
      <c r="A227" s="27">
        <v>45504</v>
      </c>
      <c r="B227" s="27">
        <v>45509</v>
      </c>
      <c r="C227" s="37" t="s">
        <v>257</v>
      </c>
      <c r="D227" s="38" t="s">
        <v>254</v>
      </c>
      <c r="E227" s="27"/>
      <c r="F227" s="108"/>
      <c r="G227" s="36">
        <v>1500</v>
      </c>
      <c r="H227" s="36"/>
      <c r="I227" s="36"/>
      <c r="J227" s="36"/>
      <c r="K227" s="36"/>
      <c r="L227" s="36"/>
      <c r="M227" s="36"/>
      <c r="N227" s="36">
        <v>1500</v>
      </c>
      <c r="O227" s="24" t="s">
        <v>903</v>
      </c>
    </row>
    <row r="228" s="97" customFormat="1" ht="13.5" customHeight="1" spans="1:15">
      <c r="A228" s="21">
        <v>45504</v>
      </c>
      <c r="B228" s="21">
        <v>45509</v>
      </c>
      <c r="C228" s="16" t="s">
        <v>260</v>
      </c>
      <c r="D228" s="17" t="s">
        <v>254</v>
      </c>
      <c r="E228" s="22"/>
      <c r="F228" s="108"/>
      <c r="G228" s="20">
        <v>1500</v>
      </c>
      <c r="H228" s="20"/>
      <c r="I228" s="20"/>
      <c r="J228" s="20"/>
      <c r="K228" s="20"/>
      <c r="L228" s="20"/>
      <c r="M228" s="20"/>
      <c r="N228" s="36">
        <v>1500</v>
      </c>
      <c r="O228" s="24" t="s">
        <v>903</v>
      </c>
    </row>
    <row r="229" s="2" customFormat="1" ht="13.5" customHeight="1" spans="1:15">
      <c r="A229" s="21">
        <v>45514</v>
      </c>
      <c r="B229" s="21">
        <v>45516</v>
      </c>
      <c r="C229" s="16" t="s">
        <v>290</v>
      </c>
      <c r="D229" s="17" t="s">
        <v>271</v>
      </c>
      <c r="E229" s="22"/>
      <c r="F229" s="19"/>
      <c r="G229" s="20">
        <v>1500</v>
      </c>
      <c r="H229" s="20"/>
      <c r="I229" s="20"/>
      <c r="J229" s="20"/>
      <c r="K229" s="20"/>
      <c r="L229" s="20"/>
      <c r="M229" s="20"/>
      <c r="N229" s="36">
        <v>1500</v>
      </c>
      <c r="O229" s="24" t="s">
        <v>903</v>
      </c>
    </row>
    <row r="230" s="2" customFormat="1" ht="13.5" customHeight="1" spans="1:15">
      <c r="A230" s="21">
        <v>45514</v>
      </c>
      <c r="B230" s="21">
        <v>45516</v>
      </c>
      <c r="C230" s="16" t="s">
        <v>291</v>
      </c>
      <c r="D230" s="17" t="s">
        <v>271</v>
      </c>
      <c r="E230" s="22"/>
      <c r="F230" s="19"/>
      <c r="G230" s="20">
        <v>1500</v>
      </c>
      <c r="H230" s="20"/>
      <c r="I230" s="20"/>
      <c r="J230" s="20"/>
      <c r="K230" s="20"/>
      <c r="L230" s="20"/>
      <c r="M230" s="20"/>
      <c r="N230" s="36">
        <v>1500</v>
      </c>
      <c r="O230" s="24" t="s">
        <v>903</v>
      </c>
    </row>
    <row r="231" s="2" customFormat="1" ht="13.5" customHeight="1" spans="1:15">
      <c r="A231" s="27">
        <v>45511</v>
      </c>
      <c r="B231" s="27">
        <v>45517</v>
      </c>
      <c r="C231" s="37" t="s">
        <v>297</v>
      </c>
      <c r="D231" s="38" t="s">
        <v>298</v>
      </c>
      <c r="E231" s="27"/>
      <c r="F231" s="108"/>
      <c r="G231" s="36"/>
      <c r="H231" s="36"/>
      <c r="I231" s="36"/>
      <c r="J231" s="36"/>
      <c r="K231" s="36"/>
      <c r="L231" s="36"/>
      <c r="M231" s="36">
        <v>450</v>
      </c>
      <c r="N231" s="36">
        <v>450</v>
      </c>
      <c r="O231" s="109" t="s">
        <v>904</v>
      </c>
    </row>
    <row r="232" s="2" customFormat="1" ht="13.5" customHeight="1" spans="1:15">
      <c r="A232" s="21">
        <v>45520</v>
      </c>
      <c r="B232" s="21">
        <v>45520</v>
      </c>
      <c r="C232" s="16" t="s">
        <v>1108</v>
      </c>
      <c r="D232" s="17" t="s">
        <v>1109</v>
      </c>
      <c r="E232" s="22"/>
      <c r="F232" s="19" t="s">
        <v>928</v>
      </c>
      <c r="G232" s="20"/>
      <c r="H232" s="20"/>
      <c r="I232" s="20"/>
      <c r="J232" s="20">
        <v>200</v>
      </c>
      <c r="K232" s="20"/>
      <c r="L232" s="20"/>
      <c r="M232" s="20"/>
      <c r="N232" s="36">
        <v>200</v>
      </c>
      <c r="O232" s="24" t="s">
        <v>1110</v>
      </c>
    </row>
    <row r="233" s="97" customFormat="1" ht="13.5" customHeight="1" spans="1:15">
      <c r="A233" s="27">
        <v>45523</v>
      </c>
      <c r="B233" s="27">
        <v>45523</v>
      </c>
      <c r="C233" s="37" t="s">
        <v>1113</v>
      </c>
      <c r="D233" s="38" t="s">
        <v>1114</v>
      </c>
      <c r="E233" s="27"/>
      <c r="F233" s="108" t="s">
        <v>928</v>
      </c>
      <c r="G233" s="36"/>
      <c r="H233" s="36"/>
      <c r="I233" s="36"/>
      <c r="J233" s="36">
        <v>1100</v>
      </c>
      <c r="K233" s="36"/>
      <c r="L233" s="36"/>
      <c r="M233" s="36"/>
      <c r="N233" s="36">
        <v>1100</v>
      </c>
      <c r="O233" s="24" t="s">
        <v>1110</v>
      </c>
    </row>
    <row r="234" s="2" customFormat="1" ht="13.5" customHeight="1" spans="1:15">
      <c r="A234" s="27">
        <v>45525</v>
      </c>
      <c r="B234" s="27">
        <v>45525</v>
      </c>
      <c r="C234" s="37" t="s">
        <v>1169</v>
      </c>
      <c r="D234" s="38" t="s">
        <v>1170</v>
      </c>
      <c r="E234" s="27"/>
      <c r="F234" s="19" t="s">
        <v>928</v>
      </c>
      <c r="G234" s="36"/>
      <c r="H234" s="36"/>
      <c r="I234" s="36"/>
      <c r="J234" s="36">
        <v>4485</v>
      </c>
      <c r="K234" s="36"/>
      <c r="L234" s="36"/>
      <c r="M234" s="36"/>
      <c r="N234" s="36">
        <v>4485</v>
      </c>
      <c r="O234" s="109" t="s">
        <v>1110</v>
      </c>
    </row>
    <row r="235" s="2" customFormat="1" ht="13.5" customHeight="1" spans="1:15">
      <c r="A235" s="21">
        <v>45525</v>
      </c>
      <c r="B235" s="21">
        <v>45525</v>
      </c>
      <c r="C235" s="16" t="s">
        <v>1171</v>
      </c>
      <c r="D235" s="17" t="s">
        <v>1172</v>
      </c>
      <c r="E235" s="22"/>
      <c r="F235" s="19" t="s">
        <v>928</v>
      </c>
      <c r="G235" s="20"/>
      <c r="H235" s="20"/>
      <c r="I235" s="20"/>
      <c r="J235" s="20">
        <v>1100</v>
      </c>
      <c r="K235" s="20"/>
      <c r="L235" s="20"/>
      <c r="M235" s="20"/>
      <c r="N235" s="36">
        <v>1100</v>
      </c>
      <c r="O235" s="24" t="s">
        <v>1110</v>
      </c>
    </row>
    <row r="236" s="2" customFormat="1" ht="13.5" customHeight="1" spans="1:15">
      <c r="A236" s="21">
        <v>45526</v>
      </c>
      <c r="B236" s="21">
        <v>45526</v>
      </c>
      <c r="C236" s="16" t="s">
        <v>1175</v>
      </c>
      <c r="D236" s="17" t="s">
        <v>1176</v>
      </c>
      <c r="E236" s="22"/>
      <c r="F236" s="19" t="s">
        <v>928</v>
      </c>
      <c r="G236" s="20"/>
      <c r="H236" s="20"/>
      <c r="I236" s="20"/>
      <c r="J236" s="20">
        <v>400</v>
      </c>
      <c r="K236" s="20"/>
      <c r="L236" s="20"/>
      <c r="M236" s="20"/>
      <c r="N236" s="36">
        <v>400</v>
      </c>
      <c r="O236" s="24" t="s">
        <v>1110</v>
      </c>
    </row>
    <row r="237" ht="13.5" customHeight="1" spans="1:15">
      <c r="A237" s="27">
        <v>45526</v>
      </c>
      <c r="B237" s="27">
        <v>45526</v>
      </c>
      <c r="C237" s="37" t="s">
        <v>1177</v>
      </c>
      <c r="D237" s="38" t="s">
        <v>1178</v>
      </c>
      <c r="E237" s="27"/>
      <c r="F237" s="108" t="s">
        <v>928</v>
      </c>
      <c r="G237" s="36"/>
      <c r="H237" s="36"/>
      <c r="I237" s="36"/>
      <c r="J237" s="36">
        <v>350</v>
      </c>
      <c r="K237" s="36"/>
      <c r="L237" s="36"/>
      <c r="M237" s="36"/>
      <c r="N237" s="36">
        <v>350</v>
      </c>
      <c r="O237" s="24" t="s">
        <v>1110</v>
      </c>
    </row>
    <row r="238" s="97" customFormat="1" ht="13.5" customHeight="1" spans="1:15">
      <c r="A238" s="21">
        <v>45526</v>
      </c>
      <c r="B238" s="21">
        <v>45526</v>
      </c>
      <c r="C238" s="16" t="s">
        <v>1179</v>
      </c>
      <c r="D238" s="17" t="s">
        <v>1180</v>
      </c>
      <c r="E238" s="22"/>
      <c r="F238" s="19" t="s">
        <v>928</v>
      </c>
      <c r="G238" s="20"/>
      <c r="H238" s="20"/>
      <c r="I238" s="20"/>
      <c r="J238" s="20">
        <v>200</v>
      </c>
      <c r="K238" s="20"/>
      <c r="L238" s="20"/>
      <c r="M238" s="20"/>
      <c r="N238" s="36">
        <v>200</v>
      </c>
      <c r="O238" s="24" t="s">
        <v>1110</v>
      </c>
    </row>
    <row r="239" s="2" customFormat="1" ht="13.5" customHeight="1" spans="1:15">
      <c r="A239" s="27">
        <v>45532</v>
      </c>
      <c r="B239" s="27">
        <v>45532</v>
      </c>
      <c r="C239" s="37" t="s">
        <v>1186</v>
      </c>
      <c r="D239" s="38" t="s">
        <v>1187</v>
      </c>
      <c r="E239" s="27"/>
      <c r="F239" s="108" t="s">
        <v>928</v>
      </c>
      <c r="G239" s="36"/>
      <c r="H239" s="36"/>
      <c r="I239" s="36"/>
      <c r="J239" s="36">
        <v>350</v>
      </c>
      <c r="K239" s="36"/>
      <c r="L239" s="36"/>
      <c r="M239" s="36"/>
      <c r="N239" s="36">
        <v>350</v>
      </c>
      <c r="O239" s="24" t="s">
        <v>1110</v>
      </c>
    </row>
    <row r="240" s="2" customFormat="1" ht="13.5" customHeight="1" spans="1:15">
      <c r="A240" s="27">
        <v>45532</v>
      </c>
      <c r="B240" s="27">
        <v>45532</v>
      </c>
      <c r="C240" s="37" t="s">
        <v>1188</v>
      </c>
      <c r="D240" s="38" t="s">
        <v>1189</v>
      </c>
      <c r="E240" s="27"/>
      <c r="F240" s="108" t="s">
        <v>928</v>
      </c>
      <c r="G240" s="36"/>
      <c r="H240" s="36"/>
      <c r="I240" s="36"/>
      <c r="J240" s="36">
        <v>1400</v>
      </c>
      <c r="K240" s="36"/>
      <c r="L240" s="36"/>
      <c r="M240" s="36"/>
      <c r="N240" s="36">
        <v>1400</v>
      </c>
      <c r="O240" s="24" t="s">
        <v>1110</v>
      </c>
    </row>
    <row r="241" s="2" customFormat="1" ht="13.5" customHeight="1" spans="1:15">
      <c r="A241" s="21">
        <v>45532</v>
      </c>
      <c r="B241" s="21">
        <v>45532</v>
      </c>
      <c r="C241" s="16" t="s">
        <v>1190</v>
      </c>
      <c r="D241" s="17" t="s">
        <v>1191</v>
      </c>
      <c r="E241" s="22"/>
      <c r="F241" s="19" t="s">
        <v>928</v>
      </c>
      <c r="G241" s="20"/>
      <c r="H241" s="20"/>
      <c r="I241" s="20"/>
      <c r="J241" s="20">
        <v>1100</v>
      </c>
      <c r="K241" s="20"/>
      <c r="L241" s="20"/>
      <c r="M241" s="20"/>
      <c r="N241" s="36">
        <v>1100</v>
      </c>
      <c r="O241" s="24" t="s">
        <v>1110</v>
      </c>
    </row>
    <row r="242" s="2" customFormat="1" ht="13.5" customHeight="1" spans="1:15">
      <c r="A242" s="21">
        <v>45532</v>
      </c>
      <c r="B242" s="21">
        <v>45532</v>
      </c>
      <c r="C242" s="16" t="s">
        <v>1192</v>
      </c>
      <c r="D242" s="17" t="s">
        <v>1193</v>
      </c>
      <c r="E242" s="22"/>
      <c r="F242" s="19" t="s">
        <v>928</v>
      </c>
      <c r="G242" s="20"/>
      <c r="H242" s="20"/>
      <c r="I242" s="20"/>
      <c r="J242" s="20">
        <v>1100</v>
      </c>
      <c r="K242" s="20"/>
      <c r="L242" s="20"/>
      <c r="M242" s="20"/>
      <c r="N242" s="36">
        <v>1100</v>
      </c>
      <c r="O242" s="24" t="s">
        <v>1110</v>
      </c>
    </row>
    <row r="243" s="97" customFormat="1" ht="13.5" customHeight="1" spans="1:15">
      <c r="A243" s="21">
        <v>45532</v>
      </c>
      <c r="B243" s="21">
        <v>45532</v>
      </c>
      <c r="C243" s="16" t="s">
        <v>1194</v>
      </c>
      <c r="D243" s="17" t="s">
        <v>1195</v>
      </c>
      <c r="E243" s="22"/>
      <c r="F243" s="19" t="s">
        <v>928</v>
      </c>
      <c r="G243" s="20"/>
      <c r="H243" s="20"/>
      <c r="I243" s="20"/>
      <c r="J243" s="20">
        <v>1100</v>
      </c>
      <c r="K243" s="20"/>
      <c r="L243" s="20"/>
      <c r="M243" s="20"/>
      <c r="N243" s="36">
        <v>1100</v>
      </c>
      <c r="O243" s="24" t="s">
        <v>1110</v>
      </c>
    </row>
    <row r="244" s="2" customFormat="1" ht="13.5" customHeight="1" spans="1:15">
      <c r="A244" s="21">
        <v>45532</v>
      </c>
      <c r="B244" s="21">
        <v>45532</v>
      </c>
      <c r="C244" s="16" t="s">
        <v>1196</v>
      </c>
      <c r="D244" s="17" t="s">
        <v>1197</v>
      </c>
      <c r="E244" s="22"/>
      <c r="F244" s="19" t="s">
        <v>928</v>
      </c>
      <c r="G244" s="20"/>
      <c r="H244" s="20"/>
      <c r="I244" s="20"/>
      <c r="J244" s="20">
        <v>1100</v>
      </c>
      <c r="K244" s="20"/>
      <c r="L244" s="20"/>
      <c r="M244" s="20"/>
      <c r="N244" s="36">
        <v>1100</v>
      </c>
      <c r="O244" s="24" t="s">
        <v>1110</v>
      </c>
    </row>
    <row r="245" s="2" customFormat="1" ht="13.5" customHeight="1" spans="1:15">
      <c r="A245" s="21">
        <v>45532</v>
      </c>
      <c r="B245" s="21">
        <v>45532</v>
      </c>
      <c r="C245" s="16" t="s">
        <v>1198</v>
      </c>
      <c r="D245" s="17" t="s">
        <v>1199</v>
      </c>
      <c r="E245" s="22"/>
      <c r="F245" s="19" t="s">
        <v>928</v>
      </c>
      <c r="G245" s="20"/>
      <c r="H245" s="20"/>
      <c r="I245" s="20"/>
      <c r="J245" s="20">
        <v>1100</v>
      </c>
      <c r="K245" s="20"/>
      <c r="L245" s="20"/>
      <c r="M245" s="20"/>
      <c r="N245" s="36">
        <v>1100</v>
      </c>
      <c r="O245" s="24" t="s">
        <v>1110</v>
      </c>
    </row>
    <row r="246" s="2" customFormat="1" ht="13.5" customHeight="1" spans="1:15">
      <c r="A246" s="21">
        <v>45532</v>
      </c>
      <c r="B246" s="21">
        <v>45532</v>
      </c>
      <c r="C246" s="16" t="s">
        <v>1200</v>
      </c>
      <c r="D246" s="17" t="s">
        <v>1201</v>
      </c>
      <c r="E246" s="22"/>
      <c r="F246" s="19" t="s">
        <v>928</v>
      </c>
      <c r="G246" s="20"/>
      <c r="H246" s="20"/>
      <c r="I246" s="20"/>
      <c r="J246" s="20">
        <v>1100</v>
      </c>
      <c r="K246" s="20"/>
      <c r="L246" s="20"/>
      <c r="M246" s="20"/>
      <c r="N246" s="36">
        <v>1100</v>
      </c>
      <c r="O246" s="24" t="s">
        <v>1110</v>
      </c>
    </row>
    <row r="247" s="2" customFormat="1" ht="13.5" customHeight="1" spans="1:15">
      <c r="A247" s="27">
        <v>45532</v>
      </c>
      <c r="B247" s="27">
        <v>45532</v>
      </c>
      <c r="C247" s="37" t="s">
        <v>1202</v>
      </c>
      <c r="D247" s="38" t="s">
        <v>1203</v>
      </c>
      <c r="E247" s="27"/>
      <c r="F247" s="108" t="s">
        <v>928</v>
      </c>
      <c r="G247" s="36"/>
      <c r="H247" s="36"/>
      <c r="I247" s="36"/>
      <c r="J247" s="36">
        <v>1100</v>
      </c>
      <c r="K247" s="36"/>
      <c r="L247" s="36"/>
      <c r="M247" s="36"/>
      <c r="N247" s="36">
        <v>1100</v>
      </c>
      <c r="O247" s="24" t="s">
        <v>1110</v>
      </c>
    </row>
    <row r="248" s="2" customFormat="1" ht="13.5" customHeight="1" spans="1:15">
      <c r="A248" s="21">
        <v>45532</v>
      </c>
      <c r="B248" s="21">
        <v>45532</v>
      </c>
      <c r="C248" s="16" t="s">
        <v>1204</v>
      </c>
      <c r="D248" s="17" t="s">
        <v>1205</v>
      </c>
      <c r="E248" s="22"/>
      <c r="F248" s="19" t="s">
        <v>928</v>
      </c>
      <c r="G248" s="20"/>
      <c r="H248" s="20"/>
      <c r="I248" s="20"/>
      <c r="J248" s="20">
        <v>200</v>
      </c>
      <c r="K248" s="20"/>
      <c r="L248" s="20"/>
      <c r="M248" s="20"/>
      <c r="N248" s="36">
        <v>200</v>
      </c>
      <c r="O248" s="24" t="s">
        <v>1110</v>
      </c>
    </row>
    <row r="249" s="2" customFormat="1" ht="13.5" customHeight="1" spans="1:15">
      <c r="A249" s="27">
        <v>45532</v>
      </c>
      <c r="B249" s="27">
        <v>45532</v>
      </c>
      <c r="C249" s="37" t="s">
        <v>1206</v>
      </c>
      <c r="D249" s="38" t="s">
        <v>1207</v>
      </c>
      <c r="E249" s="27"/>
      <c r="F249" s="108" t="s">
        <v>928</v>
      </c>
      <c r="G249" s="36"/>
      <c r="H249" s="36"/>
      <c r="I249" s="36"/>
      <c r="J249" s="36">
        <v>200</v>
      </c>
      <c r="K249" s="36"/>
      <c r="L249" s="36"/>
      <c r="M249" s="36"/>
      <c r="N249" s="36">
        <v>200</v>
      </c>
      <c r="O249" s="24" t="s">
        <v>1110</v>
      </c>
    </row>
    <row r="250" s="2" customFormat="1" ht="13.5" customHeight="1" spans="1:15">
      <c r="A250" s="21">
        <v>45532</v>
      </c>
      <c r="B250" s="21">
        <v>45532</v>
      </c>
      <c r="C250" s="16" t="s">
        <v>1208</v>
      </c>
      <c r="D250" s="17" t="s">
        <v>1209</v>
      </c>
      <c r="E250" s="22"/>
      <c r="F250" s="19" t="s">
        <v>928</v>
      </c>
      <c r="G250" s="20"/>
      <c r="H250" s="20"/>
      <c r="I250" s="20"/>
      <c r="J250" s="20">
        <v>200</v>
      </c>
      <c r="K250" s="20"/>
      <c r="L250" s="20"/>
      <c r="M250" s="20"/>
      <c r="N250" s="36">
        <v>200</v>
      </c>
      <c r="O250" s="24" t="s">
        <v>1110</v>
      </c>
    </row>
    <row r="251" s="2" customFormat="1" ht="13.5" customHeight="1" spans="1:15">
      <c r="A251" s="21">
        <v>45532</v>
      </c>
      <c r="B251" s="21">
        <v>45532</v>
      </c>
      <c r="C251" s="16" t="s">
        <v>1210</v>
      </c>
      <c r="D251" s="17" t="s">
        <v>1211</v>
      </c>
      <c r="E251" s="22"/>
      <c r="F251" s="19" t="s">
        <v>928</v>
      </c>
      <c r="G251" s="20"/>
      <c r="H251" s="20"/>
      <c r="I251" s="20"/>
      <c r="J251" s="20">
        <v>200</v>
      </c>
      <c r="K251" s="20"/>
      <c r="L251" s="20"/>
      <c r="M251" s="20"/>
      <c r="N251" s="36">
        <v>200</v>
      </c>
      <c r="O251" s="24" t="s">
        <v>1110</v>
      </c>
    </row>
    <row r="252" s="2" customFormat="1" ht="13.5" customHeight="1" spans="1:15">
      <c r="A252" s="21">
        <v>45532</v>
      </c>
      <c r="B252" s="21">
        <v>45532</v>
      </c>
      <c r="C252" s="16" t="s">
        <v>1212</v>
      </c>
      <c r="D252" s="17" t="s">
        <v>1213</v>
      </c>
      <c r="E252" s="22"/>
      <c r="F252" s="19" t="s">
        <v>928</v>
      </c>
      <c r="G252" s="20"/>
      <c r="H252" s="20"/>
      <c r="I252" s="20"/>
      <c r="J252" s="20">
        <v>200</v>
      </c>
      <c r="K252" s="20"/>
      <c r="L252" s="20"/>
      <c r="M252" s="20"/>
      <c r="N252" s="36">
        <v>200</v>
      </c>
      <c r="O252" s="24" t="s">
        <v>1110</v>
      </c>
    </row>
    <row r="253" s="2" customFormat="1" ht="13.5" customHeight="1" spans="1:15">
      <c r="A253" s="21">
        <v>45532</v>
      </c>
      <c r="B253" s="21">
        <v>45532</v>
      </c>
      <c r="C253" s="16" t="s">
        <v>1214</v>
      </c>
      <c r="D253" s="17" t="s">
        <v>1215</v>
      </c>
      <c r="E253" s="22"/>
      <c r="F253" s="19" t="s">
        <v>928</v>
      </c>
      <c r="G253" s="20"/>
      <c r="H253" s="20"/>
      <c r="I253" s="20"/>
      <c r="J253" s="20">
        <v>400</v>
      </c>
      <c r="K253" s="20"/>
      <c r="L253" s="20"/>
      <c r="M253" s="20"/>
      <c r="N253" s="36">
        <v>400</v>
      </c>
      <c r="O253" s="24" t="s">
        <v>1110</v>
      </c>
    </row>
    <row r="254" s="2" customFormat="1" ht="13.5" customHeight="1" spans="1:15">
      <c r="A254" s="27">
        <v>45532</v>
      </c>
      <c r="B254" s="27">
        <v>45532</v>
      </c>
      <c r="C254" s="37" t="s">
        <v>1216</v>
      </c>
      <c r="D254" s="38" t="s">
        <v>1217</v>
      </c>
      <c r="E254" s="27"/>
      <c r="F254" s="108" t="s">
        <v>928</v>
      </c>
      <c r="G254" s="36"/>
      <c r="H254" s="36"/>
      <c r="I254" s="36"/>
      <c r="J254" s="36">
        <v>400</v>
      </c>
      <c r="K254" s="36"/>
      <c r="L254" s="36"/>
      <c r="M254" s="36"/>
      <c r="N254" s="36">
        <v>400</v>
      </c>
      <c r="O254" s="24" t="s">
        <v>1110</v>
      </c>
    </row>
    <row r="255" s="2" customFormat="1" ht="13.5" customHeight="1" spans="1:15">
      <c r="A255" s="21">
        <v>45532</v>
      </c>
      <c r="B255" s="21">
        <v>45532</v>
      </c>
      <c r="C255" s="16" t="s">
        <v>1218</v>
      </c>
      <c r="D255" s="17" t="s">
        <v>1219</v>
      </c>
      <c r="E255" s="22"/>
      <c r="F255" s="19" t="s">
        <v>928</v>
      </c>
      <c r="G255" s="20"/>
      <c r="H255" s="20"/>
      <c r="I255" s="20"/>
      <c r="J255" s="20">
        <v>400</v>
      </c>
      <c r="K255" s="20"/>
      <c r="L255" s="20"/>
      <c r="M255" s="20"/>
      <c r="N255" s="36">
        <v>400</v>
      </c>
      <c r="O255" s="24" t="s">
        <v>1110</v>
      </c>
    </row>
    <row r="256" s="2" customFormat="1" ht="13.5" customHeight="1" spans="1:15">
      <c r="A256" s="21">
        <v>45533</v>
      </c>
      <c r="B256" s="21">
        <v>45533</v>
      </c>
      <c r="C256" s="16" t="s">
        <v>1226</v>
      </c>
      <c r="D256" s="17" t="s">
        <v>1227</v>
      </c>
      <c r="E256" s="22"/>
      <c r="F256" s="19" t="s">
        <v>928</v>
      </c>
      <c r="G256" s="20"/>
      <c r="H256" s="20"/>
      <c r="I256" s="20"/>
      <c r="J256" s="20">
        <v>400</v>
      </c>
      <c r="K256" s="20"/>
      <c r="L256" s="20"/>
      <c r="M256" s="20"/>
      <c r="N256" s="36">
        <v>400</v>
      </c>
      <c r="O256" s="24" t="s">
        <v>1110</v>
      </c>
    </row>
    <row r="257" s="97" customFormat="1" ht="13.5" customHeight="1" spans="1:15">
      <c r="A257" s="21">
        <v>45533</v>
      </c>
      <c r="B257" s="21">
        <v>45533</v>
      </c>
      <c r="C257" s="16" t="s">
        <v>1228</v>
      </c>
      <c r="D257" s="17" t="s">
        <v>1229</v>
      </c>
      <c r="E257" s="22"/>
      <c r="F257" s="19" t="s">
        <v>928</v>
      </c>
      <c r="G257" s="20"/>
      <c r="H257" s="20"/>
      <c r="I257" s="20"/>
      <c r="J257" s="20">
        <v>200</v>
      </c>
      <c r="K257" s="20"/>
      <c r="L257" s="20"/>
      <c r="M257" s="20"/>
      <c r="N257" s="36">
        <v>200</v>
      </c>
      <c r="O257" s="24" t="s">
        <v>1110</v>
      </c>
    </row>
    <row r="258" s="97" customFormat="1" ht="13.5" customHeight="1" spans="1:15">
      <c r="A258" s="21">
        <v>45533</v>
      </c>
      <c r="B258" s="21">
        <v>45533</v>
      </c>
      <c r="C258" s="16" t="s">
        <v>1230</v>
      </c>
      <c r="D258" s="17" t="s">
        <v>1231</v>
      </c>
      <c r="E258" s="22"/>
      <c r="F258" s="19" t="s">
        <v>928</v>
      </c>
      <c r="G258" s="20"/>
      <c r="H258" s="20"/>
      <c r="I258" s="20"/>
      <c r="J258" s="20">
        <v>200</v>
      </c>
      <c r="K258" s="20"/>
      <c r="L258" s="20"/>
      <c r="M258" s="20"/>
      <c r="N258" s="36">
        <v>200</v>
      </c>
      <c r="O258" s="24" t="s">
        <v>1110</v>
      </c>
    </row>
    <row r="259" s="97" customFormat="1" ht="13.5" customHeight="1" spans="1:15">
      <c r="A259" s="27">
        <v>45533</v>
      </c>
      <c r="B259" s="27">
        <v>45533</v>
      </c>
      <c r="C259" s="37" t="s">
        <v>1232</v>
      </c>
      <c r="D259" s="38" t="s">
        <v>1233</v>
      </c>
      <c r="E259" s="27"/>
      <c r="F259" s="19" t="s">
        <v>928</v>
      </c>
      <c r="G259" s="36"/>
      <c r="H259" s="36"/>
      <c r="I259" s="36"/>
      <c r="J259" s="36">
        <v>550</v>
      </c>
      <c r="K259" s="36"/>
      <c r="L259" s="36"/>
      <c r="M259" s="36"/>
      <c r="N259" s="36">
        <v>550</v>
      </c>
      <c r="O259" s="109" t="s">
        <v>1110</v>
      </c>
    </row>
    <row r="260" s="97" customFormat="1" ht="13.5" customHeight="1" spans="1:15">
      <c r="A260" s="21">
        <v>45533</v>
      </c>
      <c r="B260" s="21">
        <v>45533</v>
      </c>
      <c r="C260" s="16" t="s">
        <v>1234</v>
      </c>
      <c r="D260" s="17" t="s">
        <v>1235</v>
      </c>
      <c r="E260" s="22"/>
      <c r="F260" s="19" t="s">
        <v>928</v>
      </c>
      <c r="G260" s="20"/>
      <c r="H260" s="20"/>
      <c r="I260" s="20"/>
      <c r="J260" s="20">
        <v>1500</v>
      </c>
      <c r="K260" s="20"/>
      <c r="L260" s="20"/>
      <c r="M260" s="20"/>
      <c r="N260" s="36">
        <v>1500</v>
      </c>
      <c r="O260" s="24" t="s">
        <v>1110</v>
      </c>
    </row>
    <row r="261" s="2" customFormat="1" ht="13.5" customHeight="1" spans="1:15">
      <c r="A261" s="21">
        <v>45533</v>
      </c>
      <c r="B261" s="21">
        <v>45533</v>
      </c>
      <c r="C261" s="16" t="s">
        <v>1236</v>
      </c>
      <c r="D261" s="17" t="s">
        <v>1237</v>
      </c>
      <c r="E261" s="22"/>
      <c r="F261" s="19" t="s">
        <v>928</v>
      </c>
      <c r="G261" s="20"/>
      <c r="H261" s="20"/>
      <c r="I261" s="20"/>
      <c r="J261" s="20">
        <v>1100</v>
      </c>
      <c r="K261" s="20"/>
      <c r="L261" s="20"/>
      <c r="M261" s="20"/>
      <c r="N261" s="36">
        <v>1100</v>
      </c>
      <c r="O261" s="24" t="s">
        <v>1110</v>
      </c>
    </row>
    <row r="262" s="97" customFormat="1" ht="13.5" customHeight="1" spans="1:15">
      <c r="A262" s="21">
        <v>45533</v>
      </c>
      <c r="B262" s="21">
        <v>45533</v>
      </c>
      <c r="C262" s="16" t="s">
        <v>1238</v>
      </c>
      <c r="D262" s="17" t="s">
        <v>1239</v>
      </c>
      <c r="E262" s="22"/>
      <c r="F262" s="19" t="s">
        <v>928</v>
      </c>
      <c r="G262" s="20"/>
      <c r="H262" s="20"/>
      <c r="I262" s="20"/>
      <c r="J262" s="20">
        <v>200</v>
      </c>
      <c r="K262" s="20"/>
      <c r="L262" s="20"/>
      <c r="M262" s="20"/>
      <c r="N262" s="36">
        <v>200</v>
      </c>
      <c r="O262" s="24" t="s">
        <v>1110</v>
      </c>
    </row>
    <row r="263" s="97" customFormat="1" ht="13.5" customHeight="1" spans="1:15">
      <c r="A263" s="21">
        <v>45534</v>
      </c>
      <c r="B263" s="21">
        <v>45534</v>
      </c>
      <c r="C263" s="16" t="s">
        <v>1255</v>
      </c>
      <c r="D263" s="17" t="s">
        <v>1256</v>
      </c>
      <c r="E263" s="22"/>
      <c r="F263" s="19" t="s">
        <v>928</v>
      </c>
      <c r="G263" s="20"/>
      <c r="H263" s="20"/>
      <c r="I263" s="20"/>
      <c r="J263" s="20">
        <v>350</v>
      </c>
      <c r="K263" s="20"/>
      <c r="L263" s="20"/>
      <c r="M263" s="20"/>
      <c r="N263" s="36">
        <v>350</v>
      </c>
      <c r="O263" s="24" t="s">
        <v>1110</v>
      </c>
    </row>
    <row r="264" s="2" customFormat="1" ht="13.5" customHeight="1" spans="1:15">
      <c r="A264" s="21">
        <v>45534</v>
      </c>
      <c r="B264" s="21">
        <v>45534</v>
      </c>
      <c r="C264" s="16" t="s">
        <v>1257</v>
      </c>
      <c r="D264" s="17" t="s">
        <v>1258</v>
      </c>
      <c r="E264" s="22"/>
      <c r="F264" s="19" t="s">
        <v>928</v>
      </c>
      <c r="G264" s="20"/>
      <c r="H264" s="20"/>
      <c r="I264" s="20"/>
      <c r="J264" s="20">
        <v>200</v>
      </c>
      <c r="K264" s="20"/>
      <c r="L264" s="20"/>
      <c r="M264" s="20"/>
      <c r="N264" s="36">
        <v>200</v>
      </c>
      <c r="O264" s="24" t="s">
        <v>1110</v>
      </c>
    </row>
    <row r="265" s="2" customFormat="1" ht="13.5" customHeight="1" spans="1:15">
      <c r="A265" s="21">
        <v>45534</v>
      </c>
      <c r="B265" s="21">
        <v>45534</v>
      </c>
      <c r="C265" s="16" t="s">
        <v>1259</v>
      </c>
      <c r="D265" s="17" t="s">
        <v>1260</v>
      </c>
      <c r="E265" s="18"/>
      <c r="F265" s="19" t="s">
        <v>928</v>
      </c>
      <c r="G265" s="20"/>
      <c r="H265" s="20"/>
      <c r="I265" s="20"/>
      <c r="J265" s="20">
        <v>400</v>
      </c>
      <c r="K265" s="20"/>
      <c r="L265" s="20"/>
      <c r="M265" s="20"/>
      <c r="N265" s="34">
        <v>400</v>
      </c>
      <c r="O265" s="24" t="s">
        <v>1110</v>
      </c>
    </row>
    <row r="266" s="2" customFormat="1" ht="13.5" customHeight="1" spans="1:15">
      <c r="A266" s="21">
        <v>45534</v>
      </c>
      <c r="B266" s="21">
        <v>45534</v>
      </c>
      <c r="C266" s="16" t="s">
        <v>1261</v>
      </c>
      <c r="D266" s="17" t="s">
        <v>1262</v>
      </c>
      <c r="E266" s="22"/>
      <c r="F266" s="19" t="s">
        <v>928</v>
      </c>
      <c r="G266" s="20"/>
      <c r="H266" s="20"/>
      <c r="I266" s="20"/>
      <c r="J266" s="20">
        <v>350</v>
      </c>
      <c r="K266" s="20"/>
      <c r="L266" s="20"/>
      <c r="M266" s="20"/>
      <c r="N266" s="36">
        <v>350</v>
      </c>
      <c r="O266" s="24" t="s">
        <v>1110</v>
      </c>
    </row>
    <row r="267" s="2" customFormat="1" ht="13.5" customHeight="1" spans="1:15">
      <c r="A267" s="21">
        <v>45534</v>
      </c>
      <c r="B267" s="21">
        <v>45534</v>
      </c>
      <c r="C267" s="16" t="s">
        <v>1263</v>
      </c>
      <c r="D267" s="17" t="s">
        <v>1264</v>
      </c>
      <c r="E267" s="22"/>
      <c r="F267" s="19" t="s">
        <v>928</v>
      </c>
      <c r="G267" s="20"/>
      <c r="H267" s="20"/>
      <c r="I267" s="20"/>
      <c r="J267" s="20">
        <v>8970</v>
      </c>
      <c r="K267" s="20"/>
      <c r="L267" s="20"/>
      <c r="M267" s="20"/>
      <c r="N267" s="36">
        <v>8970</v>
      </c>
      <c r="O267" s="24" t="s">
        <v>1110</v>
      </c>
    </row>
    <row r="268" s="2" customFormat="1" ht="13.5" customHeight="1" spans="1:15">
      <c r="A268" s="21">
        <v>45483</v>
      </c>
      <c r="B268" s="21">
        <v>45512</v>
      </c>
      <c r="C268" s="16" t="s">
        <v>907</v>
      </c>
      <c r="D268" s="17" t="s">
        <v>908</v>
      </c>
      <c r="E268" s="22"/>
      <c r="F268" s="19"/>
      <c r="G268" s="20"/>
      <c r="H268" s="20"/>
      <c r="I268" s="20"/>
      <c r="J268" s="20"/>
      <c r="K268" s="20"/>
      <c r="L268" s="20">
        <v>9460</v>
      </c>
      <c r="M268" s="20">
        <v>4229</v>
      </c>
      <c r="N268" s="36">
        <v>13689</v>
      </c>
      <c r="O268" s="24" t="s">
        <v>909</v>
      </c>
    </row>
    <row r="269" s="2" customFormat="1" ht="13.5" customHeight="1" spans="1:15">
      <c r="A269" s="21">
        <v>45483</v>
      </c>
      <c r="B269" s="21">
        <v>45512</v>
      </c>
      <c r="C269" s="16" t="s">
        <v>910</v>
      </c>
      <c r="D269" s="17" t="s">
        <v>908</v>
      </c>
      <c r="E269" s="22"/>
      <c r="F269" s="19"/>
      <c r="G269" s="20"/>
      <c r="H269" s="20"/>
      <c r="I269" s="20"/>
      <c r="J269" s="20"/>
      <c r="K269" s="20"/>
      <c r="L269" s="20">
        <v>0</v>
      </c>
      <c r="M269" s="20">
        <v>900</v>
      </c>
      <c r="N269" s="36">
        <v>900</v>
      </c>
      <c r="O269" s="24" t="s">
        <v>909</v>
      </c>
    </row>
    <row r="270" s="2" customFormat="1" ht="13.5" customHeight="1" spans="1:15">
      <c r="A270" s="21">
        <v>45517</v>
      </c>
      <c r="B270" s="21">
        <v>45523</v>
      </c>
      <c r="C270" s="16" t="s">
        <v>911</v>
      </c>
      <c r="D270" s="17" t="s">
        <v>912</v>
      </c>
      <c r="E270" s="22"/>
      <c r="F270" s="19"/>
      <c r="G270" s="20"/>
      <c r="H270" s="20"/>
      <c r="I270" s="20"/>
      <c r="J270" s="20"/>
      <c r="K270" s="20"/>
      <c r="L270" s="20">
        <v>3250</v>
      </c>
      <c r="M270" s="20">
        <v>2400</v>
      </c>
      <c r="N270" s="36">
        <v>5650</v>
      </c>
      <c r="O270" s="24" t="s">
        <v>909</v>
      </c>
    </row>
    <row r="271" s="2" customFormat="1" ht="13.5" customHeight="1" spans="1:15">
      <c r="A271" s="21">
        <v>45517</v>
      </c>
      <c r="B271" s="21">
        <v>45523</v>
      </c>
      <c r="C271" s="16" t="s">
        <v>913</v>
      </c>
      <c r="D271" s="17" t="s">
        <v>912</v>
      </c>
      <c r="E271" s="22"/>
      <c r="F271" s="19"/>
      <c r="G271" s="20"/>
      <c r="H271" s="20"/>
      <c r="I271" s="20"/>
      <c r="J271" s="20"/>
      <c r="K271" s="20"/>
      <c r="L271" s="20">
        <v>3000</v>
      </c>
      <c r="M271" s="20">
        <v>2400</v>
      </c>
      <c r="N271" s="36">
        <v>5400</v>
      </c>
      <c r="O271" s="24" t="s">
        <v>909</v>
      </c>
    </row>
    <row r="272" s="2" customFormat="1" ht="13.5" customHeight="1" spans="1:15">
      <c r="A272" s="21">
        <v>45517</v>
      </c>
      <c r="B272" s="21">
        <v>45523</v>
      </c>
      <c r="C272" s="16" t="s">
        <v>914</v>
      </c>
      <c r="D272" s="17" t="s">
        <v>912</v>
      </c>
      <c r="E272" s="22"/>
      <c r="F272" s="19"/>
      <c r="G272" s="20"/>
      <c r="H272" s="20"/>
      <c r="I272" s="20"/>
      <c r="J272" s="20"/>
      <c r="K272" s="20"/>
      <c r="L272" s="20">
        <v>4400</v>
      </c>
      <c r="M272" s="20">
        <v>2900</v>
      </c>
      <c r="N272" s="36">
        <v>7300</v>
      </c>
      <c r="O272" s="24" t="s">
        <v>909</v>
      </c>
    </row>
    <row r="273" s="2" customFormat="1" ht="13.5" customHeight="1" spans="1:15">
      <c r="A273" s="21">
        <v>45519</v>
      </c>
      <c r="B273" s="21">
        <v>45535</v>
      </c>
      <c r="C273" s="16" t="s">
        <v>328</v>
      </c>
      <c r="D273" s="17" t="s">
        <v>329</v>
      </c>
      <c r="E273" s="22"/>
      <c r="F273" s="19"/>
      <c r="G273" s="20">
        <v>1350</v>
      </c>
      <c r="H273" s="20"/>
      <c r="I273" s="20"/>
      <c r="J273" s="20"/>
      <c r="K273" s="20"/>
      <c r="L273" s="20"/>
      <c r="M273" s="20"/>
      <c r="N273" s="36">
        <v>1350</v>
      </c>
      <c r="O273" s="24" t="s">
        <v>330</v>
      </c>
    </row>
    <row r="274" s="2" customFormat="1" ht="13.5" customHeight="1" spans="1:15">
      <c r="A274" s="27">
        <v>45519</v>
      </c>
      <c r="B274" s="27">
        <v>45535</v>
      </c>
      <c r="C274" s="37" t="s">
        <v>331</v>
      </c>
      <c r="D274" s="38" t="s">
        <v>329</v>
      </c>
      <c r="E274" s="27"/>
      <c r="F274" s="108"/>
      <c r="G274" s="36">
        <v>1350</v>
      </c>
      <c r="H274" s="36"/>
      <c r="I274" s="36"/>
      <c r="J274" s="36"/>
      <c r="K274" s="36"/>
      <c r="L274" s="36"/>
      <c r="M274" s="36"/>
      <c r="N274" s="36">
        <v>1350</v>
      </c>
      <c r="O274" s="109" t="s">
        <v>330</v>
      </c>
    </row>
    <row r="275" s="2" customFormat="1" ht="13.5" customHeight="1" spans="1:15">
      <c r="A275" s="27">
        <v>45519</v>
      </c>
      <c r="B275" s="27">
        <v>45535</v>
      </c>
      <c r="C275" s="37" t="s">
        <v>332</v>
      </c>
      <c r="D275" s="38" t="s">
        <v>329</v>
      </c>
      <c r="E275" s="27"/>
      <c r="F275" s="108"/>
      <c r="G275" s="36">
        <v>1350</v>
      </c>
      <c r="H275" s="36"/>
      <c r="I275" s="36"/>
      <c r="J275" s="36"/>
      <c r="K275" s="36"/>
      <c r="L275" s="36"/>
      <c r="M275" s="36"/>
      <c r="N275" s="36">
        <v>1350</v>
      </c>
      <c r="O275" s="24" t="s">
        <v>330</v>
      </c>
    </row>
    <row r="276" s="2" customFormat="1" ht="13.5" customHeight="1" spans="1:15">
      <c r="A276" s="27">
        <v>45526</v>
      </c>
      <c r="B276" s="27">
        <v>45533</v>
      </c>
      <c r="C276" s="37" t="s">
        <v>915</v>
      </c>
      <c r="D276" s="38" t="s">
        <v>916</v>
      </c>
      <c r="E276" s="27"/>
      <c r="F276" s="108"/>
      <c r="G276" s="36"/>
      <c r="H276" s="36"/>
      <c r="I276" s="36"/>
      <c r="J276" s="36"/>
      <c r="K276" s="36"/>
      <c r="L276" s="36">
        <v>0</v>
      </c>
      <c r="M276" s="36">
        <v>400</v>
      </c>
      <c r="N276" s="36">
        <v>400</v>
      </c>
      <c r="O276" s="24" t="s">
        <v>917</v>
      </c>
    </row>
    <row r="277" s="2" customFormat="1" ht="13.5" customHeight="1" spans="1:15">
      <c r="A277" s="27">
        <v>45526</v>
      </c>
      <c r="B277" s="27">
        <v>45533</v>
      </c>
      <c r="C277" s="37" t="s">
        <v>918</v>
      </c>
      <c r="D277" s="38" t="s">
        <v>916</v>
      </c>
      <c r="E277" s="27"/>
      <c r="F277" s="108"/>
      <c r="G277" s="36"/>
      <c r="H277" s="36"/>
      <c r="I277" s="36"/>
      <c r="J277" s="36"/>
      <c r="K277" s="36"/>
      <c r="L277" s="36">
        <v>0</v>
      </c>
      <c r="M277" s="36">
        <v>400</v>
      </c>
      <c r="N277" s="36">
        <v>400</v>
      </c>
      <c r="O277" s="24" t="s">
        <v>917</v>
      </c>
    </row>
    <row r="278" s="2" customFormat="1" ht="13.5" customHeight="1" spans="1:15">
      <c r="A278" s="21">
        <v>45532</v>
      </c>
      <c r="B278" s="21">
        <v>45534</v>
      </c>
      <c r="C278" s="16" t="s">
        <v>919</v>
      </c>
      <c r="D278" s="17" t="s">
        <v>920</v>
      </c>
      <c r="E278" s="22"/>
      <c r="F278" s="19"/>
      <c r="G278" s="20"/>
      <c r="H278" s="20"/>
      <c r="I278" s="20"/>
      <c r="J278" s="20"/>
      <c r="K278" s="20"/>
      <c r="L278" s="20">
        <v>0</v>
      </c>
      <c r="M278" s="20">
        <v>1441.5</v>
      </c>
      <c r="N278" s="36">
        <v>1441.5</v>
      </c>
      <c r="O278" s="24" t="s">
        <v>921</v>
      </c>
    </row>
    <row r="279" ht="16" customHeight="1" spans="1:15">
      <c r="A279" s="110" t="s">
        <v>891</v>
      </c>
      <c r="B279" s="111"/>
      <c r="C279" s="111"/>
      <c r="D279" s="112"/>
      <c r="E279" s="113"/>
      <c r="F279" s="113"/>
      <c r="G279" s="114">
        <f t="shared" ref="G279:N279" si="0">SUM(G9:G278)</f>
        <v>60080</v>
      </c>
      <c r="H279" s="114">
        <f t="shared" si="0"/>
        <v>16245</v>
      </c>
      <c r="I279" s="114">
        <f t="shared" si="0"/>
        <v>28330</v>
      </c>
      <c r="J279" s="114">
        <f t="shared" si="0"/>
        <v>556536</v>
      </c>
      <c r="K279" s="114">
        <f t="shared" si="0"/>
        <v>477624</v>
      </c>
      <c r="L279" s="114">
        <f t="shared" si="0"/>
        <v>35880</v>
      </c>
      <c r="M279" s="114">
        <f t="shared" si="0"/>
        <v>30580.5</v>
      </c>
      <c r="N279" s="114">
        <f t="shared" si="0"/>
        <v>1205275.5</v>
      </c>
      <c r="O279" s="113"/>
    </row>
    <row r="280" ht="16" customHeight="1" spans="1:15">
      <c r="A280" s="115"/>
      <c r="B280" s="115"/>
      <c r="C280" s="115"/>
      <c r="D280" s="115"/>
      <c r="E280" s="116"/>
      <c r="F280" s="116"/>
      <c r="G280" s="117"/>
      <c r="H280" s="117"/>
      <c r="I280" s="117"/>
      <c r="J280" s="117"/>
      <c r="K280" s="117"/>
      <c r="L280" s="117"/>
      <c r="M280" s="117"/>
      <c r="N280" s="117"/>
      <c r="O280" s="116"/>
    </row>
    <row r="281" ht="16" customHeight="1" spans="1:15">
      <c r="A281" s="115"/>
      <c r="B281" s="115"/>
      <c r="C281" s="115"/>
      <c r="D281" s="115"/>
      <c r="E281" s="116"/>
      <c r="F281" s="116"/>
      <c r="G281" s="117"/>
      <c r="H281" s="117"/>
      <c r="I281" s="117"/>
      <c r="J281" s="117"/>
      <c r="K281" s="117"/>
      <c r="L281" s="117"/>
      <c r="M281" s="117"/>
      <c r="N281" s="117"/>
      <c r="O281" s="116"/>
    </row>
    <row r="282" ht="16" customHeight="1" spans="1:15">
      <c r="A282" s="115"/>
      <c r="B282" s="115"/>
      <c r="C282" s="115"/>
      <c r="D282" s="115"/>
      <c r="E282" s="116"/>
      <c r="F282" s="116"/>
      <c r="G282" s="117"/>
      <c r="H282" s="117"/>
      <c r="I282" s="117"/>
      <c r="J282" s="117"/>
      <c r="K282" s="117"/>
      <c r="L282" s="117"/>
      <c r="M282" s="117"/>
      <c r="N282" s="117"/>
      <c r="O282" s="116"/>
    </row>
    <row r="283" ht="15" spans="1:15">
      <c r="A283" s="63" t="s">
        <v>892</v>
      </c>
      <c r="B283" s="64"/>
      <c r="C283" s="64"/>
      <c r="D283" s="65"/>
      <c r="E283" s="65"/>
      <c r="F283" s="65"/>
      <c r="G283" s="65"/>
      <c r="H283" s="65"/>
      <c r="I283" s="63" t="s">
        <v>897</v>
      </c>
      <c r="J283" s="64"/>
      <c r="K283" s="64"/>
      <c r="L283" s="65"/>
      <c r="M283" s="65"/>
      <c r="N283" s="65"/>
      <c r="O283" s="74"/>
    </row>
    <row r="284" ht="15" spans="1:15">
      <c r="A284" s="63"/>
      <c r="B284" s="64"/>
      <c r="C284" s="64"/>
      <c r="D284" s="65"/>
      <c r="E284" s="65"/>
      <c r="F284" s="65"/>
      <c r="G284" s="65"/>
      <c r="H284" s="65"/>
      <c r="I284" s="63"/>
      <c r="J284" s="64"/>
      <c r="K284" s="64"/>
      <c r="L284" s="65"/>
      <c r="M284" s="65"/>
      <c r="N284" s="65"/>
      <c r="O284" s="74"/>
    </row>
    <row r="285" ht="15" spans="1:15">
      <c r="A285" s="64"/>
      <c r="B285" s="64"/>
      <c r="C285" s="64"/>
      <c r="D285" s="65"/>
      <c r="E285" s="65"/>
      <c r="F285" s="65"/>
      <c r="G285" s="65"/>
      <c r="H285" s="65"/>
      <c r="I285" s="64"/>
      <c r="J285" s="64"/>
      <c r="K285" s="64"/>
      <c r="L285" s="65"/>
      <c r="M285" s="65"/>
      <c r="N285" s="65"/>
      <c r="O285" s="74"/>
    </row>
    <row r="286" s="5" customFormat="1" ht="15.75" spans="1:15">
      <c r="A286" s="66" t="s">
        <v>893</v>
      </c>
      <c r="B286" s="66"/>
      <c r="C286" s="66"/>
      <c r="D286" s="67"/>
      <c r="E286" s="67"/>
      <c r="F286" s="67"/>
      <c r="G286" s="67"/>
      <c r="H286" s="67"/>
      <c r="I286" s="66" t="s">
        <v>898</v>
      </c>
      <c r="J286" s="66"/>
      <c r="K286" s="66"/>
      <c r="L286" s="67"/>
      <c r="M286" s="76"/>
      <c r="N286" s="76"/>
      <c r="O286" s="77"/>
    </row>
    <row r="287" s="5" customFormat="1" ht="15" spans="1:15">
      <c r="A287" s="79" t="s">
        <v>894</v>
      </c>
      <c r="B287" s="79"/>
      <c r="C287" s="79"/>
      <c r="D287" s="69"/>
      <c r="E287" s="69"/>
      <c r="F287" s="69"/>
      <c r="G287" s="69"/>
      <c r="H287" s="69"/>
      <c r="I287" s="79" t="s">
        <v>1265</v>
      </c>
      <c r="J287" s="79"/>
      <c r="K287" s="79"/>
      <c r="L287" s="69"/>
      <c r="M287" s="80"/>
      <c r="N287" s="80"/>
      <c r="O287" s="80"/>
    </row>
    <row r="288" spans="1:15">
      <c r="A288" s="118"/>
      <c r="B288" s="118"/>
      <c r="C288" s="118"/>
      <c r="D288" s="118"/>
      <c r="E288" s="118"/>
      <c r="F288" s="118"/>
      <c r="G288" s="118"/>
      <c r="H288" s="118"/>
      <c r="I288" s="118"/>
      <c r="J288" s="118"/>
      <c r="K288" s="118"/>
      <c r="L288" s="118"/>
      <c r="M288" s="119"/>
      <c r="N288" s="119"/>
      <c r="O288" s="119"/>
    </row>
    <row r="289" spans="1:15">
      <c r="A289" s="119"/>
      <c r="B289" s="119"/>
      <c r="C289" s="119"/>
      <c r="D289" s="119"/>
      <c r="E289" s="119"/>
      <c r="F289" s="119"/>
      <c r="G289" s="119"/>
      <c r="H289" s="119"/>
      <c r="I289" s="119"/>
      <c r="J289" s="119"/>
      <c r="K289" s="119"/>
      <c r="L289" s="119"/>
      <c r="M289" s="119"/>
      <c r="N289" s="119"/>
      <c r="O289" s="119"/>
    </row>
    <row r="290" spans="1:15">
      <c r="A290" s="119"/>
      <c r="B290" s="119"/>
      <c r="C290" s="119"/>
      <c r="D290" s="119"/>
      <c r="E290" s="119"/>
      <c r="F290" s="119"/>
      <c r="G290" s="119"/>
      <c r="H290" s="119"/>
      <c r="I290" s="119"/>
      <c r="J290" s="119"/>
      <c r="K290" s="119"/>
      <c r="L290" s="119"/>
      <c r="M290" s="119"/>
      <c r="N290" s="119"/>
      <c r="O290" s="119"/>
    </row>
    <row r="291" spans="1:15">
      <c r="A291" s="119"/>
      <c r="B291" s="119"/>
      <c r="C291" s="119"/>
      <c r="D291" s="119"/>
      <c r="E291" s="119"/>
      <c r="F291" s="119"/>
      <c r="G291" s="119"/>
      <c r="H291" s="119"/>
      <c r="I291" s="119"/>
      <c r="J291" s="119"/>
      <c r="K291" s="119"/>
      <c r="L291" s="119"/>
      <c r="M291" s="119"/>
      <c r="N291" s="119"/>
      <c r="O291" s="119"/>
    </row>
    <row r="292" spans="1:15">
      <c r="A292" s="119"/>
      <c r="B292" s="119"/>
      <c r="C292" s="119"/>
      <c r="D292" s="119"/>
      <c r="E292" s="119"/>
      <c r="F292" s="119"/>
      <c r="G292" s="119"/>
      <c r="H292" s="119"/>
      <c r="I292" s="119"/>
      <c r="J292" s="119"/>
      <c r="K292" s="119"/>
      <c r="L292" s="119"/>
      <c r="M292" s="119"/>
      <c r="N292" s="119"/>
      <c r="O292" s="119"/>
    </row>
    <row r="293" spans="1:15">
      <c r="A293" s="119"/>
      <c r="B293" s="119"/>
      <c r="C293" s="119"/>
      <c r="D293" s="119"/>
      <c r="E293" s="119"/>
      <c r="F293" s="119"/>
      <c r="G293" s="119"/>
      <c r="H293" s="119"/>
      <c r="I293" s="119"/>
      <c r="J293" s="119"/>
      <c r="K293" s="119"/>
      <c r="L293" s="119"/>
      <c r="M293" s="119"/>
      <c r="N293" s="119"/>
      <c r="O293" s="119"/>
    </row>
    <row r="294" spans="1:15">
      <c r="A294" s="119"/>
      <c r="B294" s="119"/>
      <c r="C294" s="119"/>
      <c r="D294" s="119"/>
      <c r="E294" s="119"/>
      <c r="F294" s="119"/>
      <c r="G294" s="119"/>
      <c r="H294" s="119"/>
      <c r="I294" s="119"/>
      <c r="J294" s="119"/>
      <c r="K294" s="119"/>
      <c r="L294" s="119"/>
      <c r="M294" s="119"/>
      <c r="N294" s="119"/>
      <c r="O294" s="119"/>
    </row>
    <row r="295" spans="1:15">
      <c r="A295" s="119"/>
      <c r="B295" s="119"/>
      <c r="C295" s="119"/>
      <c r="D295" s="119"/>
      <c r="E295" s="119"/>
      <c r="F295" s="119"/>
      <c r="G295" s="119"/>
      <c r="H295" s="119"/>
      <c r="I295" s="119"/>
      <c r="J295" s="119"/>
      <c r="K295" s="119"/>
      <c r="L295" s="119"/>
      <c r="M295" s="119"/>
      <c r="N295" s="119"/>
      <c r="O295" s="119"/>
    </row>
    <row r="296" spans="1:15">
      <c r="A296" s="119"/>
      <c r="B296" s="119"/>
      <c r="C296" s="119"/>
      <c r="D296" s="119"/>
      <c r="E296" s="119"/>
      <c r="F296" s="119"/>
      <c r="G296" s="119"/>
      <c r="H296" s="119"/>
      <c r="I296" s="119"/>
      <c r="J296" s="119"/>
      <c r="K296" s="119"/>
      <c r="L296" s="119"/>
      <c r="M296" s="119"/>
      <c r="N296" s="119"/>
      <c r="O296" s="119"/>
    </row>
  </sheetData>
  <mergeCells count="18">
    <mergeCell ref="A6:D6"/>
    <mergeCell ref="H7:I7"/>
    <mergeCell ref="L7:M7"/>
    <mergeCell ref="A279:D279"/>
    <mergeCell ref="A286:C286"/>
    <mergeCell ref="I286:K286"/>
    <mergeCell ref="A287:C287"/>
    <mergeCell ref="I287:K287"/>
    <mergeCell ref="A7:A8"/>
    <mergeCell ref="B7:B8"/>
    <mergeCell ref="C7:C8"/>
    <mergeCell ref="D7:D8"/>
    <mergeCell ref="F7:F8"/>
    <mergeCell ref="G7:G8"/>
    <mergeCell ref="J7:J8"/>
    <mergeCell ref="K7:K8"/>
    <mergeCell ref="N7:N8"/>
    <mergeCell ref="O7:O8"/>
  </mergeCells>
  <pageMargins left="0.196850393700787" right="0.0393700787401575" top="0.236220472440945" bottom="0.31496062992126" header="0.31496062992126" footer="0.31496062992126"/>
  <pageSetup paperSize="1" scale="73" orientation="landscape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304" sqref="A304"/>
    </sheetView>
  </sheetViews>
  <sheetFormatPr defaultColWidth="9.18095238095238" defaultRowHeight="12.75" outlineLevelRow="7" outlineLevelCol="4"/>
  <cols>
    <col min="2" max="2" width="11.8190476190476" customWidth="1"/>
    <col min="3" max="3" width="16.2666666666667" customWidth="1"/>
  </cols>
  <sheetData>
    <row r="1" ht="20.25" spans="1:4">
      <c r="A1" s="82"/>
      <c r="B1" s="83" t="s">
        <v>1266</v>
      </c>
      <c r="C1" s="84"/>
      <c r="D1" s="85"/>
    </row>
    <row r="2" ht="15" spans="1:5">
      <c r="A2" s="86"/>
      <c r="B2" s="87"/>
      <c r="C2" s="87"/>
      <c r="D2" s="88"/>
      <c r="E2" s="5"/>
    </row>
    <row r="3" ht="17.25" spans="1:5">
      <c r="A3" s="86"/>
      <c r="B3" s="89" t="s">
        <v>341</v>
      </c>
      <c r="C3" s="90">
        <f>SUM(SUMMARY!N9:N147)</f>
        <v>564906</v>
      </c>
      <c r="D3" s="91"/>
      <c r="E3" s="5"/>
    </row>
    <row r="4" ht="17.25" spans="1:5">
      <c r="A4" s="86"/>
      <c r="B4" s="89" t="s">
        <v>1267</v>
      </c>
      <c r="C4" s="90">
        <f>SUM(SUMMARY!N148:N165)</f>
        <v>438869</v>
      </c>
      <c r="D4" s="91"/>
      <c r="E4" s="5"/>
    </row>
    <row r="5" ht="17.25" spans="1:5">
      <c r="A5" s="86"/>
      <c r="B5" s="89" t="s">
        <v>245</v>
      </c>
      <c r="C5" s="90">
        <f>SUM(SUMMARY!N166:N272)</f>
        <v>195209</v>
      </c>
      <c r="D5" s="91"/>
      <c r="E5" s="5"/>
    </row>
    <row r="6" ht="17.25" spans="1:5">
      <c r="A6" s="86"/>
      <c r="B6" s="89" t="s">
        <v>330</v>
      </c>
      <c r="C6" s="90">
        <f>SUM(SUMMARY!N273:N278)</f>
        <v>6291.5</v>
      </c>
      <c r="D6" s="91"/>
      <c r="E6" s="5"/>
    </row>
    <row r="7" ht="18" spans="1:5">
      <c r="A7" s="86"/>
      <c r="B7" s="92" t="s">
        <v>15</v>
      </c>
      <c r="C7" s="93">
        <f>SUM(C3:C6)</f>
        <v>1205275.5</v>
      </c>
      <c r="D7" s="91"/>
      <c r="E7" s="5"/>
    </row>
    <row r="8" ht="14.25" spans="1:4">
      <c r="A8" s="94"/>
      <c r="B8" s="95"/>
      <c r="C8" s="95"/>
      <c r="D8" s="96"/>
    </row>
  </sheetData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09"/>
  <sheetViews>
    <sheetView zoomScale="115" zoomScaleNormal="115" zoomScaleSheetLayoutView="85" topLeftCell="A284" workbookViewId="0">
      <selection activeCell="A305" sqref="A305"/>
    </sheetView>
  </sheetViews>
  <sheetFormatPr defaultColWidth="9.18095238095238" defaultRowHeight="12.75"/>
  <cols>
    <col min="1" max="1" width="8.81904761904762" customWidth="1"/>
    <col min="2" max="2" width="7.54285714285714" customWidth="1"/>
    <col min="3" max="3" width="11.5428571428571" customWidth="1"/>
    <col min="4" max="4" width="38.2666666666667" customWidth="1"/>
    <col min="5" max="5" width="8.54285714285714" customWidth="1"/>
    <col min="6" max="6" width="9.26666666666667" customWidth="1"/>
    <col min="7" max="7" width="7.72380952380952" customWidth="1"/>
    <col min="8" max="8" width="8.54285714285714" customWidth="1"/>
    <col min="9" max="9" width="9.26666666666667" customWidth="1"/>
    <col min="10" max="10" width="8.45714285714286" customWidth="1"/>
    <col min="11" max="11" width="9.45714285714286" customWidth="1"/>
    <col min="12" max="12" width="7.72380952380952" customWidth="1"/>
    <col min="13" max="13" width="8.81904761904762" customWidth="1"/>
    <col min="14" max="14" width="11" customWidth="1"/>
    <col min="15" max="15" width="8.81904761904762" customWidth="1"/>
    <col min="16" max="16" width="16" customWidth="1"/>
  </cols>
  <sheetData>
    <row r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33"/>
    </row>
    <row r="2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33"/>
    </row>
    <row r="3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33"/>
    </row>
    <row r="4" spans="1:16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3"/>
    </row>
    <row r="5" s="1" customFormat="1" spans="1:16">
      <c r="A5" s="8" t="s">
        <v>338</v>
      </c>
      <c r="B5" s="9"/>
      <c r="C5" s="10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33"/>
    </row>
    <row r="6" spans="1:16">
      <c r="A6" s="11" t="s">
        <v>4</v>
      </c>
      <c r="B6" s="11" t="s">
        <v>5</v>
      </c>
      <c r="C6" s="11" t="s">
        <v>6</v>
      </c>
      <c r="D6" s="11" t="s">
        <v>7</v>
      </c>
      <c r="E6" s="11" t="s">
        <v>901</v>
      </c>
      <c r="F6" s="11" t="s">
        <v>9</v>
      </c>
      <c r="G6" s="11" t="s">
        <v>10</v>
      </c>
      <c r="H6" s="12" t="s">
        <v>11</v>
      </c>
      <c r="I6" s="12"/>
      <c r="J6" s="11" t="s">
        <v>12</v>
      </c>
      <c r="K6" s="11" t="s">
        <v>13</v>
      </c>
      <c r="L6" s="12" t="s">
        <v>14</v>
      </c>
      <c r="M6" s="12"/>
      <c r="N6" s="11" t="s">
        <v>15</v>
      </c>
      <c r="O6" s="11" t="s">
        <v>16</v>
      </c>
      <c r="P6" s="11" t="s">
        <v>17</v>
      </c>
    </row>
    <row r="7" ht="20.25" customHeight="1" spans="1:16">
      <c r="A7" s="13"/>
      <c r="B7" s="13"/>
      <c r="C7" s="13"/>
      <c r="D7" s="13"/>
      <c r="E7" s="13" t="s">
        <v>902</v>
      </c>
      <c r="F7" s="13"/>
      <c r="G7" s="13"/>
      <c r="H7" s="14" t="s">
        <v>18</v>
      </c>
      <c r="I7" s="14" t="s">
        <v>19</v>
      </c>
      <c r="J7" s="13"/>
      <c r="K7" s="13"/>
      <c r="L7" s="14" t="s">
        <v>18</v>
      </c>
      <c r="M7" s="14" t="s">
        <v>19</v>
      </c>
      <c r="N7" s="13"/>
      <c r="O7" s="13"/>
      <c r="P7" s="13"/>
    </row>
    <row r="8" s="2" customFormat="1" ht="13" customHeight="1" spans="1:24">
      <c r="A8" s="15">
        <v>45492</v>
      </c>
      <c r="B8" s="15">
        <v>45496</v>
      </c>
      <c r="C8" s="16" t="s">
        <v>342</v>
      </c>
      <c r="D8" s="17" t="s">
        <v>343</v>
      </c>
      <c r="E8" s="18">
        <v>45505</v>
      </c>
      <c r="F8" s="19">
        <v>138473</v>
      </c>
      <c r="G8" s="20">
        <v>4500</v>
      </c>
      <c r="H8" s="20"/>
      <c r="I8" s="20"/>
      <c r="J8" s="20"/>
      <c r="K8" s="20"/>
      <c r="L8" s="20"/>
      <c r="M8" s="20"/>
      <c r="N8" s="34">
        <f t="shared" ref="N8:N71" si="0">G8+H8+I8+J8+K8+L8+M8</f>
        <v>4500</v>
      </c>
      <c r="O8" s="18">
        <v>45506</v>
      </c>
      <c r="P8" s="35" t="s">
        <v>330</v>
      </c>
      <c r="R8" s="3"/>
      <c r="S8" s="3"/>
      <c r="T8" s="3"/>
      <c r="U8" s="3"/>
      <c r="V8" s="3"/>
      <c r="W8" s="3"/>
      <c r="X8" s="3"/>
    </row>
    <row r="9" s="2" customFormat="1" ht="13" customHeight="1" spans="1:16">
      <c r="A9" s="21">
        <v>45492</v>
      </c>
      <c r="B9" s="21">
        <v>45496</v>
      </c>
      <c r="C9" s="16" t="s">
        <v>344</v>
      </c>
      <c r="D9" s="17" t="s">
        <v>343</v>
      </c>
      <c r="E9" s="22">
        <v>45505</v>
      </c>
      <c r="F9" s="19">
        <v>138473</v>
      </c>
      <c r="G9" s="20">
        <v>4500</v>
      </c>
      <c r="H9" s="20"/>
      <c r="I9" s="20"/>
      <c r="J9" s="20"/>
      <c r="K9" s="20"/>
      <c r="L9" s="20"/>
      <c r="M9" s="20"/>
      <c r="N9" s="36">
        <f t="shared" si="0"/>
        <v>4500</v>
      </c>
      <c r="O9" s="22">
        <v>45506</v>
      </c>
      <c r="P9" s="24" t="s">
        <v>330</v>
      </c>
    </row>
    <row r="10" s="2" customFormat="1" ht="13" customHeight="1" spans="1:16">
      <c r="A10" s="21">
        <v>45499</v>
      </c>
      <c r="B10" s="21">
        <v>45503</v>
      </c>
      <c r="C10" s="16" t="s">
        <v>352</v>
      </c>
      <c r="D10" s="17" t="s">
        <v>353</v>
      </c>
      <c r="E10" s="22">
        <v>45506</v>
      </c>
      <c r="F10" s="19">
        <v>138479</v>
      </c>
      <c r="G10" s="20"/>
      <c r="H10" s="20"/>
      <c r="I10" s="20"/>
      <c r="J10" s="20"/>
      <c r="K10" s="20"/>
      <c r="L10" s="20"/>
      <c r="M10" s="20">
        <v>550</v>
      </c>
      <c r="N10" s="36">
        <f t="shared" si="0"/>
        <v>550</v>
      </c>
      <c r="O10" s="22">
        <v>45506</v>
      </c>
      <c r="P10" s="24" t="s">
        <v>354</v>
      </c>
    </row>
    <row r="11" s="2" customFormat="1" ht="13" customHeight="1" spans="1:16">
      <c r="A11" s="23">
        <v>45476</v>
      </c>
      <c r="B11" s="23">
        <v>45476</v>
      </c>
      <c r="C11" s="24" t="s">
        <v>355</v>
      </c>
      <c r="D11" s="25" t="s">
        <v>356</v>
      </c>
      <c r="E11" s="22">
        <v>45509</v>
      </c>
      <c r="F11" s="19">
        <v>138499</v>
      </c>
      <c r="G11" s="20"/>
      <c r="H11" s="26"/>
      <c r="I11" s="26"/>
      <c r="J11" s="26"/>
      <c r="K11" s="26">
        <v>54500</v>
      </c>
      <c r="L11" s="20"/>
      <c r="M11" s="20"/>
      <c r="N11" s="36">
        <f t="shared" si="0"/>
        <v>54500</v>
      </c>
      <c r="O11" s="22">
        <v>45509</v>
      </c>
      <c r="P11" s="24" t="s">
        <v>357</v>
      </c>
    </row>
    <row r="12" s="2" customFormat="1" ht="13" customHeight="1" spans="1:16">
      <c r="A12" s="23">
        <v>45492</v>
      </c>
      <c r="B12" s="23">
        <v>45492</v>
      </c>
      <c r="C12" s="24" t="s">
        <v>358</v>
      </c>
      <c r="D12" s="25" t="s">
        <v>359</v>
      </c>
      <c r="E12" s="22">
        <v>45509</v>
      </c>
      <c r="F12" s="19">
        <v>138501</v>
      </c>
      <c r="G12" s="26"/>
      <c r="H12" s="26"/>
      <c r="I12" s="26"/>
      <c r="J12" s="26">
        <v>3025</v>
      </c>
      <c r="K12" s="26"/>
      <c r="L12" s="26"/>
      <c r="M12" s="26"/>
      <c r="N12" s="36">
        <f t="shared" si="0"/>
        <v>3025</v>
      </c>
      <c r="O12" s="22">
        <v>45509</v>
      </c>
      <c r="P12" s="24" t="s">
        <v>341</v>
      </c>
    </row>
    <row r="13" s="2" customFormat="1" ht="13" customHeight="1" spans="1:16">
      <c r="A13" s="21">
        <v>45476</v>
      </c>
      <c r="B13" s="21">
        <v>45478</v>
      </c>
      <c r="C13" s="16" t="s">
        <v>360</v>
      </c>
      <c r="D13" s="17" t="s">
        <v>359</v>
      </c>
      <c r="E13" s="22">
        <v>45509</v>
      </c>
      <c r="F13" s="19">
        <v>138502</v>
      </c>
      <c r="G13" s="20"/>
      <c r="H13" s="20"/>
      <c r="I13" s="20"/>
      <c r="J13" s="20"/>
      <c r="K13" s="20">
        <v>104303.57</v>
      </c>
      <c r="L13" s="20"/>
      <c r="M13" s="20"/>
      <c r="N13" s="36">
        <f t="shared" si="0"/>
        <v>104303.57</v>
      </c>
      <c r="O13" s="22">
        <v>45509</v>
      </c>
      <c r="P13" s="24" t="s">
        <v>361</v>
      </c>
    </row>
    <row r="14" s="2" customFormat="1" ht="13" customHeight="1" spans="1:16">
      <c r="A14" s="22">
        <v>45475</v>
      </c>
      <c r="B14" s="22">
        <v>45475</v>
      </c>
      <c r="C14" s="16" t="s">
        <v>362</v>
      </c>
      <c r="D14" s="25" t="s">
        <v>359</v>
      </c>
      <c r="E14" s="27">
        <v>45509</v>
      </c>
      <c r="F14" s="19">
        <v>138503</v>
      </c>
      <c r="G14" s="20"/>
      <c r="H14" s="20"/>
      <c r="I14" s="20"/>
      <c r="J14" s="20">
        <v>4321.43</v>
      </c>
      <c r="K14" s="20"/>
      <c r="L14" s="20"/>
      <c r="M14" s="20"/>
      <c r="N14" s="36">
        <f t="shared" si="0"/>
        <v>4321.43</v>
      </c>
      <c r="O14" s="22">
        <v>45509</v>
      </c>
      <c r="P14" s="24" t="s">
        <v>361</v>
      </c>
    </row>
    <row r="15" s="2" customFormat="1" ht="13" customHeight="1" spans="1:24">
      <c r="A15" s="21">
        <v>45420</v>
      </c>
      <c r="B15" s="21">
        <v>45478</v>
      </c>
      <c r="C15" s="16" t="s">
        <v>365</v>
      </c>
      <c r="D15" s="17" t="s">
        <v>366</v>
      </c>
      <c r="E15" s="22">
        <v>45510</v>
      </c>
      <c r="F15" s="19">
        <v>138510</v>
      </c>
      <c r="G15" s="20"/>
      <c r="H15" s="20"/>
      <c r="I15" s="20"/>
      <c r="J15" s="20">
        <v>4383</v>
      </c>
      <c r="K15" s="20"/>
      <c r="L15" s="20"/>
      <c r="M15" s="20"/>
      <c r="N15" s="36">
        <f t="shared" si="0"/>
        <v>4383</v>
      </c>
      <c r="O15" s="22">
        <v>45510</v>
      </c>
      <c r="P15" s="24" t="s">
        <v>367</v>
      </c>
      <c r="Q15" s="4"/>
      <c r="R15" s="4"/>
      <c r="S15" s="4"/>
      <c r="T15" s="4"/>
      <c r="U15" s="4"/>
      <c r="V15" s="4"/>
      <c r="W15" s="4"/>
      <c r="X15" s="4"/>
    </row>
    <row r="16" s="2" customFormat="1" ht="13" customHeight="1" spans="1:16">
      <c r="A16" s="23">
        <v>45432</v>
      </c>
      <c r="B16" s="23">
        <v>45478</v>
      </c>
      <c r="C16" s="24" t="s">
        <v>368</v>
      </c>
      <c r="D16" s="25" t="s">
        <v>369</v>
      </c>
      <c r="E16" s="22">
        <v>45510</v>
      </c>
      <c r="F16" s="19">
        <v>138510</v>
      </c>
      <c r="G16" s="26"/>
      <c r="H16" s="26"/>
      <c r="I16" s="26"/>
      <c r="J16" s="26">
        <v>5280</v>
      </c>
      <c r="K16" s="26"/>
      <c r="L16" s="26"/>
      <c r="M16" s="26"/>
      <c r="N16" s="36">
        <f t="shared" si="0"/>
        <v>5280</v>
      </c>
      <c r="O16" s="22">
        <v>45510</v>
      </c>
      <c r="P16" s="24" t="s">
        <v>367</v>
      </c>
    </row>
    <row r="17" s="2" customFormat="1" ht="13" customHeight="1" spans="1:16">
      <c r="A17" s="21">
        <v>45434</v>
      </c>
      <c r="B17" s="21">
        <v>45478</v>
      </c>
      <c r="C17" s="16" t="s">
        <v>373</v>
      </c>
      <c r="D17" s="17" t="s">
        <v>374</v>
      </c>
      <c r="E17" s="22">
        <v>45510</v>
      </c>
      <c r="F17" s="19">
        <v>138510</v>
      </c>
      <c r="G17" s="20"/>
      <c r="H17" s="20"/>
      <c r="I17" s="20"/>
      <c r="J17" s="20">
        <v>480</v>
      </c>
      <c r="K17" s="20"/>
      <c r="L17" s="20"/>
      <c r="M17" s="20"/>
      <c r="N17" s="36">
        <f t="shared" si="0"/>
        <v>480</v>
      </c>
      <c r="O17" s="22">
        <v>45510</v>
      </c>
      <c r="P17" s="24" t="s">
        <v>367</v>
      </c>
    </row>
    <row r="18" s="2" customFormat="1" ht="13" customHeight="1" spans="1:16">
      <c r="A18" s="23">
        <v>45456</v>
      </c>
      <c r="B18" s="23">
        <v>45478</v>
      </c>
      <c r="C18" s="24" t="s">
        <v>375</v>
      </c>
      <c r="D18" s="25" t="s">
        <v>376</v>
      </c>
      <c r="E18" s="22">
        <v>45510</v>
      </c>
      <c r="F18" s="19">
        <v>138510</v>
      </c>
      <c r="G18" s="26"/>
      <c r="H18" s="26"/>
      <c r="I18" s="26"/>
      <c r="J18" s="26">
        <v>480</v>
      </c>
      <c r="K18" s="26"/>
      <c r="L18" s="26"/>
      <c r="M18" s="26"/>
      <c r="N18" s="36">
        <f t="shared" si="0"/>
        <v>480</v>
      </c>
      <c r="O18" s="22">
        <v>45510</v>
      </c>
      <c r="P18" s="24" t="s">
        <v>367</v>
      </c>
    </row>
    <row r="19" s="2" customFormat="1" ht="13" customHeight="1" spans="1:16">
      <c r="A19" s="21">
        <v>45436</v>
      </c>
      <c r="B19" s="21">
        <v>45478</v>
      </c>
      <c r="C19" s="16" t="s">
        <v>377</v>
      </c>
      <c r="D19" s="17" t="s">
        <v>378</v>
      </c>
      <c r="E19" s="27">
        <v>45510</v>
      </c>
      <c r="F19" s="19">
        <v>138510</v>
      </c>
      <c r="G19" s="20"/>
      <c r="H19" s="20"/>
      <c r="I19" s="20"/>
      <c r="J19" s="20">
        <v>880</v>
      </c>
      <c r="K19" s="20"/>
      <c r="L19" s="20"/>
      <c r="M19" s="20"/>
      <c r="N19" s="36">
        <f t="shared" si="0"/>
        <v>880</v>
      </c>
      <c r="O19" s="22">
        <v>45510</v>
      </c>
      <c r="P19" s="24" t="s">
        <v>367</v>
      </c>
    </row>
    <row r="20" s="2" customFormat="1" ht="13" customHeight="1" spans="1:16">
      <c r="A20" s="21">
        <v>45435</v>
      </c>
      <c r="B20" s="21">
        <v>45478</v>
      </c>
      <c r="C20" s="16" t="s">
        <v>379</v>
      </c>
      <c r="D20" s="17" t="s">
        <v>380</v>
      </c>
      <c r="E20" s="22">
        <v>45510</v>
      </c>
      <c r="F20" s="19">
        <v>138510</v>
      </c>
      <c r="G20" s="20"/>
      <c r="H20" s="20"/>
      <c r="I20" s="20"/>
      <c r="J20" s="20">
        <v>704</v>
      </c>
      <c r="K20" s="20"/>
      <c r="L20" s="20"/>
      <c r="M20" s="20"/>
      <c r="N20" s="36">
        <f t="shared" si="0"/>
        <v>704</v>
      </c>
      <c r="O20" s="22">
        <v>45510</v>
      </c>
      <c r="P20" s="24" t="s">
        <v>367</v>
      </c>
    </row>
    <row r="21" s="2" customFormat="1" ht="13" customHeight="1" spans="1:16">
      <c r="A21" s="22">
        <v>45446</v>
      </c>
      <c r="B21" s="22">
        <v>45478</v>
      </c>
      <c r="C21" s="16" t="s">
        <v>381</v>
      </c>
      <c r="D21" s="25" t="s">
        <v>382</v>
      </c>
      <c r="E21" s="27">
        <v>45510</v>
      </c>
      <c r="F21" s="19">
        <v>138510</v>
      </c>
      <c r="G21" s="20"/>
      <c r="H21" s="20"/>
      <c r="I21" s="20"/>
      <c r="J21" s="20">
        <v>2640</v>
      </c>
      <c r="K21" s="20"/>
      <c r="L21" s="20"/>
      <c r="M21" s="20"/>
      <c r="N21" s="36">
        <f t="shared" si="0"/>
        <v>2640</v>
      </c>
      <c r="O21" s="22">
        <v>45510</v>
      </c>
      <c r="P21" s="24" t="s">
        <v>367</v>
      </c>
    </row>
    <row r="22" s="2" customFormat="1" ht="13" customHeight="1" spans="1:16">
      <c r="A22" s="21">
        <v>45443</v>
      </c>
      <c r="B22" s="21">
        <v>45478</v>
      </c>
      <c r="C22" s="16" t="s">
        <v>383</v>
      </c>
      <c r="D22" s="17" t="s">
        <v>384</v>
      </c>
      <c r="E22" s="22">
        <v>45510</v>
      </c>
      <c r="F22" s="19">
        <v>138510</v>
      </c>
      <c r="G22" s="20"/>
      <c r="H22" s="20"/>
      <c r="I22" s="20"/>
      <c r="J22" s="20">
        <v>1760</v>
      </c>
      <c r="K22" s="20"/>
      <c r="L22" s="20"/>
      <c r="M22" s="20"/>
      <c r="N22" s="36">
        <f t="shared" si="0"/>
        <v>1760</v>
      </c>
      <c r="O22" s="22">
        <v>45510</v>
      </c>
      <c r="P22" s="24" t="s">
        <v>367</v>
      </c>
    </row>
    <row r="23" s="2" customFormat="1" ht="13" customHeight="1" spans="1:16">
      <c r="A23" s="21">
        <v>45440</v>
      </c>
      <c r="B23" s="21">
        <v>45478</v>
      </c>
      <c r="C23" s="16" t="s">
        <v>385</v>
      </c>
      <c r="D23" s="17" t="s">
        <v>386</v>
      </c>
      <c r="E23" s="22">
        <v>45510</v>
      </c>
      <c r="F23" s="19">
        <v>138510</v>
      </c>
      <c r="G23" s="20"/>
      <c r="H23" s="20"/>
      <c r="I23" s="20"/>
      <c r="J23" s="20">
        <v>572</v>
      </c>
      <c r="K23" s="20"/>
      <c r="L23" s="20"/>
      <c r="M23" s="20"/>
      <c r="N23" s="36">
        <f t="shared" si="0"/>
        <v>572</v>
      </c>
      <c r="O23" s="22">
        <v>45510</v>
      </c>
      <c r="P23" s="24" t="s">
        <v>367</v>
      </c>
    </row>
    <row r="24" s="2" customFormat="1" ht="13" customHeight="1" spans="1:16">
      <c r="A24" s="21">
        <v>45437</v>
      </c>
      <c r="B24" s="21">
        <v>45478</v>
      </c>
      <c r="C24" s="16" t="s">
        <v>387</v>
      </c>
      <c r="D24" s="17" t="s">
        <v>388</v>
      </c>
      <c r="E24" s="22">
        <v>45510</v>
      </c>
      <c r="F24" s="19">
        <v>138510</v>
      </c>
      <c r="G24" s="20"/>
      <c r="H24" s="20"/>
      <c r="I24" s="20"/>
      <c r="J24" s="20">
        <v>2640</v>
      </c>
      <c r="K24" s="20"/>
      <c r="L24" s="20"/>
      <c r="M24" s="20"/>
      <c r="N24" s="36">
        <f t="shared" si="0"/>
        <v>2640</v>
      </c>
      <c r="O24" s="22">
        <v>45510</v>
      </c>
      <c r="P24" s="24" t="s">
        <v>367</v>
      </c>
    </row>
    <row r="25" s="2" customFormat="1" ht="13" customHeight="1" spans="1:16">
      <c r="A25" s="21">
        <v>45502</v>
      </c>
      <c r="B25" s="21">
        <v>45502</v>
      </c>
      <c r="C25" s="16" t="s">
        <v>389</v>
      </c>
      <c r="D25" s="17" t="s">
        <v>390</v>
      </c>
      <c r="E25" s="22">
        <v>45510</v>
      </c>
      <c r="F25" s="19">
        <v>138510</v>
      </c>
      <c r="G25" s="20"/>
      <c r="H25" s="20"/>
      <c r="I25" s="20"/>
      <c r="J25" s="20">
        <v>4576</v>
      </c>
      <c r="K25" s="20"/>
      <c r="L25" s="20"/>
      <c r="M25" s="20"/>
      <c r="N25" s="36">
        <f t="shared" si="0"/>
        <v>4576</v>
      </c>
      <c r="O25" s="22">
        <v>45510</v>
      </c>
      <c r="P25" s="24" t="s">
        <v>367</v>
      </c>
    </row>
    <row r="26" s="2" customFormat="1" ht="13" customHeight="1" spans="1:16">
      <c r="A26" s="23">
        <v>45433</v>
      </c>
      <c r="B26" s="23">
        <v>45478</v>
      </c>
      <c r="C26" s="24" t="s">
        <v>370</v>
      </c>
      <c r="D26" s="25" t="s">
        <v>371</v>
      </c>
      <c r="E26" s="22">
        <v>45510</v>
      </c>
      <c r="F26" s="19">
        <v>138510</v>
      </c>
      <c r="G26" s="26"/>
      <c r="H26" s="26"/>
      <c r="I26" s="26"/>
      <c r="J26" s="26">
        <v>605</v>
      </c>
      <c r="K26" s="26"/>
      <c r="L26" s="26"/>
      <c r="M26" s="26"/>
      <c r="N26" s="36">
        <f t="shared" si="0"/>
        <v>605</v>
      </c>
      <c r="O26" s="22">
        <v>45510</v>
      </c>
      <c r="P26" s="24" t="s">
        <v>372</v>
      </c>
    </row>
    <row r="27" s="2" customFormat="1" ht="13" customHeight="1" spans="1:16">
      <c r="A27" s="21">
        <v>45474</v>
      </c>
      <c r="B27" s="21">
        <v>45474</v>
      </c>
      <c r="C27" s="16" t="s">
        <v>391</v>
      </c>
      <c r="D27" s="17" t="s">
        <v>392</v>
      </c>
      <c r="E27" s="22">
        <v>45510</v>
      </c>
      <c r="F27" s="19">
        <v>138512</v>
      </c>
      <c r="G27" s="20"/>
      <c r="H27" s="20"/>
      <c r="I27" s="20"/>
      <c r="J27" s="20">
        <v>280</v>
      </c>
      <c r="K27" s="20"/>
      <c r="L27" s="20"/>
      <c r="M27" s="20"/>
      <c r="N27" s="36">
        <f t="shared" si="0"/>
        <v>280</v>
      </c>
      <c r="O27" s="22">
        <v>45510</v>
      </c>
      <c r="P27" s="24" t="s">
        <v>341</v>
      </c>
    </row>
    <row r="28" s="2" customFormat="1" ht="13" customHeight="1" spans="1:24">
      <c r="A28" s="21">
        <v>45478</v>
      </c>
      <c r="B28" s="21">
        <v>45478</v>
      </c>
      <c r="C28" s="16" t="s">
        <v>393</v>
      </c>
      <c r="D28" s="17" t="s">
        <v>392</v>
      </c>
      <c r="E28" s="22">
        <v>45510</v>
      </c>
      <c r="F28" s="19">
        <v>138512</v>
      </c>
      <c r="G28" s="20"/>
      <c r="H28" s="20"/>
      <c r="I28" s="20"/>
      <c r="J28" s="20">
        <v>1000</v>
      </c>
      <c r="K28" s="20"/>
      <c r="L28" s="20"/>
      <c r="M28" s="20"/>
      <c r="N28" s="36">
        <f t="shared" si="0"/>
        <v>1000</v>
      </c>
      <c r="O28" s="22">
        <v>45510</v>
      </c>
      <c r="P28" s="24" t="s">
        <v>341</v>
      </c>
      <c r="R28" s="3"/>
      <c r="S28" s="3"/>
      <c r="T28" s="3"/>
      <c r="U28" s="3"/>
      <c r="V28" s="3"/>
      <c r="W28" s="3"/>
      <c r="X28" s="3"/>
    </row>
    <row r="29" s="2" customFormat="1" ht="13" customHeight="1" spans="1:16">
      <c r="A29" s="21">
        <v>45448</v>
      </c>
      <c r="B29" s="21">
        <v>45448</v>
      </c>
      <c r="C29" s="16" t="s">
        <v>434</v>
      </c>
      <c r="D29" s="17" t="s">
        <v>392</v>
      </c>
      <c r="E29" s="22">
        <v>45510</v>
      </c>
      <c r="F29" s="19">
        <v>138512</v>
      </c>
      <c r="G29" s="20"/>
      <c r="H29" s="20"/>
      <c r="I29" s="20"/>
      <c r="J29" s="20">
        <v>352</v>
      </c>
      <c r="K29" s="20"/>
      <c r="L29" s="20"/>
      <c r="M29" s="20"/>
      <c r="N29" s="36">
        <f t="shared" si="0"/>
        <v>352</v>
      </c>
      <c r="O29" s="22">
        <v>45510</v>
      </c>
      <c r="P29" s="24" t="s">
        <v>341</v>
      </c>
    </row>
    <row r="30" s="2" customFormat="1" ht="13" customHeight="1" spans="1:16">
      <c r="A30" s="21">
        <v>45447</v>
      </c>
      <c r="B30" s="21">
        <v>45447</v>
      </c>
      <c r="C30" s="16" t="s">
        <v>435</v>
      </c>
      <c r="D30" s="17" t="s">
        <v>392</v>
      </c>
      <c r="E30" s="22">
        <v>45510</v>
      </c>
      <c r="F30" s="19">
        <v>138512</v>
      </c>
      <c r="G30" s="20"/>
      <c r="H30" s="20"/>
      <c r="I30" s="20"/>
      <c r="J30" s="20">
        <v>352</v>
      </c>
      <c r="K30" s="20"/>
      <c r="L30" s="20"/>
      <c r="M30" s="20"/>
      <c r="N30" s="36">
        <f t="shared" si="0"/>
        <v>352</v>
      </c>
      <c r="O30" s="22">
        <v>45510</v>
      </c>
      <c r="P30" s="24" t="s">
        <v>341</v>
      </c>
    </row>
    <row r="31" s="2" customFormat="1" ht="13" customHeight="1" spans="1:16">
      <c r="A31" s="21">
        <v>45469</v>
      </c>
      <c r="B31" s="21">
        <v>45469</v>
      </c>
      <c r="C31" s="16" t="s">
        <v>436</v>
      </c>
      <c r="D31" s="17" t="s">
        <v>392</v>
      </c>
      <c r="E31" s="22">
        <v>45510</v>
      </c>
      <c r="F31" s="19">
        <v>138512</v>
      </c>
      <c r="G31" s="20"/>
      <c r="H31" s="20"/>
      <c r="I31" s="20"/>
      <c r="J31" s="20">
        <v>616</v>
      </c>
      <c r="K31" s="20"/>
      <c r="L31" s="20"/>
      <c r="M31" s="20"/>
      <c r="N31" s="36">
        <f t="shared" si="0"/>
        <v>616</v>
      </c>
      <c r="O31" s="22">
        <v>45510</v>
      </c>
      <c r="P31" s="24" t="s">
        <v>341</v>
      </c>
    </row>
    <row r="32" s="2" customFormat="1" ht="13" customHeight="1" spans="1:16">
      <c r="A32" s="21">
        <v>45469</v>
      </c>
      <c r="B32" s="21">
        <v>45469</v>
      </c>
      <c r="C32" s="16" t="s">
        <v>437</v>
      </c>
      <c r="D32" s="17" t="s">
        <v>392</v>
      </c>
      <c r="E32" s="22">
        <v>45510</v>
      </c>
      <c r="F32" s="19">
        <v>138512</v>
      </c>
      <c r="G32" s="20"/>
      <c r="H32" s="20"/>
      <c r="I32" s="20"/>
      <c r="J32" s="20">
        <v>528</v>
      </c>
      <c r="K32" s="20"/>
      <c r="L32" s="20"/>
      <c r="M32" s="20"/>
      <c r="N32" s="36">
        <f t="shared" si="0"/>
        <v>528</v>
      </c>
      <c r="O32" s="22">
        <v>45510</v>
      </c>
      <c r="P32" s="24" t="s">
        <v>341</v>
      </c>
    </row>
    <row r="33" s="2" customFormat="1" ht="13" customHeight="1" spans="1:16">
      <c r="A33" s="21">
        <v>45463</v>
      </c>
      <c r="B33" s="21">
        <v>45478</v>
      </c>
      <c r="C33" s="16" t="s">
        <v>394</v>
      </c>
      <c r="D33" s="17" t="s">
        <v>395</v>
      </c>
      <c r="E33" s="22">
        <v>45510</v>
      </c>
      <c r="F33" s="19">
        <v>138512</v>
      </c>
      <c r="G33" s="20"/>
      <c r="H33" s="20"/>
      <c r="I33" s="20"/>
      <c r="J33" s="20">
        <v>528</v>
      </c>
      <c r="K33" s="20"/>
      <c r="L33" s="20"/>
      <c r="M33" s="20"/>
      <c r="N33" s="36">
        <f t="shared" si="0"/>
        <v>528</v>
      </c>
      <c r="O33" s="22">
        <v>45510</v>
      </c>
      <c r="P33" s="24" t="s">
        <v>372</v>
      </c>
    </row>
    <row r="34" s="2" customFormat="1" ht="13" customHeight="1" spans="1:16">
      <c r="A34" s="21">
        <v>45463</v>
      </c>
      <c r="B34" s="21">
        <v>45478</v>
      </c>
      <c r="C34" s="16" t="s">
        <v>396</v>
      </c>
      <c r="D34" s="17" t="s">
        <v>397</v>
      </c>
      <c r="E34" s="22">
        <v>45510</v>
      </c>
      <c r="F34" s="19">
        <v>138512</v>
      </c>
      <c r="G34" s="20"/>
      <c r="H34" s="20"/>
      <c r="I34" s="20"/>
      <c r="J34" s="20">
        <v>1496</v>
      </c>
      <c r="K34" s="20"/>
      <c r="L34" s="20"/>
      <c r="M34" s="20"/>
      <c r="N34" s="36">
        <f t="shared" si="0"/>
        <v>1496</v>
      </c>
      <c r="O34" s="22">
        <v>45510</v>
      </c>
      <c r="P34" s="24" t="s">
        <v>372</v>
      </c>
    </row>
    <row r="35" s="2" customFormat="1" ht="13" customHeight="1" spans="1:24">
      <c r="A35" s="21">
        <v>45457</v>
      </c>
      <c r="B35" s="21">
        <v>45478</v>
      </c>
      <c r="C35" s="16" t="s">
        <v>398</v>
      </c>
      <c r="D35" s="17" t="s">
        <v>399</v>
      </c>
      <c r="E35" s="22">
        <v>45510</v>
      </c>
      <c r="F35" s="19">
        <v>138512</v>
      </c>
      <c r="G35" s="20"/>
      <c r="H35" s="20"/>
      <c r="I35" s="20"/>
      <c r="J35" s="20">
        <v>240</v>
      </c>
      <c r="K35" s="20"/>
      <c r="L35" s="20"/>
      <c r="M35" s="20"/>
      <c r="N35" s="36">
        <f t="shared" si="0"/>
        <v>240</v>
      </c>
      <c r="O35" s="22">
        <v>45510</v>
      </c>
      <c r="P35" s="24" t="s">
        <v>372</v>
      </c>
      <c r="Q35" s="4"/>
      <c r="R35" s="4"/>
      <c r="S35" s="4"/>
      <c r="T35" s="4"/>
      <c r="U35" s="4"/>
      <c r="V35" s="4"/>
      <c r="W35" s="4"/>
      <c r="X35" s="4"/>
    </row>
    <row r="36" s="2" customFormat="1" ht="13" customHeight="1" spans="1:16">
      <c r="A36" s="21">
        <v>45425</v>
      </c>
      <c r="B36" s="21">
        <v>45478</v>
      </c>
      <c r="C36" s="16" t="s">
        <v>400</v>
      </c>
      <c r="D36" s="17" t="s">
        <v>401</v>
      </c>
      <c r="E36" s="22">
        <v>45510</v>
      </c>
      <c r="F36" s="19">
        <v>138512</v>
      </c>
      <c r="G36" s="20"/>
      <c r="H36" s="20"/>
      <c r="I36" s="20"/>
      <c r="J36" s="20">
        <v>4400</v>
      </c>
      <c r="K36" s="20"/>
      <c r="L36" s="20"/>
      <c r="M36" s="20"/>
      <c r="N36" s="36">
        <f t="shared" si="0"/>
        <v>4400</v>
      </c>
      <c r="O36" s="22">
        <v>45510</v>
      </c>
      <c r="P36" s="24" t="s">
        <v>372</v>
      </c>
    </row>
    <row r="37" s="2" customFormat="1" ht="13" customHeight="1" spans="1:16">
      <c r="A37" s="21">
        <v>45428</v>
      </c>
      <c r="B37" s="21">
        <v>45478</v>
      </c>
      <c r="C37" s="16" t="s">
        <v>402</v>
      </c>
      <c r="D37" s="17" t="s">
        <v>403</v>
      </c>
      <c r="E37" s="22">
        <v>45510</v>
      </c>
      <c r="F37" s="19">
        <v>138512</v>
      </c>
      <c r="G37" s="20"/>
      <c r="H37" s="20"/>
      <c r="I37" s="20"/>
      <c r="J37" s="20">
        <v>22000</v>
      </c>
      <c r="K37" s="20"/>
      <c r="L37" s="20"/>
      <c r="M37" s="20"/>
      <c r="N37" s="36">
        <f t="shared" si="0"/>
        <v>22000</v>
      </c>
      <c r="O37" s="22">
        <v>45510</v>
      </c>
      <c r="P37" s="24" t="s">
        <v>372</v>
      </c>
    </row>
    <row r="38" s="2" customFormat="1" ht="13" customHeight="1" spans="1:16">
      <c r="A38" s="21">
        <v>45428</v>
      </c>
      <c r="B38" s="21">
        <v>45478</v>
      </c>
      <c r="C38" s="16" t="s">
        <v>404</v>
      </c>
      <c r="D38" s="17" t="s">
        <v>405</v>
      </c>
      <c r="E38" s="22">
        <v>45510</v>
      </c>
      <c r="F38" s="19">
        <v>138512</v>
      </c>
      <c r="G38" s="20"/>
      <c r="H38" s="20"/>
      <c r="I38" s="20"/>
      <c r="J38" s="20">
        <v>4000</v>
      </c>
      <c r="K38" s="20"/>
      <c r="L38" s="20"/>
      <c r="M38" s="20"/>
      <c r="N38" s="36">
        <f t="shared" si="0"/>
        <v>4000</v>
      </c>
      <c r="O38" s="22">
        <v>45510</v>
      </c>
      <c r="P38" s="24" t="s">
        <v>372</v>
      </c>
    </row>
    <row r="39" s="2" customFormat="1" ht="13" customHeight="1" spans="1:16">
      <c r="A39" s="21">
        <v>45469</v>
      </c>
      <c r="B39" s="21">
        <v>45478</v>
      </c>
      <c r="C39" s="16" t="s">
        <v>406</v>
      </c>
      <c r="D39" s="17" t="s">
        <v>407</v>
      </c>
      <c r="E39" s="22">
        <v>45510</v>
      </c>
      <c r="F39" s="19">
        <v>138512</v>
      </c>
      <c r="G39" s="20"/>
      <c r="H39" s="20"/>
      <c r="I39" s="20"/>
      <c r="J39" s="20">
        <v>880</v>
      </c>
      <c r="K39" s="20"/>
      <c r="L39" s="20"/>
      <c r="M39" s="20"/>
      <c r="N39" s="36">
        <f t="shared" si="0"/>
        <v>880</v>
      </c>
      <c r="O39" s="22">
        <v>45510</v>
      </c>
      <c r="P39" s="24" t="s">
        <v>372</v>
      </c>
    </row>
    <row r="40" s="2" customFormat="1" ht="13" customHeight="1" spans="1:16">
      <c r="A40" s="21">
        <v>45468</v>
      </c>
      <c r="B40" s="21">
        <v>45478</v>
      </c>
      <c r="C40" s="16" t="s">
        <v>408</v>
      </c>
      <c r="D40" s="17" t="s">
        <v>409</v>
      </c>
      <c r="E40" s="22">
        <v>45510</v>
      </c>
      <c r="F40" s="19">
        <v>138512</v>
      </c>
      <c r="G40" s="20"/>
      <c r="H40" s="20"/>
      <c r="I40" s="20"/>
      <c r="J40" s="20">
        <v>880</v>
      </c>
      <c r="K40" s="20"/>
      <c r="L40" s="20"/>
      <c r="M40" s="20"/>
      <c r="N40" s="36">
        <f t="shared" si="0"/>
        <v>880</v>
      </c>
      <c r="O40" s="22">
        <v>45510</v>
      </c>
      <c r="P40" s="24" t="s">
        <v>372</v>
      </c>
    </row>
    <row r="41" s="2" customFormat="1" ht="13" customHeight="1" spans="1:16">
      <c r="A41" s="23">
        <v>45467</v>
      </c>
      <c r="B41" s="23">
        <v>45478</v>
      </c>
      <c r="C41" s="24" t="s">
        <v>410</v>
      </c>
      <c r="D41" s="25" t="s">
        <v>411</v>
      </c>
      <c r="E41" s="22">
        <v>45510</v>
      </c>
      <c r="F41" s="19">
        <v>138512</v>
      </c>
      <c r="G41" s="26"/>
      <c r="H41" s="26"/>
      <c r="I41" s="26"/>
      <c r="J41" s="26">
        <v>4400</v>
      </c>
      <c r="K41" s="26"/>
      <c r="L41" s="26"/>
      <c r="M41" s="26"/>
      <c r="N41" s="36">
        <f t="shared" si="0"/>
        <v>4400</v>
      </c>
      <c r="O41" s="22">
        <v>45510</v>
      </c>
      <c r="P41" s="24" t="s">
        <v>372</v>
      </c>
    </row>
    <row r="42" s="2" customFormat="1" ht="13" customHeight="1" spans="1:16">
      <c r="A42" s="28">
        <v>45463</v>
      </c>
      <c r="B42" s="28">
        <v>45478</v>
      </c>
      <c r="C42" s="29" t="s">
        <v>412</v>
      </c>
      <c r="D42" s="30" t="s">
        <v>413</v>
      </c>
      <c r="E42" s="28">
        <v>45510</v>
      </c>
      <c r="F42" s="31">
        <v>138512</v>
      </c>
      <c r="G42" s="32"/>
      <c r="H42" s="32"/>
      <c r="I42" s="32"/>
      <c r="J42" s="32">
        <v>4400</v>
      </c>
      <c r="K42" s="32"/>
      <c r="L42" s="32"/>
      <c r="M42" s="32"/>
      <c r="N42" s="36">
        <f t="shared" si="0"/>
        <v>4400</v>
      </c>
      <c r="O42" s="28">
        <v>45510</v>
      </c>
      <c r="P42" s="28" t="s">
        <v>372</v>
      </c>
    </row>
    <row r="43" s="2" customFormat="1" ht="13" customHeight="1" spans="1:16">
      <c r="A43" s="21">
        <v>45463</v>
      </c>
      <c r="B43" s="21">
        <v>45478</v>
      </c>
      <c r="C43" s="16" t="s">
        <v>414</v>
      </c>
      <c r="D43" s="17" t="s">
        <v>415</v>
      </c>
      <c r="E43" s="22">
        <v>45510</v>
      </c>
      <c r="F43" s="19">
        <v>138512</v>
      </c>
      <c r="G43" s="20"/>
      <c r="H43" s="20"/>
      <c r="I43" s="20"/>
      <c r="J43" s="20">
        <v>3080</v>
      </c>
      <c r="K43" s="20"/>
      <c r="L43" s="20"/>
      <c r="M43" s="20"/>
      <c r="N43" s="36">
        <f t="shared" si="0"/>
        <v>3080</v>
      </c>
      <c r="O43" s="22">
        <v>45510</v>
      </c>
      <c r="P43" s="24" t="s">
        <v>372</v>
      </c>
    </row>
    <row r="44" s="2" customFormat="1" ht="13" customHeight="1" spans="1:16">
      <c r="A44" s="23">
        <v>45462</v>
      </c>
      <c r="B44" s="23">
        <v>45478</v>
      </c>
      <c r="C44" s="24" t="s">
        <v>416</v>
      </c>
      <c r="D44" s="25" t="s">
        <v>417</v>
      </c>
      <c r="E44" s="22">
        <v>45510</v>
      </c>
      <c r="F44" s="19">
        <v>138512</v>
      </c>
      <c r="G44" s="26"/>
      <c r="H44" s="26"/>
      <c r="I44" s="26"/>
      <c r="J44" s="26">
        <v>1496</v>
      </c>
      <c r="K44" s="26"/>
      <c r="L44" s="26"/>
      <c r="M44" s="26"/>
      <c r="N44" s="36">
        <f t="shared" si="0"/>
        <v>1496</v>
      </c>
      <c r="O44" s="22">
        <v>45510</v>
      </c>
      <c r="P44" s="24" t="s">
        <v>372</v>
      </c>
    </row>
    <row r="45" s="2" customFormat="1" ht="13" customHeight="1" spans="1:16">
      <c r="A45" s="21">
        <v>45462</v>
      </c>
      <c r="B45" s="21">
        <v>45478</v>
      </c>
      <c r="C45" s="16" t="s">
        <v>418</v>
      </c>
      <c r="D45" s="17" t="s">
        <v>419</v>
      </c>
      <c r="E45" s="22">
        <v>45510</v>
      </c>
      <c r="F45" s="19">
        <v>138512</v>
      </c>
      <c r="G45" s="20"/>
      <c r="H45" s="20"/>
      <c r="I45" s="20"/>
      <c r="J45" s="20">
        <v>5280</v>
      </c>
      <c r="K45" s="20"/>
      <c r="L45" s="20"/>
      <c r="M45" s="20"/>
      <c r="N45" s="36">
        <f t="shared" si="0"/>
        <v>5280</v>
      </c>
      <c r="O45" s="22">
        <v>45510</v>
      </c>
      <c r="P45" s="24" t="s">
        <v>372</v>
      </c>
    </row>
    <row r="46" s="3" customFormat="1" ht="13" customHeight="1" spans="1:24">
      <c r="A46" s="21">
        <v>45433</v>
      </c>
      <c r="B46" s="21">
        <v>45478</v>
      </c>
      <c r="C46" s="16" t="s">
        <v>420</v>
      </c>
      <c r="D46" s="17" t="s">
        <v>421</v>
      </c>
      <c r="E46" s="22">
        <v>45510</v>
      </c>
      <c r="F46" s="19">
        <v>138512</v>
      </c>
      <c r="G46" s="20"/>
      <c r="H46" s="20"/>
      <c r="I46" s="20"/>
      <c r="J46" s="20">
        <v>2640</v>
      </c>
      <c r="K46" s="20"/>
      <c r="L46" s="20"/>
      <c r="M46" s="20"/>
      <c r="N46" s="36">
        <f t="shared" si="0"/>
        <v>2640</v>
      </c>
      <c r="O46" s="22">
        <v>45510</v>
      </c>
      <c r="P46" s="24" t="s">
        <v>372</v>
      </c>
      <c r="Q46" s="2"/>
      <c r="R46" s="2"/>
      <c r="S46" s="2"/>
      <c r="T46" s="2"/>
      <c r="U46" s="2"/>
      <c r="V46" s="2"/>
      <c r="W46" s="2"/>
      <c r="X46" s="2"/>
    </row>
    <row r="47" s="2" customFormat="1" ht="13" customHeight="1" spans="1:16">
      <c r="A47" s="21">
        <v>45461</v>
      </c>
      <c r="B47" s="21">
        <v>45478</v>
      </c>
      <c r="C47" s="16" t="s">
        <v>422</v>
      </c>
      <c r="D47" s="17" t="s">
        <v>423</v>
      </c>
      <c r="E47" s="22">
        <v>45510</v>
      </c>
      <c r="F47" s="19">
        <v>138512</v>
      </c>
      <c r="G47" s="20"/>
      <c r="H47" s="20"/>
      <c r="I47" s="20"/>
      <c r="J47" s="20">
        <v>4000</v>
      </c>
      <c r="K47" s="20"/>
      <c r="L47" s="20"/>
      <c r="M47" s="20"/>
      <c r="N47" s="36">
        <f t="shared" si="0"/>
        <v>4000</v>
      </c>
      <c r="O47" s="22">
        <v>45510</v>
      </c>
      <c r="P47" s="24" t="s">
        <v>372</v>
      </c>
    </row>
    <row r="48" s="2" customFormat="1" ht="13" customHeight="1" spans="1:16">
      <c r="A48" s="21">
        <v>45461</v>
      </c>
      <c r="B48" s="21">
        <v>45478</v>
      </c>
      <c r="C48" s="16" t="s">
        <v>424</v>
      </c>
      <c r="D48" s="17" t="s">
        <v>425</v>
      </c>
      <c r="E48" s="22">
        <v>45510</v>
      </c>
      <c r="F48" s="19">
        <v>138512</v>
      </c>
      <c r="G48" s="20"/>
      <c r="H48" s="20"/>
      <c r="I48" s="20"/>
      <c r="J48" s="20">
        <v>880</v>
      </c>
      <c r="K48" s="20"/>
      <c r="L48" s="20"/>
      <c r="M48" s="20"/>
      <c r="N48" s="36">
        <f t="shared" si="0"/>
        <v>880</v>
      </c>
      <c r="O48" s="22">
        <v>45510</v>
      </c>
      <c r="P48" s="24" t="s">
        <v>372</v>
      </c>
    </row>
    <row r="49" s="2" customFormat="1" ht="13" customHeight="1" spans="1:16">
      <c r="A49" s="21">
        <v>45461</v>
      </c>
      <c r="B49" s="21">
        <v>45478</v>
      </c>
      <c r="C49" s="16" t="s">
        <v>426</v>
      </c>
      <c r="D49" s="17" t="s">
        <v>427</v>
      </c>
      <c r="E49" s="22">
        <v>45510</v>
      </c>
      <c r="F49" s="19">
        <v>138512</v>
      </c>
      <c r="G49" s="20"/>
      <c r="H49" s="20"/>
      <c r="I49" s="20"/>
      <c r="J49" s="20">
        <v>572</v>
      </c>
      <c r="K49" s="20"/>
      <c r="L49" s="20"/>
      <c r="M49" s="20"/>
      <c r="N49" s="36">
        <f t="shared" si="0"/>
        <v>572</v>
      </c>
      <c r="O49" s="22">
        <v>45510</v>
      </c>
      <c r="P49" s="24" t="s">
        <v>372</v>
      </c>
    </row>
    <row r="50" s="2" customFormat="1" ht="13" customHeight="1" spans="1:16">
      <c r="A50" s="21">
        <v>45416</v>
      </c>
      <c r="B50" s="21">
        <v>45454</v>
      </c>
      <c r="C50" s="16" t="s">
        <v>428</v>
      </c>
      <c r="D50" s="17" t="s">
        <v>429</v>
      </c>
      <c r="E50" s="22">
        <v>45510</v>
      </c>
      <c r="F50" s="19">
        <v>138512</v>
      </c>
      <c r="G50" s="20"/>
      <c r="H50" s="20"/>
      <c r="I50" s="20"/>
      <c r="J50" s="20">
        <v>13200</v>
      </c>
      <c r="K50" s="20"/>
      <c r="L50" s="20"/>
      <c r="M50" s="20"/>
      <c r="N50" s="36">
        <f t="shared" si="0"/>
        <v>13200</v>
      </c>
      <c r="O50" s="22">
        <v>45510</v>
      </c>
      <c r="P50" s="24" t="s">
        <v>372</v>
      </c>
    </row>
    <row r="51" s="2" customFormat="1" ht="13" customHeight="1" spans="1:16">
      <c r="A51" s="21">
        <v>45406</v>
      </c>
      <c r="B51" s="21">
        <v>45454</v>
      </c>
      <c r="C51" s="16" t="s">
        <v>430</v>
      </c>
      <c r="D51" s="17" t="s">
        <v>431</v>
      </c>
      <c r="E51" s="22">
        <v>45510</v>
      </c>
      <c r="F51" s="19">
        <v>138512</v>
      </c>
      <c r="G51" s="20"/>
      <c r="H51" s="20"/>
      <c r="I51" s="20"/>
      <c r="J51" s="20">
        <v>2640</v>
      </c>
      <c r="K51" s="20"/>
      <c r="L51" s="20"/>
      <c r="M51" s="20"/>
      <c r="N51" s="36">
        <f t="shared" si="0"/>
        <v>2640</v>
      </c>
      <c r="O51" s="22">
        <v>45510</v>
      </c>
      <c r="P51" s="24" t="s">
        <v>372</v>
      </c>
    </row>
    <row r="52" s="2" customFormat="1" ht="13" customHeight="1" spans="1:16">
      <c r="A52" s="21">
        <v>45400</v>
      </c>
      <c r="B52" s="21">
        <v>45454</v>
      </c>
      <c r="C52" s="16" t="s">
        <v>432</v>
      </c>
      <c r="D52" s="17" t="s">
        <v>433</v>
      </c>
      <c r="E52" s="22">
        <v>45510</v>
      </c>
      <c r="F52" s="19">
        <v>138512</v>
      </c>
      <c r="G52" s="20"/>
      <c r="H52" s="20"/>
      <c r="I52" s="20"/>
      <c r="J52" s="20">
        <v>2640</v>
      </c>
      <c r="K52" s="20"/>
      <c r="L52" s="20"/>
      <c r="M52" s="20"/>
      <c r="N52" s="36">
        <f t="shared" si="0"/>
        <v>2640</v>
      </c>
      <c r="O52" s="22">
        <v>45510</v>
      </c>
      <c r="P52" s="24" t="s">
        <v>372</v>
      </c>
    </row>
    <row r="53" s="2" customFormat="1" ht="13" customHeight="1" spans="1:16">
      <c r="A53" s="21">
        <v>45467</v>
      </c>
      <c r="B53" s="21">
        <v>45467</v>
      </c>
      <c r="C53" s="16" t="s">
        <v>438</v>
      </c>
      <c r="D53" s="17" t="s">
        <v>439</v>
      </c>
      <c r="E53" s="22">
        <v>45510</v>
      </c>
      <c r="F53" s="19">
        <v>138513</v>
      </c>
      <c r="G53" s="20"/>
      <c r="H53" s="20"/>
      <c r="I53" s="20"/>
      <c r="J53" s="20">
        <v>167.72</v>
      </c>
      <c r="K53" s="20"/>
      <c r="L53" s="20"/>
      <c r="M53" s="20"/>
      <c r="N53" s="36">
        <f t="shared" si="0"/>
        <v>167.72</v>
      </c>
      <c r="O53" s="22">
        <v>45510</v>
      </c>
      <c r="P53" s="24" t="s">
        <v>440</v>
      </c>
    </row>
    <row r="54" s="2" customFormat="1" ht="13" customHeight="1" spans="1:16">
      <c r="A54" s="23">
        <v>45468</v>
      </c>
      <c r="B54" s="23">
        <v>45468</v>
      </c>
      <c r="C54" s="24" t="s">
        <v>441</v>
      </c>
      <c r="D54" s="25" t="s">
        <v>442</v>
      </c>
      <c r="E54" s="22">
        <v>45510</v>
      </c>
      <c r="F54" s="19">
        <v>138514</v>
      </c>
      <c r="G54" s="26"/>
      <c r="H54" s="26"/>
      <c r="I54" s="26"/>
      <c r="J54" s="26">
        <v>165.35</v>
      </c>
      <c r="K54" s="26"/>
      <c r="L54" s="26"/>
      <c r="M54" s="26"/>
      <c r="N54" s="36">
        <f t="shared" si="0"/>
        <v>165.35</v>
      </c>
      <c r="O54" s="22">
        <v>45510</v>
      </c>
      <c r="P54" s="24" t="s">
        <v>440</v>
      </c>
    </row>
    <row r="55" s="2" customFormat="1" ht="13" customHeight="1" spans="1:16">
      <c r="A55" s="21">
        <v>45470</v>
      </c>
      <c r="B55" s="21">
        <v>45470</v>
      </c>
      <c r="C55" s="16" t="s">
        <v>443</v>
      </c>
      <c r="D55" s="17" t="s">
        <v>444</v>
      </c>
      <c r="E55" s="27">
        <v>45510</v>
      </c>
      <c r="F55" s="19">
        <v>138515</v>
      </c>
      <c r="G55" s="20"/>
      <c r="H55" s="20"/>
      <c r="I55" s="20"/>
      <c r="J55" s="20">
        <v>156.77</v>
      </c>
      <c r="K55" s="20"/>
      <c r="L55" s="20"/>
      <c r="M55" s="20"/>
      <c r="N55" s="36">
        <f t="shared" si="0"/>
        <v>156.77</v>
      </c>
      <c r="O55" s="22">
        <v>45510</v>
      </c>
      <c r="P55" s="24" t="s">
        <v>440</v>
      </c>
    </row>
    <row r="56" s="2" customFormat="1" ht="13" customHeight="1" spans="1:16">
      <c r="A56" s="21">
        <v>45461</v>
      </c>
      <c r="B56" s="21">
        <v>45461</v>
      </c>
      <c r="C56" s="16" t="s">
        <v>445</v>
      </c>
      <c r="D56" s="17" t="s">
        <v>446</v>
      </c>
      <c r="E56" s="22">
        <v>45510</v>
      </c>
      <c r="F56" s="19">
        <v>138516</v>
      </c>
      <c r="G56" s="20"/>
      <c r="H56" s="20"/>
      <c r="I56" s="20"/>
      <c r="J56" s="20">
        <v>1824.96</v>
      </c>
      <c r="K56" s="20"/>
      <c r="L56" s="20"/>
      <c r="M56" s="20"/>
      <c r="N56" s="36">
        <f t="shared" si="0"/>
        <v>1824.96</v>
      </c>
      <c r="O56" s="22">
        <v>45510</v>
      </c>
      <c r="P56" s="24" t="s">
        <v>440</v>
      </c>
    </row>
    <row r="57" s="2" customFormat="1" ht="13" customHeight="1" spans="1:16">
      <c r="A57" s="22">
        <v>45468</v>
      </c>
      <c r="B57" s="22">
        <v>45469</v>
      </c>
      <c r="C57" s="16" t="s">
        <v>447</v>
      </c>
      <c r="D57" s="25" t="s">
        <v>448</v>
      </c>
      <c r="E57" s="27">
        <v>45510</v>
      </c>
      <c r="F57" s="19">
        <v>138517</v>
      </c>
      <c r="G57" s="20"/>
      <c r="H57" s="20"/>
      <c r="I57" s="20"/>
      <c r="J57" s="20">
        <v>922.52</v>
      </c>
      <c r="K57" s="20"/>
      <c r="L57" s="20"/>
      <c r="M57" s="20"/>
      <c r="N57" s="36">
        <f t="shared" si="0"/>
        <v>922.52</v>
      </c>
      <c r="O57" s="22">
        <v>45510</v>
      </c>
      <c r="P57" s="24" t="s">
        <v>440</v>
      </c>
    </row>
    <row r="58" s="2" customFormat="1" ht="13" customHeight="1" spans="1:16">
      <c r="A58" s="21">
        <v>45468</v>
      </c>
      <c r="B58" s="21">
        <v>45468</v>
      </c>
      <c r="C58" s="16" t="s">
        <v>449</v>
      </c>
      <c r="D58" s="17" t="s">
        <v>450</v>
      </c>
      <c r="E58" s="22">
        <v>45510</v>
      </c>
      <c r="F58" s="19">
        <v>138518</v>
      </c>
      <c r="G58" s="20"/>
      <c r="H58" s="20"/>
      <c r="I58" s="20"/>
      <c r="J58" s="20">
        <v>1090.24</v>
      </c>
      <c r="K58" s="20"/>
      <c r="L58" s="20"/>
      <c r="M58" s="20"/>
      <c r="N58" s="36">
        <f t="shared" si="0"/>
        <v>1090.24</v>
      </c>
      <c r="O58" s="22">
        <v>45510</v>
      </c>
      <c r="P58" s="24" t="s">
        <v>440</v>
      </c>
    </row>
    <row r="59" s="2" customFormat="1" ht="13" customHeight="1" spans="1:16">
      <c r="A59" s="23">
        <v>45467</v>
      </c>
      <c r="B59" s="23">
        <v>45467</v>
      </c>
      <c r="C59" s="24" t="s">
        <v>451</v>
      </c>
      <c r="D59" s="25" t="s">
        <v>452</v>
      </c>
      <c r="E59" s="22">
        <v>45510</v>
      </c>
      <c r="F59" s="19">
        <v>138519</v>
      </c>
      <c r="G59" s="26"/>
      <c r="H59" s="26"/>
      <c r="I59" s="26"/>
      <c r="J59" s="26">
        <v>167.72</v>
      </c>
      <c r="K59" s="26"/>
      <c r="L59" s="26"/>
      <c r="M59" s="26"/>
      <c r="N59" s="36">
        <f t="shared" si="0"/>
        <v>167.72</v>
      </c>
      <c r="O59" s="22">
        <v>45510</v>
      </c>
      <c r="P59" s="24" t="s">
        <v>440</v>
      </c>
    </row>
    <row r="60" s="2" customFormat="1" ht="13" customHeight="1" spans="1:16">
      <c r="A60" s="28">
        <v>45467</v>
      </c>
      <c r="B60" s="28">
        <v>45467</v>
      </c>
      <c r="C60" s="29" t="s">
        <v>453</v>
      </c>
      <c r="D60" s="30" t="s">
        <v>452</v>
      </c>
      <c r="E60" s="28">
        <v>45510</v>
      </c>
      <c r="F60" s="31">
        <v>138520</v>
      </c>
      <c r="G60" s="32"/>
      <c r="H60" s="32"/>
      <c r="I60" s="32"/>
      <c r="J60" s="32">
        <v>167.72</v>
      </c>
      <c r="K60" s="32"/>
      <c r="L60" s="32"/>
      <c r="M60" s="32"/>
      <c r="N60" s="36">
        <f t="shared" si="0"/>
        <v>167.72</v>
      </c>
      <c r="O60" s="28">
        <v>45510</v>
      </c>
      <c r="P60" s="28" t="s">
        <v>440</v>
      </c>
    </row>
    <row r="61" s="2" customFormat="1" ht="13" customHeight="1" spans="1:16">
      <c r="A61" s="21">
        <v>45467</v>
      </c>
      <c r="B61" s="21">
        <v>45467</v>
      </c>
      <c r="C61" s="16" t="s">
        <v>454</v>
      </c>
      <c r="D61" s="17" t="s">
        <v>452</v>
      </c>
      <c r="E61" s="22">
        <v>45510</v>
      </c>
      <c r="F61" s="19">
        <v>138521</v>
      </c>
      <c r="G61" s="20"/>
      <c r="H61" s="20"/>
      <c r="I61" s="20"/>
      <c r="J61" s="20">
        <v>167.72</v>
      </c>
      <c r="K61" s="20"/>
      <c r="L61" s="20"/>
      <c r="M61" s="20"/>
      <c r="N61" s="36">
        <f t="shared" si="0"/>
        <v>167.72</v>
      </c>
      <c r="O61" s="22">
        <v>45510</v>
      </c>
      <c r="P61" s="24" t="s">
        <v>440</v>
      </c>
    </row>
    <row r="62" s="2" customFormat="1" ht="13" customHeight="1" spans="1:24">
      <c r="A62" s="23">
        <v>45467</v>
      </c>
      <c r="B62" s="23">
        <v>45467</v>
      </c>
      <c r="C62" s="24" t="s">
        <v>455</v>
      </c>
      <c r="D62" s="25" t="s">
        <v>456</v>
      </c>
      <c r="E62" s="22">
        <v>45510</v>
      </c>
      <c r="F62" s="19">
        <v>138522</v>
      </c>
      <c r="G62" s="26"/>
      <c r="H62" s="26"/>
      <c r="I62" s="26"/>
      <c r="J62" s="26">
        <v>915.54</v>
      </c>
      <c r="K62" s="26"/>
      <c r="L62" s="26"/>
      <c r="M62" s="26"/>
      <c r="N62" s="36">
        <f t="shared" si="0"/>
        <v>915.54</v>
      </c>
      <c r="O62" s="22">
        <v>45510</v>
      </c>
      <c r="P62" s="24" t="s">
        <v>440</v>
      </c>
      <c r="Q62" s="4"/>
      <c r="R62" s="4"/>
      <c r="S62" s="4"/>
      <c r="T62" s="4"/>
      <c r="U62" s="4"/>
      <c r="V62" s="4"/>
      <c r="W62" s="4"/>
      <c r="X62" s="4"/>
    </row>
    <row r="63" s="2" customFormat="1" ht="13" customHeight="1" spans="1:24">
      <c r="A63" s="21">
        <v>45464</v>
      </c>
      <c r="B63" s="21">
        <v>45464</v>
      </c>
      <c r="C63" s="16" t="s">
        <v>457</v>
      </c>
      <c r="D63" s="17" t="s">
        <v>458</v>
      </c>
      <c r="E63" s="22">
        <v>45510</v>
      </c>
      <c r="F63" s="19">
        <v>138523</v>
      </c>
      <c r="G63" s="20"/>
      <c r="H63" s="20"/>
      <c r="I63" s="20"/>
      <c r="J63" s="20">
        <v>167.31</v>
      </c>
      <c r="K63" s="20"/>
      <c r="L63" s="20"/>
      <c r="M63" s="20"/>
      <c r="N63" s="36">
        <f t="shared" si="0"/>
        <v>167.31</v>
      </c>
      <c r="O63" s="22">
        <v>45510</v>
      </c>
      <c r="P63" s="24" t="s">
        <v>440</v>
      </c>
      <c r="Q63" s="4"/>
      <c r="R63" s="4"/>
      <c r="S63" s="4"/>
      <c r="T63" s="4"/>
      <c r="U63" s="4"/>
      <c r="V63" s="4"/>
      <c r="W63" s="4"/>
      <c r="X63" s="4"/>
    </row>
    <row r="64" s="2" customFormat="1" ht="13" customHeight="1" spans="1:16">
      <c r="A64" s="21">
        <v>45461</v>
      </c>
      <c r="B64" s="21">
        <v>45461</v>
      </c>
      <c r="C64" s="16" t="s">
        <v>459</v>
      </c>
      <c r="D64" s="17" t="s">
        <v>460</v>
      </c>
      <c r="E64" s="22">
        <v>45510</v>
      </c>
      <c r="F64" s="19">
        <v>138524</v>
      </c>
      <c r="G64" s="20"/>
      <c r="H64" s="20"/>
      <c r="I64" s="20"/>
      <c r="J64" s="20">
        <v>293.53</v>
      </c>
      <c r="K64" s="20"/>
      <c r="L64" s="20"/>
      <c r="M64" s="20"/>
      <c r="N64" s="36">
        <f t="shared" si="0"/>
        <v>293.53</v>
      </c>
      <c r="O64" s="22">
        <v>45510</v>
      </c>
      <c r="P64" s="24" t="s">
        <v>440</v>
      </c>
    </row>
    <row r="65" s="2" customFormat="1" ht="13" customHeight="1" spans="1:16">
      <c r="A65" s="21">
        <v>45462</v>
      </c>
      <c r="B65" s="21">
        <v>45462</v>
      </c>
      <c r="C65" s="16" t="s">
        <v>461</v>
      </c>
      <c r="D65" s="17" t="s">
        <v>462</v>
      </c>
      <c r="E65" s="22">
        <v>45510</v>
      </c>
      <c r="F65" s="19">
        <v>138525</v>
      </c>
      <c r="G65" s="20"/>
      <c r="H65" s="20"/>
      <c r="I65" s="20"/>
      <c r="J65" s="20">
        <v>914.09</v>
      </c>
      <c r="K65" s="20"/>
      <c r="L65" s="20"/>
      <c r="M65" s="20"/>
      <c r="N65" s="36">
        <f t="shared" si="0"/>
        <v>914.09</v>
      </c>
      <c r="O65" s="22">
        <v>45510</v>
      </c>
      <c r="P65" s="24" t="s">
        <v>440</v>
      </c>
    </row>
    <row r="66" s="2" customFormat="1" ht="13" customHeight="1" spans="1:16">
      <c r="A66" s="21">
        <v>45467</v>
      </c>
      <c r="B66" s="21">
        <v>45467</v>
      </c>
      <c r="C66" s="16" t="s">
        <v>463</v>
      </c>
      <c r="D66" s="17" t="s">
        <v>464</v>
      </c>
      <c r="E66" s="22">
        <v>45510</v>
      </c>
      <c r="F66" s="19">
        <v>138526</v>
      </c>
      <c r="G66" s="20"/>
      <c r="H66" s="20"/>
      <c r="I66" s="20"/>
      <c r="J66" s="20">
        <v>913.24</v>
      </c>
      <c r="K66" s="20"/>
      <c r="L66" s="20"/>
      <c r="M66" s="20"/>
      <c r="N66" s="36">
        <f t="shared" si="0"/>
        <v>913.24</v>
      </c>
      <c r="O66" s="22">
        <v>45510</v>
      </c>
      <c r="P66" s="24" t="s">
        <v>440</v>
      </c>
    </row>
    <row r="67" s="2" customFormat="1" ht="13" customHeight="1" spans="1:16">
      <c r="A67" s="21">
        <v>45464</v>
      </c>
      <c r="B67" s="21">
        <v>45464</v>
      </c>
      <c r="C67" s="16" t="s">
        <v>465</v>
      </c>
      <c r="D67" s="17" t="s">
        <v>466</v>
      </c>
      <c r="E67" s="22">
        <v>45510</v>
      </c>
      <c r="F67" s="19">
        <v>138527</v>
      </c>
      <c r="G67" s="20"/>
      <c r="H67" s="20"/>
      <c r="I67" s="20"/>
      <c r="J67" s="20">
        <v>291.35</v>
      </c>
      <c r="K67" s="20"/>
      <c r="L67" s="20"/>
      <c r="M67" s="20"/>
      <c r="N67" s="36">
        <f t="shared" si="0"/>
        <v>291.35</v>
      </c>
      <c r="O67" s="22">
        <v>45510</v>
      </c>
      <c r="P67" s="24" t="s">
        <v>440</v>
      </c>
    </row>
    <row r="68" s="2" customFormat="1" ht="13" customHeight="1" spans="1:16">
      <c r="A68" s="21">
        <v>45467</v>
      </c>
      <c r="B68" s="21">
        <v>45467</v>
      </c>
      <c r="C68" s="16" t="s">
        <v>467</v>
      </c>
      <c r="D68" s="17" t="s">
        <v>468</v>
      </c>
      <c r="E68" s="22">
        <v>45510</v>
      </c>
      <c r="F68" s="19">
        <v>138528</v>
      </c>
      <c r="G68" s="20"/>
      <c r="H68" s="20"/>
      <c r="I68" s="20"/>
      <c r="J68" s="20">
        <v>167.72</v>
      </c>
      <c r="K68" s="20"/>
      <c r="L68" s="20"/>
      <c r="M68" s="20"/>
      <c r="N68" s="36">
        <f t="shared" si="0"/>
        <v>167.72</v>
      </c>
      <c r="O68" s="22">
        <v>45510</v>
      </c>
      <c r="P68" s="24" t="s">
        <v>440</v>
      </c>
    </row>
    <row r="69" s="2" customFormat="1" ht="13" customHeight="1" spans="1:24">
      <c r="A69" s="21">
        <v>45469</v>
      </c>
      <c r="B69" s="21">
        <v>45469</v>
      </c>
      <c r="C69" s="16" t="s">
        <v>469</v>
      </c>
      <c r="D69" s="17" t="s">
        <v>470</v>
      </c>
      <c r="E69" s="22">
        <v>45510</v>
      </c>
      <c r="F69" s="19">
        <v>138529</v>
      </c>
      <c r="G69" s="20"/>
      <c r="H69" s="20"/>
      <c r="I69" s="20"/>
      <c r="J69" s="20">
        <v>166.41</v>
      </c>
      <c r="K69" s="20"/>
      <c r="L69" s="20"/>
      <c r="M69" s="20"/>
      <c r="N69" s="36">
        <f t="shared" si="0"/>
        <v>166.41</v>
      </c>
      <c r="O69" s="22">
        <v>45510</v>
      </c>
      <c r="P69" s="24" t="s">
        <v>440</v>
      </c>
      <c r="R69" s="3"/>
      <c r="S69" s="3"/>
      <c r="T69" s="3"/>
      <c r="U69" s="3"/>
      <c r="V69" s="3"/>
      <c r="W69" s="3"/>
      <c r="X69" s="3"/>
    </row>
    <row r="70" s="2" customFormat="1" ht="13" customHeight="1" spans="1:24">
      <c r="A70" s="21">
        <v>45463</v>
      </c>
      <c r="B70" s="21">
        <v>45463</v>
      </c>
      <c r="C70" s="16" t="s">
        <v>471</v>
      </c>
      <c r="D70" s="17" t="s">
        <v>472</v>
      </c>
      <c r="E70" s="22">
        <v>45510</v>
      </c>
      <c r="F70" s="19">
        <v>138530</v>
      </c>
      <c r="G70" s="20"/>
      <c r="H70" s="20"/>
      <c r="I70" s="20"/>
      <c r="J70" s="20">
        <v>921.67</v>
      </c>
      <c r="K70" s="20"/>
      <c r="L70" s="20"/>
      <c r="M70" s="20"/>
      <c r="N70" s="36">
        <f t="shared" si="0"/>
        <v>921.67</v>
      </c>
      <c r="O70" s="22">
        <v>45510</v>
      </c>
      <c r="P70" s="24" t="s">
        <v>440</v>
      </c>
      <c r="Q70" s="4"/>
      <c r="R70" s="4"/>
      <c r="S70" s="4"/>
      <c r="T70" s="4"/>
      <c r="U70" s="4"/>
      <c r="V70" s="4"/>
      <c r="W70" s="4"/>
      <c r="X70" s="4"/>
    </row>
    <row r="71" s="2" customFormat="1" ht="13" customHeight="1" spans="1:17">
      <c r="A71" s="23">
        <v>45468</v>
      </c>
      <c r="B71" s="23">
        <v>45468</v>
      </c>
      <c r="C71" s="24" t="s">
        <v>473</v>
      </c>
      <c r="D71" s="25" t="s">
        <v>474</v>
      </c>
      <c r="E71" s="22">
        <v>45510</v>
      </c>
      <c r="F71" s="19">
        <v>138531</v>
      </c>
      <c r="G71" s="26"/>
      <c r="H71" s="26"/>
      <c r="I71" s="26"/>
      <c r="J71" s="26">
        <v>167.72</v>
      </c>
      <c r="K71" s="26"/>
      <c r="L71" s="26"/>
      <c r="M71" s="26"/>
      <c r="N71" s="36">
        <f t="shared" si="0"/>
        <v>167.72</v>
      </c>
      <c r="O71" s="22">
        <v>45510</v>
      </c>
      <c r="P71" s="22" t="s">
        <v>440</v>
      </c>
      <c r="Q71" s="3"/>
    </row>
    <row r="72" s="2" customFormat="1" ht="13" customHeight="1" spans="1:16">
      <c r="A72" s="21">
        <v>45467</v>
      </c>
      <c r="B72" s="21">
        <v>45467</v>
      </c>
      <c r="C72" s="16" t="s">
        <v>475</v>
      </c>
      <c r="D72" s="17" t="s">
        <v>476</v>
      </c>
      <c r="E72" s="22">
        <v>45510</v>
      </c>
      <c r="F72" s="19">
        <v>138532</v>
      </c>
      <c r="G72" s="20"/>
      <c r="H72" s="20"/>
      <c r="I72" s="20"/>
      <c r="J72" s="20">
        <v>166.87</v>
      </c>
      <c r="K72" s="20"/>
      <c r="L72" s="20"/>
      <c r="M72" s="20"/>
      <c r="N72" s="36">
        <f t="shared" ref="N72:N135" si="1">G72+H72+I72+J72+K72+L72+M72</f>
        <v>166.87</v>
      </c>
      <c r="O72" s="22">
        <v>45510</v>
      </c>
      <c r="P72" s="24" t="s">
        <v>440</v>
      </c>
    </row>
    <row r="73" s="2" customFormat="1" ht="13" customHeight="1" spans="1:16">
      <c r="A73" s="21">
        <v>45461</v>
      </c>
      <c r="B73" s="21">
        <v>45461</v>
      </c>
      <c r="C73" s="16" t="s">
        <v>477</v>
      </c>
      <c r="D73" s="17" t="s">
        <v>478</v>
      </c>
      <c r="E73" s="22">
        <v>45510</v>
      </c>
      <c r="F73" s="19">
        <v>138533</v>
      </c>
      <c r="G73" s="20"/>
      <c r="H73" s="20"/>
      <c r="I73" s="20"/>
      <c r="J73" s="20">
        <v>919.72</v>
      </c>
      <c r="K73" s="20"/>
      <c r="L73" s="20"/>
      <c r="M73" s="20"/>
      <c r="N73" s="36">
        <f t="shared" si="1"/>
        <v>919.72</v>
      </c>
      <c r="O73" s="22">
        <v>45510</v>
      </c>
      <c r="P73" s="24" t="s">
        <v>440</v>
      </c>
    </row>
    <row r="74" s="2" customFormat="1" ht="13" customHeight="1" spans="1:16">
      <c r="A74" s="21">
        <v>45461</v>
      </c>
      <c r="B74" s="21">
        <v>45461</v>
      </c>
      <c r="C74" s="16" t="s">
        <v>479</v>
      </c>
      <c r="D74" s="17" t="s">
        <v>480</v>
      </c>
      <c r="E74" s="27">
        <v>45510</v>
      </c>
      <c r="F74" s="19">
        <v>138534</v>
      </c>
      <c r="G74" s="20"/>
      <c r="H74" s="20"/>
      <c r="I74" s="20"/>
      <c r="J74" s="20">
        <v>167.31</v>
      </c>
      <c r="K74" s="20"/>
      <c r="L74" s="20"/>
      <c r="M74" s="20"/>
      <c r="N74" s="36">
        <f t="shared" si="1"/>
        <v>167.31</v>
      </c>
      <c r="O74" s="22">
        <v>45510</v>
      </c>
      <c r="P74" s="24" t="s">
        <v>440</v>
      </c>
    </row>
    <row r="75" s="2" customFormat="1" ht="13" customHeight="1" spans="1:16">
      <c r="A75" s="27">
        <v>45462</v>
      </c>
      <c r="B75" s="27">
        <v>45462</v>
      </c>
      <c r="C75" s="37" t="s">
        <v>481</v>
      </c>
      <c r="D75" s="38" t="s">
        <v>482</v>
      </c>
      <c r="E75" s="27">
        <v>45510</v>
      </c>
      <c r="F75" s="19">
        <v>138535</v>
      </c>
      <c r="G75" s="36"/>
      <c r="H75" s="36"/>
      <c r="I75" s="36"/>
      <c r="J75" s="36">
        <v>292.89</v>
      </c>
      <c r="K75" s="36"/>
      <c r="L75" s="36"/>
      <c r="M75" s="36"/>
      <c r="N75" s="36">
        <f t="shared" si="1"/>
        <v>292.89</v>
      </c>
      <c r="O75" s="22">
        <v>45510</v>
      </c>
      <c r="P75" s="42" t="s">
        <v>440</v>
      </c>
    </row>
    <row r="76" s="2" customFormat="1" ht="13" customHeight="1" spans="1:16">
      <c r="A76" s="22">
        <v>45461</v>
      </c>
      <c r="B76" s="22">
        <v>45461</v>
      </c>
      <c r="C76" s="16" t="s">
        <v>483</v>
      </c>
      <c r="D76" s="25" t="s">
        <v>484</v>
      </c>
      <c r="E76" s="22">
        <v>45510</v>
      </c>
      <c r="F76" s="39">
        <v>138536</v>
      </c>
      <c r="G76" s="20"/>
      <c r="H76" s="20"/>
      <c r="I76" s="20"/>
      <c r="J76" s="20">
        <v>921.21</v>
      </c>
      <c r="K76" s="20"/>
      <c r="L76" s="20"/>
      <c r="M76" s="20"/>
      <c r="N76" s="36">
        <f t="shared" si="1"/>
        <v>921.21</v>
      </c>
      <c r="O76" s="22">
        <v>45510</v>
      </c>
      <c r="P76" s="24" t="s">
        <v>440</v>
      </c>
    </row>
    <row r="77" s="2" customFormat="1" ht="13" customHeight="1" spans="1:16">
      <c r="A77" s="21">
        <v>45461</v>
      </c>
      <c r="B77" s="21">
        <v>45461</v>
      </c>
      <c r="C77" s="16" t="s">
        <v>485</v>
      </c>
      <c r="D77" s="17" t="s">
        <v>486</v>
      </c>
      <c r="E77" s="22">
        <v>45510</v>
      </c>
      <c r="F77" s="19">
        <v>138537</v>
      </c>
      <c r="G77" s="20"/>
      <c r="H77" s="20"/>
      <c r="I77" s="20"/>
      <c r="J77" s="20">
        <v>502.26</v>
      </c>
      <c r="K77" s="20"/>
      <c r="L77" s="20"/>
      <c r="M77" s="20"/>
      <c r="N77" s="36">
        <f t="shared" si="1"/>
        <v>502.26</v>
      </c>
      <c r="O77" s="22">
        <v>45510</v>
      </c>
      <c r="P77" s="24" t="s">
        <v>440</v>
      </c>
    </row>
    <row r="78" s="2" customFormat="1" ht="13" customHeight="1" spans="1:16">
      <c r="A78" s="21">
        <v>45474</v>
      </c>
      <c r="B78" s="21">
        <v>45474</v>
      </c>
      <c r="C78" s="16" t="s">
        <v>487</v>
      </c>
      <c r="D78" s="17" t="s">
        <v>488</v>
      </c>
      <c r="E78" s="27">
        <v>45510</v>
      </c>
      <c r="F78" s="19">
        <v>138538</v>
      </c>
      <c r="G78" s="20"/>
      <c r="H78" s="20"/>
      <c r="I78" s="20"/>
      <c r="J78" s="20">
        <v>854.82</v>
      </c>
      <c r="K78" s="20"/>
      <c r="L78" s="20"/>
      <c r="M78" s="20"/>
      <c r="N78" s="36">
        <f t="shared" si="1"/>
        <v>854.82</v>
      </c>
      <c r="O78" s="22">
        <v>45510</v>
      </c>
      <c r="P78" s="24" t="s">
        <v>440</v>
      </c>
    </row>
    <row r="79" s="2" customFormat="1" ht="13" customHeight="1" spans="1:16">
      <c r="A79" s="21">
        <v>45474</v>
      </c>
      <c r="B79" s="21">
        <v>45474</v>
      </c>
      <c r="C79" s="16" t="s">
        <v>489</v>
      </c>
      <c r="D79" s="17" t="s">
        <v>490</v>
      </c>
      <c r="E79" s="22">
        <v>45510</v>
      </c>
      <c r="F79" s="19">
        <v>138539</v>
      </c>
      <c r="G79" s="20"/>
      <c r="H79" s="20"/>
      <c r="I79" s="20"/>
      <c r="J79" s="20">
        <v>265.57</v>
      </c>
      <c r="K79" s="20"/>
      <c r="L79" s="20"/>
      <c r="M79" s="20"/>
      <c r="N79" s="36">
        <f t="shared" si="1"/>
        <v>265.57</v>
      </c>
      <c r="O79" s="22">
        <v>45510</v>
      </c>
      <c r="P79" s="24" t="s">
        <v>440</v>
      </c>
    </row>
    <row r="80" s="2" customFormat="1" ht="13" customHeight="1" spans="1:16">
      <c r="A80" s="21">
        <v>45474</v>
      </c>
      <c r="B80" s="21">
        <v>45474</v>
      </c>
      <c r="C80" s="16" t="s">
        <v>491</v>
      </c>
      <c r="D80" s="17" t="s">
        <v>492</v>
      </c>
      <c r="E80" s="22">
        <v>45510</v>
      </c>
      <c r="F80" s="19">
        <v>138540</v>
      </c>
      <c r="G80" s="20"/>
      <c r="H80" s="20"/>
      <c r="I80" s="20"/>
      <c r="J80" s="20">
        <v>865.05</v>
      </c>
      <c r="K80" s="20"/>
      <c r="L80" s="20"/>
      <c r="M80" s="20"/>
      <c r="N80" s="36">
        <f t="shared" si="1"/>
        <v>865.05</v>
      </c>
      <c r="O80" s="22">
        <v>45510</v>
      </c>
      <c r="P80" s="24" t="s">
        <v>440</v>
      </c>
    </row>
    <row r="81" s="2" customFormat="1" ht="13" customHeight="1" spans="1:16">
      <c r="A81" s="21">
        <v>45474</v>
      </c>
      <c r="B81" s="21">
        <v>45474</v>
      </c>
      <c r="C81" s="16" t="s">
        <v>493</v>
      </c>
      <c r="D81" s="17" t="s">
        <v>494</v>
      </c>
      <c r="E81" s="22">
        <v>45510</v>
      </c>
      <c r="F81" s="19">
        <v>138541</v>
      </c>
      <c r="G81" s="20"/>
      <c r="H81" s="20"/>
      <c r="I81" s="20"/>
      <c r="J81" s="20">
        <v>864.2</v>
      </c>
      <c r="K81" s="20"/>
      <c r="L81" s="20"/>
      <c r="M81" s="20"/>
      <c r="N81" s="36">
        <f t="shared" si="1"/>
        <v>864.2</v>
      </c>
      <c r="O81" s="22">
        <v>45510</v>
      </c>
      <c r="P81" s="24" t="s">
        <v>440</v>
      </c>
    </row>
    <row r="82" s="2" customFormat="1" ht="13" customHeight="1" spans="1:16">
      <c r="A82" s="21">
        <v>45474</v>
      </c>
      <c r="B82" s="21">
        <v>45474</v>
      </c>
      <c r="C82" s="16" t="s">
        <v>495</v>
      </c>
      <c r="D82" s="17" t="s">
        <v>496</v>
      </c>
      <c r="E82" s="22">
        <v>45510</v>
      </c>
      <c r="F82" s="19">
        <v>138542</v>
      </c>
      <c r="G82" s="20"/>
      <c r="H82" s="20"/>
      <c r="I82" s="20"/>
      <c r="J82" s="20">
        <v>156.73</v>
      </c>
      <c r="K82" s="20"/>
      <c r="L82" s="20"/>
      <c r="M82" s="20"/>
      <c r="N82" s="36">
        <f t="shared" si="1"/>
        <v>156.73</v>
      </c>
      <c r="O82" s="22">
        <v>45510</v>
      </c>
      <c r="P82" s="24" t="s">
        <v>440</v>
      </c>
    </row>
    <row r="83" s="2" customFormat="1" ht="13" customHeight="1" spans="1:16">
      <c r="A83" s="23">
        <v>45475</v>
      </c>
      <c r="B83" s="23">
        <v>45475</v>
      </c>
      <c r="C83" s="24" t="s">
        <v>497</v>
      </c>
      <c r="D83" s="25" t="s">
        <v>498</v>
      </c>
      <c r="E83" s="22">
        <v>45510</v>
      </c>
      <c r="F83" s="19">
        <v>138543</v>
      </c>
      <c r="G83" s="26"/>
      <c r="H83" s="26"/>
      <c r="I83" s="26"/>
      <c r="J83" s="26">
        <v>921.67</v>
      </c>
      <c r="K83" s="26"/>
      <c r="L83" s="26"/>
      <c r="M83" s="26"/>
      <c r="N83" s="36">
        <f t="shared" si="1"/>
        <v>921.67</v>
      </c>
      <c r="O83" s="22">
        <v>45510</v>
      </c>
      <c r="P83" s="24" t="s">
        <v>440</v>
      </c>
    </row>
    <row r="84" s="2" customFormat="1" ht="13" customHeight="1" spans="1:16">
      <c r="A84" s="21">
        <v>45474</v>
      </c>
      <c r="B84" s="21">
        <v>45474</v>
      </c>
      <c r="C84" s="16" t="s">
        <v>499</v>
      </c>
      <c r="D84" s="17" t="s">
        <v>500</v>
      </c>
      <c r="E84" s="22">
        <v>45510</v>
      </c>
      <c r="F84" s="19">
        <v>138544</v>
      </c>
      <c r="G84" s="20"/>
      <c r="H84" s="20"/>
      <c r="I84" s="20"/>
      <c r="J84" s="20">
        <v>313.53</v>
      </c>
      <c r="K84" s="20"/>
      <c r="L84" s="20"/>
      <c r="M84" s="20"/>
      <c r="N84" s="36">
        <f t="shared" si="1"/>
        <v>313.53</v>
      </c>
      <c r="O84" s="22">
        <v>45510</v>
      </c>
      <c r="P84" s="24" t="s">
        <v>440</v>
      </c>
    </row>
    <row r="85" s="2" customFormat="1" ht="13" customHeight="1" spans="1:24">
      <c r="A85" s="21">
        <v>45476</v>
      </c>
      <c r="B85" s="21">
        <v>45476</v>
      </c>
      <c r="C85" s="16" t="s">
        <v>501</v>
      </c>
      <c r="D85" s="17" t="s">
        <v>502</v>
      </c>
      <c r="E85" s="22">
        <v>45510</v>
      </c>
      <c r="F85" s="19">
        <v>138545</v>
      </c>
      <c r="G85" s="20"/>
      <c r="H85" s="20"/>
      <c r="I85" s="20"/>
      <c r="J85" s="20">
        <v>167.71</v>
      </c>
      <c r="K85" s="20"/>
      <c r="L85" s="20"/>
      <c r="M85" s="20"/>
      <c r="N85" s="36">
        <f t="shared" si="1"/>
        <v>167.71</v>
      </c>
      <c r="O85" s="22">
        <v>45510</v>
      </c>
      <c r="P85" s="24" t="s">
        <v>440</v>
      </c>
      <c r="Q85" s="4"/>
      <c r="R85" s="4"/>
      <c r="S85" s="4"/>
      <c r="T85" s="4"/>
      <c r="U85" s="4"/>
      <c r="V85" s="4"/>
      <c r="W85" s="4"/>
      <c r="X85" s="4"/>
    </row>
    <row r="86" s="2" customFormat="1" ht="13" customHeight="1" spans="1:16">
      <c r="A86" s="22">
        <v>45471</v>
      </c>
      <c r="B86" s="22">
        <v>45471</v>
      </c>
      <c r="C86" s="16" t="s">
        <v>503</v>
      </c>
      <c r="D86" s="17" t="s">
        <v>504</v>
      </c>
      <c r="E86" s="22">
        <v>45510</v>
      </c>
      <c r="F86" s="19">
        <v>138546</v>
      </c>
      <c r="G86" s="20"/>
      <c r="H86" s="20"/>
      <c r="I86" s="20"/>
      <c r="J86" s="20">
        <v>865.05</v>
      </c>
      <c r="K86" s="20"/>
      <c r="L86" s="20"/>
      <c r="M86" s="20"/>
      <c r="N86" s="36">
        <f t="shared" si="1"/>
        <v>865.05</v>
      </c>
      <c r="O86" s="22">
        <v>45510</v>
      </c>
      <c r="P86" s="24" t="s">
        <v>440</v>
      </c>
    </row>
    <row r="87" s="2" customFormat="1" ht="13" customHeight="1" spans="1:16">
      <c r="A87" s="21">
        <v>45471</v>
      </c>
      <c r="B87" s="21">
        <v>45471</v>
      </c>
      <c r="C87" s="16" t="s">
        <v>505</v>
      </c>
      <c r="D87" s="17" t="s">
        <v>506</v>
      </c>
      <c r="E87" s="27">
        <v>45510</v>
      </c>
      <c r="F87" s="19">
        <v>138547</v>
      </c>
      <c r="G87" s="20"/>
      <c r="H87" s="20"/>
      <c r="I87" s="20"/>
      <c r="J87" s="20">
        <v>156.77</v>
      </c>
      <c r="K87" s="20"/>
      <c r="L87" s="20"/>
      <c r="M87" s="20"/>
      <c r="N87" s="36">
        <f t="shared" si="1"/>
        <v>156.77</v>
      </c>
      <c r="O87" s="22">
        <v>45510</v>
      </c>
      <c r="P87" s="24" t="s">
        <v>440</v>
      </c>
    </row>
    <row r="88" s="2" customFormat="1" ht="13" customHeight="1" spans="1:16">
      <c r="A88" s="21">
        <v>45474</v>
      </c>
      <c r="B88" s="21">
        <v>45474</v>
      </c>
      <c r="C88" s="16" t="s">
        <v>507</v>
      </c>
      <c r="D88" s="17" t="s">
        <v>508</v>
      </c>
      <c r="E88" s="27">
        <v>45510</v>
      </c>
      <c r="F88" s="19">
        <v>138548</v>
      </c>
      <c r="G88" s="20"/>
      <c r="H88" s="20"/>
      <c r="I88" s="20"/>
      <c r="J88" s="20">
        <v>915.61</v>
      </c>
      <c r="K88" s="20"/>
      <c r="L88" s="20"/>
      <c r="M88" s="20"/>
      <c r="N88" s="36">
        <f t="shared" si="1"/>
        <v>915.61</v>
      </c>
      <c r="O88" s="22">
        <v>45510</v>
      </c>
      <c r="P88" s="24" t="s">
        <v>440</v>
      </c>
    </row>
    <row r="89" s="2" customFormat="1" ht="13" customHeight="1" spans="1:16">
      <c r="A89" s="22">
        <v>45474</v>
      </c>
      <c r="B89" s="22">
        <v>45474</v>
      </c>
      <c r="C89" s="16" t="s">
        <v>509</v>
      </c>
      <c r="D89" s="25" t="s">
        <v>510</v>
      </c>
      <c r="E89" s="27">
        <v>45510</v>
      </c>
      <c r="F89" s="19">
        <v>138549</v>
      </c>
      <c r="G89" s="20"/>
      <c r="H89" s="20"/>
      <c r="I89" s="20"/>
      <c r="J89" s="20">
        <v>265.57</v>
      </c>
      <c r="K89" s="20"/>
      <c r="L89" s="20"/>
      <c r="M89" s="20"/>
      <c r="N89" s="36">
        <f t="shared" si="1"/>
        <v>265.57</v>
      </c>
      <c r="O89" s="22">
        <v>45510</v>
      </c>
      <c r="P89" s="24" t="s">
        <v>440</v>
      </c>
    </row>
    <row r="90" s="2" customFormat="1" ht="13" customHeight="1" spans="1:16">
      <c r="A90" s="21">
        <v>45474</v>
      </c>
      <c r="B90" s="21">
        <v>45474</v>
      </c>
      <c r="C90" s="24" t="s">
        <v>511</v>
      </c>
      <c r="D90" s="40" t="s">
        <v>502</v>
      </c>
      <c r="E90" s="27">
        <v>45510</v>
      </c>
      <c r="F90" s="19">
        <v>138550</v>
      </c>
      <c r="G90" s="20"/>
      <c r="H90" s="20"/>
      <c r="I90" s="20"/>
      <c r="J90" s="20">
        <v>167.72</v>
      </c>
      <c r="K90" s="20"/>
      <c r="L90" s="20"/>
      <c r="M90" s="20"/>
      <c r="N90" s="36">
        <f t="shared" si="1"/>
        <v>167.72</v>
      </c>
      <c r="O90" s="22">
        <v>45510</v>
      </c>
      <c r="P90" s="24" t="s">
        <v>440</v>
      </c>
    </row>
    <row r="91" s="3" customFormat="1" ht="13" customHeight="1" spans="1:24">
      <c r="A91" s="21">
        <v>45469</v>
      </c>
      <c r="B91" s="21">
        <v>45469</v>
      </c>
      <c r="C91" s="16" t="s">
        <v>512</v>
      </c>
      <c r="D91" s="17" t="s">
        <v>513</v>
      </c>
      <c r="E91" s="22">
        <v>45510</v>
      </c>
      <c r="F91" s="19">
        <v>138551</v>
      </c>
      <c r="G91" s="20"/>
      <c r="H91" s="20"/>
      <c r="I91" s="20"/>
      <c r="J91" s="20">
        <v>862.25</v>
      </c>
      <c r="K91" s="20"/>
      <c r="L91" s="20"/>
      <c r="M91" s="20"/>
      <c r="N91" s="36">
        <f t="shared" si="1"/>
        <v>862.25</v>
      </c>
      <c r="O91" s="22">
        <v>45510</v>
      </c>
      <c r="P91" s="24" t="s">
        <v>440</v>
      </c>
      <c r="Q91" s="2"/>
      <c r="R91" s="2"/>
      <c r="S91" s="2"/>
      <c r="T91" s="2"/>
      <c r="U91" s="2"/>
      <c r="V91" s="2"/>
      <c r="W91" s="2"/>
      <c r="X91" s="2"/>
    </row>
    <row r="92" s="2" customFormat="1" ht="13" customHeight="1" spans="1:16">
      <c r="A92" s="23">
        <v>45470</v>
      </c>
      <c r="B92" s="23">
        <v>45470</v>
      </c>
      <c r="C92" s="24" t="s">
        <v>514</v>
      </c>
      <c r="D92" s="25" t="s">
        <v>515</v>
      </c>
      <c r="E92" s="22">
        <v>45510</v>
      </c>
      <c r="F92" s="19">
        <v>138552</v>
      </c>
      <c r="G92" s="26"/>
      <c r="H92" s="26"/>
      <c r="I92" s="26"/>
      <c r="J92" s="26">
        <v>854.82</v>
      </c>
      <c r="K92" s="26"/>
      <c r="L92" s="26"/>
      <c r="M92" s="26"/>
      <c r="N92" s="36">
        <f t="shared" si="1"/>
        <v>854.82</v>
      </c>
      <c r="O92" s="22">
        <v>45510</v>
      </c>
      <c r="P92" s="24" t="s">
        <v>440</v>
      </c>
    </row>
    <row r="93" s="2" customFormat="1" ht="13" customHeight="1" spans="1:16">
      <c r="A93" s="23">
        <v>45471</v>
      </c>
      <c r="B93" s="23">
        <v>45471</v>
      </c>
      <c r="C93" s="24" t="s">
        <v>516</v>
      </c>
      <c r="D93" s="25" t="s">
        <v>517</v>
      </c>
      <c r="E93" s="22">
        <v>45510</v>
      </c>
      <c r="F93" s="19">
        <v>138553</v>
      </c>
      <c r="G93" s="26"/>
      <c r="H93" s="26"/>
      <c r="I93" s="26"/>
      <c r="J93" s="26">
        <v>470.3</v>
      </c>
      <c r="K93" s="26"/>
      <c r="L93" s="26"/>
      <c r="M93" s="26"/>
      <c r="N93" s="36">
        <f t="shared" si="1"/>
        <v>470.3</v>
      </c>
      <c r="O93" s="22">
        <v>45510</v>
      </c>
      <c r="P93" s="24" t="s">
        <v>440</v>
      </c>
    </row>
    <row r="94" s="2" customFormat="1" ht="13" customHeight="1" spans="1:16">
      <c r="A94" s="22">
        <v>45470</v>
      </c>
      <c r="B94" s="22">
        <v>45470</v>
      </c>
      <c r="C94" s="16" t="s">
        <v>518</v>
      </c>
      <c r="D94" s="17" t="s">
        <v>519</v>
      </c>
      <c r="E94" s="22">
        <v>45510</v>
      </c>
      <c r="F94" s="19">
        <v>138554</v>
      </c>
      <c r="G94" s="20"/>
      <c r="H94" s="20"/>
      <c r="I94" s="20"/>
      <c r="J94" s="20">
        <v>891.79</v>
      </c>
      <c r="K94" s="20"/>
      <c r="L94" s="20"/>
      <c r="M94" s="20"/>
      <c r="N94" s="36">
        <f t="shared" si="1"/>
        <v>891.79</v>
      </c>
      <c r="O94" s="22">
        <v>45510</v>
      </c>
      <c r="P94" s="24" t="s">
        <v>440</v>
      </c>
    </row>
    <row r="95" s="2" customFormat="1" ht="13" customHeight="1" spans="1:16">
      <c r="A95" s="22">
        <v>45470</v>
      </c>
      <c r="B95" s="22">
        <v>45470</v>
      </c>
      <c r="C95" s="16" t="s">
        <v>520</v>
      </c>
      <c r="D95" s="25" t="s">
        <v>521</v>
      </c>
      <c r="E95" s="27">
        <v>45510</v>
      </c>
      <c r="F95" s="19">
        <v>138555</v>
      </c>
      <c r="G95" s="20"/>
      <c r="H95" s="20"/>
      <c r="I95" s="20"/>
      <c r="J95" s="20">
        <v>917.33</v>
      </c>
      <c r="K95" s="20"/>
      <c r="L95" s="20"/>
      <c r="M95" s="20"/>
      <c r="N95" s="36">
        <f t="shared" si="1"/>
        <v>917.33</v>
      </c>
      <c r="O95" s="22">
        <v>45510</v>
      </c>
      <c r="P95" s="24" t="s">
        <v>440</v>
      </c>
    </row>
    <row r="96" s="2" customFormat="1" ht="13" customHeight="1" spans="1:16">
      <c r="A96" s="27">
        <v>45481</v>
      </c>
      <c r="B96" s="27">
        <v>45481</v>
      </c>
      <c r="C96" s="37" t="s">
        <v>522</v>
      </c>
      <c r="D96" s="38" t="s">
        <v>523</v>
      </c>
      <c r="E96" s="27">
        <v>45510</v>
      </c>
      <c r="F96" s="19">
        <v>138556</v>
      </c>
      <c r="G96" s="36"/>
      <c r="H96" s="36"/>
      <c r="I96" s="36"/>
      <c r="J96" s="36">
        <v>335.44</v>
      </c>
      <c r="K96" s="36"/>
      <c r="L96" s="36"/>
      <c r="M96" s="36"/>
      <c r="N96" s="36">
        <f t="shared" si="1"/>
        <v>335.44</v>
      </c>
      <c r="O96" s="22">
        <v>45510</v>
      </c>
      <c r="P96" s="42" t="s">
        <v>440</v>
      </c>
    </row>
    <row r="97" s="2" customFormat="1" ht="13" customHeight="1" spans="1:16">
      <c r="A97" s="21">
        <v>45484</v>
      </c>
      <c r="B97" s="21">
        <v>45484</v>
      </c>
      <c r="C97" s="24" t="s">
        <v>524</v>
      </c>
      <c r="D97" s="40" t="s">
        <v>525</v>
      </c>
      <c r="E97" s="27">
        <v>45510</v>
      </c>
      <c r="F97" s="19">
        <v>138557</v>
      </c>
      <c r="G97" s="20"/>
      <c r="H97" s="20"/>
      <c r="I97" s="20"/>
      <c r="J97" s="20">
        <v>166.87</v>
      </c>
      <c r="K97" s="20"/>
      <c r="L97" s="20"/>
      <c r="M97" s="20"/>
      <c r="N97" s="36">
        <f t="shared" si="1"/>
        <v>166.87</v>
      </c>
      <c r="O97" s="22">
        <v>45510</v>
      </c>
      <c r="P97" s="24" t="s">
        <v>440</v>
      </c>
    </row>
    <row r="98" s="2" customFormat="1" ht="13" customHeight="1" spans="1:17">
      <c r="A98" s="21">
        <v>45481</v>
      </c>
      <c r="B98" s="21">
        <v>45481</v>
      </c>
      <c r="C98" s="16" t="s">
        <v>526</v>
      </c>
      <c r="D98" s="17" t="s">
        <v>527</v>
      </c>
      <c r="E98" s="22">
        <v>45510</v>
      </c>
      <c r="F98" s="19">
        <v>138558</v>
      </c>
      <c r="G98" s="20"/>
      <c r="H98" s="20"/>
      <c r="I98" s="20"/>
      <c r="J98" s="20">
        <v>913.24</v>
      </c>
      <c r="K98" s="20"/>
      <c r="L98" s="20"/>
      <c r="M98" s="20"/>
      <c r="N98" s="36">
        <f t="shared" si="1"/>
        <v>913.24</v>
      </c>
      <c r="O98" s="22">
        <v>45510</v>
      </c>
      <c r="P98" s="24" t="s">
        <v>440</v>
      </c>
      <c r="Q98" s="3"/>
    </row>
    <row r="99" s="2" customFormat="1" ht="13" customHeight="1" spans="1:16">
      <c r="A99" s="21">
        <v>45481</v>
      </c>
      <c r="B99" s="21">
        <v>45481</v>
      </c>
      <c r="C99" s="16" t="s">
        <v>528</v>
      </c>
      <c r="D99" s="17" t="s">
        <v>529</v>
      </c>
      <c r="E99" s="22">
        <v>45510</v>
      </c>
      <c r="F99" s="19">
        <v>138559</v>
      </c>
      <c r="G99" s="20"/>
      <c r="H99" s="20"/>
      <c r="I99" s="20"/>
      <c r="J99" s="20">
        <v>167.72</v>
      </c>
      <c r="K99" s="20"/>
      <c r="L99" s="20"/>
      <c r="M99" s="20"/>
      <c r="N99" s="36">
        <f t="shared" si="1"/>
        <v>167.72</v>
      </c>
      <c r="O99" s="22">
        <v>45510</v>
      </c>
      <c r="P99" s="24" t="s">
        <v>440</v>
      </c>
    </row>
    <row r="100" s="2" customFormat="1" ht="13" customHeight="1" spans="1:16">
      <c r="A100" s="21">
        <v>45481</v>
      </c>
      <c r="B100" s="21">
        <v>45481</v>
      </c>
      <c r="C100" s="16" t="s">
        <v>530</v>
      </c>
      <c r="D100" s="17" t="s">
        <v>531</v>
      </c>
      <c r="E100" s="22">
        <v>45510</v>
      </c>
      <c r="F100" s="19">
        <v>138560</v>
      </c>
      <c r="G100" s="20"/>
      <c r="H100" s="20"/>
      <c r="I100" s="20"/>
      <c r="J100" s="20">
        <v>165.35</v>
      </c>
      <c r="K100" s="20"/>
      <c r="L100" s="20"/>
      <c r="M100" s="20"/>
      <c r="N100" s="36">
        <f t="shared" si="1"/>
        <v>165.35</v>
      </c>
      <c r="O100" s="22">
        <v>45510</v>
      </c>
      <c r="P100" s="24" t="s">
        <v>440</v>
      </c>
    </row>
    <row r="101" s="2" customFormat="1" ht="13" customHeight="1" spans="1:16">
      <c r="A101" s="21">
        <v>45481</v>
      </c>
      <c r="B101" s="21">
        <v>45481</v>
      </c>
      <c r="C101" s="16" t="s">
        <v>532</v>
      </c>
      <c r="D101" s="17" t="s">
        <v>533</v>
      </c>
      <c r="E101" s="27">
        <v>45510</v>
      </c>
      <c r="F101" s="19">
        <v>138561</v>
      </c>
      <c r="G101" s="20"/>
      <c r="H101" s="20"/>
      <c r="I101" s="20"/>
      <c r="J101" s="20">
        <v>921.67</v>
      </c>
      <c r="K101" s="20"/>
      <c r="L101" s="20"/>
      <c r="M101" s="20"/>
      <c r="N101" s="36">
        <f t="shared" si="1"/>
        <v>921.67</v>
      </c>
      <c r="O101" s="22">
        <v>45510</v>
      </c>
      <c r="P101" s="24" t="s">
        <v>440</v>
      </c>
    </row>
    <row r="102" s="2" customFormat="1" ht="13" customHeight="1" spans="1:16">
      <c r="A102" s="21">
        <v>45481</v>
      </c>
      <c r="B102" s="21">
        <v>45481</v>
      </c>
      <c r="C102" s="16" t="s">
        <v>534</v>
      </c>
      <c r="D102" s="17" t="s">
        <v>535</v>
      </c>
      <c r="E102" s="27">
        <v>45510</v>
      </c>
      <c r="F102" s="19">
        <v>138562</v>
      </c>
      <c r="G102" s="20"/>
      <c r="H102" s="20"/>
      <c r="I102" s="20"/>
      <c r="J102" s="20">
        <v>166.2</v>
      </c>
      <c r="K102" s="20"/>
      <c r="L102" s="20"/>
      <c r="M102" s="20"/>
      <c r="N102" s="36">
        <f t="shared" si="1"/>
        <v>166.2</v>
      </c>
      <c r="O102" s="22">
        <v>45510</v>
      </c>
      <c r="P102" s="24" t="s">
        <v>440</v>
      </c>
    </row>
    <row r="103" s="2" customFormat="1" ht="13" customHeight="1" spans="1:16">
      <c r="A103" s="21">
        <v>45481</v>
      </c>
      <c r="B103" s="21">
        <v>45481</v>
      </c>
      <c r="C103" s="16" t="s">
        <v>536</v>
      </c>
      <c r="D103" s="17" t="s">
        <v>537</v>
      </c>
      <c r="E103" s="27">
        <v>45510</v>
      </c>
      <c r="F103" s="19">
        <v>138563</v>
      </c>
      <c r="G103" s="20"/>
      <c r="H103" s="20"/>
      <c r="I103" s="20"/>
      <c r="J103" s="20">
        <v>335.44</v>
      </c>
      <c r="K103" s="20"/>
      <c r="L103" s="20"/>
      <c r="M103" s="20"/>
      <c r="N103" s="36">
        <f t="shared" si="1"/>
        <v>335.44</v>
      </c>
      <c r="O103" s="22">
        <v>45510</v>
      </c>
      <c r="P103" s="24" t="s">
        <v>440</v>
      </c>
    </row>
    <row r="104" s="2" customFormat="1" ht="13" customHeight="1" spans="1:16">
      <c r="A104" s="21">
        <v>45481</v>
      </c>
      <c r="B104" s="21">
        <v>45481</v>
      </c>
      <c r="C104" s="16" t="s">
        <v>538</v>
      </c>
      <c r="D104" s="17" t="s">
        <v>539</v>
      </c>
      <c r="E104" s="22">
        <v>45510</v>
      </c>
      <c r="F104" s="19">
        <v>138564</v>
      </c>
      <c r="G104" s="20"/>
      <c r="H104" s="20"/>
      <c r="I104" s="20"/>
      <c r="J104" s="20">
        <v>335.44</v>
      </c>
      <c r="K104" s="20"/>
      <c r="L104" s="20"/>
      <c r="M104" s="20"/>
      <c r="N104" s="36">
        <f t="shared" si="1"/>
        <v>335.44</v>
      </c>
      <c r="O104" s="22">
        <v>45510</v>
      </c>
      <c r="P104" s="24" t="s">
        <v>440</v>
      </c>
    </row>
    <row r="105" s="2" customFormat="1" ht="13" customHeight="1" spans="1:16">
      <c r="A105" s="21">
        <v>45478</v>
      </c>
      <c r="B105" s="21">
        <v>45478</v>
      </c>
      <c r="C105" s="16" t="s">
        <v>540</v>
      </c>
      <c r="D105" s="17" t="s">
        <v>541</v>
      </c>
      <c r="E105" s="22">
        <v>45510</v>
      </c>
      <c r="F105" s="19">
        <v>138565</v>
      </c>
      <c r="G105" s="20"/>
      <c r="H105" s="20"/>
      <c r="I105" s="20"/>
      <c r="J105" s="20">
        <v>913.24</v>
      </c>
      <c r="K105" s="20"/>
      <c r="L105" s="20"/>
      <c r="M105" s="20"/>
      <c r="N105" s="36">
        <f t="shared" si="1"/>
        <v>913.24</v>
      </c>
      <c r="O105" s="22">
        <v>45510</v>
      </c>
      <c r="P105" s="24" t="s">
        <v>440</v>
      </c>
    </row>
    <row r="106" s="2" customFormat="1" ht="13" customHeight="1" spans="1:16">
      <c r="A106" s="22">
        <v>45482</v>
      </c>
      <c r="B106" s="22">
        <v>45482</v>
      </c>
      <c r="C106" s="16" t="s">
        <v>542</v>
      </c>
      <c r="D106" s="25" t="s">
        <v>543</v>
      </c>
      <c r="E106" s="27">
        <v>45510</v>
      </c>
      <c r="F106" s="19">
        <v>138566</v>
      </c>
      <c r="G106" s="20"/>
      <c r="H106" s="20"/>
      <c r="I106" s="20"/>
      <c r="J106" s="20">
        <v>167.72</v>
      </c>
      <c r="K106" s="20"/>
      <c r="L106" s="20"/>
      <c r="M106" s="20"/>
      <c r="N106" s="36">
        <f t="shared" si="1"/>
        <v>167.72</v>
      </c>
      <c r="O106" s="22">
        <v>45510</v>
      </c>
      <c r="P106" s="24" t="s">
        <v>440</v>
      </c>
    </row>
    <row r="107" s="2" customFormat="1" ht="13" customHeight="1" spans="1:24">
      <c r="A107" s="23">
        <v>45482</v>
      </c>
      <c r="B107" s="23">
        <v>45482</v>
      </c>
      <c r="C107" s="24" t="s">
        <v>544</v>
      </c>
      <c r="D107" s="25" t="s">
        <v>545</v>
      </c>
      <c r="E107" s="22">
        <v>45510</v>
      </c>
      <c r="F107" s="19">
        <v>138567</v>
      </c>
      <c r="G107" s="20"/>
      <c r="H107" s="26"/>
      <c r="I107" s="26"/>
      <c r="J107" s="26">
        <v>914.09</v>
      </c>
      <c r="K107" s="26"/>
      <c r="L107" s="20"/>
      <c r="M107" s="20"/>
      <c r="N107" s="36">
        <f t="shared" si="1"/>
        <v>914.09</v>
      </c>
      <c r="O107" s="22">
        <v>45510</v>
      </c>
      <c r="P107" s="24" t="s">
        <v>440</v>
      </c>
      <c r="Q107" s="4"/>
      <c r="R107" s="4"/>
      <c r="S107" s="4"/>
      <c r="T107" s="4"/>
      <c r="U107" s="4"/>
      <c r="V107" s="4"/>
      <c r="W107" s="4"/>
      <c r="X107" s="4"/>
    </row>
    <row r="108" s="2" customFormat="1" ht="13" customHeight="1" spans="1:24">
      <c r="A108" s="23">
        <v>45477</v>
      </c>
      <c r="B108" s="23">
        <v>45477</v>
      </c>
      <c r="C108" s="24" t="s">
        <v>546</v>
      </c>
      <c r="D108" s="25" t="s">
        <v>547</v>
      </c>
      <c r="E108" s="22">
        <v>45510</v>
      </c>
      <c r="F108" s="19">
        <v>138568</v>
      </c>
      <c r="G108" s="26"/>
      <c r="H108" s="26"/>
      <c r="I108" s="26"/>
      <c r="J108" s="26">
        <v>1826.86</v>
      </c>
      <c r="K108" s="26"/>
      <c r="L108" s="26"/>
      <c r="M108" s="26"/>
      <c r="N108" s="36">
        <f t="shared" si="1"/>
        <v>1826.86</v>
      </c>
      <c r="O108" s="22">
        <v>45510</v>
      </c>
      <c r="P108" s="24" t="s">
        <v>440</v>
      </c>
      <c r="Q108" s="4"/>
      <c r="R108" s="4"/>
      <c r="S108" s="4"/>
      <c r="T108" s="4"/>
      <c r="U108" s="4"/>
      <c r="V108" s="4"/>
      <c r="W108" s="4"/>
      <c r="X108" s="4"/>
    </row>
    <row r="109" s="2" customFormat="1" ht="13" customHeight="1" spans="1:24">
      <c r="A109" s="22">
        <v>45481</v>
      </c>
      <c r="B109" s="22">
        <v>45481</v>
      </c>
      <c r="C109" s="16" t="s">
        <v>548</v>
      </c>
      <c r="D109" s="25" t="s">
        <v>549</v>
      </c>
      <c r="E109" s="27">
        <v>45510</v>
      </c>
      <c r="F109" s="19">
        <v>138569</v>
      </c>
      <c r="G109" s="20"/>
      <c r="H109" s="20"/>
      <c r="I109" s="20"/>
      <c r="J109" s="20">
        <v>167.72</v>
      </c>
      <c r="K109" s="20"/>
      <c r="L109" s="20"/>
      <c r="M109" s="20"/>
      <c r="N109" s="36">
        <f t="shared" si="1"/>
        <v>167.72</v>
      </c>
      <c r="O109" s="22">
        <v>45510</v>
      </c>
      <c r="P109" s="24" t="s">
        <v>440</v>
      </c>
      <c r="Q109" s="4"/>
      <c r="R109" s="4"/>
      <c r="S109" s="4"/>
      <c r="T109" s="4"/>
      <c r="U109" s="4"/>
      <c r="V109" s="4"/>
      <c r="W109" s="4"/>
      <c r="X109" s="4"/>
    </row>
    <row r="110" s="2" customFormat="1" ht="13" customHeight="1" spans="1:24">
      <c r="A110" s="21">
        <v>45468</v>
      </c>
      <c r="B110" s="21">
        <v>45468</v>
      </c>
      <c r="C110" s="16" t="s">
        <v>550</v>
      </c>
      <c r="D110" s="17" t="s">
        <v>551</v>
      </c>
      <c r="E110" s="22">
        <v>45510</v>
      </c>
      <c r="F110" s="19">
        <v>138570</v>
      </c>
      <c r="G110" s="20"/>
      <c r="H110" s="20"/>
      <c r="I110" s="20"/>
      <c r="J110" s="20">
        <v>912.47</v>
      </c>
      <c r="K110" s="20"/>
      <c r="L110" s="20"/>
      <c r="M110" s="20"/>
      <c r="N110" s="36">
        <f t="shared" si="1"/>
        <v>912.47</v>
      </c>
      <c r="O110" s="22">
        <v>45510</v>
      </c>
      <c r="P110" s="24" t="s">
        <v>440</v>
      </c>
      <c r="Q110" s="4"/>
      <c r="R110" s="4"/>
      <c r="S110" s="4"/>
      <c r="T110" s="4"/>
      <c r="U110" s="4"/>
      <c r="V110" s="4"/>
      <c r="W110" s="4"/>
      <c r="X110" s="4"/>
    </row>
    <row r="111" s="2" customFormat="1" ht="13" customHeight="1" spans="1:16">
      <c r="A111" s="21">
        <v>45477</v>
      </c>
      <c r="B111" s="21">
        <v>45477</v>
      </c>
      <c r="C111" s="16" t="s">
        <v>552</v>
      </c>
      <c r="D111" s="17" t="s">
        <v>553</v>
      </c>
      <c r="E111" s="22">
        <v>45510</v>
      </c>
      <c r="F111" s="19">
        <v>138571</v>
      </c>
      <c r="G111" s="20"/>
      <c r="H111" s="20"/>
      <c r="I111" s="20"/>
      <c r="J111" s="20">
        <v>167.72</v>
      </c>
      <c r="K111" s="20"/>
      <c r="L111" s="20"/>
      <c r="M111" s="20"/>
      <c r="N111" s="36">
        <f t="shared" si="1"/>
        <v>167.72</v>
      </c>
      <c r="O111" s="22">
        <v>45510</v>
      </c>
      <c r="P111" s="24" t="s">
        <v>440</v>
      </c>
    </row>
    <row r="112" s="2" customFormat="1" ht="13" customHeight="1" spans="1:16">
      <c r="A112" s="22">
        <v>45476</v>
      </c>
      <c r="B112" s="22">
        <v>45476</v>
      </c>
      <c r="C112" s="16" t="s">
        <v>554</v>
      </c>
      <c r="D112" s="17" t="s">
        <v>555</v>
      </c>
      <c r="E112" s="22">
        <v>45510</v>
      </c>
      <c r="F112" s="19">
        <v>138572</v>
      </c>
      <c r="G112" s="20"/>
      <c r="H112" s="20"/>
      <c r="I112" s="20"/>
      <c r="J112" s="20">
        <v>913.24</v>
      </c>
      <c r="K112" s="20"/>
      <c r="L112" s="20"/>
      <c r="M112" s="20"/>
      <c r="N112" s="36">
        <f t="shared" si="1"/>
        <v>913.24</v>
      </c>
      <c r="O112" s="22">
        <v>45510</v>
      </c>
      <c r="P112" s="24" t="s">
        <v>440</v>
      </c>
    </row>
    <row r="113" s="3" customFormat="1" ht="13" customHeight="1" spans="1:24">
      <c r="A113" s="27">
        <v>45477</v>
      </c>
      <c r="B113" s="27">
        <v>45477</v>
      </c>
      <c r="C113" s="37" t="s">
        <v>556</v>
      </c>
      <c r="D113" s="38" t="s">
        <v>557</v>
      </c>
      <c r="E113" s="27">
        <v>45510</v>
      </c>
      <c r="F113" s="19">
        <v>138573</v>
      </c>
      <c r="G113" s="36"/>
      <c r="H113" s="36"/>
      <c r="I113" s="36"/>
      <c r="J113" s="36">
        <v>166.87</v>
      </c>
      <c r="K113" s="36"/>
      <c r="L113" s="36"/>
      <c r="M113" s="36"/>
      <c r="N113" s="36">
        <f t="shared" si="1"/>
        <v>166.87</v>
      </c>
      <c r="O113" s="22">
        <v>45510</v>
      </c>
      <c r="P113" s="42" t="s">
        <v>440</v>
      </c>
      <c r="Q113" s="2"/>
      <c r="R113" s="2"/>
      <c r="S113" s="2"/>
      <c r="T113" s="2"/>
      <c r="U113" s="2"/>
      <c r="V113" s="2"/>
      <c r="W113" s="2"/>
      <c r="X113" s="2"/>
    </row>
    <row r="114" s="2" customFormat="1" ht="13" customHeight="1" spans="1:16">
      <c r="A114" s="21">
        <v>45477</v>
      </c>
      <c r="B114" s="22">
        <v>45477</v>
      </c>
      <c r="C114" s="16" t="s">
        <v>558</v>
      </c>
      <c r="D114" s="41" t="s">
        <v>559</v>
      </c>
      <c r="E114" s="22">
        <v>45510</v>
      </c>
      <c r="F114" s="19">
        <v>138574</v>
      </c>
      <c r="G114" s="20"/>
      <c r="H114" s="20"/>
      <c r="I114" s="20"/>
      <c r="J114" s="20">
        <v>166.87</v>
      </c>
      <c r="K114" s="20"/>
      <c r="L114" s="20"/>
      <c r="M114" s="20"/>
      <c r="N114" s="36">
        <f t="shared" si="1"/>
        <v>166.87</v>
      </c>
      <c r="O114" s="22">
        <v>45510</v>
      </c>
      <c r="P114" s="24" t="s">
        <v>440</v>
      </c>
    </row>
    <row r="115" s="2" customFormat="1" ht="13" customHeight="1" spans="1:16">
      <c r="A115" s="22">
        <v>45476</v>
      </c>
      <c r="B115" s="22">
        <v>45476</v>
      </c>
      <c r="C115" s="16" t="s">
        <v>560</v>
      </c>
      <c r="D115" s="25" t="s">
        <v>561</v>
      </c>
      <c r="E115" s="27">
        <v>45510</v>
      </c>
      <c r="F115" s="19">
        <v>138575</v>
      </c>
      <c r="G115" s="20"/>
      <c r="H115" s="20"/>
      <c r="I115" s="20"/>
      <c r="J115" s="20">
        <v>335.44</v>
      </c>
      <c r="K115" s="20"/>
      <c r="L115" s="20"/>
      <c r="M115" s="20"/>
      <c r="N115" s="36">
        <f t="shared" si="1"/>
        <v>335.44</v>
      </c>
      <c r="O115" s="22">
        <v>45510</v>
      </c>
      <c r="P115" s="24" t="s">
        <v>440</v>
      </c>
    </row>
    <row r="116" s="2" customFormat="1" ht="13" customHeight="1" spans="1:16">
      <c r="A116" s="21">
        <v>45476</v>
      </c>
      <c r="B116" s="21">
        <v>45476</v>
      </c>
      <c r="C116" s="16" t="s">
        <v>562</v>
      </c>
      <c r="D116" s="17" t="s">
        <v>563</v>
      </c>
      <c r="E116" s="27">
        <v>45510</v>
      </c>
      <c r="F116" s="19">
        <v>138576</v>
      </c>
      <c r="G116" s="20"/>
      <c r="H116" s="20"/>
      <c r="I116" s="20"/>
      <c r="J116" s="20">
        <v>921.56</v>
      </c>
      <c r="K116" s="20"/>
      <c r="L116" s="20"/>
      <c r="M116" s="20"/>
      <c r="N116" s="36">
        <f t="shared" si="1"/>
        <v>921.56</v>
      </c>
      <c r="O116" s="22">
        <v>45510</v>
      </c>
      <c r="P116" s="24" t="s">
        <v>440</v>
      </c>
    </row>
    <row r="117" s="2" customFormat="1" ht="13" customHeight="1" spans="1:16">
      <c r="A117" s="21">
        <v>45475</v>
      </c>
      <c r="B117" s="21">
        <v>45475</v>
      </c>
      <c r="C117" s="16" t="s">
        <v>564</v>
      </c>
      <c r="D117" s="17" t="s">
        <v>565</v>
      </c>
      <c r="E117" s="27">
        <v>45510</v>
      </c>
      <c r="F117" s="19">
        <v>138577</v>
      </c>
      <c r="G117" s="20"/>
      <c r="H117" s="20"/>
      <c r="I117" s="20"/>
      <c r="J117" s="20">
        <v>167.72</v>
      </c>
      <c r="K117" s="20"/>
      <c r="L117" s="20"/>
      <c r="M117" s="20"/>
      <c r="N117" s="36">
        <f t="shared" si="1"/>
        <v>167.72</v>
      </c>
      <c r="O117" s="22">
        <v>45510</v>
      </c>
      <c r="P117" s="24" t="s">
        <v>440</v>
      </c>
    </row>
    <row r="118" s="2" customFormat="1" ht="13" customHeight="1" spans="1:16">
      <c r="A118" s="22">
        <v>45489</v>
      </c>
      <c r="B118" s="22">
        <v>45489</v>
      </c>
      <c r="C118" s="16" t="s">
        <v>566</v>
      </c>
      <c r="D118" s="25" t="s">
        <v>567</v>
      </c>
      <c r="E118" s="27">
        <v>45510</v>
      </c>
      <c r="F118" s="19">
        <v>138578</v>
      </c>
      <c r="G118" s="20"/>
      <c r="H118" s="20"/>
      <c r="I118" s="20"/>
      <c r="J118" s="20">
        <v>3710.94</v>
      </c>
      <c r="K118" s="20"/>
      <c r="L118" s="20"/>
      <c r="M118" s="20"/>
      <c r="N118" s="36">
        <f t="shared" si="1"/>
        <v>3710.94</v>
      </c>
      <c r="O118" s="22">
        <v>45510</v>
      </c>
      <c r="P118" s="24" t="s">
        <v>440</v>
      </c>
    </row>
    <row r="119" s="2" customFormat="1" ht="13" customHeight="1" spans="1:16">
      <c r="A119" s="23">
        <v>45488</v>
      </c>
      <c r="B119" s="23">
        <v>45488</v>
      </c>
      <c r="C119" s="24" t="s">
        <v>568</v>
      </c>
      <c r="D119" s="25" t="s">
        <v>569</v>
      </c>
      <c r="E119" s="22">
        <v>45510</v>
      </c>
      <c r="F119" s="19">
        <v>138579</v>
      </c>
      <c r="G119" s="20"/>
      <c r="H119" s="26"/>
      <c r="I119" s="26"/>
      <c r="J119" s="26">
        <v>1220.39</v>
      </c>
      <c r="K119" s="26"/>
      <c r="L119" s="20"/>
      <c r="M119" s="20"/>
      <c r="N119" s="36">
        <f t="shared" si="1"/>
        <v>1220.39</v>
      </c>
      <c r="O119" s="22">
        <v>45510</v>
      </c>
      <c r="P119" s="24" t="s">
        <v>440</v>
      </c>
    </row>
    <row r="120" s="2" customFormat="1" ht="13" customHeight="1" spans="1:16">
      <c r="A120" s="23">
        <v>45484</v>
      </c>
      <c r="B120" s="23">
        <v>45484</v>
      </c>
      <c r="C120" s="24" t="s">
        <v>570</v>
      </c>
      <c r="D120" s="25" t="s">
        <v>571</v>
      </c>
      <c r="E120" s="22">
        <v>45510</v>
      </c>
      <c r="F120" s="19">
        <v>138580</v>
      </c>
      <c r="G120" s="26"/>
      <c r="H120" s="26"/>
      <c r="I120" s="26"/>
      <c r="J120" s="26">
        <v>289.85</v>
      </c>
      <c r="K120" s="26"/>
      <c r="L120" s="26"/>
      <c r="M120" s="26"/>
      <c r="N120" s="36">
        <f t="shared" si="1"/>
        <v>289.85</v>
      </c>
      <c r="O120" s="22">
        <v>45510</v>
      </c>
      <c r="P120" s="43" t="s">
        <v>440</v>
      </c>
    </row>
    <row r="121" s="2" customFormat="1" ht="13" customHeight="1" spans="1:16">
      <c r="A121" s="22">
        <v>45481</v>
      </c>
      <c r="B121" s="22">
        <v>45481</v>
      </c>
      <c r="C121" s="16" t="s">
        <v>572</v>
      </c>
      <c r="D121" s="25" t="s">
        <v>573</v>
      </c>
      <c r="E121" s="27">
        <v>45510</v>
      </c>
      <c r="F121" s="19">
        <v>138581</v>
      </c>
      <c r="G121" s="20"/>
      <c r="H121" s="20"/>
      <c r="I121" s="20"/>
      <c r="J121" s="20">
        <v>3796.98</v>
      </c>
      <c r="K121" s="20"/>
      <c r="L121" s="20"/>
      <c r="M121" s="20"/>
      <c r="N121" s="36">
        <f t="shared" si="1"/>
        <v>3796.98</v>
      </c>
      <c r="O121" s="22">
        <v>45510</v>
      </c>
      <c r="P121" s="24" t="s">
        <v>440</v>
      </c>
    </row>
    <row r="122" s="2" customFormat="1" ht="13" customHeight="1" spans="1:16">
      <c r="A122" s="23">
        <v>45488</v>
      </c>
      <c r="B122" s="23">
        <v>45488</v>
      </c>
      <c r="C122" s="24" t="s">
        <v>574</v>
      </c>
      <c r="D122" s="25" t="s">
        <v>575</v>
      </c>
      <c r="E122" s="22">
        <v>45510</v>
      </c>
      <c r="F122" s="19">
        <v>138582</v>
      </c>
      <c r="G122" s="26"/>
      <c r="H122" s="26"/>
      <c r="I122" s="26"/>
      <c r="J122" s="26">
        <v>325.9</v>
      </c>
      <c r="K122" s="26"/>
      <c r="L122" s="26"/>
      <c r="M122" s="26"/>
      <c r="N122" s="36">
        <f t="shared" si="1"/>
        <v>325.9</v>
      </c>
      <c r="O122" s="22">
        <v>45510</v>
      </c>
      <c r="P122" s="24" t="s">
        <v>440</v>
      </c>
    </row>
    <row r="123" s="2" customFormat="1" ht="13" customHeight="1" spans="1:16">
      <c r="A123" s="23">
        <v>45488</v>
      </c>
      <c r="B123" s="23">
        <v>45488</v>
      </c>
      <c r="C123" s="24" t="s">
        <v>576</v>
      </c>
      <c r="D123" s="25" t="s">
        <v>577</v>
      </c>
      <c r="E123" s="22">
        <v>45510</v>
      </c>
      <c r="F123" s="19">
        <v>138583</v>
      </c>
      <c r="G123" s="26"/>
      <c r="H123" s="26"/>
      <c r="I123" s="26"/>
      <c r="J123" s="26">
        <v>163.37</v>
      </c>
      <c r="K123" s="26"/>
      <c r="L123" s="26"/>
      <c r="M123" s="26"/>
      <c r="N123" s="36">
        <f t="shared" si="1"/>
        <v>163.37</v>
      </c>
      <c r="O123" s="22">
        <v>45510</v>
      </c>
      <c r="P123" s="24" t="s">
        <v>440</v>
      </c>
    </row>
    <row r="124" s="2" customFormat="1" ht="13" customHeight="1" spans="1:16">
      <c r="A124" s="22">
        <v>45485</v>
      </c>
      <c r="B124" s="22">
        <v>45485</v>
      </c>
      <c r="C124" s="16" t="s">
        <v>578</v>
      </c>
      <c r="D124" s="25" t="s">
        <v>579</v>
      </c>
      <c r="E124" s="27">
        <v>45510</v>
      </c>
      <c r="F124" s="19">
        <v>138584</v>
      </c>
      <c r="G124" s="20"/>
      <c r="H124" s="20"/>
      <c r="I124" s="20"/>
      <c r="J124" s="20">
        <v>162.52</v>
      </c>
      <c r="K124" s="20"/>
      <c r="L124" s="20"/>
      <c r="M124" s="20"/>
      <c r="N124" s="36">
        <f t="shared" si="1"/>
        <v>162.52</v>
      </c>
      <c r="O124" s="22">
        <v>45510</v>
      </c>
      <c r="P124" s="24" t="s">
        <v>440</v>
      </c>
    </row>
    <row r="125" s="2" customFormat="1" ht="13" customHeight="1" spans="1:16">
      <c r="A125" s="22">
        <v>45483</v>
      </c>
      <c r="B125" s="22">
        <v>45483</v>
      </c>
      <c r="C125" s="16" t="s">
        <v>580</v>
      </c>
      <c r="D125" s="25" t="s">
        <v>581</v>
      </c>
      <c r="E125" s="22">
        <v>45510</v>
      </c>
      <c r="F125" s="39">
        <v>138585</v>
      </c>
      <c r="G125" s="20"/>
      <c r="H125" s="20"/>
      <c r="I125" s="20"/>
      <c r="J125" s="20">
        <v>913.74</v>
      </c>
      <c r="K125" s="20"/>
      <c r="L125" s="20"/>
      <c r="M125" s="20"/>
      <c r="N125" s="36">
        <f t="shared" si="1"/>
        <v>913.74</v>
      </c>
      <c r="O125" s="22">
        <v>45510</v>
      </c>
      <c r="P125" s="24" t="s">
        <v>440</v>
      </c>
    </row>
    <row r="126" s="2" customFormat="1" ht="13" customHeight="1" spans="1:16">
      <c r="A126" s="22">
        <v>45485</v>
      </c>
      <c r="B126" s="22">
        <v>45485</v>
      </c>
      <c r="C126" s="16" t="s">
        <v>582</v>
      </c>
      <c r="D126" s="25" t="s">
        <v>583</v>
      </c>
      <c r="E126" s="27">
        <v>45510</v>
      </c>
      <c r="F126" s="19">
        <v>138586</v>
      </c>
      <c r="G126" s="20"/>
      <c r="H126" s="20"/>
      <c r="I126" s="20"/>
      <c r="J126" s="20">
        <v>913.24</v>
      </c>
      <c r="K126" s="20"/>
      <c r="L126" s="20"/>
      <c r="M126" s="20"/>
      <c r="N126" s="36">
        <f t="shared" si="1"/>
        <v>913.24</v>
      </c>
      <c r="O126" s="22">
        <v>45510</v>
      </c>
      <c r="P126" s="24" t="s">
        <v>440</v>
      </c>
    </row>
    <row r="127" s="2" customFormat="1" ht="13" customHeight="1" spans="1:16">
      <c r="A127" s="27">
        <v>45481</v>
      </c>
      <c r="B127" s="27">
        <v>45481</v>
      </c>
      <c r="C127" s="37" t="s">
        <v>584</v>
      </c>
      <c r="D127" s="38" t="s">
        <v>585</v>
      </c>
      <c r="E127" s="27">
        <v>45510</v>
      </c>
      <c r="F127" s="19">
        <v>138587</v>
      </c>
      <c r="G127" s="36"/>
      <c r="H127" s="36"/>
      <c r="I127" s="36"/>
      <c r="J127" s="36">
        <v>292.15</v>
      </c>
      <c r="K127" s="36"/>
      <c r="L127" s="36"/>
      <c r="M127" s="36"/>
      <c r="N127" s="36">
        <f t="shared" si="1"/>
        <v>292.15</v>
      </c>
      <c r="O127" s="22">
        <v>45510</v>
      </c>
      <c r="P127" s="42" t="s">
        <v>440</v>
      </c>
    </row>
    <row r="128" s="2" customFormat="1" ht="13" customHeight="1" spans="1:16">
      <c r="A128" s="21">
        <v>45495</v>
      </c>
      <c r="B128" s="21">
        <v>45495</v>
      </c>
      <c r="C128" s="16" t="s">
        <v>586</v>
      </c>
      <c r="D128" s="17" t="s">
        <v>587</v>
      </c>
      <c r="E128" s="27">
        <v>45510</v>
      </c>
      <c r="F128" s="19">
        <v>138588</v>
      </c>
      <c r="G128" s="20"/>
      <c r="H128" s="20"/>
      <c r="I128" s="20"/>
      <c r="J128" s="20">
        <v>163.36</v>
      </c>
      <c r="K128" s="20"/>
      <c r="L128" s="20"/>
      <c r="M128" s="20"/>
      <c r="N128" s="36">
        <f t="shared" si="1"/>
        <v>163.36</v>
      </c>
      <c r="O128" s="22">
        <v>45510</v>
      </c>
      <c r="P128" s="24" t="s">
        <v>440</v>
      </c>
    </row>
    <row r="129" s="2" customFormat="1" ht="13" customHeight="1" spans="1:16">
      <c r="A129" s="21">
        <v>45492</v>
      </c>
      <c r="B129" s="21">
        <v>45492</v>
      </c>
      <c r="C129" s="16" t="s">
        <v>588</v>
      </c>
      <c r="D129" s="17" t="s">
        <v>589</v>
      </c>
      <c r="E129" s="22">
        <v>45510</v>
      </c>
      <c r="F129" s="19">
        <v>138589</v>
      </c>
      <c r="G129" s="20"/>
      <c r="H129" s="20"/>
      <c r="I129" s="20"/>
      <c r="J129" s="20">
        <v>888.6</v>
      </c>
      <c r="K129" s="20"/>
      <c r="L129" s="20"/>
      <c r="M129" s="20"/>
      <c r="N129" s="36">
        <f t="shared" si="1"/>
        <v>888.6</v>
      </c>
      <c r="O129" s="22">
        <v>45510</v>
      </c>
      <c r="P129" s="24" t="s">
        <v>440</v>
      </c>
    </row>
    <row r="130" s="2" customFormat="1" ht="13" customHeight="1" spans="1:16">
      <c r="A130" s="23">
        <v>45492</v>
      </c>
      <c r="B130" s="23">
        <v>45492</v>
      </c>
      <c r="C130" s="24" t="s">
        <v>590</v>
      </c>
      <c r="D130" s="25" t="s">
        <v>591</v>
      </c>
      <c r="E130" s="22">
        <v>45510</v>
      </c>
      <c r="F130" s="19">
        <v>138590</v>
      </c>
      <c r="G130" s="26"/>
      <c r="H130" s="26"/>
      <c r="I130" s="26"/>
      <c r="J130" s="26">
        <v>160.87</v>
      </c>
      <c r="K130" s="26"/>
      <c r="L130" s="26"/>
      <c r="M130" s="26"/>
      <c r="N130" s="36">
        <f t="shared" si="1"/>
        <v>160.87</v>
      </c>
      <c r="O130" s="22">
        <v>45510</v>
      </c>
      <c r="P130" s="24" t="s">
        <v>440</v>
      </c>
    </row>
    <row r="131" s="2" customFormat="1" ht="13" customHeight="1" spans="1:16">
      <c r="A131" s="23">
        <v>45492</v>
      </c>
      <c r="B131" s="23">
        <v>45492</v>
      </c>
      <c r="C131" s="24" t="s">
        <v>592</v>
      </c>
      <c r="D131" s="25" t="s">
        <v>593</v>
      </c>
      <c r="E131" s="22">
        <v>45510</v>
      </c>
      <c r="F131" s="19">
        <v>138591</v>
      </c>
      <c r="G131" s="26"/>
      <c r="H131" s="26"/>
      <c r="I131" s="26"/>
      <c r="J131" s="26">
        <v>163.37</v>
      </c>
      <c r="K131" s="26"/>
      <c r="L131" s="26"/>
      <c r="M131" s="26"/>
      <c r="N131" s="36">
        <f t="shared" si="1"/>
        <v>163.37</v>
      </c>
      <c r="O131" s="22">
        <v>45510</v>
      </c>
      <c r="P131" s="22" t="s">
        <v>440</v>
      </c>
    </row>
    <row r="132" s="2" customFormat="1" ht="13" customHeight="1" spans="1:16">
      <c r="A132" s="23">
        <v>45492</v>
      </c>
      <c r="B132" s="23">
        <v>45492</v>
      </c>
      <c r="C132" s="24" t="s">
        <v>594</v>
      </c>
      <c r="D132" s="25" t="s">
        <v>595</v>
      </c>
      <c r="E132" s="22">
        <v>45510</v>
      </c>
      <c r="F132" s="19">
        <v>138592</v>
      </c>
      <c r="G132" s="26"/>
      <c r="H132" s="26"/>
      <c r="I132" s="26"/>
      <c r="J132" s="26">
        <v>898.37</v>
      </c>
      <c r="K132" s="26"/>
      <c r="L132" s="26"/>
      <c r="M132" s="26"/>
      <c r="N132" s="36">
        <f t="shared" si="1"/>
        <v>898.37</v>
      </c>
      <c r="O132" s="22">
        <v>45510</v>
      </c>
      <c r="P132" s="24" t="s">
        <v>440</v>
      </c>
    </row>
    <row r="133" s="2" customFormat="1" ht="13" customHeight="1" spans="1:16">
      <c r="A133" s="23">
        <v>45492</v>
      </c>
      <c r="B133" s="23">
        <v>45492</v>
      </c>
      <c r="C133" s="24" t="s">
        <v>596</v>
      </c>
      <c r="D133" s="25" t="s">
        <v>597</v>
      </c>
      <c r="E133" s="22">
        <v>45510</v>
      </c>
      <c r="F133" s="19">
        <v>138593</v>
      </c>
      <c r="G133" s="26"/>
      <c r="H133" s="26"/>
      <c r="I133" s="26"/>
      <c r="J133" s="26">
        <v>894.47</v>
      </c>
      <c r="K133" s="26"/>
      <c r="L133" s="26"/>
      <c r="M133" s="26"/>
      <c r="N133" s="36">
        <f t="shared" si="1"/>
        <v>894.47</v>
      </c>
      <c r="O133" s="22">
        <v>45510</v>
      </c>
      <c r="P133" s="24" t="s">
        <v>440</v>
      </c>
    </row>
    <row r="134" s="3" customFormat="1" ht="13" customHeight="1" spans="1:24">
      <c r="A134" s="23">
        <v>45492</v>
      </c>
      <c r="B134" s="23">
        <v>45492</v>
      </c>
      <c r="C134" s="24" t="s">
        <v>598</v>
      </c>
      <c r="D134" s="25" t="s">
        <v>599</v>
      </c>
      <c r="E134" s="22">
        <v>45510</v>
      </c>
      <c r="F134" s="19">
        <v>138594</v>
      </c>
      <c r="G134" s="26"/>
      <c r="H134" s="26"/>
      <c r="I134" s="26"/>
      <c r="J134" s="26">
        <v>490.11</v>
      </c>
      <c r="K134" s="26"/>
      <c r="L134" s="26"/>
      <c r="M134" s="26"/>
      <c r="N134" s="36">
        <f t="shared" si="1"/>
        <v>490.11</v>
      </c>
      <c r="O134" s="22">
        <v>45510</v>
      </c>
      <c r="P134" s="22" t="s">
        <v>440</v>
      </c>
      <c r="Q134" s="2"/>
      <c r="R134" s="2"/>
      <c r="S134" s="2"/>
      <c r="T134" s="2"/>
      <c r="U134" s="2"/>
      <c r="V134" s="2"/>
      <c r="W134" s="2"/>
      <c r="X134" s="2"/>
    </row>
    <row r="135" s="2" customFormat="1" ht="13" customHeight="1" spans="1:16">
      <c r="A135" s="22">
        <v>45492</v>
      </c>
      <c r="B135" s="22">
        <v>45492</v>
      </c>
      <c r="C135" s="16" t="s">
        <v>600</v>
      </c>
      <c r="D135" s="25" t="s">
        <v>601</v>
      </c>
      <c r="E135" s="22">
        <v>45510</v>
      </c>
      <c r="F135" s="39">
        <v>138595</v>
      </c>
      <c r="G135" s="20"/>
      <c r="H135" s="20"/>
      <c r="I135" s="20"/>
      <c r="J135" s="20">
        <v>163.37</v>
      </c>
      <c r="K135" s="20"/>
      <c r="L135" s="20"/>
      <c r="M135" s="20"/>
      <c r="N135" s="36">
        <f t="shared" si="1"/>
        <v>163.37</v>
      </c>
      <c r="O135" s="22">
        <v>45510</v>
      </c>
      <c r="P135" s="24" t="s">
        <v>440</v>
      </c>
    </row>
    <row r="136" s="2" customFormat="1" ht="13" customHeight="1" spans="1:16">
      <c r="A136" s="27">
        <v>45495</v>
      </c>
      <c r="B136" s="27">
        <v>45495</v>
      </c>
      <c r="C136" s="37" t="s">
        <v>602</v>
      </c>
      <c r="D136" s="38" t="s">
        <v>603</v>
      </c>
      <c r="E136" s="27">
        <v>45510</v>
      </c>
      <c r="F136" s="19">
        <v>138596</v>
      </c>
      <c r="G136" s="36"/>
      <c r="H136" s="36"/>
      <c r="I136" s="36"/>
      <c r="J136" s="36">
        <v>163.37</v>
      </c>
      <c r="K136" s="36"/>
      <c r="L136" s="36"/>
      <c r="M136" s="36"/>
      <c r="N136" s="36">
        <f t="shared" ref="N136:N199" si="2">G136+H136+I136+J136+K136+L136+M136</f>
        <v>163.37</v>
      </c>
      <c r="O136" s="22">
        <v>45510</v>
      </c>
      <c r="P136" s="42" t="s">
        <v>440</v>
      </c>
    </row>
    <row r="137" s="2" customFormat="1" ht="13" customHeight="1" spans="1:24">
      <c r="A137" s="23">
        <v>45491</v>
      </c>
      <c r="B137" s="23">
        <v>45491</v>
      </c>
      <c r="C137" s="24" t="s">
        <v>604</v>
      </c>
      <c r="D137" s="25" t="s">
        <v>605</v>
      </c>
      <c r="E137" s="22">
        <v>45510</v>
      </c>
      <c r="F137" s="19">
        <v>138597</v>
      </c>
      <c r="G137" s="26"/>
      <c r="H137" s="26"/>
      <c r="I137" s="26"/>
      <c r="J137" s="26">
        <v>888.6</v>
      </c>
      <c r="K137" s="26"/>
      <c r="L137" s="26"/>
      <c r="M137" s="26"/>
      <c r="N137" s="36">
        <f t="shared" si="2"/>
        <v>888.6</v>
      </c>
      <c r="O137" s="22">
        <v>45510</v>
      </c>
      <c r="P137" s="43" t="s">
        <v>440</v>
      </c>
      <c r="Q137" s="4"/>
      <c r="R137" s="4"/>
      <c r="S137" s="4"/>
      <c r="T137" s="4"/>
      <c r="U137" s="4"/>
      <c r="V137" s="4"/>
      <c r="W137" s="4"/>
      <c r="X137" s="4"/>
    </row>
    <row r="138" s="2" customFormat="1" ht="13" customHeight="1" spans="1:16">
      <c r="A138" s="23">
        <v>45491</v>
      </c>
      <c r="B138" s="23">
        <v>45491</v>
      </c>
      <c r="C138" s="24" t="s">
        <v>606</v>
      </c>
      <c r="D138" s="25" t="s">
        <v>607</v>
      </c>
      <c r="E138" s="22">
        <v>45510</v>
      </c>
      <c r="F138" s="19">
        <v>138598</v>
      </c>
      <c r="G138" s="26"/>
      <c r="H138" s="26"/>
      <c r="I138" s="26"/>
      <c r="J138" s="26">
        <v>897.77</v>
      </c>
      <c r="K138" s="26"/>
      <c r="L138" s="26"/>
      <c r="M138" s="26"/>
      <c r="N138" s="36">
        <f t="shared" si="2"/>
        <v>897.77</v>
      </c>
      <c r="O138" s="22">
        <v>45510</v>
      </c>
      <c r="P138" s="24" t="s">
        <v>440</v>
      </c>
    </row>
    <row r="139" s="2" customFormat="1" ht="13" customHeight="1" spans="1:16">
      <c r="A139" s="21">
        <v>45488</v>
      </c>
      <c r="B139" s="21">
        <v>45488</v>
      </c>
      <c r="C139" s="16" t="s">
        <v>608</v>
      </c>
      <c r="D139" s="17" t="s">
        <v>609</v>
      </c>
      <c r="E139" s="27">
        <v>45510</v>
      </c>
      <c r="F139" s="19">
        <v>138599</v>
      </c>
      <c r="G139" s="20"/>
      <c r="H139" s="20"/>
      <c r="I139" s="20"/>
      <c r="J139" s="20">
        <v>888.89</v>
      </c>
      <c r="K139" s="20"/>
      <c r="L139" s="20"/>
      <c r="M139" s="20"/>
      <c r="N139" s="36">
        <f t="shared" si="2"/>
        <v>888.89</v>
      </c>
      <c r="O139" s="22">
        <v>45510</v>
      </c>
      <c r="P139" s="24" t="s">
        <v>440</v>
      </c>
    </row>
    <row r="140" s="2" customFormat="1" ht="13" customHeight="1" spans="1:16">
      <c r="A140" s="21">
        <v>45490</v>
      </c>
      <c r="B140" s="21">
        <v>45490</v>
      </c>
      <c r="C140" s="16" t="s">
        <v>610</v>
      </c>
      <c r="D140" s="17" t="s">
        <v>611</v>
      </c>
      <c r="E140" s="22">
        <v>45510</v>
      </c>
      <c r="F140" s="19">
        <v>138600</v>
      </c>
      <c r="G140" s="20"/>
      <c r="H140" s="20"/>
      <c r="I140" s="20"/>
      <c r="J140" s="20">
        <v>162.52</v>
      </c>
      <c r="K140" s="20"/>
      <c r="L140" s="20"/>
      <c r="M140" s="20"/>
      <c r="N140" s="36">
        <f t="shared" si="2"/>
        <v>162.52</v>
      </c>
      <c r="O140" s="22">
        <v>45510</v>
      </c>
      <c r="P140" s="24" t="s">
        <v>440</v>
      </c>
    </row>
    <row r="141" s="2" customFormat="1" ht="13" customHeight="1" spans="1:16">
      <c r="A141" s="21">
        <v>45490</v>
      </c>
      <c r="B141" s="21">
        <v>45490</v>
      </c>
      <c r="C141" s="16" t="s">
        <v>612</v>
      </c>
      <c r="D141" s="17" t="s">
        <v>613</v>
      </c>
      <c r="E141" s="22">
        <v>45510</v>
      </c>
      <c r="F141" s="19">
        <v>138601</v>
      </c>
      <c r="G141" s="20"/>
      <c r="H141" s="20"/>
      <c r="I141" s="20"/>
      <c r="J141" s="20">
        <v>888.6</v>
      </c>
      <c r="K141" s="20"/>
      <c r="L141" s="20"/>
      <c r="M141" s="20"/>
      <c r="N141" s="36">
        <f t="shared" si="2"/>
        <v>888.6</v>
      </c>
      <c r="O141" s="22">
        <v>45510</v>
      </c>
      <c r="P141" s="24" t="s">
        <v>440</v>
      </c>
    </row>
    <row r="142" s="2" customFormat="1" ht="13" customHeight="1" spans="1:16">
      <c r="A142" s="21">
        <v>45485</v>
      </c>
      <c r="B142" s="21">
        <v>45485</v>
      </c>
      <c r="C142" s="16" t="s">
        <v>614</v>
      </c>
      <c r="D142" s="17" t="s">
        <v>615</v>
      </c>
      <c r="E142" s="22">
        <v>45510</v>
      </c>
      <c r="F142" s="19">
        <v>138602</v>
      </c>
      <c r="G142" s="20"/>
      <c r="H142" s="20"/>
      <c r="I142" s="20"/>
      <c r="J142" s="20">
        <v>918.43</v>
      </c>
      <c r="K142" s="20"/>
      <c r="L142" s="20"/>
      <c r="M142" s="20"/>
      <c r="N142" s="36">
        <f t="shared" si="2"/>
        <v>918.43</v>
      </c>
      <c r="O142" s="22">
        <v>45510</v>
      </c>
      <c r="P142" s="24" t="s">
        <v>440</v>
      </c>
    </row>
    <row r="143" s="2" customFormat="1" ht="13" customHeight="1" spans="1:17">
      <c r="A143" s="23">
        <v>45483</v>
      </c>
      <c r="B143" s="23">
        <v>45483</v>
      </c>
      <c r="C143" s="24" t="s">
        <v>622</v>
      </c>
      <c r="D143" s="25" t="s">
        <v>623</v>
      </c>
      <c r="E143" s="22">
        <v>45513</v>
      </c>
      <c r="F143" s="19">
        <v>138618</v>
      </c>
      <c r="G143" s="26"/>
      <c r="H143" s="26"/>
      <c r="I143" s="26"/>
      <c r="J143" s="26"/>
      <c r="K143" s="26">
        <v>27900</v>
      </c>
      <c r="L143" s="26"/>
      <c r="M143" s="26"/>
      <c r="N143" s="36">
        <f t="shared" si="2"/>
        <v>27900</v>
      </c>
      <c r="O143" s="22">
        <v>45513</v>
      </c>
      <c r="P143" s="24" t="s">
        <v>624</v>
      </c>
      <c r="Q143" s="3"/>
    </row>
    <row r="144" s="2" customFormat="1" ht="13" customHeight="1" spans="1:17">
      <c r="A144" s="21">
        <v>45488</v>
      </c>
      <c r="B144" s="21">
        <v>45488</v>
      </c>
      <c r="C144" s="16" t="s">
        <v>625</v>
      </c>
      <c r="D144" s="17" t="s">
        <v>623</v>
      </c>
      <c r="E144" s="27">
        <v>45513</v>
      </c>
      <c r="F144" s="19">
        <v>138618</v>
      </c>
      <c r="G144" s="20"/>
      <c r="H144" s="20"/>
      <c r="I144" s="20"/>
      <c r="J144" s="20"/>
      <c r="K144" s="20">
        <v>65100</v>
      </c>
      <c r="L144" s="20"/>
      <c r="M144" s="20"/>
      <c r="N144" s="36">
        <f t="shared" si="2"/>
        <v>65100</v>
      </c>
      <c r="O144" s="22">
        <v>45513</v>
      </c>
      <c r="P144" s="24" t="s">
        <v>624</v>
      </c>
      <c r="Q144" s="3"/>
    </row>
    <row r="145" s="2" customFormat="1" ht="13" customHeight="1" spans="1:16">
      <c r="A145" s="22">
        <v>45482</v>
      </c>
      <c r="B145" s="22">
        <v>45482</v>
      </c>
      <c r="C145" s="16" t="s">
        <v>628</v>
      </c>
      <c r="D145" s="25" t="s">
        <v>356</v>
      </c>
      <c r="E145" s="27">
        <v>45516</v>
      </c>
      <c r="F145" s="19">
        <v>138626</v>
      </c>
      <c r="G145" s="20"/>
      <c r="H145" s="20"/>
      <c r="I145" s="20"/>
      <c r="J145" s="20"/>
      <c r="K145" s="20">
        <v>49125</v>
      </c>
      <c r="L145" s="20"/>
      <c r="M145" s="20"/>
      <c r="N145" s="36">
        <f t="shared" si="2"/>
        <v>49125</v>
      </c>
      <c r="O145" s="22">
        <v>45516</v>
      </c>
      <c r="P145" s="24" t="s">
        <v>629</v>
      </c>
    </row>
    <row r="146" s="2" customFormat="1" ht="13" customHeight="1" spans="1:16">
      <c r="A146" s="21">
        <v>45470</v>
      </c>
      <c r="B146" s="21">
        <v>45470</v>
      </c>
      <c r="C146" s="16" t="s">
        <v>630</v>
      </c>
      <c r="D146" s="17" t="s">
        <v>631</v>
      </c>
      <c r="E146" s="22">
        <v>45516</v>
      </c>
      <c r="F146" s="19">
        <v>138627</v>
      </c>
      <c r="G146" s="20"/>
      <c r="H146" s="20"/>
      <c r="I146" s="20"/>
      <c r="J146" s="20"/>
      <c r="K146" s="20">
        <v>41100</v>
      </c>
      <c r="L146" s="20"/>
      <c r="M146" s="20"/>
      <c r="N146" s="36">
        <f t="shared" si="2"/>
        <v>41100</v>
      </c>
      <c r="O146" s="22">
        <v>45516</v>
      </c>
      <c r="P146" s="24" t="s">
        <v>629</v>
      </c>
    </row>
    <row r="147" s="2" customFormat="1" ht="13" customHeight="1" spans="1:16">
      <c r="A147" s="28">
        <v>45475</v>
      </c>
      <c r="B147" s="28">
        <v>45478</v>
      </c>
      <c r="C147" s="29" t="s">
        <v>649</v>
      </c>
      <c r="D147" s="30" t="s">
        <v>229</v>
      </c>
      <c r="E147" s="28">
        <v>45518</v>
      </c>
      <c r="F147" s="31">
        <v>138652</v>
      </c>
      <c r="G147" s="32"/>
      <c r="H147" s="32"/>
      <c r="I147" s="32"/>
      <c r="J147" s="32"/>
      <c r="K147" s="32"/>
      <c r="L147" s="32"/>
      <c r="M147" s="32">
        <v>450</v>
      </c>
      <c r="N147" s="36">
        <f t="shared" si="2"/>
        <v>450</v>
      </c>
      <c r="O147" s="28">
        <v>45518</v>
      </c>
      <c r="P147" s="46" t="s">
        <v>245</v>
      </c>
    </row>
    <row r="148" s="3" customFormat="1" ht="13" customHeight="1" spans="1:24">
      <c r="A148" s="28">
        <v>45488</v>
      </c>
      <c r="B148" s="28">
        <v>45488</v>
      </c>
      <c r="C148" s="29" t="s">
        <v>650</v>
      </c>
      <c r="D148" s="30" t="s">
        <v>356</v>
      </c>
      <c r="E148" s="28">
        <v>45519</v>
      </c>
      <c r="F148" s="31">
        <v>138653</v>
      </c>
      <c r="G148" s="32"/>
      <c r="H148" s="32"/>
      <c r="I148" s="32"/>
      <c r="J148" s="32"/>
      <c r="K148" s="32">
        <v>51275</v>
      </c>
      <c r="L148" s="32"/>
      <c r="M148" s="32"/>
      <c r="N148" s="36">
        <f t="shared" si="2"/>
        <v>51275</v>
      </c>
      <c r="O148" s="28">
        <v>45519</v>
      </c>
      <c r="P148" s="46" t="s">
        <v>651</v>
      </c>
      <c r="Q148" s="2"/>
      <c r="R148" s="2"/>
      <c r="S148" s="2"/>
      <c r="T148" s="2"/>
      <c r="U148" s="2"/>
      <c r="V148" s="2"/>
      <c r="W148" s="2"/>
      <c r="X148" s="2"/>
    </row>
    <row r="149" s="2" customFormat="1" ht="13" customHeight="1" spans="1:16">
      <c r="A149" s="28">
        <v>45486</v>
      </c>
      <c r="B149" s="28">
        <v>45488</v>
      </c>
      <c r="C149" s="29" t="s">
        <v>652</v>
      </c>
      <c r="D149" s="30" t="s">
        <v>356</v>
      </c>
      <c r="E149" s="28">
        <v>45519</v>
      </c>
      <c r="F149" s="31">
        <v>138653</v>
      </c>
      <c r="G149" s="32"/>
      <c r="H149" s="32"/>
      <c r="I149" s="32"/>
      <c r="J149" s="32">
        <v>1760</v>
      </c>
      <c r="K149" s="32"/>
      <c r="L149" s="32"/>
      <c r="M149" s="32"/>
      <c r="N149" s="36">
        <f t="shared" si="2"/>
        <v>1760</v>
      </c>
      <c r="O149" s="28">
        <v>45519</v>
      </c>
      <c r="P149" s="46" t="s">
        <v>651</v>
      </c>
    </row>
    <row r="150" s="2" customFormat="1" ht="13" customHeight="1" spans="1:16">
      <c r="A150" s="28">
        <v>45418</v>
      </c>
      <c r="B150" s="28">
        <v>45454</v>
      </c>
      <c r="C150" s="29" t="s">
        <v>653</v>
      </c>
      <c r="D150" s="30" t="s">
        <v>654</v>
      </c>
      <c r="E150" s="44">
        <v>45519</v>
      </c>
      <c r="F150" s="31">
        <v>138654</v>
      </c>
      <c r="G150" s="32"/>
      <c r="H150" s="32"/>
      <c r="I150" s="32"/>
      <c r="J150" s="32">
        <v>3520</v>
      </c>
      <c r="K150" s="32"/>
      <c r="L150" s="32"/>
      <c r="M150" s="32"/>
      <c r="N150" s="36">
        <f t="shared" si="2"/>
        <v>3520</v>
      </c>
      <c r="O150" s="28">
        <v>45519</v>
      </c>
      <c r="P150" s="46" t="s">
        <v>372</v>
      </c>
    </row>
    <row r="151" s="2" customFormat="1" ht="13" customHeight="1" spans="1:16">
      <c r="A151" s="45">
        <v>45418</v>
      </c>
      <c r="B151" s="45">
        <v>45454</v>
      </c>
      <c r="C151" s="46" t="s">
        <v>655</v>
      </c>
      <c r="D151" s="47" t="s">
        <v>654</v>
      </c>
      <c r="E151" s="28">
        <v>45519</v>
      </c>
      <c r="F151" s="31">
        <v>138654</v>
      </c>
      <c r="G151" s="48"/>
      <c r="H151" s="48"/>
      <c r="I151" s="48"/>
      <c r="J151" s="48">
        <v>3520</v>
      </c>
      <c r="K151" s="48"/>
      <c r="L151" s="48"/>
      <c r="M151" s="48"/>
      <c r="N151" s="36">
        <f t="shared" si="2"/>
        <v>3520</v>
      </c>
      <c r="O151" s="28">
        <v>45519</v>
      </c>
      <c r="P151" s="46" t="s">
        <v>372</v>
      </c>
    </row>
    <row r="152" s="2" customFormat="1" ht="13" customHeight="1" spans="1:16">
      <c r="A152" s="44">
        <v>45418</v>
      </c>
      <c r="B152" s="44">
        <v>45454</v>
      </c>
      <c r="C152" s="49" t="s">
        <v>656</v>
      </c>
      <c r="D152" s="50" t="s">
        <v>654</v>
      </c>
      <c r="E152" s="44">
        <v>45519</v>
      </c>
      <c r="F152" s="31">
        <v>138654</v>
      </c>
      <c r="G152" s="51"/>
      <c r="H152" s="51"/>
      <c r="I152" s="51"/>
      <c r="J152" s="51">
        <v>3520</v>
      </c>
      <c r="K152" s="51"/>
      <c r="L152" s="51"/>
      <c r="M152" s="51"/>
      <c r="N152" s="36">
        <f t="shared" si="2"/>
        <v>3520</v>
      </c>
      <c r="O152" s="28">
        <v>45519</v>
      </c>
      <c r="P152" s="53" t="s">
        <v>372</v>
      </c>
    </row>
    <row r="153" s="2" customFormat="1" ht="13" customHeight="1" spans="1:16">
      <c r="A153" s="28">
        <v>45422</v>
      </c>
      <c r="B153" s="28">
        <v>45454</v>
      </c>
      <c r="C153" s="29" t="s">
        <v>657</v>
      </c>
      <c r="D153" s="47" t="s">
        <v>658</v>
      </c>
      <c r="E153" s="44">
        <v>45519</v>
      </c>
      <c r="F153" s="31">
        <v>138654</v>
      </c>
      <c r="G153" s="32"/>
      <c r="H153" s="32"/>
      <c r="I153" s="32"/>
      <c r="J153" s="32">
        <v>11880</v>
      </c>
      <c r="K153" s="32"/>
      <c r="L153" s="32"/>
      <c r="M153" s="32"/>
      <c r="N153" s="36">
        <f t="shared" si="2"/>
        <v>11880</v>
      </c>
      <c r="O153" s="28">
        <v>45519</v>
      </c>
      <c r="P153" s="46" t="s">
        <v>372</v>
      </c>
    </row>
    <row r="154" s="3" customFormat="1" ht="13" customHeight="1" spans="1:24">
      <c r="A154" s="28">
        <v>45496</v>
      </c>
      <c r="B154" s="28">
        <v>45499</v>
      </c>
      <c r="C154" s="29" t="s">
        <v>659</v>
      </c>
      <c r="D154" s="30" t="s">
        <v>660</v>
      </c>
      <c r="E154" s="28">
        <v>45520</v>
      </c>
      <c r="F154" s="31">
        <v>138660</v>
      </c>
      <c r="G154" s="32"/>
      <c r="H154" s="32"/>
      <c r="I154" s="32"/>
      <c r="J154" s="32"/>
      <c r="K154" s="32"/>
      <c r="L154" s="32"/>
      <c r="M154" s="32">
        <v>1000</v>
      </c>
      <c r="N154" s="36">
        <f t="shared" si="2"/>
        <v>1000</v>
      </c>
      <c r="O154" s="28">
        <v>45520</v>
      </c>
      <c r="P154" s="46" t="s">
        <v>661</v>
      </c>
      <c r="Q154" s="2"/>
      <c r="R154" s="2"/>
      <c r="S154" s="2"/>
      <c r="T154" s="2"/>
      <c r="U154" s="2"/>
      <c r="V154" s="2"/>
      <c r="W154" s="2"/>
      <c r="X154" s="2"/>
    </row>
    <row r="155" s="2" customFormat="1" ht="13" customHeight="1" spans="1:16">
      <c r="A155" s="28">
        <v>45471</v>
      </c>
      <c r="B155" s="28">
        <v>45471</v>
      </c>
      <c r="C155" s="29" t="s">
        <v>667</v>
      </c>
      <c r="D155" s="47" t="s">
        <v>668</v>
      </c>
      <c r="E155" s="28">
        <v>45523</v>
      </c>
      <c r="F155" s="39">
        <v>138672</v>
      </c>
      <c r="G155" s="32"/>
      <c r="H155" s="32"/>
      <c r="I155" s="32"/>
      <c r="J155" s="32">
        <v>4400</v>
      </c>
      <c r="K155" s="32"/>
      <c r="L155" s="32"/>
      <c r="M155" s="32"/>
      <c r="N155" s="36">
        <f t="shared" si="2"/>
        <v>4400</v>
      </c>
      <c r="O155" s="28">
        <v>45523</v>
      </c>
      <c r="P155" s="46" t="s">
        <v>341</v>
      </c>
    </row>
    <row r="156" s="2" customFormat="1" ht="13" customHeight="1" spans="1:16">
      <c r="A156" s="22">
        <v>45443</v>
      </c>
      <c r="B156" s="22">
        <v>45443</v>
      </c>
      <c r="C156" s="16" t="s">
        <v>669</v>
      </c>
      <c r="D156" s="25" t="s">
        <v>668</v>
      </c>
      <c r="E156" s="27">
        <v>45523</v>
      </c>
      <c r="F156" s="19">
        <v>138672</v>
      </c>
      <c r="G156" s="20"/>
      <c r="H156" s="20"/>
      <c r="I156" s="20"/>
      <c r="J156" s="20"/>
      <c r="K156" s="20">
        <v>975</v>
      </c>
      <c r="L156" s="20"/>
      <c r="M156" s="20"/>
      <c r="N156" s="36">
        <f t="shared" si="2"/>
        <v>975</v>
      </c>
      <c r="O156" s="22">
        <v>45523</v>
      </c>
      <c r="P156" s="24" t="s">
        <v>341</v>
      </c>
    </row>
    <row r="157" s="2" customFormat="1" ht="13" customHeight="1" spans="1:17">
      <c r="A157" s="21">
        <v>45474</v>
      </c>
      <c r="B157" s="21">
        <v>45475</v>
      </c>
      <c r="C157" s="16" t="s">
        <v>670</v>
      </c>
      <c r="D157" s="17" t="s">
        <v>668</v>
      </c>
      <c r="E157" s="22">
        <v>45523</v>
      </c>
      <c r="F157" s="19">
        <v>138672</v>
      </c>
      <c r="G157" s="20"/>
      <c r="H157" s="20"/>
      <c r="I157" s="20"/>
      <c r="J157" s="20">
        <v>1760</v>
      </c>
      <c r="K157" s="20"/>
      <c r="L157" s="20"/>
      <c r="M157" s="20"/>
      <c r="N157" s="36">
        <f t="shared" si="2"/>
        <v>1760</v>
      </c>
      <c r="O157" s="22">
        <v>45523</v>
      </c>
      <c r="P157" s="24" t="s">
        <v>341</v>
      </c>
      <c r="Q157" s="3"/>
    </row>
    <row r="158" s="2" customFormat="1" ht="13" customHeight="1" spans="1:16">
      <c r="A158" s="21">
        <v>45475</v>
      </c>
      <c r="B158" s="21">
        <v>45475</v>
      </c>
      <c r="C158" s="16" t="s">
        <v>671</v>
      </c>
      <c r="D158" s="17" t="s">
        <v>668</v>
      </c>
      <c r="E158" s="22">
        <v>45523</v>
      </c>
      <c r="F158" s="19">
        <v>138672</v>
      </c>
      <c r="G158" s="20"/>
      <c r="H158" s="20"/>
      <c r="I158" s="20"/>
      <c r="J158" s="20">
        <v>3960</v>
      </c>
      <c r="K158" s="20"/>
      <c r="L158" s="20"/>
      <c r="M158" s="20"/>
      <c r="N158" s="36">
        <f t="shared" si="2"/>
        <v>3960</v>
      </c>
      <c r="O158" s="22">
        <v>45523</v>
      </c>
      <c r="P158" s="24" t="s">
        <v>341</v>
      </c>
    </row>
    <row r="159" s="2" customFormat="1" ht="13" customHeight="1" spans="1:16">
      <c r="A159" s="21">
        <v>45443</v>
      </c>
      <c r="B159" s="21">
        <v>45478</v>
      </c>
      <c r="C159" s="16" t="s">
        <v>672</v>
      </c>
      <c r="D159" s="17" t="s">
        <v>673</v>
      </c>
      <c r="E159" s="22">
        <v>45523</v>
      </c>
      <c r="F159" s="19">
        <v>138672</v>
      </c>
      <c r="G159" s="20"/>
      <c r="H159" s="20"/>
      <c r="I159" s="20"/>
      <c r="J159" s="20">
        <v>2200</v>
      </c>
      <c r="K159" s="20"/>
      <c r="L159" s="20"/>
      <c r="M159" s="20"/>
      <c r="N159" s="36">
        <f t="shared" si="2"/>
        <v>2200</v>
      </c>
      <c r="O159" s="22">
        <v>45523</v>
      </c>
      <c r="P159" s="24" t="s">
        <v>372</v>
      </c>
    </row>
    <row r="160" s="2" customFormat="1" ht="13" customHeight="1" spans="1:16">
      <c r="A160" s="21">
        <v>45463</v>
      </c>
      <c r="B160" s="21">
        <v>45478</v>
      </c>
      <c r="C160" s="16" t="s">
        <v>674</v>
      </c>
      <c r="D160" s="17" t="s">
        <v>675</v>
      </c>
      <c r="E160" s="22">
        <v>45523</v>
      </c>
      <c r="F160" s="19">
        <v>138672</v>
      </c>
      <c r="G160" s="20"/>
      <c r="H160" s="20"/>
      <c r="I160" s="20"/>
      <c r="J160" s="20">
        <v>308</v>
      </c>
      <c r="K160" s="20"/>
      <c r="L160" s="20"/>
      <c r="M160" s="20"/>
      <c r="N160" s="36">
        <f t="shared" si="2"/>
        <v>308</v>
      </c>
      <c r="O160" s="22">
        <v>45523</v>
      </c>
      <c r="P160" s="24" t="s">
        <v>372</v>
      </c>
    </row>
    <row r="161" s="2" customFormat="1" ht="13" customHeight="1" spans="1:16">
      <c r="A161" s="21">
        <v>45462</v>
      </c>
      <c r="B161" s="21">
        <v>45478</v>
      </c>
      <c r="C161" s="16" t="s">
        <v>676</v>
      </c>
      <c r="D161" s="17" t="s">
        <v>677</v>
      </c>
      <c r="E161" s="22">
        <v>45523</v>
      </c>
      <c r="F161" s="19">
        <v>138672</v>
      </c>
      <c r="G161" s="20"/>
      <c r="H161" s="20"/>
      <c r="I161" s="20"/>
      <c r="J161" s="20">
        <v>2320</v>
      </c>
      <c r="K161" s="20"/>
      <c r="L161" s="20"/>
      <c r="M161" s="20"/>
      <c r="N161" s="36">
        <f t="shared" si="2"/>
        <v>2320</v>
      </c>
      <c r="O161" s="22">
        <v>45523</v>
      </c>
      <c r="P161" s="24" t="s">
        <v>372</v>
      </c>
    </row>
    <row r="162" s="2" customFormat="1" ht="13" customHeight="1" spans="1:16">
      <c r="A162" s="21">
        <v>45462</v>
      </c>
      <c r="B162" s="21">
        <v>45478</v>
      </c>
      <c r="C162" s="16" t="s">
        <v>678</v>
      </c>
      <c r="D162" s="17" t="s">
        <v>677</v>
      </c>
      <c r="E162" s="22">
        <v>45523</v>
      </c>
      <c r="F162" s="19">
        <v>138672</v>
      </c>
      <c r="G162" s="20"/>
      <c r="H162" s="20"/>
      <c r="I162" s="20"/>
      <c r="J162" s="20">
        <v>2320</v>
      </c>
      <c r="K162" s="20"/>
      <c r="L162" s="20"/>
      <c r="M162" s="20"/>
      <c r="N162" s="36">
        <f t="shared" si="2"/>
        <v>2320</v>
      </c>
      <c r="O162" s="22">
        <v>45523</v>
      </c>
      <c r="P162" s="24" t="s">
        <v>372</v>
      </c>
    </row>
    <row r="163" s="2" customFormat="1" ht="13" customHeight="1" spans="1:16">
      <c r="A163" s="21">
        <v>45456</v>
      </c>
      <c r="B163" s="21">
        <v>45478</v>
      </c>
      <c r="C163" s="16" t="s">
        <v>679</v>
      </c>
      <c r="D163" s="17" t="s">
        <v>680</v>
      </c>
      <c r="E163" s="22">
        <v>45523</v>
      </c>
      <c r="F163" s="19">
        <v>138672</v>
      </c>
      <c r="G163" s="20"/>
      <c r="H163" s="20"/>
      <c r="I163" s="20"/>
      <c r="J163" s="20">
        <v>176</v>
      </c>
      <c r="K163" s="20"/>
      <c r="L163" s="20"/>
      <c r="M163" s="20"/>
      <c r="N163" s="36">
        <f t="shared" si="2"/>
        <v>176</v>
      </c>
      <c r="O163" s="22">
        <v>45523</v>
      </c>
      <c r="P163" s="24" t="s">
        <v>372</v>
      </c>
    </row>
    <row r="164" s="2" customFormat="1" ht="13" customHeight="1" spans="1:16">
      <c r="A164" s="21">
        <v>45453</v>
      </c>
      <c r="B164" s="21">
        <v>45478</v>
      </c>
      <c r="C164" s="16" t="s">
        <v>681</v>
      </c>
      <c r="D164" s="17" t="s">
        <v>682</v>
      </c>
      <c r="E164" s="22">
        <v>45523</v>
      </c>
      <c r="F164" s="19">
        <v>138672</v>
      </c>
      <c r="G164" s="20"/>
      <c r="H164" s="20"/>
      <c r="I164" s="20"/>
      <c r="J164" s="20">
        <v>3520</v>
      </c>
      <c r="K164" s="20"/>
      <c r="L164" s="20"/>
      <c r="M164" s="20"/>
      <c r="N164" s="36">
        <f t="shared" si="2"/>
        <v>3520</v>
      </c>
      <c r="O164" s="22">
        <v>45523</v>
      </c>
      <c r="P164" s="24" t="s">
        <v>372</v>
      </c>
    </row>
    <row r="165" s="2" customFormat="1" ht="13" customHeight="1" spans="1:16">
      <c r="A165" s="21">
        <v>45451</v>
      </c>
      <c r="B165" s="21">
        <v>45478</v>
      </c>
      <c r="C165" s="16" t="s">
        <v>683</v>
      </c>
      <c r="D165" s="17" t="s">
        <v>684</v>
      </c>
      <c r="E165" s="22">
        <v>45523</v>
      </c>
      <c r="F165" s="19">
        <v>138672</v>
      </c>
      <c r="G165" s="20"/>
      <c r="H165" s="20"/>
      <c r="I165" s="20"/>
      <c r="J165" s="20">
        <v>528</v>
      </c>
      <c r="K165" s="20"/>
      <c r="L165" s="20"/>
      <c r="M165" s="20"/>
      <c r="N165" s="36">
        <f t="shared" si="2"/>
        <v>528</v>
      </c>
      <c r="O165" s="22">
        <v>45523</v>
      </c>
      <c r="P165" s="24" t="s">
        <v>372</v>
      </c>
    </row>
    <row r="166" s="2" customFormat="1" ht="13" customHeight="1" spans="1:16">
      <c r="A166" s="21">
        <v>45451</v>
      </c>
      <c r="B166" s="21">
        <v>45478</v>
      </c>
      <c r="C166" s="16" t="s">
        <v>685</v>
      </c>
      <c r="D166" s="17" t="s">
        <v>686</v>
      </c>
      <c r="E166" s="22">
        <v>45523</v>
      </c>
      <c r="F166" s="19">
        <v>138672</v>
      </c>
      <c r="G166" s="20"/>
      <c r="H166" s="20"/>
      <c r="I166" s="20"/>
      <c r="J166" s="20">
        <v>528</v>
      </c>
      <c r="K166" s="20"/>
      <c r="L166" s="20"/>
      <c r="M166" s="20"/>
      <c r="N166" s="36">
        <f t="shared" si="2"/>
        <v>528</v>
      </c>
      <c r="O166" s="22">
        <v>45523</v>
      </c>
      <c r="P166" s="24" t="s">
        <v>372</v>
      </c>
    </row>
    <row r="167" s="2" customFormat="1" ht="13" customHeight="1" spans="1:16">
      <c r="A167" s="21">
        <v>45451</v>
      </c>
      <c r="B167" s="21">
        <v>45478</v>
      </c>
      <c r="C167" s="16" t="s">
        <v>687</v>
      </c>
      <c r="D167" s="17" t="s">
        <v>688</v>
      </c>
      <c r="E167" s="22">
        <v>45523</v>
      </c>
      <c r="F167" s="19">
        <v>138672</v>
      </c>
      <c r="G167" s="20"/>
      <c r="H167" s="20"/>
      <c r="I167" s="20"/>
      <c r="J167" s="20">
        <v>528</v>
      </c>
      <c r="K167" s="20"/>
      <c r="L167" s="20"/>
      <c r="M167" s="20"/>
      <c r="N167" s="36">
        <f t="shared" si="2"/>
        <v>528</v>
      </c>
      <c r="O167" s="22">
        <v>45523</v>
      </c>
      <c r="P167" s="24" t="s">
        <v>372</v>
      </c>
    </row>
    <row r="168" s="2" customFormat="1" ht="13" customHeight="1" spans="1:16">
      <c r="A168" s="21">
        <v>45451</v>
      </c>
      <c r="B168" s="21">
        <v>45478</v>
      </c>
      <c r="C168" s="16" t="s">
        <v>689</v>
      </c>
      <c r="D168" s="17" t="s">
        <v>690</v>
      </c>
      <c r="E168" s="22">
        <v>45523</v>
      </c>
      <c r="F168" s="19">
        <v>138672</v>
      </c>
      <c r="G168" s="20"/>
      <c r="H168" s="20"/>
      <c r="I168" s="20"/>
      <c r="J168" s="20">
        <v>480</v>
      </c>
      <c r="K168" s="20"/>
      <c r="L168" s="20"/>
      <c r="M168" s="20"/>
      <c r="N168" s="36">
        <f t="shared" si="2"/>
        <v>480</v>
      </c>
      <c r="O168" s="22">
        <v>45523</v>
      </c>
      <c r="P168" s="24" t="s">
        <v>372</v>
      </c>
    </row>
    <row r="169" s="2" customFormat="1" ht="13" customHeight="1" spans="1:16">
      <c r="A169" s="21">
        <v>45425</v>
      </c>
      <c r="B169" s="21">
        <v>45478</v>
      </c>
      <c r="C169" s="16" t="s">
        <v>691</v>
      </c>
      <c r="D169" s="17" t="s">
        <v>692</v>
      </c>
      <c r="E169" s="22">
        <v>45523</v>
      </c>
      <c r="F169" s="19">
        <v>138672</v>
      </c>
      <c r="G169" s="20"/>
      <c r="H169" s="20"/>
      <c r="I169" s="20"/>
      <c r="J169" s="20">
        <v>1760</v>
      </c>
      <c r="K169" s="20"/>
      <c r="L169" s="20"/>
      <c r="M169" s="20"/>
      <c r="N169" s="36">
        <f t="shared" si="2"/>
        <v>1760</v>
      </c>
      <c r="O169" s="22">
        <v>45523</v>
      </c>
      <c r="P169" s="24" t="s">
        <v>372</v>
      </c>
    </row>
    <row r="170" s="2" customFormat="1" ht="13" customHeight="1" spans="1:16">
      <c r="A170" s="21">
        <v>45421</v>
      </c>
      <c r="B170" s="21">
        <v>45478</v>
      </c>
      <c r="C170" s="16" t="s">
        <v>693</v>
      </c>
      <c r="D170" s="17" t="s">
        <v>694</v>
      </c>
      <c r="E170" s="22">
        <v>45523</v>
      </c>
      <c r="F170" s="19">
        <v>138672</v>
      </c>
      <c r="G170" s="20"/>
      <c r="H170" s="20"/>
      <c r="I170" s="20"/>
      <c r="J170" s="20">
        <v>704</v>
      </c>
      <c r="K170" s="20"/>
      <c r="L170" s="20"/>
      <c r="M170" s="20"/>
      <c r="N170" s="36">
        <f t="shared" si="2"/>
        <v>704</v>
      </c>
      <c r="O170" s="22">
        <v>45523</v>
      </c>
      <c r="P170" s="24" t="s">
        <v>372</v>
      </c>
    </row>
    <row r="171" s="2" customFormat="1" ht="13" customHeight="1" spans="1:16">
      <c r="A171" s="21">
        <v>45419</v>
      </c>
      <c r="B171" s="21">
        <v>45478</v>
      </c>
      <c r="C171" s="16" t="s">
        <v>695</v>
      </c>
      <c r="D171" s="17" t="s">
        <v>696</v>
      </c>
      <c r="E171" s="22">
        <v>45523</v>
      </c>
      <c r="F171" s="19">
        <v>138672</v>
      </c>
      <c r="G171" s="20"/>
      <c r="H171" s="20"/>
      <c r="I171" s="20"/>
      <c r="J171" s="20">
        <v>5852</v>
      </c>
      <c r="K171" s="20"/>
      <c r="L171" s="20"/>
      <c r="M171" s="20"/>
      <c r="N171" s="36">
        <f t="shared" si="2"/>
        <v>5852</v>
      </c>
      <c r="O171" s="22">
        <v>45523</v>
      </c>
      <c r="P171" s="24" t="s">
        <v>372</v>
      </c>
    </row>
    <row r="172" s="2" customFormat="1" ht="13" customHeight="1" spans="1:16">
      <c r="A172" s="21">
        <v>45468</v>
      </c>
      <c r="B172" s="21">
        <v>45478</v>
      </c>
      <c r="C172" s="16" t="s">
        <v>697</v>
      </c>
      <c r="D172" s="17" t="s">
        <v>698</v>
      </c>
      <c r="E172" s="22">
        <v>45523</v>
      </c>
      <c r="F172" s="19">
        <v>138672</v>
      </c>
      <c r="G172" s="20"/>
      <c r="H172" s="20"/>
      <c r="I172" s="20"/>
      <c r="J172" s="20">
        <v>1188</v>
      </c>
      <c r="K172" s="20"/>
      <c r="L172" s="20"/>
      <c r="M172" s="20"/>
      <c r="N172" s="36">
        <f t="shared" si="2"/>
        <v>1188</v>
      </c>
      <c r="O172" s="22">
        <v>45523</v>
      </c>
      <c r="P172" s="24" t="s">
        <v>372</v>
      </c>
    </row>
    <row r="173" s="2" customFormat="1" ht="13" customHeight="1" spans="1:16">
      <c r="A173" s="21">
        <v>45468</v>
      </c>
      <c r="B173" s="21">
        <v>45478</v>
      </c>
      <c r="C173" s="16" t="s">
        <v>699</v>
      </c>
      <c r="D173" s="17" t="s">
        <v>700</v>
      </c>
      <c r="E173" s="22">
        <v>45523</v>
      </c>
      <c r="F173" s="19">
        <v>138672</v>
      </c>
      <c r="G173" s="20"/>
      <c r="H173" s="20"/>
      <c r="I173" s="20"/>
      <c r="J173" s="20">
        <v>8528</v>
      </c>
      <c r="K173" s="20"/>
      <c r="L173" s="20"/>
      <c r="M173" s="20"/>
      <c r="N173" s="36">
        <f t="shared" si="2"/>
        <v>8528</v>
      </c>
      <c r="O173" s="22">
        <v>45523</v>
      </c>
      <c r="P173" s="24" t="s">
        <v>372</v>
      </c>
    </row>
    <row r="174" s="2" customFormat="1" ht="13" customHeight="1" spans="1:16">
      <c r="A174" s="21">
        <v>45464</v>
      </c>
      <c r="B174" s="21">
        <v>45478</v>
      </c>
      <c r="C174" s="16" t="s">
        <v>701</v>
      </c>
      <c r="D174" s="17" t="s">
        <v>702</v>
      </c>
      <c r="E174" s="22">
        <v>45523</v>
      </c>
      <c r="F174" s="19">
        <v>138672</v>
      </c>
      <c r="G174" s="20"/>
      <c r="H174" s="20"/>
      <c r="I174" s="20"/>
      <c r="J174" s="20">
        <v>2200</v>
      </c>
      <c r="K174" s="20"/>
      <c r="L174" s="20"/>
      <c r="M174" s="20"/>
      <c r="N174" s="36">
        <f t="shared" si="2"/>
        <v>2200</v>
      </c>
      <c r="O174" s="22">
        <v>45523</v>
      </c>
      <c r="P174" s="24" t="s">
        <v>372</v>
      </c>
    </row>
    <row r="175" s="2" customFormat="1" ht="13" customHeight="1" spans="1:16">
      <c r="A175" s="21">
        <v>45461</v>
      </c>
      <c r="B175" s="21">
        <v>45478</v>
      </c>
      <c r="C175" s="16" t="s">
        <v>703</v>
      </c>
      <c r="D175" s="17" t="s">
        <v>700</v>
      </c>
      <c r="E175" s="22">
        <v>45523</v>
      </c>
      <c r="F175" s="19">
        <v>138672</v>
      </c>
      <c r="G175" s="20"/>
      <c r="H175" s="20"/>
      <c r="I175" s="20"/>
      <c r="J175" s="20">
        <v>5280</v>
      </c>
      <c r="K175" s="20"/>
      <c r="L175" s="20"/>
      <c r="M175" s="20"/>
      <c r="N175" s="36">
        <f t="shared" si="2"/>
        <v>5280</v>
      </c>
      <c r="O175" s="22">
        <v>45523</v>
      </c>
      <c r="P175" s="24" t="s">
        <v>372</v>
      </c>
    </row>
    <row r="176" s="2" customFormat="1" ht="13" customHeight="1" spans="1:16">
      <c r="A176" s="21">
        <v>45457</v>
      </c>
      <c r="B176" s="21">
        <v>45478</v>
      </c>
      <c r="C176" s="16" t="s">
        <v>704</v>
      </c>
      <c r="D176" s="17" t="s">
        <v>705</v>
      </c>
      <c r="E176" s="22">
        <v>45523</v>
      </c>
      <c r="F176" s="19">
        <v>138672</v>
      </c>
      <c r="G176" s="20"/>
      <c r="H176" s="20"/>
      <c r="I176" s="20"/>
      <c r="J176" s="20">
        <v>1760</v>
      </c>
      <c r="K176" s="20"/>
      <c r="L176" s="20"/>
      <c r="M176" s="20"/>
      <c r="N176" s="36">
        <f t="shared" si="2"/>
        <v>1760</v>
      </c>
      <c r="O176" s="22">
        <v>45523</v>
      </c>
      <c r="P176" s="24" t="s">
        <v>372</v>
      </c>
    </row>
    <row r="177" s="2" customFormat="1" ht="13" customHeight="1" spans="1:16">
      <c r="A177" s="21">
        <v>45446</v>
      </c>
      <c r="B177" s="21">
        <v>45478</v>
      </c>
      <c r="C177" s="16" t="s">
        <v>706</v>
      </c>
      <c r="D177" s="17" t="s">
        <v>705</v>
      </c>
      <c r="E177" s="22">
        <v>45523</v>
      </c>
      <c r="F177" s="19">
        <v>138672</v>
      </c>
      <c r="G177" s="20"/>
      <c r="H177" s="20"/>
      <c r="I177" s="20"/>
      <c r="J177" s="20">
        <v>3520</v>
      </c>
      <c r="K177" s="20"/>
      <c r="L177" s="20"/>
      <c r="M177" s="20"/>
      <c r="N177" s="36">
        <f t="shared" si="2"/>
        <v>3520</v>
      </c>
      <c r="O177" s="22">
        <v>45523</v>
      </c>
      <c r="P177" s="24" t="s">
        <v>372</v>
      </c>
    </row>
    <row r="178" s="2" customFormat="1" ht="13" customHeight="1" spans="1:16">
      <c r="A178" s="23">
        <v>45447</v>
      </c>
      <c r="B178" s="23">
        <v>45478</v>
      </c>
      <c r="C178" s="24" t="s">
        <v>707</v>
      </c>
      <c r="D178" s="25" t="s">
        <v>708</v>
      </c>
      <c r="E178" s="22">
        <v>45523</v>
      </c>
      <c r="F178" s="19">
        <v>138672</v>
      </c>
      <c r="G178" s="26"/>
      <c r="H178" s="26"/>
      <c r="I178" s="26"/>
      <c r="J178" s="26">
        <v>280</v>
      </c>
      <c r="K178" s="26"/>
      <c r="L178" s="26"/>
      <c r="M178" s="26"/>
      <c r="N178" s="36">
        <f t="shared" si="2"/>
        <v>280</v>
      </c>
      <c r="O178" s="22">
        <v>45523</v>
      </c>
      <c r="P178" s="22" t="s">
        <v>372</v>
      </c>
    </row>
    <row r="179" s="2" customFormat="1" ht="13" customHeight="1" spans="1:16">
      <c r="A179" s="21">
        <v>45447</v>
      </c>
      <c r="B179" s="21">
        <v>45478</v>
      </c>
      <c r="C179" s="16" t="s">
        <v>709</v>
      </c>
      <c r="D179" s="17" t="s">
        <v>710</v>
      </c>
      <c r="E179" s="22">
        <v>45523</v>
      </c>
      <c r="F179" s="19">
        <v>138672</v>
      </c>
      <c r="G179" s="20"/>
      <c r="H179" s="20"/>
      <c r="I179" s="20"/>
      <c r="J179" s="20">
        <v>176</v>
      </c>
      <c r="K179" s="20"/>
      <c r="L179" s="20"/>
      <c r="M179" s="20"/>
      <c r="N179" s="36">
        <f t="shared" si="2"/>
        <v>176</v>
      </c>
      <c r="O179" s="22">
        <v>45523</v>
      </c>
      <c r="P179" s="24" t="s">
        <v>372</v>
      </c>
    </row>
    <row r="180" s="2" customFormat="1" ht="13" customHeight="1" spans="1:16">
      <c r="A180" s="21">
        <v>45489</v>
      </c>
      <c r="B180" s="21">
        <v>45489</v>
      </c>
      <c r="C180" s="16" t="s">
        <v>711</v>
      </c>
      <c r="D180" s="17" t="s">
        <v>712</v>
      </c>
      <c r="E180" s="22">
        <v>45523</v>
      </c>
      <c r="F180" s="19">
        <v>138673</v>
      </c>
      <c r="G180" s="20"/>
      <c r="H180" s="20"/>
      <c r="I180" s="20"/>
      <c r="J180" s="20"/>
      <c r="K180" s="20">
        <v>45310</v>
      </c>
      <c r="L180" s="20"/>
      <c r="M180" s="20"/>
      <c r="N180" s="36">
        <f t="shared" si="2"/>
        <v>45310</v>
      </c>
      <c r="O180" s="22">
        <v>45523</v>
      </c>
      <c r="P180" s="24" t="s">
        <v>713</v>
      </c>
    </row>
    <row r="181" s="2" customFormat="1" ht="13" customHeight="1" spans="1:16">
      <c r="A181" s="21">
        <v>45484</v>
      </c>
      <c r="B181" s="21">
        <v>45500</v>
      </c>
      <c r="C181" s="24" t="s">
        <v>714</v>
      </c>
      <c r="D181" s="17" t="s">
        <v>329</v>
      </c>
      <c r="E181" s="22">
        <v>45523</v>
      </c>
      <c r="F181" s="19">
        <v>138677</v>
      </c>
      <c r="G181" s="20">
        <f>1350-24.11</f>
        <v>1325.89</v>
      </c>
      <c r="H181" s="20"/>
      <c r="I181" s="20"/>
      <c r="J181" s="20"/>
      <c r="K181" s="20"/>
      <c r="L181" s="20"/>
      <c r="M181" s="20"/>
      <c r="N181" s="36">
        <f t="shared" si="2"/>
        <v>1325.89</v>
      </c>
      <c r="O181" s="22">
        <v>45523</v>
      </c>
      <c r="P181" s="24" t="s">
        <v>330</v>
      </c>
    </row>
    <row r="182" s="2" customFormat="1" ht="13" customHeight="1" spans="1:16">
      <c r="A182" s="21">
        <v>45484</v>
      </c>
      <c r="B182" s="21">
        <v>45500</v>
      </c>
      <c r="C182" s="24" t="s">
        <v>715</v>
      </c>
      <c r="D182" s="17" t="s">
        <v>329</v>
      </c>
      <c r="E182" s="22">
        <v>45523</v>
      </c>
      <c r="F182" s="19">
        <v>138677</v>
      </c>
      <c r="G182" s="20">
        <f>2520-45</f>
        <v>2475</v>
      </c>
      <c r="H182" s="20"/>
      <c r="I182" s="20"/>
      <c r="J182" s="20"/>
      <c r="K182" s="20"/>
      <c r="L182" s="20"/>
      <c r="M182" s="20"/>
      <c r="N182" s="36">
        <f t="shared" si="2"/>
        <v>2475</v>
      </c>
      <c r="O182" s="22">
        <v>45523</v>
      </c>
      <c r="P182" s="24" t="s">
        <v>330</v>
      </c>
    </row>
    <row r="183" s="2" customFormat="1" ht="13" customHeight="1" spans="1:16">
      <c r="A183" s="21">
        <v>45484</v>
      </c>
      <c r="B183" s="21">
        <v>45500</v>
      </c>
      <c r="C183" s="24" t="s">
        <v>716</v>
      </c>
      <c r="D183" s="17" t="s">
        <v>329</v>
      </c>
      <c r="E183" s="22">
        <v>45523</v>
      </c>
      <c r="F183" s="19">
        <v>138677</v>
      </c>
      <c r="G183" s="20">
        <f>2520-45</f>
        <v>2475</v>
      </c>
      <c r="H183" s="20"/>
      <c r="I183" s="20"/>
      <c r="J183" s="20"/>
      <c r="K183" s="20"/>
      <c r="L183" s="20"/>
      <c r="M183" s="20"/>
      <c r="N183" s="36">
        <f t="shared" si="2"/>
        <v>2475</v>
      </c>
      <c r="O183" s="22">
        <v>45523</v>
      </c>
      <c r="P183" s="24" t="s">
        <v>330</v>
      </c>
    </row>
    <row r="184" s="2" customFormat="1" ht="13" customHeight="1" spans="1:16">
      <c r="A184" s="21">
        <v>45492</v>
      </c>
      <c r="B184" s="21">
        <v>45492</v>
      </c>
      <c r="C184" s="16" t="s">
        <v>717</v>
      </c>
      <c r="D184" s="17" t="s">
        <v>356</v>
      </c>
      <c r="E184" s="27">
        <v>45525</v>
      </c>
      <c r="F184" s="19">
        <v>138695</v>
      </c>
      <c r="G184" s="20"/>
      <c r="H184" s="20"/>
      <c r="I184" s="20"/>
      <c r="J184" s="20"/>
      <c r="K184" s="20">
        <v>58425</v>
      </c>
      <c r="L184" s="20"/>
      <c r="M184" s="20"/>
      <c r="N184" s="36">
        <f t="shared" si="2"/>
        <v>58425</v>
      </c>
      <c r="O184" s="22">
        <v>45525</v>
      </c>
      <c r="P184" s="24" t="s">
        <v>718</v>
      </c>
    </row>
    <row r="185" s="2" customFormat="1" ht="13" customHeight="1" spans="1:17">
      <c r="A185" s="22">
        <v>45496</v>
      </c>
      <c r="B185" s="22">
        <v>45496</v>
      </c>
      <c r="C185" s="16" t="s">
        <v>738</v>
      </c>
      <c r="D185" s="25" t="s">
        <v>739</v>
      </c>
      <c r="E185" s="27">
        <v>45526</v>
      </c>
      <c r="F185" s="19">
        <v>138700</v>
      </c>
      <c r="G185" s="20"/>
      <c r="H185" s="20"/>
      <c r="I185" s="20"/>
      <c r="J185" s="20"/>
      <c r="K185" s="20">
        <v>8840</v>
      </c>
      <c r="L185" s="20"/>
      <c r="M185" s="20"/>
      <c r="N185" s="36">
        <f t="shared" si="2"/>
        <v>8840</v>
      </c>
      <c r="O185" s="22">
        <v>45526</v>
      </c>
      <c r="P185" s="24" t="s">
        <v>740</v>
      </c>
      <c r="Q185" s="3"/>
    </row>
    <row r="186" s="2" customFormat="1" ht="13" customHeight="1" spans="1:17">
      <c r="A186" s="23">
        <v>45408</v>
      </c>
      <c r="B186" s="23">
        <v>45415</v>
      </c>
      <c r="C186" s="52" t="s">
        <v>744</v>
      </c>
      <c r="D186" s="25" t="s">
        <v>298</v>
      </c>
      <c r="E186" s="27">
        <v>45526</v>
      </c>
      <c r="F186" s="19">
        <v>138704</v>
      </c>
      <c r="G186" s="26">
        <v>775</v>
      </c>
      <c r="H186" s="26"/>
      <c r="I186" s="26"/>
      <c r="J186" s="26"/>
      <c r="K186" s="26"/>
      <c r="L186" s="26"/>
      <c r="M186" s="26"/>
      <c r="N186" s="36">
        <f t="shared" si="2"/>
        <v>775</v>
      </c>
      <c r="O186" s="22">
        <v>45526</v>
      </c>
      <c r="P186" s="24" t="s">
        <v>245</v>
      </c>
      <c r="Q186" s="3"/>
    </row>
    <row r="187" s="2" customFormat="1" ht="13" customHeight="1" spans="1:16">
      <c r="A187" s="21">
        <v>45408</v>
      </c>
      <c r="B187" s="21">
        <v>45415</v>
      </c>
      <c r="C187" s="16" t="s">
        <v>745</v>
      </c>
      <c r="D187" s="17" t="s">
        <v>298</v>
      </c>
      <c r="E187" s="22">
        <v>45526</v>
      </c>
      <c r="F187" s="19">
        <v>138704</v>
      </c>
      <c r="G187" s="20">
        <v>1500</v>
      </c>
      <c r="H187" s="20"/>
      <c r="I187" s="20"/>
      <c r="J187" s="20"/>
      <c r="K187" s="20"/>
      <c r="L187" s="20"/>
      <c r="M187" s="20"/>
      <c r="N187" s="36">
        <f t="shared" si="2"/>
        <v>1500</v>
      </c>
      <c r="O187" s="22">
        <v>45526</v>
      </c>
      <c r="P187" s="24" t="s">
        <v>245</v>
      </c>
    </row>
    <row r="188" s="2" customFormat="1" ht="13" customHeight="1" spans="1:16">
      <c r="A188" s="23">
        <v>45408</v>
      </c>
      <c r="B188" s="23">
        <v>45415</v>
      </c>
      <c r="C188" s="24" t="s">
        <v>746</v>
      </c>
      <c r="D188" s="25" t="s">
        <v>298</v>
      </c>
      <c r="E188" s="22">
        <v>45526</v>
      </c>
      <c r="F188" s="19">
        <v>138704</v>
      </c>
      <c r="G188" s="20">
        <v>1500</v>
      </c>
      <c r="H188" s="26"/>
      <c r="I188" s="26"/>
      <c r="J188" s="26"/>
      <c r="K188" s="26"/>
      <c r="L188" s="20"/>
      <c r="M188" s="20"/>
      <c r="N188" s="36">
        <f t="shared" si="2"/>
        <v>1500</v>
      </c>
      <c r="O188" s="22">
        <v>45526</v>
      </c>
      <c r="P188" s="24" t="s">
        <v>245</v>
      </c>
    </row>
    <row r="189" s="2" customFormat="1" ht="13" customHeight="1" spans="1:16">
      <c r="A189" s="22">
        <v>45415</v>
      </c>
      <c r="B189" s="22">
        <v>45419</v>
      </c>
      <c r="C189" s="16" t="s">
        <v>747</v>
      </c>
      <c r="D189" s="25" t="s">
        <v>298</v>
      </c>
      <c r="E189" s="27">
        <v>45526</v>
      </c>
      <c r="F189" s="19">
        <v>138705</v>
      </c>
      <c r="G189" s="20">
        <v>1500</v>
      </c>
      <c r="H189" s="20"/>
      <c r="I189" s="20"/>
      <c r="J189" s="20"/>
      <c r="K189" s="20"/>
      <c r="L189" s="20"/>
      <c r="M189" s="20"/>
      <c r="N189" s="36">
        <f t="shared" si="2"/>
        <v>1500</v>
      </c>
      <c r="O189" s="22">
        <v>45526</v>
      </c>
      <c r="P189" s="24" t="s">
        <v>245</v>
      </c>
    </row>
    <row r="190" s="2" customFormat="1" ht="13" customHeight="1" spans="1:16">
      <c r="A190" s="22">
        <v>45415</v>
      </c>
      <c r="B190" s="22">
        <v>45419</v>
      </c>
      <c r="C190" s="16" t="s">
        <v>748</v>
      </c>
      <c r="D190" s="17" t="s">
        <v>298</v>
      </c>
      <c r="E190" s="22">
        <v>45526</v>
      </c>
      <c r="F190" s="19">
        <v>138705</v>
      </c>
      <c r="G190" s="20">
        <v>1500</v>
      </c>
      <c r="H190" s="20"/>
      <c r="I190" s="20"/>
      <c r="J190" s="20"/>
      <c r="K190" s="20"/>
      <c r="L190" s="20"/>
      <c r="M190" s="20"/>
      <c r="N190" s="36">
        <f t="shared" si="2"/>
        <v>1500</v>
      </c>
      <c r="O190" s="22">
        <v>45526</v>
      </c>
      <c r="P190" s="24" t="s">
        <v>245</v>
      </c>
    </row>
    <row r="191" s="2" customFormat="1" ht="13" customHeight="1" spans="1:16">
      <c r="A191" s="21">
        <v>45415</v>
      </c>
      <c r="B191" s="21">
        <v>45419</v>
      </c>
      <c r="C191" s="16" t="s">
        <v>749</v>
      </c>
      <c r="D191" s="17" t="s">
        <v>298</v>
      </c>
      <c r="E191" s="27">
        <v>45526</v>
      </c>
      <c r="F191" s="19">
        <v>138706</v>
      </c>
      <c r="G191" s="20">
        <v>2000</v>
      </c>
      <c r="H191" s="20"/>
      <c r="I191" s="20"/>
      <c r="J191" s="20"/>
      <c r="K191" s="20"/>
      <c r="L191" s="20"/>
      <c r="M191" s="20"/>
      <c r="N191" s="36">
        <f t="shared" si="2"/>
        <v>2000</v>
      </c>
      <c r="O191" s="22">
        <v>45526</v>
      </c>
      <c r="P191" s="24" t="s">
        <v>245</v>
      </c>
    </row>
    <row r="192" s="2" customFormat="1" ht="13" customHeight="1" spans="1:16">
      <c r="A192" s="21">
        <v>45415</v>
      </c>
      <c r="B192" s="21">
        <v>45419</v>
      </c>
      <c r="C192" s="16" t="s">
        <v>750</v>
      </c>
      <c r="D192" s="17" t="s">
        <v>298</v>
      </c>
      <c r="E192" s="27">
        <v>45526</v>
      </c>
      <c r="F192" s="19">
        <v>138706</v>
      </c>
      <c r="G192" s="20">
        <v>2000</v>
      </c>
      <c r="H192" s="20"/>
      <c r="I192" s="20"/>
      <c r="J192" s="20"/>
      <c r="K192" s="20"/>
      <c r="L192" s="20"/>
      <c r="M192" s="20"/>
      <c r="N192" s="36">
        <f t="shared" si="2"/>
        <v>2000</v>
      </c>
      <c r="O192" s="22">
        <v>45526</v>
      </c>
      <c r="P192" s="24" t="s">
        <v>245</v>
      </c>
    </row>
    <row r="193" s="4" customFormat="1" ht="13" customHeight="1" spans="1:24">
      <c r="A193" s="21">
        <v>45482</v>
      </c>
      <c r="B193" s="21">
        <v>45482</v>
      </c>
      <c r="C193" s="16" t="s">
        <v>753</v>
      </c>
      <c r="D193" s="17" t="s">
        <v>631</v>
      </c>
      <c r="E193" s="22">
        <v>45531</v>
      </c>
      <c r="F193" s="19">
        <v>138721</v>
      </c>
      <c r="G193" s="20"/>
      <c r="H193" s="20"/>
      <c r="I193" s="20"/>
      <c r="J193" s="20"/>
      <c r="K193" s="20">
        <v>7550</v>
      </c>
      <c r="L193" s="20"/>
      <c r="M193" s="20"/>
      <c r="N193" s="36">
        <f t="shared" si="2"/>
        <v>7550</v>
      </c>
      <c r="O193" s="22">
        <v>45531</v>
      </c>
      <c r="P193" s="24" t="s">
        <v>754</v>
      </c>
      <c r="Q193" s="2"/>
      <c r="R193" s="2"/>
      <c r="S193" s="2"/>
      <c r="T193" s="2"/>
      <c r="U193" s="2"/>
      <c r="V193" s="2"/>
      <c r="W193" s="2"/>
      <c r="X193" s="2"/>
    </row>
    <row r="194" s="4" customFormat="1" ht="13" customHeight="1" spans="1:24">
      <c r="A194" s="23">
        <v>45482</v>
      </c>
      <c r="B194" s="23">
        <v>45482</v>
      </c>
      <c r="C194" s="24" t="s">
        <v>755</v>
      </c>
      <c r="D194" s="25" t="s">
        <v>631</v>
      </c>
      <c r="E194" s="22">
        <v>45531</v>
      </c>
      <c r="F194" s="19">
        <v>138721</v>
      </c>
      <c r="G194" s="26"/>
      <c r="H194" s="26"/>
      <c r="I194" s="26"/>
      <c r="J194" s="26"/>
      <c r="K194" s="26">
        <v>41100</v>
      </c>
      <c r="L194" s="26"/>
      <c r="M194" s="26"/>
      <c r="N194" s="36">
        <f t="shared" si="2"/>
        <v>41100</v>
      </c>
      <c r="O194" s="22">
        <v>45531</v>
      </c>
      <c r="P194" s="24" t="s">
        <v>754</v>
      </c>
      <c r="Q194" s="2"/>
      <c r="R194" s="2"/>
      <c r="S194" s="2"/>
      <c r="T194" s="2"/>
      <c r="U194" s="2"/>
      <c r="V194" s="2"/>
      <c r="W194" s="2"/>
      <c r="X194" s="2"/>
    </row>
    <row r="195" s="4" customFormat="1" ht="13" customHeight="1" spans="1:24">
      <c r="A195" s="21">
        <v>45496</v>
      </c>
      <c r="B195" s="21">
        <v>45496</v>
      </c>
      <c r="C195" s="16" t="s">
        <v>738</v>
      </c>
      <c r="D195" s="17" t="s">
        <v>739</v>
      </c>
      <c r="E195" s="22">
        <v>45531</v>
      </c>
      <c r="F195" s="19">
        <v>138722</v>
      </c>
      <c r="G195" s="20"/>
      <c r="H195" s="20"/>
      <c r="I195" s="20"/>
      <c r="J195" s="20"/>
      <c r="K195" s="20">
        <v>37660</v>
      </c>
      <c r="L195" s="20"/>
      <c r="M195" s="20"/>
      <c r="N195" s="36">
        <f t="shared" si="2"/>
        <v>37660</v>
      </c>
      <c r="O195" s="22">
        <v>45531</v>
      </c>
      <c r="P195" s="24" t="s">
        <v>740</v>
      </c>
      <c r="Q195" s="2"/>
      <c r="R195" s="3"/>
      <c r="S195" s="3"/>
      <c r="T195" s="3"/>
      <c r="U195" s="3"/>
      <c r="V195" s="3"/>
      <c r="W195" s="3"/>
      <c r="X195" s="3"/>
    </row>
    <row r="196" s="4" customFormat="1" ht="13" customHeight="1" spans="1:24">
      <c r="A196" s="22">
        <v>45443</v>
      </c>
      <c r="B196" s="22">
        <v>45446</v>
      </c>
      <c r="C196" s="16" t="s">
        <v>756</v>
      </c>
      <c r="D196" s="25" t="s">
        <v>286</v>
      </c>
      <c r="E196" s="27">
        <v>45531</v>
      </c>
      <c r="F196" s="19">
        <v>138738</v>
      </c>
      <c r="G196" s="20">
        <v>1473.22</v>
      </c>
      <c r="H196" s="20"/>
      <c r="I196" s="20"/>
      <c r="J196" s="20"/>
      <c r="K196" s="20"/>
      <c r="L196" s="20"/>
      <c r="M196" s="20"/>
      <c r="N196" s="36">
        <f t="shared" si="2"/>
        <v>1473.22</v>
      </c>
      <c r="O196" s="22">
        <v>45532</v>
      </c>
      <c r="P196" s="24" t="s">
        <v>245</v>
      </c>
      <c r="Q196" s="2"/>
      <c r="R196" s="2"/>
      <c r="S196" s="2"/>
      <c r="T196" s="2"/>
      <c r="U196" s="2"/>
      <c r="V196" s="2"/>
      <c r="W196" s="2"/>
      <c r="X196" s="2"/>
    </row>
    <row r="197" s="4" customFormat="1" ht="13" customHeight="1" spans="1:24">
      <c r="A197" s="21">
        <v>45443</v>
      </c>
      <c r="B197" s="21">
        <v>45446</v>
      </c>
      <c r="C197" s="16" t="s">
        <v>757</v>
      </c>
      <c r="D197" s="17" t="s">
        <v>286</v>
      </c>
      <c r="E197" s="22">
        <v>45531</v>
      </c>
      <c r="F197" s="19">
        <v>138738</v>
      </c>
      <c r="G197" s="20">
        <v>785.71</v>
      </c>
      <c r="H197" s="20"/>
      <c r="I197" s="20"/>
      <c r="J197" s="20"/>
      <c r="K197" s="20"/>
      <c r="L197" s="20"/>
      <c r="M197" s="20"/>
      <c r="N197" s="36">
        <f t="shared" si="2"/>
        <v>785.71</v>
      </c>
      <c r="O197" s="22">
        <v>45532</v>
      </c>
      <c r="P197" s="24" t="s">
        <v>245</v>
      </c>
      <c r="Q197" s="2"/>
      <c r="R197" s="2"/>
      <c r="S197" s="2"/>
      <c r="T197" s="2"/>
      <c r="U197" s="2"/>
      <c r="V197" s="2"/>
      <c r="W197" s="2"/>
      <c r="X197" s="2"/>
    </row>
    <row r="198" s="4" customFormat="1" ht="13" customHeight="1" spans="1:24">
      <c r="A198" s="21">
        <v>45502</v>
      </c>
      <c r="B198" s="21">
        <v>45502</v>
      </c>
      <c r="C198" s="16" t="s">
        <v>766</v>
      </c>
      <c r="D198" s="17" t="s">
        <v>767</v>
      </c>
      <c r="E198" s="22">
        <v>45533</v>
      </c>
      <c r="F198" s="19">
        <v>138750</v>
      </c>
      <c r="G198" s="20"/>
      <c r="H198" s="20"/>
      <c r="I198" s="20"/>
      <c r="J198" s="20">
        <v>489.27</v>
      </c>
      <c r="K198" s="20"/>
      <c r="L198" s="20"/>
      <c r="M198" s="20"/>
      <c r="N198" s="36">
        <f t="shared" si="2"/>
        <v>489.27</v>
      </c>
      <c r="O198" s="22">
        <v>45533</v>
      </c>
      <c r="P198" s="24" t="s">
        <v>440</v>
      </c>
      <c r="Q198" s="2"/>
      <c r="R198" s="2"/>
      <c r="S198" s="2"/>
      <c r="T198" s="2"/>
      <c r="U198" s="2"/>
      <c r="V198" s="2"/>
      <c r="W198" s="2"/>
      <c r="X198" s="2"/>
    </row>
    <row r="199" s="4" customFormat="1" ht="13" customHeight="1" spans="1:24">
      <c r="A199" s="21">
        <v>45502</v>
      </c>
      <c r="B199" s="21">
        <v>45502</v>
      </c>
      <c r="C199" s="16" t="s">
        <v>768</v>
      </c>
      <c r="D199" s="17" t="s">
        <v>769</v>
      </c>
      <c r="E199" s="22">
        <v>45533</v>
      </c>
      <c r="F199" s="19">
        <v>138751</v>
      </c>
      <c r="G199" s="20"/>
      <c r="H199" s="20"/>
      <c r="I199" s="20"/>
      <c r="J199" s="20">
        <v>153.72</v>
      </c>
      <c r="K199" s="20"/>
      <c r="L199" s="20"/>
      <c r="M199" s="20"/>
      <c r="N199" s="36">
        <f t="shared" si="2"/>
        <v>153.72</v>
      </c>
      <c r="O199" s="22">
        <v>45533</v>
      </c>
      <c r="P199" s="24" t="s">
        <v>440</v>
      </c>
      <c r="Q199" s="2"/>
      <c r="R199" s="2"/>
      <c r="S199" s="2"/>
      <c r="T199" s="2"/>
      <c r="U199" s="2"/>
      <c r="V199" s="2"/>
      <c r="W199" s="2"/>
      <c r="X199" s="2"/>
    </row>
    <row r="200" s="4" customFormat="1" ht="13" customHeight="1" spans="1:24">
      <c r="A200" s="22">
        <v>45502</v>
      </c>
      <c r="B200" s="22">
        <v>45502</v>
      </c>
      <c r="C200" s="16" t="s">
        <v>770</v>
      </c>
      <c r="D200" s="25" t="s">
        <v>771</v>
      </c>
      <c r="E200" s="27">
        <v>45533</v>
      </c>
      <c r="F200" s="19">
        <v>138752</v>
      </c>
      <c r="G200" s="20"/>
      <c r="H200" s="20"/>
      <c r="I200" s="20"/>
      <c r="J200" s="20">
        <v>163.37</v>
      </c>
      <c r="K200" s="20"/>
      <c r="L200" s="20"/>
      <c r="M200" s="20"/>
      <c r="N200" s="36">
        <f t="shared" ref="N200:N263" si="3">G200+H200+I200+J200+K200+L200+M200</f>
        <v>163.37</v>
      </c>
      <c r="O200" s="22">
        <v>45533</v>
      </c>
      <c r="P200" s="24" t="s">
        <v>440</v>
      </c>
      <c r="Q200" s="2"/>
      <c r="R200" s="2"/>
      <c r="S200" s="2"/>
      <c r="T200" s="2"/>
      <c r="U200" s="2"/>
      <c r="V200" s="2"/>
      <c r="W200" s="2"/>
      <c r="X200" s="2"/>
    </row>
    <row r="201" s="4" customFormat="1" ht="13" customHeight="1" spans="1:24">
      <c r="A201" s="23">
        <v>45502</v>
      </c>
      <c r="B201" s="23">
        <v>45502</v>
      </c>
      <c r="C201" s="24" t="s">
        <v>772</v>
      </c>
      <c r="D201" s="25" t="s">
        <v>773</v>
      </c>
      <c r="E201" s="22">
        <v>45533</v>
      </c>
      <c r="F201" s="19">
        <v>138753</v>
      </c>
      <c r="G201" s="20"/>
      <c r="H201" s="26"/>
      <c r="I201" s="26"/>
      <c r="J201" s="26">
        <v>153.72</v>
      </c>
      <c r="K201" s="26"/>
      <c r="L201" s="20"/>
      <c r="M201" s="20"/>
      <c r="N201" s="36">
        <f t="shared" si="3"/>
        <v>153.72</v>
      </c>
      <c r="O201" s="22">
        <v>45533</v>
      </c>
      <c r="P201" s="24" t="s">
        <v>440</v>
      </c>
      <c r="Q201" s="2"/>
      <c r="R201" s="2"/>
      <c r="S201" s="2"/>
      <c r="T201" s="2"/>
      <c r="U201" s="2"/>
      <c r="V201" s="2"/>
      <c r="W201" s="2"/>
      <c r="X201" s="2"/>
    </row>
    <row r="202" s="4" customFormat="1" ht="13" customHeight="1" spans="1:24">
      <c r="A202" s="23">
        <v>45503</v>
      </c>
      <c r="B202" s="23">
        <v>45503</v>
      </c>
      <c r="C202" s="24" t="s">
        <v>774</v>
      </c>
      <c r="D202" s="25" t="s">
        <v>775</v>
      </c>
      <c r="E202" s="22">
        <v>45533</v>
      </c>
      <c r="F202" s="19">
        <v>138754</v>
      </c>
      <c r="G202" s="26"/>
      <c r="H202" s="26"/>
      <c r="I202" s="26"/>
      <c r="J202" s="26">
        <v>154.57</v>
      </c>
      <c r="K202" s="26"/>
      <c r="L202" s="26"/>
      <c r="M202" s="26"/>
      <c r="N202" s="36">
        <f t="shared" si="3"/>
        <v>154.57</v>
      </c>
      <c r="O202" s="22">
        <v>45533</v>
      </c>
      <c r="P202" s="24" t="s">
        <v>440</v>
      </c>
      <c r="Q202" s="3"/>
      <c r="R202" s="2"/>
      <c r="S202" s="2"/>
      <c r="T202" s="2"/>
      <c r="U202" s="2"/>
      <c r="V202" s="2"/>
      <c r="W202" s="2"/>
      <c r="X202" s="2"/>
    </row>
    <row r="203" s="4" customFormat="1" ht="13" customHeight="1" spans="1:24">
      <c r="A203" s="22">
        <v>45502</v>
      </c>
      <c r="B203" s="22">
        <v>45502</v>
      </c>
      <c r="C203" s="16" t="s">
        <v>776</v>
      </c>
      <c r="D203" s="25" t="s">
        <v>777</v>
      </c>
      <c r="E203" s="27">
        <v>45533</v>
      </c>
      <c r="F203" s="19">
        <v>138755</v>
      </c>
      <c r="G203" s="20"/>
      <c r="H203" s="20"/>
      <c r="I203" s="20"/>
      <c r="J203" s="20">
        <v>457.28</v>
      </c>
      <c r="K203" s="20"/>
      <c r="L203" s="20"/>
      <c r="M203" s="20"/>
      <c r="N203" s="36">
        <f t="shared" si="3"/>
        <v>457.28</v>
      </c>
      <c r="O203" s="22">
        <v>45533</v>
      </c>
      <c r="P203" s="24" t="s">
        <v>440</v>
      </c>
      <c r="Q203" s="2"/>
      <c r="R203" s="2"/>
      <c r="S203" s="2"/>
      <c r="T203" s="2"/>
      <c r="U203" s="2"/>
      <c r="V203" s="2"/>
      <c r="W203" s="2"/>
      <c r="X203" s="2"/>
    </row>
    <row r="204" s="2" customFormat="1" ht="13" customHeight="1" spans="1:16">
      <c r="A204" s="21">
        <v>45502</v>
      </c>
      <c r="B204" s="21">
        <v>45502</v>
      </c>
      <c r="C204" s="16" t="s">
        <v>778</v>
      </c>
      <c r="D204" s="17" t="s">
        <v>779</v>
      </c>
      <c r="E204" s="22">
        <v>45533</v>
      </c>
      <c r="F204" s="19">
        <v>138756</v>
      </c>
      <c r="G204" s="20"/>
      <c r="H204" s="20"/>
      <c r="I204" s="20"/>
      <c r="J204" s="20">
        <v>163.37</v>
      </c>
      <c r="K204" s="20"/>
      <c r="L204" s="20"/>
      <c r="M204" s="20"/>
      <c r="N204" s="36">
        <f t="shared" si="3"/>
        <v>163.37</v>
      </c>
      <c r="O204" s="22">
        <v>45533</v>
      </c>
      <c r="P204" s="24" t="s">
        <v>440</v>
      </c>
    </row>
    <row r="205" s="2" customFormat="1" ht="13" customHeight="1" spans="1:16">
      <c r="A205" s="21">
        <v>45502</v>
      </c>
      <c r="B205" s="21">
        <v>45502</v>
      </c>
      <c r="C205" s="16" t="s">
        <v>780</v>
      </c>
      <c r="D205" s="17" t="s">
        <v>781</v>
      </c>
      <c r="E205" s="22">
        <v>45533</v>
      </c>
      <c r="F205" s="19">
        <v>138757</v>
      </c>
      <c r="G205" s="20"/>
      <c r="H205" s="20"/>
      <c r="I205" s="20"/>
      <c r="J205" s="20">
        <v>8679.78</v>
      </c>
      <c r="K205" s="20"/>
      <c r="L205" s="20"/>
      <c r="M205" s="20"/>
      <c r="N205" s="36">
        <f t="shared" si="3"/>
        <v>8679.78</v>
      </c>
      <c r="O205" s="22">
        <v>45533</v>
      </c>
      <c r="P205" s="24" t="s">
        <v>440</v>
      </c>
    </row>
    <row r="206" s="2" customFormat="1" ht="13" customHeight="1" spans="1:16">
      <c r="A206" s="22">
        <v>45502</v>
      </c>
      <c r="B206" s="22">
        <v>45502</v>
      </c>
      <c r="C206" s="16" t="s">
        <v>782</v>
      </c>
      <c r="D206" s="17" t="s">
        <v>783</v>
      </c>
      <c r="E206" s="22">
        <v>45533</v>
      </c>
      <c r="F206" s="19">
        <v>138758</v>
      </c>
      <c r="G206" s="20"/>
      <c r="H206" s="20"/>
      <c r="I206" s="20"/>
      <c r="J206" s="20">
        <v>565.14</v>
      </c>
      <c r="K206" s="20"/>
      <c r="L206" s="20"/>
      <c r="M206" s="20"/>
      <c r="N206" s="36">
        <f t="shared" si="3"/>
        <v>565.14</v>
      </c>
      <c r="O206" s="22">
        <v>45533</v>
      </c>
      <c r="P206" s="24" t="s">
        <v>440</v>
      </c>
    </row>
    <row r="207" s="4" customFormat="1" ht="13" customHeight="1" spans="1:24">
      <c r="A207" s="27">
        <v>45502</v>
      </c>
      <c r="B207" s="27">
        <v>45502</v>
      </c>
      <c r="C207" s="37" t="s">
        <v>784</v>
      </c>
      <c r="D207" s="38" t="s">
        <v>785</v>
      </c>
      <c r="E207" s="27">
        <v>45533</v>
      </c>
      <c r="F207" s="19">
        <v>138759</v>
      </c>
      <c r="G207" s="36"/>
      <c r="H207" s="36"/>
      <c r="I207" s="36"/>
      <c r="J207" s="36">
        <v>897</v>
      </c>
      <c r="K207" s="36"/>
      <c r="L207" s="36"/>
      <c r="M207" s="36"/>
      <c r="N207" s="36">
        <f t="shared" si="3"/>
        <v>897</v>
      </c>
      <c r="O207" s="22">
        <v>45533</v>
      </c>
      <c r="P207" s="42" t="s">
        <v>440</v>
      </c>
      <c r="Q207" s="2"/>
      <c r="R207" s="2"/>
      <c r="S207" s="2"/>
      <c r="T207" s="2"/>
      <c r="U207" s="2"/>
      <c r="V207" s="2"/>
      <c r="W207" s="2"/>
      <c r="X207" s="2"/>
    </row>
    <row r="208" s="2" customFormat="1" ht="13" customHeight="1" spans="1:16">
      <c r="A208" s="21">
        <v>45502</v>
      </c>
      <c r="B208" s="22">
        <v>45502</v>
      </c>
      <c r="C208" s="16" t="s">
        <v>786</v>
      </c>
      <c r="D208" s="41" t="s">
        <v>787</v>
      </c>
      <c r="E208" s="22">
        <v>45533</v>
      </c>
      <c r="F208" s="19">
        <v>138760</v>
      </c>
      <c r="G208" s="20"/>
      <c r="H208" s="20"/>
      <c r="I208" s="20"/>
      <c r="J208" s="20">
        <v>163.37</v>
      </c>
      <c r="K208" s="20"/>
      <c r="L208" s="20"/>
      <c r="M208" s="20"/>
      <c r="N208" s="36">
        <f t="shared" si="3"/>
        <v>163.37</v>
      </c>
      <c r="O208" s="22">
        <v>45533</v>
      </c>
      <c r="P208" s="24" t="s">
        <v>440</v>
      </c>
    </row>
    <row r="209" s="2" customFormat="1" ht="13" customHeight="1" spans="1:24">
      <c r="A209" s="22">
        <v>45499</v>
      </c>
      <c r="B209" s="22">
        <v>45499</v>
      </c>
      <c r="C209" s="16" t="s">
        <v>788</v>
      </c>
      <c r="D209" s="25" t="s">
        <v>789</v>
      </c>
      <c r="E209" s="27">
        <v>45533</v>
      </c>
      <c r="F209" s="19">
        <v>138761</v>
      </c>
      <c r="G209" s="20"/>
      <c r="H209" s="20"/>
      <c r="I209" s="20"/>
      <c r="J209" s="20">
        <v>160.87</v>
      </c>
      <c r="K209" s="20"/>
      <c r="L209" s="20"/>
      <c r="M209" s="20"/>
      <c r="N209" s="36">
        <f t="shared" si="3"/>
        <v>160.87</v>
      </c>
      <c r="O209" s="22">
        <v>45533</v>
      </c>
      <c r="P209" s="24" t="s">
        <v>440</v>
      </c>
      <c r="R209" s="3"/>
      <c r="S209" s="3"/>
      <c r="T209" s="3"/>
      <c r="U209" s="3"/>
      <c r="V209" s="3"/>
      <c r="W209" s="3"/>
      <c r="X209" s="3"/>
    </row>
    <row r="210" s="2" customFormat="1" ht="13" customHeight="1" spans="1:16">
      <c r="A210" s="21">
        <v>45499</v>
      </c>
      <c r="B210" s="21">
        <v>45499</v>
      </c>
      <c r="C210" s="16" t="s">
        <v>790</v>
      </c>
      <c r="D210" s="17" t="s">
        <v>791</v>
      </c>
      <c r="E210" s="27">
        <v>45533</v>
      </c>
      <c r="F210" s="19">
        <v>138762</v>
      </c>
      <c r="G210" s="20"/>
      <c r="H210" s="20"/>
      <c r="I210" s="20"/>
      <c r="J210" s="20">
        <v>162.52</v>
      </c>
      <c r="K210" s="20"/>
      <c r="L210" s="20"/>
      <c r="M210" s="20"/>
      <c r="N210" s="36">
        <f t="shared" si="3"/>
        <v>162.52</v>
      </c>
      <c r="O210" s="22">
        <v>45533</v>
      </c>
      <c r="P210" s="24" t="s">
        <v>440</v>
      </c>
    </row>
    <row r="211" s="2" customFormat="1" ht="13" customHeight="1" spans="1:16">
      <c r="A211" s="21">
        <v>45503</v>
      </c>
      <c r="B211" s="21">
        <v>45503</v>
      </c>
      <c r="C211" s="16" t="s">
        <v>792</v>
      </c>
      <c r="D211" s="17" t="s">
        <v>793</v>
      </c>
      <c r="E211" s="27">
        <v>45533</v>
      </c>
      <c r="F211" s="19">
        <v>138763</v>
      </c>
      <c r="G211" s="20"/>
      <c r="H211" s="20"/>
      <c r="I211" s="20"/>
      <c r="J211" s="20">
        <v>309.14</v>
      </c>
      <c r="K211" s="20"/>
      <c r="L211" s="20"/>
      <c r="M211" s="20"/>
      <c r="N211" s="36">
        <f t="shared" si="3"/>
        <v>309.14</v>
      </c>
      <c r="O211" s="22">
        <v>45533</v>
      </c>
      <c r="P211" s="24" t="s">
        <v>440</v>
      </c>
    </row>
    <row r="212" s="2" customFormat="1" ht="13" customHeight="1" spans="1:16">
      <c r="A212" s="22">
        <v>45499</v>
      </c>
      <c r="B212" s="22">
        <v>45499</v>
      </c>
      <c r="C212" s="16" t="s">
        <v>794</v>
      </c>
      <c r="D212" s="25" t="s">
        <v>795</v>
      </c>
      <c r="E212" s="27">
        <v>45533</v>
      </c>
      <c r="F212" s="19">
        <v>138764</v>
      </c>
      <c r="G212" s="20"/>
      <c r="H212" s="20"/>
      <c r="I212" s="20"/>
      <c r="J212" s="20">
        <v>898.62</v>
      </c>
      <c r="K212" s="20"/>
      <c r="L212" s="20"/>
      <c r="M212" s="20"/>
      <c r="N212" s="36">
        <f t="shared" si="3"/>
        <v>898.62</v>
      </c>
      <c r="O212" s="22">
        <v>45533</v>
      </c>
      <c r="P212" s="24" t="s">
        <v>440</v>
      </c>
    </row>
    <row r="213" s="2" customFormat="1" ht="13" customHeight="1" spans="1:16">
      <c r="A213" s="23">
        <v>45499</v>
      </c>
      <c r="B213" s="23">
        <v>45499</v>
      </c>
      <c r="C213" s="24" t="s">
        <v>796</v>
      </c>
      <c r="D213" s="25" t="s">
        <v>797</v>
      </c>
      <c r="E213" s="22">
        <v>45533</v>
      </c>
      <c r="F213" s="19">
        <v>138765</v>
      </c>
      <c r="G213" s="20"/>
      <c r="H213" s="26"/>
      <c r="I213" s="26"/>
      <c r="J213" s="26">
        <v>285.06</v>
      </c>
      <c r="K213" s="26"/>
      <c r="L213" s="20"/>
      <c r="M213" s="20"/>
      <c r="N213" s="36">
        <f t="shared" si="3"/>
        <v>285.06</v>
      </c>
      <c r="O213" s="22">
        <v>45533</v>
      </c>
      <c r="P213" s="24" t="s">
        <v>440</v>
      </c>
    </row>
    <row r="214" s="2" customFormat="1" ht="13" customHeight="1" spans="1:16">
      <c r="A214" s="23">
        <v>45499</v>
      </c>
      <c r="B214" s="23">
        <v>45499</v>
      </c>
      <c r="C214" s="24" t="s">
        <v>798</v>
      </c>
      <c r="D214" s="25" t="s">
        <v>799</v>
      </c>
      <c r="E214" s="22">
        <v>45533</v>
      </c>
      <c r="F214" s="19">
        <v>138766</v>
      </c>
      <c r="G214" s="26"/>
      <c r="H214" s="26"/>
      <c r="I214" s="26"/>
      <c r="J214" s="26">
        <v>163.37</v>
      </c>
      <c r="K214" s="26"/>
      <c r="L214" s="26"/>
      <c r="M214" s="26"/>
      <c r="N214" s="36">
        <f t="shared" si="3"/>
        <v>163.37</v>
      </c>
      <c r="O214" s="22">
        <v>45533</v>
      </c>
      <c r="P214" s="43" t="s">
        <v>440</v>
      </c>
    </row>
    <row r="215" s="2" customFormat="1" ht="13" customHeight="1" spans="1:16">
      <c r="A215" s="22">
        <v>45499</v>
      </c>
      <c r="B215" s="22">
        <v>45499</v>
      </c>
      <c r="C215" s="16" t="s">
        <v>800</v>
      </c>
      <c r="D215" s="25" t="s">
        <v>801</v>
      </c>
      <c r="E215" s="27">
        <v>45533</v>
      </c>
      <c r="F215" s="19">
        <v>138767</v>
      </c>
      <c r="G215" s="20"/>
      <c r="H215" s="20"/>
      <c r="I215" s="20"/>
      <c r="J215" s="20">
        <v>162.52</v>
      </c>
      <c r="K215" s="20"/>
      <c r="L215" s="20"/>
      <c r="M215" s="20"/>
      <c r="N215" s="36">
        <f t="shared" si="3"/>
        <v>162.52</v>
      </c>
      <c r="O215" s="22">
        <v>45533</v>
      </c>
      <c r="P215" s="24" t="s">
        <v>440</v>
      </c>
    </row>
    <row r="216" s="2" customFormat="1" ht="13" customHeight="1" spans="1:16">
      <c r="A216" s="23">
        <v>45502</v>
      </c>
      <c r="B216" s="23">
        <v>45502</v>
      </c>
      <c r="C216" s="24" t="s">
        <v>802</v>
      </c>
      <c r="D216" s="25" t="s">
        <v>803</v>
      </c>
      <c r="E216" s="22">
        <v>45533</v>
      </c>
      <c r="F216" s="19">
        <v>138768</v>
      </c>
      <c r="G216" s="26"/>
      <c r="H216" s="26"/>
      <c r="I216" s="26"/>
      <c r="J216" s="26">
        <v>336.02</v>
      </c>
      <c r="K216" s="26"/>
      <c r="L216" s="26"/>
      <c r="M216" s="26"/>
      <c r="N216" s="36">
        <f t="shared" si="3"/>
        <v>336.02</v>
      </c>
      <c r="O216" s="22">
        <v>45533</v>
      </c>
      <c r="P216" s="24" t="s">
        <v>440</v>
      </c>
    </row>
    <row r="217" s="2" customFormat="1" ht="13" customHeight="1" spans="1:16">
      <c r="A217" s="23">
        <v>45499</v>
      </c>
      <c r="B217" s="23">
        <v>45499</v>
      </c>
      <c r="C217" s="24" t="s">
        <v>804</v>
      </c>
      <c r="D217" s="25" t="s">
        <v>805</v>
      </c>
      <c r="E217" s="22">
        <v>45533</v>
      </c>
      <c r="F217" s="19">
        <v>138769</v>
      </c>
      <c r="G217" s="26"/>
      <c r="H217" s="26"/>
      <c r="I217" s="26"/>
      <c r="J217" s="26">
        <v>162.52</v>
      </c>
      <c r="K217" s="26"/>
      <c r="L217" s="26"/>
      <c r="M217" s="26"/>
      <c r="N217" s="36">
        <f t="shared" si="3"/>
        <v>162.52</v>
      </c>
      <c r="O217" s="22">
        <v>45533</v>
      </c>
      <c r="P217" s="24" t="s">
        <v>440</v>
      </c>
    </row>
    <row r="218" s="2" customFormat="1" ht="13" customHeight="1" spans="1:24">
      <c r="A218" s="21">
        <v>45499</v>
      </c>
      <c r="B218" s="21">
        <v>45499</v>
      </c>
      <c r="C218" s="16" t="s">
        <v>806</v>
      </c>
      <c r="D218" s="17" t="s">
        <v>807</v>
      </c>
      <c r="E218" s="22">
        <v>45533</v>
      </c>
      <c r="F218" s="19">
        <v>138770</v>
      </c>
      <c r="G218" s="20"/>
      <c r="H218" s="20"/>
      <c r="I218" s="20"/>
      <c r="J218" s="20">
        <v>888.6</v>
      </c>
      <c r="K218" s="20"/>
      <c r="L218" s="20"/>
      <c r="M218" s="20"/>
      <c r="N218" s="36">
        <f t="shared" si="3"/>
        <v>888.6</v>
      </c>
      <c r="O218" s="22">
        <v>45533</v>
      </c>
      <c r="P218" s="24" t="s">
        <v>440</v>
      </c>
      <c r="X218" s="54"/>
    </row>
    <row r="219" s="2" customFormat="1" ht="13" customHeight="1" spans="1:16">
      <c r="A219" s="21">
        <v>45499</v>
      </c>
      <c r="B219" s="21">
        <v>45499</v>
      </c>
      <c r="C219" s="16" t="s">
        <v>808</v>
      </c>
      <c r="D219" s="17" t="s">
        <v>809</v>
      </c>
      <c r="E219" s="27">
        <v>45533</v>
      </c>
      <c r="F219" s="19">
        <v>138771</v>
      </c>
      <c r="G219" s="20"/>
      <c r="H219" s="20"/>
      <c r="I219" s="20"/>
      <c r="J219" s="20">
        <v>160.87</v>
      </c>
      <c r="K219" s="20"/>
      <c r="L219" s="20"/>
      <c r="M219" s="20"/>
      <c r="N219" s="36">
        <f t="shared" si="3"/>
        <v>160.87</v>
      </c>
      <c r="O219" s="22">
        <v>45533</v>
      </c>
      <c r="P219" s="24" t="s">
        <v>440</v>
      </c>
    </row>
    <row r="220" s="2" customFormat="1" ht="13" customHeight="1" spans="1:16">
      <c r="A220" s="21">
        <v>45499</v>
      </c>
      <c r="B220" s="21">
        <v>45499</v>
      </c>
      <c r="C220" s="16" t="s">
        <v>810</v>
      </c>
      <c r="D220" s="17" t="s">
        <v>811</v>
      </c>
      <c r="E220" s="22">
        <v>45533</v>
      </c>
      <c r="F220" s="19">
        <v>138772</v>
      </c>
      <c r="G220" s="20"/>
      <c r="H220" s="20"/>
      <c r="I220" s="20"/>
      <c r="J220" s="20">
        <v>325.9</v>
      </c>
      <c r="K220" s="20"/>
      <c r="L220" s="20"/>
      <c r="M220" s="20"/>
      <c r="N220" s="36">
        <f t="shared" si="3"/>
        <v>325.9</v>
      </c>
      <c r="O220" s="22">
        <v>45533</v>
      </c>
      <c r="P220" s="24" t="s">
        <v>440</v>
      </c>
    </row>
    <row r="221" s="2" customFormat="1" ht="13" customHeight="1" spans="1:17">
      <c r="A221" s="21">
        <v>45499</v>
      </c>
      <c r="B221" s="21">
        <v>45499</v>
      </c>
      <c r="C221" s="16" t="s">
        <v>812</v>
      </c>
      <c r="D221" s="17" t="s">
        <v>813</v>
      </c>
      <c r="E221" s="27">
        <v>45533</v>
      </c>
      <c r="F221" s="19">
        <v>138773</v>
      </c>
      <c r="G221" s="20"/>
      <c r="H221" s="20"/>
      <c r="I221" s="20"/>
      <c r="J221" s="20">
        <v>161.99</v>
      </c>
      <c r="K221" s="20"/>
      <c r="L221" s="20"/>
      <c r="M221" s="20"/>
      <c r="N221" s="36">
        <f t="shared" si="3"/>
        <v>161.99</v>
      </c>
      <c r="O221" s="22">
        <v>45533</v>
      </c>
      <c r="P221" s="24" t="s">
        <v>440</v>
      </c>
      <c r="Q221" s="3"/>
    </row>
    <row r="222" s="2" customFormat="1" ht="13" customHeight="1" spans="1:16">
      <c r="A222" s="21">
        <v>45502</v>
      </c>
      <c r="B222" s="21">
        <v>45502</v>
      </c>
      <c r="C222" s="16" t="s">
        <v>814</v>
      </c>
      <c r="D222" s="17" t="s">
        <v>815</v>
      </c>
      <c r="E222" s="22">
        <v>45533</v>
      </c>
      <c r="F222" s="19">
        <v>138774</v>
      </c>
      <c r="G222" s="20"/>
      <c r="H222" s="20"/>
      <c r="I222" s="20"/>
      <c r="J222" s="20">
        <v>489.54</v>
      </c>
      <c r="K222" s="20"/>
      <c r="L222" s="20"/>
      <c r="M222" s="20"/>
      <c r="N222" s="36">
        <f t="shared" si="3"/>
        <v>489.54</v>
      </c>
      <c r="O222" s="22">
        <v>45533</v>
      </c>
      <c r="P222" s="24" t="s">
        <v>440</v>
      </c>
    </row>
    <row r="223" s="2" customFormat="1" ht="13" customHeight="1" spans="1:16">
      <c r="A223" s="21">
        <v>45502</v>
      </c>
      <c r="B223" s="21">
        <v>45502</v>
      </c>
      <c r="C223" s="16" t="s">
        <v>816</v>
      </c>
      <c r="D223" s="17" t="s">
        <v>817</v>
      </c>
      <c r="E223" s="22">
        <v>45533</v>
      </c>
      <c r="F223" s="19">
        <v>138775</v>
      </c>
      <c r="G223" s="20"/>
      <c r="H223" s="20"/>
      <c r="I223" s="20"/>
      <c r="J223" s="20">
        <v>163.37</v>
      </c>
      <c r="K223" s="20"/>
      <c r="L223" s="20"/>
      <c r="M223" s="20"/>
      <c r="N223" s="36">
        <f t="shared" si="3"/>
        <v>163.37</v>
      </c>
      <c r="O223" s="22">
        <v>45533</v>
      </c>
      <c r="P223" s="24" t="s">
        <v>440</v>
      </c>
    </row>
    <row r="224" s="2" customFormat="1" ht="13" customHeight="1" spans="1:16">
      <c r="A224" s="22">
        <v>45499</v>
      </c>
      <c r="B224" s="22">
        <v>45499</v>
      </c>
      <c r="C224" s="16" t="s">
        <v>818</v>
      </c>
      <c r="D224" s="25" t="s">
        <v>819</v>
      </c>
      <c r="E224" s="22">
        <v>45533</v>
      </c>
      <c r="F224" s="19">
        <v>138776</v>
      </c>
      <c r="G224" s="20"/>
      <c r="H224" s="20"/>
      <c r="I224" s="20"/>
      <c r="J224" s="20">
        <v>163.37</v>
      </c>
      <c r="K224" s="20"/>
      <c r="L224" s="20"/>
      <c r="M224" s="20"/>
      <c r="N224" s="36">
        <f t="shared" si="3"/>
        <v>163.37</v>
      </c>
      <c r="O224" s="22">
        <v>45533</v>
      </c>
      <c r="P224" s="24" t="s">
        <v>440</v>
      </c>
    </row>
    <row r="225" s="2" customFormat="1" ht="13" customHeight="1" spans="1:16">
      <c r="A225" s="23">
        <v>45502</v>
      </c>
      <c r="B225" s="23">
        <v>45502</v>
      </c>
      <c r="C225" s="52" t="s">
        <v>820</v>
      </c>
      <c r="D225" s="25" t="s">
        <v>821</v>
      </c>
      <c r="E225" s="27">
        <v>45533</v>
      </c>
      <c r="F225" s="19">
        <v>138777</v>
      </c>
      <c r="G225" s="26"/>
      <c r="H225" s="26"/>
      <c r="I225" s="26"/>
      <c r="J225" s="26">
        <v>167.59</v>
      </c>
      <c r="K225" s="26"/>
      <c r="L225" s="26"/>
      <c r="M225" s="26"/>
      <c r="N225" s="36">
        <f t="shared" si="3"/>
        <v>167.59</v>
      </c>
      <c r="O225" s="22">
        <v>45533</v>
      </c>
      <c r="P225" s="24" t="s">
        <v>440</v>
      </c>
    </row>
    <row r="226" s="2" customFormat="1" ht="13" customHeight="1" spans="1:16">
      <c r="A226" s="27">
        <v>45499</v>
      </c>
      <c r="B226" s="27">
        <v>45499</v>
      </c>
      <c r="C226" s="37" t="s">
        <v>822</v>
      </c>
      <c r="D226" s="38" t="s">
        <v>823</v>
      </c>
      <c r="E226" s="27">
        <v>45533</v>
      </c>
      <c r="F226" s="19">
        <v>138778</v>
      </c>
      <c r="G226" s="36"/>
      <c r="H226" s="36"/>
      <c r="I226" s="36"/>
      <c r="J226" s="36">
        <v>163.37</v>
      </c>
      <c r="K226" s="36"/>
      <c r="L226" s="36"/>
      <c r="M226" s="36"/>
      <c r="N226" s="36">
        <f t="shared" si="3"/>
        <v>163.37</v>
      </c>
      <c r="O226" s="22">
        <v>45533</v>
      </c>
      <c r="P226" s="42" t="s">
        <v>440</v>
      </c>
    </row>
    <row r="227" s="2" customFormat="1" ht="13" customHeight="1" spans="1:16">
      <c r="A227" s="21">
        <v>45499</v>
      </c>
      <c r="B227" s="21">
        <v>45499</v>
      </c>
      <c r="C227" s="16" t="s">
        <v>824</v>
      </c>
      <c r="D227" s="17" t="s">
        <v>825</v>
      </c>
      <c r="E227" s="22">
        <v>45533</v>
      </c>
      <c r="F227" s="19">
        <v>138779</v>
      </c>
      <c r="G227" s="20"/>
      <c r="H227" s="20"/>
      <c r="I227" s="20"/>
      <c r="J227" s="20">
        <v>3698.51</v>
      </c>
      <c r="K227" s="20"/>
      <c r="L227" s="20"/>
      <c r="M227" s="20"/>
      <c r="N227" s="36">
        <f t="shared" si="3"/>
        <v>3698.51</v>
      </c>
      <c r="O227" s="22">
        <v>45533</v>
      </c>
      <c r="P227" s="24" t="s">
        <v>440</v>
      </c>
    </row>
    <row r="228" s="2" customFormat="1" ht="13" customHeight="1" spans="1:16">
      <c r="A228" s="23">
        <v>45502</v>
      </c>
      <c r="B228" s="23">
        <v>45502</v>
      </c>
      <c r="C228" s="52" t="s">
        <v>826</v>
      </c>
      <c r="D228" s="25" t="s">
        <v>827</v>
      </c>
      <c r="E228" s="27">
        <v>45533</v>
      </c>
      <c r="F228" s="19">
        <v>138780</v>
      </c>
      <c r="G228" s="26"/>
      <c r="H228" s="26"/>
      <c r="I228" s="26"/>
      <c r="J228" s="26">
        <v>163.37</v>
      </c>
      <c r="K228" s="26"/>
      <c r="L228" s="26"/>
      <c r="M228" s="26"/>
      <c r="N228" s="36">
        <f t="shared" si="3"/>
        <v>163.37</v>
      </c>
      <c r="O228" s="22">
        <v>45533</v>
      </c>
      <c r="P228" s="24" t="s">
        <v>440</v>
      </c>
    </row>
    <row r="229" s="2" customFormat="1" ht="13" customHeight="1" spans="1:16">
      <c r="A229" s="28">
        <v>45499</v>
      </c>
      <c r="B229" s="28">
        <v>45499</v>
      </c>
      <c r="C229" s="29" t="s">
        <v>828</v>
      </c>
      <c r="D229" s="47" t="s">
        <v>829</v>
      </c>
      <c r="E229" s="28">
        <v>45533</v>
      </c>
      <c r="F229" s="39">
        <v>138781</v>
      </c>
      <c r="G229" s="32"/>
      <c r="H229" s="32"/>
      <c r="I229" s="32"/>
      <c r="J229" s="32">
        <v>888.6</v>
      </c>
      <c r="K229" s="32"/>
      <c r="L229" s="32"/>
      <c r="M229" s="32"/>
      <c r="N229" s="36">
        <f t="shared" si="3"/>
        <v>888.6</v>
      </c>
      <c r="O229" s="28">
        <v>45533</v>
      </c>
      <c r="P229" s="46" t="s">
        <v>440</v>
      </c>
    </row>
    <row r="230" s="3" customFormat="1" ht="13" customHeight="1" spans="1:24">
      <c r="A230" s="21">
        <v>45495</v>
      </c>
      <c r="B230" s="21">
        <v>45495</v>
      </c>
      <c r="C230" s="16" t="s">
        <v>830</v>
      </c>
      <c r="D230" s="17" t="s">
        <v>831</v>
      </c>
      <c r="E230" s="22">
        <v>45533</v>
      </c>
      <c r="F230" s="19">
        <v>138782</v>
      </c>
      <c r="G230" s="20"/>
      <c r="H230" s="20"/>
      <c r="I230" s="20"/>
      <c r="J230" s="20">
        <v>489.27</v>
      </c>
      <c r="K230" s="20"/>
      <c r="L230" s="20"/>
      <c r="M230" s="20"/>
      <c r="N230" s="36">
        <f t="shared" si="3"/>
        <v>489.27</v>
      </c>
      <c r="O230" s="22">
        <v>45533</v>
      </c>
      <c r="P230" s="24" t="s">
        <v>440</v>
      </c>
      <c r="Q230" s="2"/>
      <c r="R230" s="2"/>
      <c r="S230" s="2"/>
      <c r="T230" s="2"/>
      <c r="U230" s="2"/>
      <c r="V230" s="2"/>
      <c r="W230" s="2"/>
      <c r="X230" s="2"/>
    </row>
    <row r="231" s="2" customFormat="1" ht="13" customHeight="1" spans="1:16">
      <c r="A231" s="21">
        <v>45499</v>
      </c>
      <c r="B231" s="21">
        <v>45499</v>
      </c>
      <c r="C231" s="16" t="s">
        <v>832</v>
      </c>
      <c r="D231" s="17" t="s">
        <v>833</v>
      </c>
      <c r="E231" s="22">
        <v>45533</v>
      </c>
      <c r="F231" s="19">
        <v>138783</v>
      </c>
      <c r="G231" s="20"/>
      <c r="H231" s="20"/>
      <c r="I231" s="20"/>
      <c r="J231" s="20">
        <v>888.6</v>
      </c>
      <c r="K231" s="20"/>
      <c r="L231" s="20"/>
      <c r="M231" s="20"/>
      <c r="N231" s="36">
        <f t="shared" si="3"/>
        <v>888.6</v>
      </c>
      <c r="O231" s="22">
        <v>45533</v>
      </c>
      <c r="P231" s="24" t="s">
        <v>440</v>
      </c>
    </row>
    <row r="232" s="2" customFormat="1" ht="13" customHeight="1" spans="1:16">
      <c r="A232" s="23">
        <v>45499</v>
      </c>
      <c r="B232" s="23">
        <v>45499</v>
      </c>
      <c r="C232" s="24" t="s">
        <v>834</v>
      </c>
      <c r="D232" s="25" t="s">
        <v>835</v>
      </c>
      <c r="E232" s="22">
        <v>45533</v>
      </c>
      <c r="F232" s="19">
        <v>138784</v>
      </c>
      <c r="G232" s="26"/>
      <c r="H232" s="26"/>
      <c r="I232" s="26"/>
      <c r="J232" s="26">
        <v>162.52</v>
      </c>
      <c r="K232" s="26"/>
      <c r="L232" s="26"/>
      <c r="M232" s="26"/>
      <c r="N232" s="36">
        <f t="shared" si="3"/>
        <v>162.52</v>
      </c>
      <c r="O232" s="22">
        <v>45533</v>
      </c>
      <c r="P232" s="24" t="s">
        <v>440</v>
      </c>
    </row>
    <row r="233" s="2" customFormat="1" ht="13" customHeight="1" spans="1:16">
      <c r="A233" s="28">
        <v>45499</v>
      </c>
      <c r="B233" s="28">
        <v>45499</v>
      </c>
      <c r="C233" s="29" t="s">
        <v>836</v>
      </c>
      <c r="D233" s="30" t="s">
        <v>837</v>
      </c>
      <c r="E233" s="28">
        <v>45533</v>
      </c>
      <c r="F233" s="31">
        <v>138785</v>
      </c>
      <c r="G233" s="32"/>
      <c r="H233" s="32"/>
      <c r="I233" s="32"/>
      <c r="J233" s="32">
        <v>326.74</v>
      </c>
      <c r="K233" s="32"/>
      <c r="L233" s="32"/>
      <c r="M233" s="32"/>
      <c r="N233" s="36">
        <f t="shared" si="3"/>
        <v>326.74</v>
      </c>
      <c r="O233" s="28">
        <v>45533</v>
      </c>
      <c r="P233" s="28" t="s">
        <v>440</v>
      </c>
    </row>
    <row r="234" s="2" customFormat="1" ht="13" customHeight="1" spans="1:16">
      <c r="A234" s="21">
        <v>45495</v>
      </c>
      <c r="B234" s="21">
        <v>45495</v>
      </c>
      <c r="C234" s="16" t="s">
        <v>838</v>
      </c>
      <c r="D234" s="17" t="s">
        <v>839</v>
      </c>
      <c r="E234" s="22">
        <v>45533</v>
      </c>
      <c r="F234" s="19">
        <v>138786</v>
      </c>
      <c r="G234" s="20"/>
      <c r="H234" s="20"/>
      <c r="I234" s="20"/>
      <c r="J234" s="20">
        <v>163.37</v>
      </c>
      <c r="K234" s="20"/>
      <c r="L234" s="20"/>
      <c r="M234" s="20"/>
      <c r="N234" s="36">
        <f t="shared" si="3"/>
        <v>163.37</v>
      </c>
      <c r="O234" s="22">
        <v>45533</v>
      </c>
      <c r="P234" s="24" t="s">
        <v>440</v>
      </c>
    </row>
    <row r="235" s="2" customFormat="1" ht="13" customHeight="1" spans="1:16">
      <c r="A235" s="23">
        <v>45495</v>
      </c>
      <c r="B235" s="23">
        <v>45496</v>
      </c>
      <c r="C235" s="24" t="s">
        <v>840</v>
      </c>
      <c r="D235" s="25" t="s">
        <v>841</v>
      </c>
      <c r="E235" s="22">
        <v>45533</v>
      </c>
      <c r="F235" s="19">
        <v>138787</v>
      </c>
      <c r="G235" s="26"/>
      <c r="H235" s="26"/>
      <c r="I235" s="26"/>
      <c r="J235" s="26">
        <v>898.62</v>
      </c>
      <c r="K235" s="26"/>
      <c r="L235" s="26"/>
      <c r="M235" s="26"/>
      <c r="N235" s="36">
        <f t="shared" si="3"/>
        <v>898.62</v>
      </c>
      <c r="O235" s="22">
        <v>45533</v>
      </c>
      <c r="P235" s="24" t="s">
        <v>440</v>
      </c>
    </row>
    <row r="236" s="2" customFormat="1" ht="13" customHeight="1" spans="1:16">
      <c r="A236" s="21">
        <v>45495</v>
      </c>
      <c r="B236" s="21">
        <v>45495</v>
      </c>
      <c r="C236" s="16" t="s">
        <v>842</v>
      </c>
      <c r="D236" s="17" t="s">
        <v>843</v>
      </c>
      <c r="E236" s="22">
        <v>45533</v>
      </c>
      <c r="F236" s="19">
        <v>138788</v>
      </c>
      <c r="G236" s="20"/>
      <c r="H236" s="20"/>
      <c r="I236" s="20"/>
      <c r="J236" s="20">
        <v>890.13</v>
      </c>
      <c r="K236" s="20"/>
      <c r="L236" s="20"/>
      <c r="M236" s="20"/>
      <c r="N236" s="36">
        <f t="shared" si="3"/>
        <v>890.13</v>
      </c>
      <c r="O236" s="22">
        <v>45533</v>
      </c>
      <c r="P236" s="24" t="s">
        <v>440</v>
      </c>
    </row>
    <row r="237" s="2" customFormat="1" ht="13" customHeight="1" spans="1:16">
      <c r="A237" s="22">
        <v>45495</v>
      </c>
      <c r="B237" s="22">
        <v>45495</v>
      </c>
      <c r="C237" s="16" t="s">
        <v>844</v>
      </c>
      <c r="D237" s="25" t="s">
        <v>845</v>
      </c>
      <c r="E237" s="22">
        <v>45533</v>
      </c>
      <c r="F237" s="39">
        <v>138789</v>
      </c>
      <c r="G237" s="20"/>
      <c r="H237" s="20"/>
      <c r="I237" s="20"/>
      <c r="J237" s="20">
        <v>162.42</v>
      </c>
      <c r="K237" s="20"/>
      <c r="L237" s="20"/>
      <c r="M237" s="20"/>
      <c r="N237" s="36">
        <f t="shared" si="3"/>
        <v>162.42</v>
      </c>
      <c r="O237" s="22">
        <v>45533</v>
      </c>
      <c r="P237" s="24" t="s">
        <v>440</v>
      </c>
    </row>
    <row r="238" s="2" customFormat="1" ht="13" customHeight="1" spans="1:16">
      <c r="A238" s="21">
        <v>45495</v>
      </c>
      <c r="B238" s="21">
        <v>45495</v>
      </c>
      <c r="C238" s="16" t="s">
        <v>846</v>
      </c>
      <c r="D238" s="17" t="s">
        <v>847</v>
      </c>
      <c r="E238" s="22">
        <v>45533</v>
      </c>
      <c r="F238" s="19">
        <v>138790</v>
      </c>
      <c r="G238" s="20"/>
      <c r="H238" s="20"/>
      <c r="I238" s="20"/>
      <c r="J238" s="20">
        <v>163.37</v>
      </c>
      <c r="K238" s="20"/>
      <c r="L238" s="20"/>
      <c r="M238" s="20"/>
      <c r="N238" s="36">
        <f t="shared" si="3"/>
        <v>163.37</v>
      </c>
      <c r="O238" s="22">
        <v>45533</v>
      </c>
      <c r="P238" s="24" t="s">
        <v>440</v>
      </c>
    </row>
    <row r="239" s="2" customFormat="1" ht="13" customHeight="1" spans="1:16">
      <c r="A239" s="21">
        <v>45495</v>
      </c>
      <c r="B239" s="21">
        <v>45495</v>
      </c>
      <c r="C239" s="16" t="s">
        <v>848</v>
      </c>
      <c r="D239" s="17" t="s">
        <v>849</v>
      </c>
      <c r="E239" s="22">
        <v>45533</v>
      </c>
      <c r="F239" s="19">
        <v>138791</v>
      </c>
      <c r="G239" s="20"/>
      <c r="H239" s="20"/>
      <c r="I239" s="20"/>
      <c r="J239" s="20">
        <v>163.18</v>
      </c>
      <c r="K239" s="20"/>
      <c r="L239" s="20"/>
      <c r="M239" s="20"/>
      <c r="N239" s="36">
        <f t="shared" si="3"/>
        <v>163.18</v>
      </c>
      <c r="O239" s="22">
        <v>45533</v>
      </c>
      <c r="P239" s="24" t="s">
        <v>440</v>
      </c>
    </row>
    <row r="240" s="2" customFormat="1" ht="13" customHeight="1" spans="1:16">
      <c r="A240" s="21">
        <v>45496</v>
      </c>
      <c r="B240" s="21">
        <v>45496</v>
      </c>
      <c r="C240" s="16" t="s">
        <v>850</v>
      </c>
      <c r="D240" s="17" t="s">
        <v>851</v>
      </c>
      <c r="E240" s="27">
        <v>45533</v>
      </c>
      <c r="F240" s="19">
        <v>138792</v>
      </c>
      <c r="G240" s="20"/>
      <c r="H240" s="20"/>
      <c r="I240" s="20"/>
      <c r="J240" s="20">
        <v>1778.04</v>
      </c>
      <c r="K240" s="20"/>
      <c r="L240" s="20"/>
      <c r="M240" s="20"/>
      <c r="N240" s="36">
        <f t="shared" si="3"/>
        <v>1778.04</v>
      </c>
      <c r="O240" s="22">
        <v>45533</v>
      </c>
      <c r="P240" s="24" t="s">
        <v>440</v>
      </c>
    </row>
    <row r="241" s="2" customFormat="1" ht="13" customHeight="1" spans="1:17">
      <c r="A241" s="22">
        <v>45496</v>
      </c>
      <c r="B241" s="22">
        <v>45496</v>
      </c>
      <c r="C241" s="16" t="s">
        <v>852</v>
      </c>
      <c r="D241" s="25" t="s">
        <v>853</v>
      </c>
      <c r="E241" s="27">
        <v>45533</v>
      </c>
      <c r="F241" s="19">
        <v>138793</v>
      </c>
      <c r="G241" s="20"/>
      <c r="H241" s="20"/>
      <c r="I241" s="20"/>
      <c r="J241" s="20">
        <v>895.82</v>
      </c>
      <c r="K241" s="20"/>
      <c r="L241" s="20"/>
      <c r="M241" s="20"/>
      <c r="N241" s="36">
        <f t="shared" si="3"/>
        <v>895.82</v>
      </c>
      <c r="O241" s="22">
        <v>45533</v>
      </c>
      <c r="P241" s="24" t="s">
        <v>440</v>
      </c>
      <c r="Q241" s="3"/>
    </row>
    <row r="242" s="2" customFormat="1" ht="13" customHeight="1" spans="1:16">
      <c r="A242" s="22">
        <v>45495</v>
      </c>
      <c r="B242" s="22">
        <v>45495</v>
      </c>
      <c r="C242" s="16" t="s">
        <v>854</v>
      </c>
      <c r="D242" s="25" t="s">
        <v>855</v>
      </c>
      <c r="E242" s="27">
        <v>45533</v>
      </c>
      <c r="F242" s="19">
        <v>138794</v>
      </c>
      <c r="G242" s="20"/>
      <c r="H242" s="20"/>
      <c r="I242" s="20"/>
      <c r="J242" s="20">
        <v>888.6</v>
      </c>
      <c r="K242" s="20"/>
      <c r="L242" s="20"/>
      <c r="M242" s="20"/>
      <c r="N242" s="36">
        <f t="shared" si="3"/>
        <v>888.6</v>
      </c>
      <c r="O242" s="22">
        <v>45533</v>
      </c>
      <c r="P242" s="24" t="s">
        <v>440</v>
      </c>
    </row>
    <row r="243" s="2" customFormat="1" ht="13" customHeight="1" spans="1:16">
      <c r="A243" s="23">
        <v>45495</v>
      </c>
      <c r="B243" s="23">
        <v>45495</v>
      </c>
      <c r="C243" s="24" t="s">
        <v>856</v>
      </c>
      <c r="D243" s="25" t="s">
        <v>857</v>
      </c>
      <c r="E243" s="22">
        <v>45533</v>
      </c>
      <c r="F243" s="19">
        <v>138795</v>
      </c>
      <c r="G243" s="20"/>
      <c r="H243" s="26"/>
      <c r="I243" s="26"/>
      <c r="J243" s="26">
        <v>1797.24</v>
      </c>
      <c r="K243" s="26"/>
      <c r="L243" s="20"/>
      <c r="M243" s="20"/>
      <c r="N243" s="36">
        <f t="shared" si="3"/>
        <v>1797.24</v>
      </c>
      <c r="O243" s="22">
        <v>45533</v>
      </c>
      <c r="P243" s="24" t="s">
        <v>440</v>
      </c>
    </row>
    <row r="244" s="2" customFormat="1" ht="13" customHeight="1" spans="1:16">
      <c r="A244" s="21">
        <v>45495</v>
      </c>
      <c r="B244" s="21">
        <v>45495</v>
      </c>
      <c r="C244" s="16" t="s">
        <v>858</v>
      </c>
      <c r="D244" s="17" t="s">
        <v>859</v>
      </c>
      <c r="E244" s="22">
        <v>45533</v>
      </c>
      <c r="F244" s="19">
        <v>138796</v>
      </c>
      <c r="G244" s="20"/>
      <c r="H244" s="20"/>
      <c r="I244" s="20"/>
      <c r="J244" s="20">
        <v>898.62</v>
      </c>
      <c r="K244" s="20"/>
      <c r="L244" s="20"/>
      <c r="M244" s="20"/>
      <c r="N244" s="36">
        <f t="shared" si="3"/>
        <v>898.62</v>
      </c>
      <c r="O244" s="22">
        <v>45533</v>
      </c>
      <c r="P244" s="24" t="s">
        <v>440</v>
      </c>
    </row>
    <row r="245" s="2" customFormat="1" ht="13" customHeight="1" spans="1:16">
      <c r="A245" s="22">
        <v>45495</v>
      </c>
      <c r="B245" s="22">
        <v>45495</v>
      </c>
      <c r="C245" s="16" t="s">
        <v>860</v>
      </c>
      <c r="D245" s="25" t="s">
        <v>861</v>
      </c>
      <c r="E245" s="27">
        <v>45533</v>
      </c>
      <c r="F245" s="19">
        <v>138797</v>
      </c>
      <c r="G245" s="20"/>
      <c r="H245" s="20"/>
      <c r="I245" s="20"/>
      <c r="J245" s="20">
        <v>167.59</v>
      </c>
      <c r="K245" s="20"/>
      <c r="L245" s="20"/>
      <c r="M245" s="20"/>
      <c r="N245" s="36">
        <f t="shared" si="3"/>
        <v>167.59</v>
      </c>
      <c r="O245" s="22">
        <v>45533</v>
      </c>
      <c r="P245" s="24" t="s">
        <v>440</v>
      </c>
    </row>
    <row r="246" s="2" customFormat="1" ht="13" customHeight="1" spans="1:16">
      <c r="A246" s="21">
        <v>45495</v>
      </c>
      <c r="B246" s="21">
        <v>45495</v>
      </c>
      <c r="C246" s="16" t="s">
        <v>862</v>
      </c>
      <c r="D246" s="17" t="s">
        <v>863</v>
      </c>
      <c r="E246" s="22">
        <v>45533</v>
      </c>
      <c r="F246" s="19">
        <v>138798</v>
      </c>
      <c r="G246" s="20"/>
      <c r="H246" s="20"/>
      <c r="I246" s="20"/>
      <c r="J246" s="20">
        <v>285.92</v>
      </c>
      <c r="K246" s="20"/>
      <c r="L246" s="20"/>
      <c r="M246" s="20"/>
      <c r="N246" s="36">
        <f t="shared" si="3"/>
        <v>285.92</v>
      </c>
      <c r="O246" s="22">
        <v>45533</v>
      </c>
      <c r="P246" s="24" t="s">
        <v>440</v>
      </c>
    </row>
    <row r="247" s="2" customFormat="1" ht="13" customHeight="1" spans="1:16">
      <c r="A247" s="21">
        <v>45499</v>
      </c>
      <c r="B247" s="21">
        <v>45499</v>
      </c>
      <c r="C247" s="16" t="s">
        <v>864</v>
      </c>
      <c r="D247" s="17" t="s">
        <v>865</v>
      </c>
      <c r="E247" s="22">
        <v>45534</v>
      </c>
      <c r="F247" s="19">
        <v>138817</v>
      </c>
      <c r="G247" s="20"/>
      <c r="H247" s="20"/>
      <c r="I247" s="20"/>
      <c r="J247" s="20">
        <v>163.37</v>
      </c>
      <c r="K247" s="20"/>
      <c r="L247" s="20"/>
      <c r="M247" s="20"/>
      <c r="N247" s="36">
        <f t="shared" si="3"/>
        <v>163.37</v>
      </c>
      <c r="O247" s="22">
        <v>45534</v>
      </c>
      <c r="P247" s="24" t="s">
        <v>440</v>
      </c>
    </row>
    <row r="248" s="2" customFormat="1" ht="13" customHeight="1" spans="1:24">
      <c r="A248" s="22">
        <v>45504</v>
      </c>
      <c r="B248" s="22">
        <v>45504</v>
      </c>
      <c r="C248" s="16" t="s">
        <v>866</v>
      </c>
      <c r="D248" s="25" t="s">
        <v>867</v>
      </c>
      <c r="E248" s="27">
        <v>45534</v>
      </c>
      <c r="F248" s="19">
        <v>138818</v>
      </c>
      <c r="G248" s="20"/>
      <c r="H248" s="20"/>
      <c r="I248" s="20"/>
      <c r="J248" s="20">
        <v>154.57</v>
      </c>
      <c r="K248" s="20"/>
      <c r="L248" s="20"/>
      <c r="M248" s="20"/>
      <c r="N248" s="36">
        <f t="shared" si="3"/>
        <v>154.57</v>
      </c>
      <c r="O248" s="22">
        <v>45534</v>
      </c>
      <c r="P248" s="24" t="s">
        <v>440</v>
      </c>
      <c r="R248" s="3"/>
      <c r="S248" s="3"/>
      <c r="T248" s="3"/>
      <c r="U248" s="3"/>
      <c r="V248" s="3"/>
      <c r="W248" s="3"/>
      <c r="X248" s="3"/>
    </row>
    <row r="249" s="2" customFormat="1" ht="13" customHeight="1" spans="1:16">
      <c r="A249" s="23">
        <v>45504</v>
      </c>
      <c r="B249" s="23">
        <v>45504</v>
      </c>
      <c r="C249" s="24" t="s">
        <v>868</v>
      </c>
      <c r="D249" s="25" t="s">
        <v>869</v>
      </c>
      <c r="E249" s="22">
        <v>45534</v>
      </c>
      <c r="F249" s="19">
        <v>138824</v>
      </c>
      <c r="G249" s="26"/>
      <c r="H249" s="26"/>
      <c r="I249" s="26"/>
      <c r="J249" s="26">
        <v>848.83</v>
      </c>
      <c r="K249" s="26"/>
      <c r="L249" s="26"/>
      <c r="M249" s="26"/>
      <c r="N249" s="36">
        <f t="shared" si="3"/>
        <v>848.83</v>
      </c>
      <c r="O249" s="22">
        <v>45534</v>
      </c>
      <c r="P249" s="43" t="s">
        <v>440</v>
      </c>
    </row>
    <row r="250" s="2" customFormat="1" ht="13" customHeight="1" spans="1:16">
      <c r="A250" s="21">
        <v>45504</v>
      </c>
      <c r="B250" s="21">
        <v>45504</v>
      </c>
      <c r="C250" s="16" t="s">
        <v>870</v>
      </c>
      <c r="D250" s="17" t="s">
        <v>871</v>
      </c>
      <c r="E250" s="27">
        <v>45534</v>
      </c>
      <c r="F250" s="19">
        <v>138825</v>
      </c>
      <c r="G250" s="20"/>
      <c r="H250" s="20"/>
      <c r="I250" s="20"/>
      <c r="J250" s="20">
        <v>888.14</v>
      </c>
      <c r="K250" s="20"/>
      <c r="L250" s="20"/>
      <c r="M250" s="20"/>
      <c r="N250" s="36">
        <f t="shared" si="3"/>
        <v>888.14</v>
      </c>
      <c r="O250" s="22">
        <v>45534</v>
      </c>
      <c r="P250" s="24" t="s">
        <v>440</v>
      </c>
    </row>
    <row r="251" s="2" customFormat="1" ht="13" customHeight="1" spans="1:16">
      <c r="A251" s="23">
        <v>45503</v>
      </c>
      <c r="B251" s="23">
        <v>45503</v>
      </c>
      <c r="C251" s="24" t="s">
        <v>872</v>
      </c>
      <c r="D251" s="25" t="s">
        <v>873</v>
      </c>
      <c r="E251" s="22">
        <v>45534</v>
      </c>
      <c r="F251" s="19">
        <v>138827</v>
      </c>
      <c r="G251" s="26"/>
      <c r="H251" s="26"/>
      <c r="I251" s="26"/>
      <c r="J251" s="26">
        <v>282.15</v>
      </c>
      <c r="K251" s="26"/>
      <c r="L251" s="26"/>
      <c r="M251" s="26"/>
      <c r="N251" s="36">
        <f t="shared" si="3"/>
        <v>282.15</v>
      </c>
      <c r="O251" s="22">
        <v>45534</v>
      </c>
      <c r="P251" s="24" t="s">
        <v>440</v>
      </c>
    </row>
    <row r="252" s="2" customFormat="1" ht="13" customHeight="1" spans="1:16">
      <c r="A252" s="21">
        <v>45504</v>
      </c>
      <c r="B252" s="21">
        <v>45504</v>
      </c>
      <c r="C252" s="16" t="s">
        <v>874</v>
      </c>
      <c r="D252" s="17" t="s">
        <v>875</v>
      </c>
      <c r="E252" s="22">
        <v>45534</v>
      </c>
      <c r="F252" s="19">
        <v>138828</v>
      </c>
      <c r="G252" s="20"/>
      <c r="H252" s="20"/>
      <c r="I252" s="20"/>
      <c r="J252" s="20">
        <v>154.57</v>
      </c>
      <c r="K252" s="20"/>
      <c r="L252" s="20"/>
      <c r="M252" s="20"/>
      <c r="N252" s="36">
        <f t="shared" si="3"/>
        <v>154.57</v>
      </c>
      <c r="O252" s="22">
        <v>45534</v>
      </c>
      <c r="P252" s="24" t="s">
        <v>440</v>
      </c>
    </row>
    <row r="253" s="2" customFormat="1" ht="13" customHeight="1" spans="1:16">
      <c r="A253" s="21">
        <v>45503</v>
      </c>
      <c r="B253" s="21">
        <v>45503</v>
      </c>
      <c r="C253" s="16" t="s">
        <v>876</v>
      </c>
      <c r="D253" s="17" t="s">
        <v>877</v>
      </c>
      <c r="E253" s="22">
        <v>45534</v>
      </c>
      <c r="F253" s="19">
        <v>138829</v>
      </c>
      <c r="G253" s="20"/>
      <c r="H253" s="20"/>
      <c r="I253" s="20"/>
      <c r="J253" s="20">
        <v>457.28</v>
      </c>
      <c r="K253" s="20"/>
      <c r="L253" s="20"/>
      <c r="M253" s="20"/>
      <c r="N253" s="36">
        <f t="shared" si="3"/>
        <v>457.28</v>
      </c>
      <c r="O253" s="22">
        <v>45534</v>
      </c>
      <c r="P253" s="24" t="s">
        <v>440</v>
      </c>
    </row>
    <row r="254" s="2" customFormat="1" ht="13" customHeight="1" spans="1:16">
      <c r="A254" s="21">
        <v>45503</v>
      </c>
      <c r="B254" s="21">
        <v>45503</v>
      </c>
      <c r="C254" s="16" t="s">
        <v>878</v>
      </c>
      <c r="D254" s="17" t="s">
        <v>879</v>
      </c>
      <c r="E254" s="22">
        <v>45534</v>
      </c>
      <c r="F254" s="19">
        <v>138830</v>
      </c>
      <c r="G254" s="20"/>
      <c r="H254" s="20"/>
      <c r="I254" s="20"/>
      <c r="J254" s="20">
        <v>154.54</v>
      </c>
      <c r="K254" s="20"/>
      <c r="L254" s="20"/>
      <c r="M254" s="20"/>
      <c r="N254" s="36">
        <f t="shared" si="3"/>
        <v>154.54</v>
      </c>
      <c r="O254" s="22">
        <v>45534</v>
      </c>
      <c r="P254" s="24" t="s">
        <v>440</v>
      </c>
    </row>
    <row r="255" s="2" customFormat="1" ht="13" customHeight="1" spans="1:16">
      <c r="A255" s="21">
        <v>45499</v>
      </c>
      <c r="B255" s="21">
        <v>45499</v>
      </c>
      <c r="C255" s="16" t="s">
        <v>880</v>
      </c>
      <c r="D255" s="17" t="s">
        <v>881</v>
      </c>
      <c r="E255" s="22">
        <v>45534</v>
      </c>
      <c r="F255" s="19">
        <v>138831</v>
      </c>
      <c r="G255" s="20"/>
      <c r="H255" s="20"/>
      <c r="I255" s="20"/>
      <c r="J255" s="20">
        <v>898.62</v>
      </c>
      <c r="K255" s="20"/>
      <c r="L255" s="20"/>
      <c r="M255" s="20"/>
      <c r="N255" s="36">
        <f t="shared" si="3"/>
        <v>898.62</v>
      </c>
      <c r="O255" s="22">
        <v>45534</v>
      </c>
      <c r="P255" s="24" t="s">
        <v>440</v>
      </c>
    </row>
    <row r="256" s="2" customFormat="1" ht="13" customHeight="1" spans="1:16">
      <c r="A256" s="21">
        <v>45503</v>
      </c>
      <c r="B256" s="21">
        <v>45503</v>
      </c>
      <c r="C256" s="16" t="s">
        <v>882</v>
      </c>
      <c r="D256" s="17" t="s">
        <v>883</v>
      </c>
      <c r="E256" s="22">
        <v>45534</v>
      </c>
      <c r="F256" s="19">
        <v>138832</v>
      </c>
      <c r="G256" s="20"/>
      <c r="H256" s="20"/>
      <c r="I256" s="20"/>
      <c r="J256" s="20">
        <v>897.77</v>
      </c>
      <c r="K256" s="20"/>
      <c r="L256" s="20"/>
      <c r="M256" s="20"/>
      <c r="N256" s="36">
        <f t="shared" si="3"/>
        <v>897.77</v>
      </c>
      <c r="O256" s="22">
        <v>45534</v>
      </c>
      <c r="P256" s="24" t="s">
        <v>440</v>
      </c>
    </row>
    <row r="257" s="2" customFormat="1" ht="13" customHeight="1" spans="1:24">
      <c r="A257" s="22">
        <v>45490</v>
      </c>
      <c r="B257" s="22">
        <v>45490</v>
      </c>
      <c r="C257" s="16" t="s">
        <v>887</v>
      </c>
      <c r="D257" s="25" t="s">
        <v>668</v>
      </c>
      <c r="E257" s="27">
        <v>45537</v>
      </c>
      <c r="F257" s="19">
        <v>138898</v>
      </c>
      <c r="G257" s="20"/>
      <c r="H257" s="20"/>
      <c r="I257" s="20"/>
      <c r="J257" s="20">
        <v>2640</v>
      </c>
      <c r="K257" s="20"/>
      <c r="L257" s="20"/>
      <c r="M257" s="20"/>
      <c r="N257" s="36">
        <f t="shared" si="3"/>
        <v>2640</v>
      </c>
      <c r="O257" s="22">
        <v>45537</v>
      </c>
      <c r="P257" s="24" t="s">
        <v>341</v>
      </c>
      <c r="X257" s="54"/>
    </row>
    <row r="258" s="2" customFormat="1" ht="13" customHeight="1" spans="1:16">
      <c r="A258" s="21">
        <v>45492</v>
      </c>
      <c r="B258" s="21">
        <v>45492</v>
      </c>
      <c r="C258" s="16" t="s">
        <v>888</v>
      </c>
      <c r="D258" s="17" t="s">
        <v>668</v>
      </c>
      <c r="E258" s="22">
        <v>45537</v>
      </c>
      <c r="F258" s="19">
        <v>138898</v>
      </c>
      <c r="G258" s="20"/>
      <c r="H258" s="20"/>
      <c r="I258" s="20"/>
      <c r="J258" s="20"/>
      <c r="K258" s="20">
        <v>51325</v>
      </c>
      <c r="L258" s="20"/>
      <c r="M258" s="20"/>
      <c r="N258" s="36">
        <f t="shared" si="3"/>
        <v>51325</v>
      </c>
      <c r="O258" s="22">
        <v>45537</v>
      </c>
      <c r="P258" s="24" t="s">
        <v>341</v>
      </c>
    </row>
    <row r="259" s="2" customFormat="1" ht="13" customHeight="1" spans="1:16">
      <c r="A259" s="21">
        <v>45495</v>
      </c>
      <c r="B259" s="21">
        <v>45496</v>
      </c>
      <c r="C259" s="16" t="s">
        <v>889</v>
      </c>
      <c r="D259" s="17" t="s">
        <v>668</v>
      </c>
      <c r="E259" s="22">
        <v>45537</v>
      </c>
      <c r="F259" s="19">
        <v>138898</v>
      </c>
      <c r="G259" s="20"/>
      <c r="H259" s="20"/>
      <c r="I259" s="20"/>
      <c r="J259" s="20">
        <v>6400</v>
      </c>
      <c r="K259" s="20"/>
      <c r="L259" s="20"/>
      <c r="M259" s="20"/>
      <c r="N259" s="36">
        <f t="shared" si="3"/>
        <v>6400</v>
      </c>
      <c r="O259" s="22">
        <v>45537</v>
      </c>
      <c r="P259" s="24" t="s">
        <v>341</v>
      </c>
    </row>
    <row r="260" s="2" customFormat="1" ht="13" customHeight="1" spans="1:17">
      <c r="A260" s="21">
        <v>45496</v>
      </c>
      <c r="B260" s="21">
        <v>45496</v>
      </c>
      <c r="C260" s="16" t="s">
        <v>890</v>
      </c>
      <c r="D260" s="17" t="s">
        <v>668</v>
      </c>
      <c r="E260" s="22">
        <v>45537</v>
      </c>
      <c r="F260" s="19">
        <v>138898</v>
      </c>
      <c r="G260" s="20"/>
      <c r="H260" s="20"/>
      <c r="I260" s="20"/>
      <c r="J260" s="20"/>
      <c r="K260" s="20">
        <v>4640</v>
      </c>
      <c r="L260" s="20"/>
      <c r="M260" s="20"/>
      <c r="N260" s="36">
        <f t="shared" si="3"/>
        <v>4640</v>
      </c>
      <c r="O260" s="22">
        <v>45537</v>
      </c>
      <c r="P260" s="24" t="s">
        <v>341</v>
      </c>
      <c r="Q260" s="3"/>
    </row>
    <row r="261" s="2" customFormat="1" ht="13" customHeight="1" spans="1:16">
      <c r="A261" s="22">
        <v>45499</v>
      </c>
      <c r="B261" s="22">
        <v>45502</v>
      </c>
      <c r="C261" s="16" t="s">
        <v>345</v>
      </c>
      <c r="D261" s="25" t="s">
        <v>346</v>
      </c>
      <c r="E261" s="27">
        <v>45505</v>
      </c>
      <c r="F261" s="19">
        <v>138996</v>
      </c>
      <c r="G261" s="20"/>
      <c r="H261" s="20"/>
      <c r="I261" s="20"/>
      <c r="J261" s="20">
        <v>880</v>
      </c>
      <c r="K261" s="20"/>
      <c r="L261" s="20"/>
      <c r="M261" s="20"/>
      <c r="N261" s="36">
        <f t="shared" si="3"/>
        <v>880</v>
      </c>
      <c r="O261" s="22">
        <v>45506</v>
      </c>
      <c r="P261" s="24" t="s">
        <v>347</v>
      </c>
    </row>
    <row r="262" s="2" customFormat="1" ht="13" customHeight="1" spans="1:16">
      <c r="A262" s="22">
        <v>45483</v>
      </c>
      <c r="B262" s="22">
        <v>45485</v>
      </c>
      <c r="C262" s="16" t="s">
        <v>620</v>
      </c>
      <c r="D262" s="25" t="s">
        <v>621</v>
      </c>
      <c r="E262" s="27">
        <v>45512</v>
      </c>
      <c r="F262" s="19">
        <v>138997</v>
      </c>
      <c r="G262" s="20"/>
      <c r="H262" s="20"/>
      <c r="I262" s="20"/>
      <c r="J262" s="20"/>
      <c r="K262" s="20"/>
      <c r="L262" s="20"/>
      <c r="M262" s="20">
        <v>450</v>
      </c>
      <c r="N262" s="36">
        <f t="shared" si="3"/>
        <v>450</v>
      </c>
      <c r="O262" s="22">
        <v>45513</v>
      </c>
      <c r="P262" s="24" t="s">
        <v>245</v>
      </c>
    </row>
    <row r="263" s="2" customFormat="1" ht="13" customHeight="1" spans="1:16">
      <c r="A263" s="21">
        <v>45462</v>
      </c>
      <c r="B263" s="21">
        <v>45462</v>
      </c>
      <c r="C263" s="16" t="s">
        <v>339</v>
      </c>
      <c r="D263" s="17" t="s">
        <v>340</v>
      </c>
      <c r="E263" s="22">
        <v>45505</v>
      </c>
      <c r="F263" s="19">
        <v>139205</v>
      </c>
      <c r="G263" s="20"/>
      <c r="H263" s="20"/>
      <c r="I263" s="20"/>
      <c r="J263" s="20">
        <v>1276</v>
      </c>
      <c r="K263" s="20"/>
      <c r="L263" s="20"/>
      <c r="M263" s="20"/>
      <c r="N263" s="36">
        <f t="shared" si="3"/>
        <v>1276</v>
      </c>
      <c r="O263" s="22">
        <v>45505</v>
      </c>
      <c r="P263" s="24" t="s">
        <v>341</v>
      </c>
    </row>
    <row r="264" s="2" customFormat="1" ht="13" customHeight="1" spans="1:16">
      <c r="A264" s="21">
        <v>45503</v>
      </c>
      <c r="B264" s="21">
        <v>45503</v>
      </c>
      <c r="C264" s="16" t="s">
        <v>350</v>
      </c>
      <c r="D264" s="17" t="s">
        <v>351</v>
      </c>
      <c r="E264" s="22">
        <v>45506</v>
      </c>
      <c r="F264" s="19">
        <v>139222</v>
      </c>
      <c r="G264" s="20"/>
      <c r="H264" s="20"/>
      <c r="I264" s="20"/>
      <c r="J264" s="20">
        <v>2592.86</v>
      </c>
      <c r="K264" s="20"/>
      <c r="L264" s="20"/>
      <c r="M264" s="20"/>
      <c r="N264" s="36">
        <f t="shared" ref="N264:N303" si="4">G264+H264+I264+J264+K264+L264+M264</f>
        <v>2592.86</v>
      </c>
      <c r="O264" s="22">
        <v>45506</v>
      </c>
      <c r="P264" s="24" t="s">
        <v>341</v>
      </c>
    </row>
    <row r="265" s="2" customFormat="1" ht="13" customHeight="1" spans="1:16">
      <c r="A265" s="21">
        <v>45493</v>
      </c>
      <c r="B265" s="21">
        <v>45495</v>
      </c>
      <c r="C265" s="16" t="s">
        <v>348</v>
      </c>
      <c r="D265" s="17" t="s">
        <v>349</v>
      </c>
      <c r="E265" s="22">
        <v>45506</v>
      </c>
      <c r="F265" s="19">
        <v>139230</v>
      </c>
      <c r="G265" s="20"/>
      <c r="H265" s="20"/>
      <c r="I265" s="20"/>
      <c r="J265" s="20">
        <v>4400</v>
      </c>
      <c r="K265" s="20"/>
      <c r="L265" s="20"/>
      <c r="M265" s="20"/>
      <c r="N265" s="36">
        <f t="shared" si="4"/>
        <v>4400</v>
      </c>
      <c r="O265" s="22">
        <v>45506</v>
      </c>
      <c r="P265" s="24" t="s">
        <v>341</v>
      </c>
    </row>
    <row r="266" s="2" customFormat="1" ht="13" customHeight="1" spans="1:16">
      <c r="A266" s="21">
        <v>45491</v>
      </c>
      <c r="B266" s="21">
        <v>45491</v>
      </c>
      <c r="C266" s="24" t="s">
        <v>363</v>
      </c>
      <c r="D266" s="40" t="s">
        <v>364</v>
      </c>
      <c r="E266" s="27">
        <v>45509</v>
      </c>
      <c r="F266" s="19">
        <v>139242</v>
      </c>
      <c r="G266" s="20"/>
      <c r="H266" s="20"/>
      <c r="I266" s="20"/>
      <c r="J266" s="20">
        <v>4000</v>
      </c>
      <c r="K266" s="20"/>
      <c r="L266" s="20"/>
      <c r="M266" s="20"/>
      <c r="N266" s="36">
        <f t="shared" si="4"/>
        <v>4000</v>
      </c>
      <c r="O266" s="22">
        <v>45509</v>
      </c>
      <c r="P266" s="24" t="s">
        <v>341</v>
      </c>
    </row>
    <row r="267" s="2" customFormat="1" ht="13" customHeight="1" spans="1:16">
      <c r="A267" s="23">
        <v>45493</v>
      </c>
      <c r="B267" s="23">
        <v>45495</v>
      </c>
      <c r="C267" s="24" t="s">
        <v>626</v>
      </c>
      <c r="D267" s="25" t="s">
        <v>627</v>
      </c>
      <c r="E267" s="22">
        <v>45513</v>
      </c>
      <c r="F267" s="19">
        <v>139274</v>
      </c>
      <c r="G267" s="26"/>
      <c r="H267" s="26"/>
      <c r="I267" s="26"/>
      <c r="J267" s="26">
        <v>5280</v>
      </c>
      <c r="K267" s="26"/>
      <c r="L267" s="26"/>
      <c r="M267" s="26"/>
      <c r="N267" s="36">
        <f t="shared" si="4"/>
        <v>5280</v>
      </c>
      <c r="O267" s="22">
        <v>45513</v>
      </c>
      <c r="P267" s="24" t="s">
        <v>341</v>
      </c>
    </row>
    <row r="268" s="2" customFormat="1" ht="13" customHeight="1" spans="1:16">
      <c r="A268" s="23">
        <v>45499</v>
      </c>
      <c r="B268" s="23">
        <v>45499</v>
      </c>
      <c r="C268" s="24" t="s">
        <v>632</v>
      </c>
      <c r="D268" s="25" t="s">
        <v>633</v>
      </c>
      <c r="E268" s="22">
        <v>45517</v>
      </c>
      <c r="F268" s="19">
        <v>139318</v>
      </c>
      <c r="G268" s="26"/>
      <c r="H268" s="26"/>
      <c r="I268" s="26"/>
      <c r="J268" s="26">
        <v>4400</v>
      </c>
      <c r="K268" s="26"/>
      <c r="L268" s="26"/>
      <c r="M268" s="26"/>
      <c r="N268" s="36">
        <f t="shared" si="4"/>
        <v>4400</v>
      </c>
      <c r="O268" s="22">
        <v>45517</v>
      </c>
      <c r="P268" s="24" t="s">
        <v>341</v>
      </c>
    </row>
    <row r="269" s="2" customFormat="1" ht="13" customHeight="1" spans="1:16">
      <c r="A269" s="28">
        <v>45467</v>
      </c>
      <c r="B269" s="28">
        <v>45469</v>
      </c>
      <c r="C269" s="29" t="s">
        <v>664</v>
      </c>
      <c r="D269" s="30" t="s">
        <v>665</v>
      </c>
      <c r="E269" s="44">
        <v>45520</v>
      </c>
      <c r="F269" s="31">
        <v>139344</v>
      </c>
      <c r="G269" s="32"/>
      <c r="H269" s="32"/>
      <c r="I269" s="32"/>
      <c r="J269" s="32"/>
      <c r="K269" s="32"/>
      <c r="L269" s="32">
        <v>330</v>
      </c>
      <c r="M269" s="32"/>
      <c r="N269" s="36">
        <f t="shared" si="4"/>
        <v>330</v>
      </c>
      <c r="O269" s="28">
        <v>45520</v>
      </c>
      <c r="P269" s="46" t="s">
        <v>666</v>
      </c>
    </row>
    <row r="270" s="2" customFormat="1" ht="13" customHeight="1" spans="1:16">
      <c r="A270" s="27">
        <v>45492</v>
      </c>
      <c r="B270" s="27">
        <v>45492</v>
      </c>
      <c r="C270" s="37" t="s">
        <v>719</v>
      </c>
      <c r="D270" s="38" t="s">
        <v>720</v>
      </c>
      <c r="E270" s="27">
        <v>45525</v>
      </c>
      <c r="F270" s="19">
        <v>139379</v>
      </c>
      <c r="G270" s="36"/>
      <c r="H270" s="36"/>
      <c r="I270" s="36"/>
      <c r="J270" s="36">
        <v>13082.14</v>
      </c>
      <c r="K270" s="36"/>
      <c r="L270" s="36"/>
      <c r="M270" s="36"/>
      <c r="N270" s="36">
        <f t="shared" si="4"/>
        <v>13082.14</v>
      </c>
      <c r="O270" s="22">
        <v>45525</v>
      </c>
      <c r="P270" s="42" t="s">
        <v>341</v>
      </c>
    </row>
    <row r="271" s="2" customFormat="1" ht="13" customHeight="1" spans="1:16">
      <c r="A271" s="22">
        <v>45533</v>
      </c>
      <c r="B271" s="22">
        <v>45351</v>
      </c>
      <c r="C271" s="16" t="s">
        <v>721</v>
      </c>
      <c r="D271" s="25" t="s">
        <v>722</v>
      </c>
      <c r="E271" s="22">
        <v>45525</v>
      </c>
      <c r="F271" s="39">
        <v>139380</v>
      </c>
      <c r="G271" s="20"/>
      <c r="H271" s="20"/>
      <c r="I271" s="20"/>
      <c r="J271" s="20">
        <v>872.14</v>
      </c>
      <c r="K271" s="20"/>
      <c r="L271" s="20"/>
      <c r="M271" s="20"/>
      <c r="N271" s="36">
        <f t="shared" si="4"/>
        <v>872.14</v>
      </c>
      <c r="O271" s="22">
        <v>45525</v>
      </c>
      <c r="P271" s="24" t="s">
        <v>341</v>
      </c>
    </row>
    <row r="272" s="2" customFormat="1" ht="13" customHeight="1" spans="1:24">
      <c r="A272" s="21">
        <v>45342</v>
      </c>
      <c r="B272" s="21">
        <v>45342</v>
      </c>
      <c r="C272" s="16" t="s">
        <v>723</v>
      </c>
      <c r="D272" s="17" t="s">
        <v>724</v>
      </c>
      <c r="E272" s="22">
        <v>45525</v>
      </c>
      <c r="F272" s="19">
        <v>139380</v>
      </c>
      <c r="G272" s="20"/>
      <c r="H272" s="20"/>
      <c r="I272" s="20"/>
      <c r="J272" s="20">
        <v>436.08</v>
      </c>
      <c r="K272" s="20"/>
      <c r="L272" s="20"/>
      <c r="M272" s="20"/>
      <c r="N272" s="36">
        <f t="shared" si="4"/>
        <v>436.08</v>
      </c>
      <c r="O272" s="22">
        <v>45525</v>
      </c>
      <c r="P272" s="24" t="s">
        <v>341</v>
      </c>
      <c r="Q272" s="4"/>
      <c r="R272" s="4"/>
      <c r="S272" s="4"/>
      <c r="T272" s="4"/>
      <c r="U272" s="4"/>
      <c r="V272" s="4"/>
      <c r="W272" s="4"/>
      <c r="X272" s="4"/>
    </row>
    <row r="273" s="2" customFormat="1" ht="13" customHeight="1" spans="1:16">
      <c r="A273" s="21">
        <v>45355</v>
      </c>
      <c r="B273" s="21">
        <v>45355</v>
      </c>
      <c r="C273" s="16" t="s">
        <v>725</v>
      </c>
      <c r="D273" s="17" t="s">
        <v>722</v>
      </c>
      <c r="E273" s="27">
        <v>45525</v>
      </c>
      <c r="F273" s="19">
        <v>139380</v>
      </c>
      <c r="G273" s="20"/>
      <c r="H273" s="20"/>
      <c r="I273" s="20"/>
      <c r="J273" s="20">
        <v>872.14</v>
      </c>
      <c r="K273" s="20"/>
      <c r="L273" s="20"/>
      <c r="M273" s="20"/>
      <c r="N273" s="36">
        <f t="shared" si="4"/>
        <v>872.14</v>
      </c>
      <c r="O273" s="22">
        <v>45525</v>
      </c>
      <c r="P273" s="24" t="s">
        <v>341</v>
      </c>
    </row>
    <row r="274" s="2" customFormat="1" ht="13" customHeight="1" spans="1:16">
      <c r="A274" s="21">
        <v>45421</v>
      </c>
      <c r="B274" s="21">
        <v>45421</v>
      </c>
      <c r="C274" s="16" t="s">
        <v>726</v>
      </c>
      <c r="D274" s="17" t="s">
        <v>720</v>
      </c>
      <c r="E274" s="22">
        <v>45525</v>
      </c>
      <c r="F274" s="19">
        <v>139380</v>
      </c>
      <c r="G274" s="20"/>
      <c r="H274" s="20"/>
      <c r="I274" s="20"/>
      <c r="J274" s="20">
        <v>10465.71</v>
      </c>
      <c r="K274" s="20"/>
      <c r="L274" s="20"/>
      <c r="M274" s="20"/>
      <c r="N274" s="36">
        <f t="shared" si="4"/>
        <v>10465.71</v>
      </c>
      <c r="O274" s="22">
        <v>45525</v>
      </c>
      <c r="P274" s="24" t="s">
        <v>341</v>
      </c>
    </row>
    <row r="275" s="2" customFormat="1" ht="13" customHeight="1" spans="1:16">
      <c r="A275" s="21">
        <v>45476</v>
      </c>
      <c r="B275" s="21">
        <v>45499</v>
      </c>
      <c r="C275" s="16" t="s">
        <v>727</v>
      </c>
      <c r="D275" s="17" t="s">
        <v>728</v>
      </c>
      <c r="E275" s="22">
        <v>45525</v>
      </c>
      <c r="F275" s="19">
        <v>139391</v>
      </c>
      <c r="G275" s="20"/>
      <c r="H275" s="20"/>
      <c r="I275" s="20"/>
      <c r="J275" s="20">
        <v>5016</v>
      </c>
      <c r="K275" s="20"/>
      <c r="L275" s="20"/>
      <c r="M275" s="20"/>
      <c r="N275" s="36">
        <f t="shared" si="4"/>
        <v>5016</v>
      </c>
      <c r="O275" s="22">
        <v>45525</v>
      </c>
      <c r="P275" s="24" t="s">
        <v>372</v>
      </c>
    </row>
    <row r="276" s="2" customFormat="1" ht="13" customHeight="1" spans="1:16">
      <c r="A276" s="21">
        <v>45478</v>
      </c>
      <c r="B276" s="21">
        <v>45478</v>
      </c>
      <c r="C276" s="16" t="s">
        <v>734</v>
      </c>
      <c r="D276" s="17" t="s">
        <v>735</v>
      </c>
      <c r="E276" s="22">
        <v>45525</v>
      </c>
      <c r="F276" s="19">
        <v>139392</v>
      </c>
      <c r="G276" s="20"/>
      <c r="H276" s="20"/>
      <c r="I276" s="20"/>
      <c r="J276" s="20">
        <v>528</v>
      </c>
      <c r="K276" s="20"/>
      <c r="L276" s="20"/>
      <c r="M276" s="20"/>
      <c r="N276" s="36">
        <f t="shared" si="4"/>
        <v>528</v>
      </c>
      <c r="O276" s="22">
        <v>45525</v>
      </c>
      <c r="P276" s="24" t="s">
        <v>341</v>
      </c>
    </row>
    <row r="277" s="2" customFormat="1" ht="13" customHeight="1" spans="1:16">
      <c r="A277" s="21">
        <v>45442</v>
      </c>
      <c r="B277" s="21">
        <v>45478</v>
      </c>
      <c r="C277" s="16" t="s">
        <v>729</v>
      </c>
      <c r="D277" s="17" t="s">
        <v>730</v>
      </c>
      <c r="E277" s="22">
        <v>45525</v>
      </c>
      <c r="F277" s="19">
        <v>139392</v>
      </c>
      <c r="G277" s="20"/>
      <c r="H277" s="20"/>
      <c r="I277" s="20"/>
      <c r="J277" s="20">
        <v>856</v>
      </c>
      <c r="K277" s="20"/>
      <c r="L277" s="20"/>
      <c r="M277" s="20"/>
      <c r="N277" s="36">
        <f t="shared" si="4"/>
        <v>856</v>
      </c>
      <c r="O277" s="22">
        <v>45525</v>
      </c>
      <c r="P277" s="24" t="s">
        <v>372</v>
      </c>
    </row>
    <row r="278" s="3" customFormat="1" ht="13" customHeight="1" spans="1:24">
      <c r="A278" s="21">
        <v>45428</v>
      </c>
      <c r="B278" s="21">
        <v>45478</v>
      </c>
      <c r="C278" s="16" t="s">
        <v>731</v>
      </c>
      <c r="D278" s="17" t="s">
        <v>730</v>
      </c>
      <c r="E278" s="22">
        <v>45525</v>
      </c>
      <c r="F278" s="19">
        <v>139392</v>
      </c>
      <c r="G278" s="20"/>
      <c r="H278" s="20"/>
      <c r="I278" s="20"/>
      <c r="J278" s="20">
        <v>4400</v>
      </c>
      <c r="K278" s="20"/>
      <c r="L278" s="20"/>
      <c r="M278" s="20"/>
      <c r="N278" s="36">
        <f t="shared" si="4"/>
        <v>4400</v>
      </c>
      <c r="O278" s="22">
        <v>45525</v>
      </c>
      <c r="P278" s="24" t="s">
        <v>372</v>
      </c>
      <c r="Q278" s="2"/>
      <c r="R278" s="2"/>
      <c r="S278" s="2"/>
      <c r="T278" s="2"/>
      <c r="U278" s="2"/>
      <c r="V278" s="2"/>
      <c r="W278" s="2"/>
      <c r="X278" s="2"/>
    </row>
    <row r="279" s="2" customFormat="1" ht="13" customHeight="1" spans="1:16">
      <c r="A279" s="21">
        <v>45435</v>
      </c>
      <c r="B279" s="21">
        <v>45478</v>
      </c>
      <c r="C279" s="16" t="s">
        <v>732</v>
      </c>
      <c r="D279" s="17" t="s">
        <v>733</v>
      </c>
      <c r="E279" s="22">
        <v>45525</v>
      </c>
      <c r="F279" s="19">
        <v>139392</v>
      </c>
      <c r="G279" s="20"/>
      <c r="H279" s="20"/>
      <c r="I279" s="20"/>
      <c r="J279" s="20">
        <v>6920</v>
      </c>
      <c r="K279" s="20"/>
      <c r="L279" s="20"/>
      <c r="M279" s="20"/>
      <c r="N279" s="36">
        <f t="shared" si="4"/>
        <v>6920</v>
      </c>
      <c r="O279" s="22">
        <v>45525</v>
      </c>
      <c r="P279" s="24" t="s">
        <v>372</v>
      </c>
    </row>
    <row r="280" s="2" customFormat="1" ht="13" customHeight="1" spans="1:16">
      <c r="A280" s="21">
        <v>45411</v>
      </c>
      <c r="B280" s="21">
        <v>45478</v>
      </c>
      <c r="C280" s="16" t="s">
        <v>736</v>
      </c>
      <c r="D280" s="17" t="s">
        <v>737</v>
      </c>
      <c r="E280" s="22">
        <v>45525</v>
      </c>
      <c r="F280" s="19">
        <v>139392</v>
      </c>
      <c r="G280" s="20"/>
      <c r="H280" s="20"/>
      <c r="I280" s="20"/>
      <c r="J280" s="20">
        <v>792</v>
      </c>
      <c r="K280" s="20"/>
      <c r="L280" s="20"/>
      <c r="M280" s="20"/>
      <c r="N280" s="36">
        <f t="shared" si="4"/>
        <v>792</v>
      </c>
      <c r="O280" s="22">
        <v>45525</v>
      </c>
      <c r="P280" s="24" t="s">
        <v>372</v>
      </c>
    </row>
    <row r="281" s="2" customFormat="1" ht="13" customHeight="1" spans="1:16">
      <c r="A281" s="21">
        <v>45422</v>
      </c>
      <c r="B281" s="21">
        <v>45427</v>
      </c>
      <c r="C281" s="16" t="s">
        <v>884</v>
      </c>
      <c r="D281" s="17" t="s">
        <v>885</v>
      </c>
      <c r="E281" s="22">
        <v>45534</v>
      </c>
      <c r="F281" s="19">
        <v>139455</v>
      </c>
      <c r="G281" s="20"/>
      <c r="H281" s="20"/>
      <c r="I281" s="20"/>
      <c r="J281" s="20"/>
      <c r="K281" s="20"/>
      <c r="L281" s="20"/>
      <c r="M281" s="20">
        <v>1300</v>
      </c>
      <c r="N281" s="36">
        <f t="shared" si="4"/>
        <v>1300</v>
      </c>
      <c r="O281" s="22">
        <v>45534</v>
      </c>
      <c r="P281" s="24" t="s">
        <v>886</v>
      </c>
    </row>
    <row r="282" s="2" customFormat="1" ht="13" customHeight="1" spans="1:16">
      <c r="A282" s="21">
        <v>45492</v>
      </c>
      <c r="B282" s="21">
        <v>45500</v>
      </c>
      <c r="C282" s="16" t="s">
        <v>741</v>
      </c>
      <c r="D282" s="17" t="s">
        <v>742</v>
      </c>
      <c r="E282" s="22">
        <v>45526</v>
      </c>
      <c r="F282" s="19" t="s">
        <v>170</v>
      </c>
      <c r="G282" s="20"/>
      <c r="H282" s="20"/>
      <c r="I282" s="20">
        <v>800</v>
      </c>
      <c r="J282" s="20"/>
      <c r="K282" s="20"/>
      <c r="L282" s="20"/>
      <c r="M282" s="20"/>
      <c r="N282" s="36">
        <f t="shared" si="4"/>
        <v>800</v>
      </c>
      <c r="O282" s="22">
        <v>45526</v>
      </c>
      <c r="P282" s="24" t="s">
        <v>743</v>
      </c>
    </row>
    <row r="283" s="2" customFormat="1" ht="13" customHeight="1" spans="1:16">
      <c r="A283" s="22">
        <v>45408</v>
      </c>
      <c r="B283" s="22">
        <v>45413</v>
      </c>
      <c r="C283" s="16" t="s">
        <v>751</v>
      </c>
      <c r="D283" s="25" t="s">
        <v>752</v>
      </c>
      <c r="E283" s="27">
        <v>45531</v>
      </c>
      <c r="F283" s="19" t="s">
        <v>170</v>
      </c>
      <c r="G283" s="20"/>
      <c r="H283" s="20"/>
      <c r="I283" s="20">
        <v>800</v>
      </c>
      <c r="J283" s="20"/>
      <c r="K283" s="20"/>
      <c r="L283" s="20"/>
      <c r="M283" s="20"/>
      <c r="N283" s="36">
        <f t="shared" si="4"/>
        <v>800</v>
      </c>
      <c r="O283" s="22">
        <v>45531</v>
      </c>
      <c r="P283" s="24" t="s">
        <v>743</v>
      </c>
    </row>
    <row r="284" s="2" customFormat="1" ht="13" customHeight="1" spans="1:16">
      <c r="A284" s="21">
        <v>45447</v>
      </c>
      <c r="B284" s="21">
        <v>45453</v>
      </c>
      <c r="C284" s="16" t="s">
        <v>758</v>
      </c>
      <c r="D284" s="17" t="s">
        <v>759</v>
      </c>
      <c r="E284" s="22">
        <v>45532</v>
      </c>
      <c r="F284" s="19" t="s">
        <v>170</v>
      </c>
      <c r="G284" s="20"/>
      <c r="H284" s="20"/>
      <c r="I284" s="20">
        <v>800</v>
      </c>
      <c r="J284" s="20"/>
      <c r="K284" s="20"/>
      <c r="L284" s="20"/>
      <c r="M284" s="20"/>
      <c r="N284" s="36">
        <f t="shared" si="4"/>
        <v>800</v>
      </c>
      <c r="O284" s="22">
        <v>45532</v>
      </c>
      <c r="P284" s="24" t="s">
        <v>743</v>
      </c>
    </row>
    <row r="285" s="2" customFormat="1" ht="13" customHeight="1" spans="1:16">
      <c r="A285" s="21">
        <v>45447</v>
      </c>
      <c r="B285" s="21">
        <v>45453</v>
      </c>
      <c r="C285" s="16" t="s">
        <v>760</v>
      </c>
      <c r="D285" s="17" t="s">
        <v>759</v>
      </c>
      <c r="E285" s="22">
        <v>45532</v>
      </c>
      <c r="F285" s="19" t="s">
        <v>170</v>
      </c>
      <c r="G285" s="20"/>
      <c r="H285" s="20"/>
      <c r="I285" s="20">
        <v>1100</v>
      </c>
      <c r="J285" s="20"/>
      <c r="K285" s="20"/>
      <c r="L285" s="20"/>
      <c r="M285" s="20"/>
      <c r="N285" s="36">
        <f t="shared" si="4"/>
        <v>1100</v>
      </c>
      <c r="O285" s="22">
        <v>45532</v>
      </c>
      <c r="P285" s="24" t="s">
        <v>743</v>
      </c>
    </row>
    <row r="286" s="2" customFormat="1" ht="13" customHeight="1" spans="1:16">
      <c r="A286" s="21">
        <v>45372</v>
      </c>
      <c r="B286" s="21">
        <v>45383</v>
      </c>
      <c r="C286" s="16" t="s">
        <v>761</v>
      </c>
      <c r="D286" s="17" t="s">
        <v>762</v>
      </c>
      <c r="E286" s="27">
        <v>45532</v>
      </c>
      <c r="F286" s="19" t="s">
        <v>170</v>
      </c>
      <c r="G286" s="20"/>
      <c r="H286" s="20"/>
      <c r="I286" s="20">
        <v>800</v>
      </c>
      <c r="J286" s="20"/>
      <c r="K286" s="20"/>
      <c r="L286" s="20"/>
      <c r="M286" s="20"/>
      <c r="N286" s="36">
        <f t="shared" si="4"/>
        <v>800</v>
      </c>
      <c r="O286" s="22">
        <v>45532</v>
      </c>
      <c r="P286" s="24" t="s">
        <v>763</v>
      </c>
    </row>
    <row r="287" s="2" customFormat="1" ht="13" customHeight="1" spans="1:16">
      <c r="A287" s="21">
        <v>45372</v>
      </c>
      <c r="B287" s="21">
        <v>45383</v>
      </c>
      <c r="C287" s="16" t="s">
        <v>764</v>
      </c>
      <c r="D287" s="17" t="s">
        <v>762</v>
      </c>
      <c r="E287" s="27">
        <v>45532</v>
      </c>
      <c r="F287" s="19" t="s">
        <v>170</v>
      </c>
      <c r="G287" s="20"/>
      <c r="H287" s="20"/>
      <c r="I287" s="20">
        <v>800</v>
      </c>
      <c r="J287" s="20"/>
      <c r="K287" s="20"/>
      <c r="L287" s="20"/>
      <c r="M287" s="20"/>
      <c r="N287" s="36">
        <f t="shared" si="4"/>
        <v>800</v>
      </c>
      <c r="O287" s="22">
        <v>45532</v>
      </c>
      <c r="P287" s="24" t="s">
        <v>763</v>
      </c>
    </row>
    <row r="288" s="2" customFormat="1" ht="13" customHeight="1" spans="1:16">
      <c r="A288" s="21">
        <v>45372</v>
      </c>
      <c r="B288" s="21">
        <v>45383</v>
      </c>
      <c r="C288" s="16" t="s">
        <v>765</v>
      </c>
      <c r="D288" s="17" t="s">
        <v>762</v>
      </c>
      <c r="E288" s="27">
        <v>45532</v>
      </c>
      <c r="F288" s="19" t="s">
        <v>170</v>
      </c>
      <c r="G288" s="20"/>
      <c r="H288" s="20"/>
      <c r="I288" s="20">
        <v>800</v>
      </c>
      <c r="J288" s="20"/>
      <c r="K288" s="20"/>
      <c r="L288" s="20"/>
      <c r="M288" s="20"/>
      <c r="N288" s="36">
        <f t="shared" si="4"/>
        <v>800</v>
      </c>
      <c r="O288" s="22">
        <v>45532</v>
      </c>
      <c r="P288" s="24" t="s">
        <v>763</v>
      </c>
    </row>
    <row r="289" s="2" customFormat="1" ht="13" customHeight="1" spans="1:16">
      <c r="A289" s="21">
        <v>45484</v>
      </c>
      <c r="B289" s="21">
        <v>45489</v>
      </c>
      <c r="C289" s="16" t="s">
        <v>616</v>
      </c>
      <c r="D289" s="17" t="s">
        <v>617</v>
      </c>
      <c r="E289" s="27">
        <v>45511</v>
      </c>
      <c r="F289" s="19" t="s">
        <v>170</v>
      </c>
      <c r="G289" s="20"/>
      <c r="H289" s="20"/>
      <c r="I289" s="20">
        <v>800</v>
      </c>
      <c r="J289" s="20"/>
      <c r="K289" s="20"/>
      <c r="L289" s="20"/>
      <c r="M289" s="20"/>
      <c r="N289" s="36">
        <f t="shared" si="4"/>
        <v>800</v>
      </c>
      <c r="O289" s="22">
        <v>45511</v>
      </c>
      <c r="P289" s="24" t="s">
        <v>618</v>
      </c>
    </row>
    <row r="290" s="2" customFormat="1" ht="13" customHeight="1" spans="1:16">
      <c r="A290" s="23">
        <v>45484</v>
      </c>
      <c r="B290" s="23">
        <v>45489</v>
      </c>
      <c r="C290" s="24" t="s">
        <v>619</v>
      </c>
      <c r="D290" s="25" t="s">
        <v>617</v>
      </c>
      <c r="E290" s="22">
        <v>45511</v>
      </c>
      <c r="F290" s="19" t="s">
        <v>170</v>
      </c>
      <c r="G290" s="26"/>
      <c r="H290" s="26"/>
      <c r="I290" s="26">
        <v>800</v>
      </c>
      <c r="J290" s="26"/>
      <c r="K290" s="26"/>
      <c r="L290" s="26"/>
      <c r="M290" s="26"/>
      <c r="N290" s="36">
        <f t="shared" si="4"/>
        <v>800</v>
      </c>
      <c r="O290" s="22">
        <v>45511</v>
      </c>
      <c r="P290" s="43" t="s">
        <v>618</v>
      </c>
    </row>
    <row r="291" s="2" customFormat="1" ht="13" customHeight="1" spans="1:16">
      <c r="A291" s="22">
        <v>45475</v>
      </c>
      <c r="B291" s="22">
        <v>45478</v>
      </c>
      <c r="C291" s="16" t="s">
        <v>634</v>
      </c>
      <c r="D291" s="25" t="s">
        <v>635</v>
      </c>
      <c r="E291" s="27">
        <v>45517</v>
      </c>
      <c r="F291" s="19" t="s">
        <v>170</v>
      </c>
      <c r="G291" s="20"/>
      <c r="H291" s="20"/>
      <c r="I291" s="20">
        <v>800</v>
      </c>
      <c r="J291" s="20"/>
      <c r="K291" s="20"/>
      <c r="L291" s="20"/>
      <c r="M291" s="20"/>
      <c r="N291" s="36">
        <f t="shared" si="4"/>
        <v>800</v>
      </c>
      <c r="O291" s="22">
        <v>45517</v>
      </c>
      <c r="P291" s="24" t="s">
        <v>636</v>
      </c>
    </row>
    <row r="292" s="2" customFormat="1" ht="13" customHeight="1" spans="1:16">
      <c r="A292" s="21">
        <v>45475</v>
      </c>
      <c r="B292" s="21">
        <v>45478</v>
      </c>
      <c r="C292" s="16" t="s">
        <v>637</v>
      </c>
      <c r="D292" s="17" t="s">
        <v>635</v>
      </c>
      <c r="E292" s="27">
        <v>45517</v>
      </c>
      <c r="F292" s="19" t="s">
        <v>170</v>
      </c>
      <c r="G292" s="20"/>
      <c r="H292" s="20"/>
      <c r="I292" s="20">
        <v>800</v>
      </c>
      <c r="J292" s="20"/>
      <c r="K292" s="20"/>
      <c r="L292" s="20"/>
      <c r="M292" s="20"/>
      <c r="N292" s="36">
        <f t="shared" si="4"/>
        <v>800</v>
      </c>
      <c r="O292" s="22">
        <v>45517</v>
      </c>
      <c r="P292" s="24" t="s">
        <v>636</v>
      </c>
    </row>
    <row r="293" s="2" customFormat="1" ht="13" customHeight="1" spans="1:16">
      <c r="A293" s="27">
        <v>45475</v>
      </c>
      <c r="B293" s="27">
        <v>45478</v>
      </c>
      <c r="C293" s="37" t="s">
        <v>638</v>
      </c>
      <c r="D293" s="38" t="s">
        <v>635</v>
      </c>
      <c r="E293" s="27">
        <v>45517</v>
      </c>
      <c r="F293" s="19" t="s">
        <v>170</v>
      </c>
      <c r="G293" s="36"/>
      <c r="H293" s="36"/>
      <c r="I293" s="36">
        <v>800</v>
      </c>
      <c r="J293" s="36"/>
      <c r="K293" s="36"/>
      <c r="L293" s="36"/>
      <c r="M293" s="36"/>
      <c r="N293" s="36">
        <f t="shared" si="4"/>
        <v>800</v>
      </c>
      <c r="O293" s="22">
        <v>45517</v>
      </c>
      <c r="P293" s="42" t="s">
        <v>636</v>
      </c>
    </row>
    <row r="294" s="2" customFormat="1" ht="13" customHeight="1" spans="1:16">
      <c r="A294" s="21">
        <v>45475</v>
      </c>
      <c r="B294" s="21">
        <v>45478</v>
      </c>
      <c r="C294" s="16" t="s">
        <v>639</v>
      </c>
      <c r="D294" s="17" t="s">
        <v>635</v>
      </c>
      <c r="E294" s="22">
        <v>45517</v>
      </c>
      <c r="F294" s="19" t="s">
        <v>170</v>
      </c>
      <c r="G294" s="20"/>
      <c r="H294" s="20"/>
      <c r="I294" s="20">
        <v>800</v>
      </c>
      <c r="J294" s="20"/>
      <c r="K294" s="20"/>
      <c r="L294" s="20"/>
      <c r="M294" s="20"/>
      <c r="N294" s="36">
        <f t="shared" si="4"/>
        <v>800</v>
      </c>
      <c r="O294" s="22">
        <v>45517</v>
      </c>
      <c r="P294" s="24" t="s">
        <v>636</v>
      </c>
    </row>
    <row r="295" s="2" customFormat="1" ht="13" customHeight="1" spans="1:16">
      <c r="A295" s="21">
        <v>45475</v>
      </c>
      <c r="B295" s="21">
        <v>45478</v>
      </c>
      <c r="C295" s="16" t="s">
        <v>640</v>
      </c>
      <c r="D295" s="17" t="s">
        <v>635</v>
      </c>
      <c r="E295" s="22">
        <v>45517</v>
      </c>
      <c r="F295" s="19" t="s">
        <v>170</v>
      </c>
      <c r="G295" s="20"/>
      <c r="H295" s="20"/>
      <c r="I295" s="20">
        <v>800</v>
      </c>
      <c r="J295" s="20"/>
      <c r="K295" s="20"/>
      <c r="L295" s="20"/>
      <c r="M295" s="20"/>
      <c r="N295" s="36">
        <f t="shared" si="4"/>
        <v>800</v>
      </c>
      <c r="O295" s="22">
        <v>45517</v>
      </c>
      <c r="P295" s="24" t="s">
        <v>636</v>
      </c>
    </row>
    <row r="296" s="2" customFormat="1" ht="13" customHeight="1" spans="1:16">
      <c r="A296" s="22">
        <v>45475</v>
      </c>
      <c r="B296" s="22">
        <v>45479</v>
      </c>
      <c r="C296" s="16" t="s">
        <v>641</v>
      </c>
      <c r="D296" s="17" t="s">
        <v>635</v>
      </c>
      <c r="E296" s="22">
        <v>45517</v>
      </c>
      <c r="F296" s="19" t="s">
        <v>170</v>
      </c>
      <c r="G296" s="20"/>
      <c r="H296" s="20"/>
      <c r="I296" s="20">
        <v>800</v>
      </c>
      <c r="J296" s="20"/>
      <c r="K296" s="20"/>
      <c r="L296" s="20"/>
      <c r="M296" s="20"/>
      <c r="N296" s="36">
        <f t="shared" si="4"/>
        <v>800</v>
      </c>
      <c r="O296" s="22">
        <v>45517</v>
      </c>
      <c r="P296" s="24" t="s">
        <v>636</v>
      </c>
    </row>
    <row r="297" s="2" customFormat="1" ht="13" customHeight="1" spans="1:16">
      <c r="A297" s="21">
        <v>45475</v>
      </c>
      <c r="B297" s="21">
        <v>45479</v>
      </c>
      <c r="C297" s="16" t="s">
        <v>642</v>
      </c>
      <c r="D297" s="17" t="s">
        <v>635</v>
      </c>
      <c r="E297" s="27">
        <v>45517</v>
      </c>
      <c r="F297" s="19" t="s">
        <v>170</v>
      </c>
      <c r="G297" s="20"/>
      <c r="H297" s="20"/>
      <c r="I297" s="20">
        <v>800</v>
      </c>
      <c r="J297" s="20"/>
      <c r="K297" s="20"/>
      <c r="L297" s="20"/>
      <c r="M297" s="20"/>
      <c r="N297" s="36">
        <f t="shared" si="4"/>
        <v>800</v>
      </c>
      <c r="O297" s="22">
        <v>45517</v>
      </c>
      <c r="P297" s="24" t="s">
        <v>636</v>
      </c>
    </row>
    <row r="298" s="2" customFormat="1" ht="13" customHeight="1" spans="1:16">
      <c r="A298" s="21">
        <v>45475</v>
      </c>
      <c r="B298" s="21">
        <v>45479</v>
      </c>
      <c r="C298" s="16" t="s">
        <v>643</v>
      </c>
      <c r="D298" s="17" t="s">
        <v>635</v>
      </c>
      <c r="E298" s="27">
        <v>45517</v>
      </c>
      <c r="F298" s="19" t="s">
        <v>170</v>
      </c>
      <c r="G298" s="20"/>
      <c r="H298" s="20"/>
      <c r="I298" s="20">
        <v>800</v>
      </c>
      <c r="J298" s="20"/>
      <c r="K298" s="20"/>
      <c r="L298" s="20"/>
      <c r="M298" s="20"/>
      <c r="N298" s="36">
        <f t="shared" si="4"/>
        <v>800</v>
      </c>
      <c r="O298" s="22">
        <v>45517</v>
      </c>
      <c r="P298" s="24" t="s">
        <v>636</v>
      </c>
    </row>
    <row r="299" s="2" customFormat="1" ht="13" customHeight="1" spans="1:16">
      <c r="A299" s="21">
        <v>45475</v>
      </c>
      <c r="B299" s="21">
        <v>45481</v>
      </c>
      <c r="C299" s="16" t="s">
        <v>644</v>
      </c>
      <c r="D299" s="17" t="s">
        <v>635</v>
      </c>
      <c r="E299" s="27">
        <v>45517</v>
      </c>
      <c r="F299" s="19" t="s">
        <v>170</v>
      </c>
      <c r="G299" s="20"/>
      <c r="H299" s="20"/>
      <c r="I299" s="20">
        <v>800</v>
      </c>
      <c r="J299" s="20"/>
      <c r="K299" s="20"/>
      <c r="L299" s="20"/>
      <c r="M299" s="20"/>
      <c r="N299" s="36">
        <f t="shared" si="4"/>
        <v>800</v>
      </c>
      <c r="O299" s="22">
        <v>45517</v>
      </c>
      <c r="P299" s="24" t="s">
        <v>636</v>
      </c>
    </row>
    <row r="300" s="2" customFormat="1" ht="13" customHeight="1" spans="1:16">
      <c r="A300" s="23">
        <v>45475</v>
      </c>
      <c r="B300" s="23">
        <v>45481</v>
      </c>
      <c r="C300" s="24" t="s">
        <v>645</v>
      </c>
      <c r="D300" s="25" t="s">
        <v>635</v>
      </c>
      <c r="E300" s="22">
        <v>45517</v>
      </c>
      <c r="F300" s="19" t="s">
        <v>170</v>
      </c>
      <c r="G300" s="26"/>
      <c r="H300" s="26"/>
      <c r="I300" s="26">
        <v>800</v>
      </c>
      <c r="J300" s="26"/>
      <c r="K300" s="26"/>
      <c r="L300" s="26"/>
      <c r="M300" s="26"/>
      <c r="N300" s="36">
        <f t="shared" si="4"/>
        <v>800</v>
      </c>
      <c r="O300" s="22">
        <v>45517</v>
      </c>
      <c r="P300" s="24" t="s">
        <v>636</v>
      </c>
    </row>
    <row r="301" s="2" customFormat="1" ht="13" customHeight="1" spans="1:16">
      <c r="A301" s="21">
        <v>45475</v>
      </c>
      <c r="B301" s="21">
        <v>45481</v>
      </c>
      <c r="C301" s="16" t="s">
        <v>646</v>
      </c>
      <c r="D301" s="17" t="s">
        <v>635</v>
      </c>
      <c r="E301" s="27">
        <v>45517</v>
      </c>
      <c r="F301" s="19" t="s">
        <v>170</v>
      </c>
      <c r="G301" s="20"/>
      <c r="H301" s="20"/>
      <c r="I301" s="20">
        <v>800</v>
      </c>
      <c r="J301" s="20"/>
      <c r="K301" s="20"/>
      <c r="L301" s="20"/>
      <c r="M301" s="20"/>
      <c r="N301" s="36">
        <f t="shared" si="4"/>
        <v>800</v>
      </c>
      <c r="O301" s="22">
        <v>45517</v>
      </c>
      <c r="P301" s="24" t="s">
        <v>636</v>
      </c>
    </row>
    <row r="302" s="2" customFormat="1" ht="13" customHeight="1" spans="1:16">
      <c r="A302" s="22">
        <v>45475</v>
      </c>
      <c r="B302" s="22">
        <v>45483</v>
      </c>
      <c r="C302" s="16" t="s">
        <v>647</v>
      </c>
      <c r="D302" s="25" t="s">
        <v>635</v>
      </c>
      <c r="E302" s="22">
        <v>45517</v>
      </c>
      <c r="F302" s="19" t="s">
        <v>170</v>
      </c>
      <c r="G302" s="20"/>
      <c r="H302" s="20"/>
      <c r="I302" s="20">
        <v>800</v>
      </c>
      <c r="J302" s="20"/>
      <c r="K302" s="20"/>
      <c r="L302" s="20"/>
      <c r="M302" s="20"/>
      <c r="N302" s="36">
        <f t="shared" si="4"/>
        <v>800</v>
      </c>
      <c r="O302" s="22">
        <v>45517</v>
      </c>
      <c r="P302" s="24" t="s">
        <v>636</v>
      </c>
    </row>
    <row r="303" s="2" customFormat="1" ht="13" customHeight="1" spans="1:16">
      <c r="A303" s="28">
        <v>45474</v>
      </c>
      <c r="B303" s="28">
        <v>45492</v>
      </c>
      <c r="C303" s="29" t="s">
        <v>648</v>
      </c>
      <c r="D303" s="47" t="s">
        <v>635</v>
      </c>
      <c r="E303" s="44">
        <v>45517</v>
      </c>
      <c r="F303" s="31" t="s">
        <v>170</v>
      </c>
      <c r="G303" s="32"/>
      <c r="H303" s="32"/>
      <c r="I303" s="32">
        <v>800</v>
      </c>
      <c r="J303" s="32"/>
      <c r="K303" s="32"/>
      <c r="L303" s="32"/>
      <c r="M303" s="32"/>
      <c r="N303" s="36">
        <f t="shared" si="4"/>
        <v>800</v>
      </c>
      <c r="O303" s="28">
        <v>45517</v>
      </c>
      <c r="P303" s="46" t="s">
        <v>636</v>
      </c>
    </row>
    <row r="304" ht="13.5" customHeight="1" spans="1:16">
      <c r="A304" s="55" t="s">
        <v>891</v>
      </c>
      <c r="B304" s="56"/>
      <c r="C304" s="57"/>
      <c r="D304" s="57"/>
      <c r="E304" s="57"/>
      <c r="F304" s="57"/>
      <c r="G304" s="58">
        <f t="shared" ref="G304:N304" si="5">SUM(G8:G303)</f>
        <v>28309.82</v>
      </c>
      <c r="H304" s="58">
        <f t="shared" si="5"/>
        <v>0</v>
      </c>
      <c r="I304" s="58">
        <f t="shared" si="5"/>
        <v>17900</v>
      </c>
      <c r="J304" s="58">
        <f t="shared" si="5"/>
        <v>362912.42</v>
      </c>
      <c r="K304" s="58">
        <f t="shared" si="5"/>
        <v>649128.57</v>
      </c>
      <c r="L304" s="58">
        <f t="shared" si="5"/>
        <v>330</v>
      </c>
      <c r="M304" s="58">
        <f t="shared" si="5"/>
        <v>3750</v>
      </c>
      <c r="N304" s="58">
        <f t="shared" si="5"/>
        <v>1062330.81</v>
      </c>
      <c r="O304" s="70"/>
      <c r="P304" s="71"/>
    </row>
    <row r="305" s="1" customFormat="1" ht="16.5" customHeight="1" spans="1:16">
      <c r="A305" s="59"/>
      <c r="B305" s="60"/>
      <c r="C305" s="61"/>
      <c r="D305" s="61"/>
      <c r="E305" s="61"/>
      <c r="F305" s="61"/>
      <c r="G305" s="62"/>
      <c r="H305" s="62"/>
      <c r="I305" s="62"/>
      <c r="J305" s="62"/>
      <c r="K305" s="62"/>
      <c r="L305" s="62"/>
      <c r="M305" s="62"/>
      <c r="N305" s="62"/>
      <c r="O305" s="72"/>
      <c r="P305" s="73"/>
    </row>
    <row r="306" ht="15" spans="1:16">
      <c r="A306" s="63" t="s">
        <v>892</v>
      </c>
      <c r="B306" s="64"/>
      <c r="C306" s="64"/>
      <c r="D306" s="65"/>
      <c r="E306" s="65"/>
      <c r="F306" s="65"/>
      <c r="G306" s="65"/>
      <c r="H306" s="65"/>
      <c r="I306" s="63" t="s">
        <v>897</v>
      </c>
      <c r="J306" s="64"/>
      <c r="K306" s="64"/>
      <c r="L306" s="65"/>
      <c r="M306" s="65"/>
      <c r="N306" s="65"/>
      <c r="O306" s="74"/>
      <c r="P306" s="75"/>
    </row>
    <row r="307" ht="15" spans="1:16">
      <c r="A307" s="64"/>
      <c r="B307" s="64"/>
      <c r="C307" s="64"/>
      <c r="D307" s="65"/>
      <c r="E307" s="65"/>
      <c r="F307" s="65"/>
      <c r="G307" s="65"/>
      <c r="H307" s="65"/>
      <c r="I307" s="64"/>
      <c r="J307" s="64"/>
      <c r="K307" s="64"/>
      <c r="L307" s="65"/>
      <c r="M307" s="65"/>
      <c r="N307" s="65"/>
      <c r="O307" s="74"/>
      <c r="P307" s="75"/>
    </row>
    <row r="308" s="5" customFormat="1" ht="15.75" spans="1:16">
      <c r="A308" s="66" t="s">
        <v>893</v>
      </c>
      <c r="B308" s="66"/>
      <c r="C308" s="66"/>
      <c r="D308" s="67"/>
      <c r="E308" s="67"/>
      <c r="F308" s="67"/>
      <c r="G308" s="67"/>
      <c r="H308" s="67"/>
      <c r="I308" s="66" t="s">
        <v>898</v>
      </c>
      <c r="J308" s="66"/>
      <c r="K308" s="66"/>
      <c r="L308" s="67"/>
      <c r="M308" s="76"/>
      <c r="N308" s="76"/>
      <c r="O308" s="77"/>
      <c r="P308" s="78"/>
    </row>
    <row r="309" s="5" customFormat="1" ht="15.75" spans="1:16">
      <c r="A309" s="68" t="s">
        <v>894</v>
      </c>
      <c r="B309" s="68"/>
      <c r="C309" s="68"/>
      <c r="D309" s="69"/>
      <c r="E309" s="69"/>
      <c r="F309" s="69"/>
      <c r="G309" s="69"/>
      <c r="H309" s="69"/>
      <c r="I309" s="79" t="s">
        <v>1265</v>
      </c>
      <c r="J309" s="79"/>
      <c r="K309" s="79"/>
      <c r="L309" s="69"/>
      <c r="M309" s="80"/>
      <c r="N309" s="80"/>
      <c r="O309" s="80"/>
      <c r="P309" s="81"/>
    </row>
  </sheetData>
  <mergeCells count="17">
    <mergeCell ref="H6:I6"/>
    <mergeCell ref="L6:M6"/>
    <mergeCell ref="A308:C308"/>
    <mergeCell ref="I308:K308"/>
    <mergeCell ref="A309:C309"/>
    <mergeCell ref="I309:K309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25" right="0.25" top="0.25" bottom="0.25" header="0.5" footer="0.25"/>
  <pageSetup paperSize="1" scale="75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AUGUST 2024</vt:lpstr>
      <vt:lpstr>DAILY</vt:lpstr>
      <vt:lpstr>Sheet 1 (2)</vt:lpstr>
      <vt:lpstr>SUMMARY</vt:lpstr>
      <vt:lpstr>Sheet1</vt:lpstr>
      <vt:lpstr>SERVICE RECEIVABLES COLLECTION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ELENA</cp:lastModifiedBy>
  <dcterms:created xsi:type="dcterms:W3CDTF">2020-09-17T00:32:00Z</dcterms:created>
  <cp:lastPrinted>2024-09-12T03:22:00Z</cp:lastPrinted>
  <dcterms:modified xsi:type="dcterms:W3CDTF">2024-10-02T01:54:29Z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7B7A2AD54BA44E5FB302C5FC681B0A19</vt:lpwstr>
  </property>
  <property fmtid="{D5CDD505-2E9C-101B-9397-08002B2CF9AE}" pid="3" name="KSOProductBuildVer">
    <vt:lpwstr>1033-11.2.0.11537</vt:lpwstr>
  </property>
</Properties>
</file>