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1" r:id="rId12"/>
    <sheet name="Sheet2" sheetId="13" r:id="rId13"/>
  </sheets>
  <calcPr calcId="144525"/>
</workbook>
</file>

<file path=xl/sharedStrings.xml><?xml version="1.0" encoding="utf-8"?>
<sst xmlns="http://schemas.openxmlformats.org/spreadsheetml/2006/main" count="1065" uniqueCount="113">
  <si>
    <t>KOLIN PHILIPPINES INTERNATIONAL INC.</t>
  </si>
  <si>
    <t>ASC – TIMELY SUBMISSION OF BILLING</t>
  </si>
  <si>
    <t>FOR THE MONTH ENDED JANUARY 1-31, 2025</t>
  </si>
  <si>
    <t>ASC</t>
  </si>
  <si>
    <t>SOA #</t>
  </si>
  <si>
    <t>Timely Submission Score</t>
  </si>
  <si>
    <t>No Error</t>
  </si>
  <si>
    <t>No. of SJR</t>
  </si>
  <si>
    <t>No. of No Error SJR</t>
  </si>
  <si>
    <t>Total No. of No Error SJR</t>
  </si>
  <si>
    <t>Total No. of With Error SJR</t>
  </si>
  <si>
    <t>Total No. Of SJR</t>
  </si>
  <si>
    <t>Final Accuracy of Billing Score</t>
  </si>
  <si>
    <t>Final Timely Submission of Billing Score</t>
  </si>
  <si>
    <t>Final Rating
Accuracy (5%)</t>
  </si>
  <si>
    <t>Final Rating
Timely (5%)</t>
  </si>
  <si>
    <t>Carcillar</t>
  </si>
  <si>
    <t>#1</t>
  </si>
  <si>
    <t>Ecoleon</t>
  </si>
  <si>
    <t>Eman</t>
  </si>
  <si>
    <t>#20</t>
  </si>
  <si>
    <t>FRJ</t>
  </si>
  <si>
    <t>Gnasit</t>
  </si>
  <si>
    <t>Godspeed</t>
  </si>
  <si>
    <t>#14</t>
  </si>
  <si>
    <t>HSB</t>
  </si>
  <si>
    <t>Kengie</t>
  </si>
  <si>
    <t>Mafref</t>
  </si>
  <si>
    <t>MJRC</t>
  </si>
  <si>
    <t>#25</t>
  </si>
  <si>
    <t>NVFS</t>
  </si>
  <si>
    <t>#18</t>
  </si>
  <si>
    <t>On Cool</t>
  </si>
  <si>
    <t>RJD</t>
  </si>
  <si>
    <t>RKH</t>
  </si>
  <si>
    <t>Wintercrib</t>
  </si>
  <si>
    <t>FOR THE MONTH ENDED FEBRUARY 1-28, 2025</t>
  </si>
  <si>
    <t>AGD</t>
  </si>
  <si>
    <t>APM 11</t>
  </si>
  <si>
    <t>Aserco</t>
  </si>
  <si>
    <t>Ashcol</t>
  </si>
  <si>
    <t>#3</t>
  </si>
  <si>
    <t>#2</t>
  </si>
  <si>
    <t>Estinor</t>
  </si>
  <si>
    <t xml:space="preserve">B   </t>
  </si>
  <si>
    <t>Jerrico</t>
  </si>
  <si>
    <t>#6</t>
  </si>
  <si>
    <t>Kingsaire</t>
  </si>
  <si>
    <t>Mega Calapan</t>
  </si>
  <si>
    <t>Merc</t>
  </si>
  <si>
    <t>Reyaire</t>
  </si>
  <si>
    <t>#4</t>
  </si>
  <si>
    <t xml:space="preserve">  </t>
  </si>
  <si>
    <t>FOR THE MONTH ENDED MARCH 1-31, 2025</t>
  </si>
  <si>
    <t>#7</t>
  </si>
  <si>
    <t>#8</t>
  </si>
  <si>
    <t>#9</t>
  </si>
  <si>
    <t>#5</t>
  </si>
  <si>
    <t>On-cool</t>
  </si>
  <si>
    <t>Surecool</t>
  </si>
  <si>
    <t>Wintecrib</t>
  </si>
  <si>
    <t>FOR THE MONTH ENDED APRIL 1-30, 2025</t>
  </si>
  <si>
    <t>Dreamcool</t>
  </si>
  <si>
    <t>#10</t>
  </si>
  <si>
    <t>#11</t>
  </si>
  <si>
    <t>On-Cool</t>
  </si>
  <si>
    <t>R.Acosta</t>
  </si>
  <si>
    <t>RNM</t>
  </si>
  <si>
    <t>RPMA</t>
  </si>
  <si>
    <t>FOR THE MONTH ENDED MAY 1-31, 2025</t>
  </si>
  <si>
    <t>Araquel</t>
  </si>
  <si>
    <t>Dgreec</t>
  </si>
  <si>
    <t>#12</t>
  </si>
  <si>
    <t>#13</t>
  </si>
  <si>
    <t>MBJ</t>
  </si>
  <si>
    <t>PAR</t>
  </si>
  <si>
    <t>Wiccool</t>
  </si>
  <si>
    <t>FOR THE MONTH ENDED JUNE 1-30, 2025</t>
  </si>
  <si>
    <t>Barmen</t>
  </si>
  <si>
    <t>JJR</t>
  </si>
  <si>
    <t>ON COOL</t>
  </si>
  <si>
    <t>RTD</t>
  </si>
  <si>
    <t>VPR</t>
  </si>
  <si>
    <t>FOR THE MONTH ENDED JULY 1-31, 2025</t>
  </si>
  <si>
    <t>#15</t>
  </si>
  <si>
    <t>#16</t>
  </si>
  <si>
    <t>Oltek</t>
  </si>
  <si>
    <t>FOR THE MONTH ENDED AUGUST 1-31, 2025</t>
  </si>
  <si>
    <t>Airmaster</t>
  </si>
  <si>
    <t>#17</t>
  </si>
  <si>
    <t>Reblando</t>
  </si>
  <si>
    <t>SURECOOL</t>
  </si>
  <si>
    <t>SURE SHOT</t>
  </si>
  <si>
    <t>FOR THE MONTH ENDED SEPTEMBER 1-30, 2025</t>
  </si>
  <si>
    <t>Bountycool</t>
  </si>
  <si>
    <t>Cooling Instinct</t>
  </si>
  <si>
    <t>Escool</t>
  </si>
  <si>
    <t>#19</t>
  </si>
  <si>
    <t>SURESHOT</t>
  </si>
  <si>
    <t>FOR THE MONTH ENDED OCTOBER 1-31, 2025</t>
  </si>
  <si>
    <t>Aircare</t>
  </si>
  <si>
    <t>#21</t>
  </si>
  <si>
    <t>#22</t>
  </si>
  <si>
    <t>FOR THE MONTH ENDED NOVEMBER 1-30, 2025</t>
  </si>
  <si>
    <t>JAAES</t>
  </si>
  <si>
    <t>#23</t>
  </si>
  <si>
    <t>#24</t>
  </si>
  <si>
    <t>Ricmar</t>
  </si>
  <si>
    <t>ZGP</t>
  </si>
  <si>
    <t>FOR THE MONTH ENDED DECEMBER 1-31, 2025</t>
  </si>
  <si>
    <t>Denlin</t>
  </si>
  <si>
    <t>#26</t>
  </si>
  <si>
    <t>Pinch off</t>
  </si>
</sst>
</file>

<file path=xl/styles.xml><?xml version="1.0" encoding="utf-8"?>
<styleSheet xmlns="http://schemas.openxmlformats.org/spreadsheetml/2006/main">
  <numFmts count="5">
    <numFmt numFmtId="44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  <numFmt numFmtId="176" formatCode="_-* #,##0.00_-;\-* #,##0.00_-;_-* &quot;-&quot;_-;_-@_-"/>
    <numFmt numFmtId="42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1"/>
      <color indexed="8"/>
      <name val="Calibri"/>
      <charset val="0"/>
    </font>
    <font>
      <b/>
      <sz val="11"/>
      <color indexed="8"/>
      <name val="Calibri"/>
      <charset val="0"/>
    </font>
    <font>
      <b/>
      <sz val="14"/>
      <name val="Arial"/>
      <charset val="0"/>
    </font>
    <font>
      <sz val="14"/>
      <color indexed="8"/>
      <name val="Calibri"/>
      <charset val="0"/>
    </font>
    <font>
      <b/>
      <sz val="10"/>
      <name val="Arial"/>
      <charset val="0"/>
    </font>
    <font>
      <sz val="10"/>
      <name val="Arial"/>
      <charset val="0"/>
    </font>
    <font>
      <sz val="11"/>
      <name val="Calibri"/>
      <charset val="0"/>
    </font>
    <font>
      <sz val="9"/>
      <name val="Calibri"/>
      <charset val="0"/>
    </font>
    <font>
      <sz val="11"/>
      <color rgb="FF000000"/>
      <name val="Calibri"/>
      <charset val="0"/>
    </font>
    <font>
      <i/>
      <sz val="11"/>
      <color indexed="8"/>
      <name val="Calibri"/>
      <charset val="0"/>
    </font>
    <font>
      <b/>
      <sz val="9"/>
      <name val="Calibri"/>
      <charset val="0"/>
    </font>
    <font>
      <b/>
      <sz val="9"/>
      <color indexed="8"/>
      <name val="Calibri"/>
      <charset val="0"/>
    </font>
    <font>
      <b/>
      <sz val="9"/>
      <name val="Arial"/>
      <charset val="0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6A16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E40D0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19" borderId="20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16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32" applyFont="1" applyFill="1"/>
    <xf numFmtId="0" fontId="6" fillId="0" borderId="0" xfId="32" applyFont="1" applyFill="1" applyAlignment="1">
      <alignment horizontal="center"/>
    </xf>
    <xf numFmtId="0" fontId="6" fillId="0" borderId="0" xfId="32" applyFill="1" applyAlignment="1">
      <alignment horizontal="center"/>
    </xf>
    <xf numFmtId="0" fontId="5" fillId="0" borderId="0" xfId="32" applyFont="1" applyFill="1" applyAlignment="1">
      <alignment horizontal="center"/>
    </xf>
    <xf numFmtId="0" fontId="5" fillId="0" borderId="1" xfId="32" applyFont="1" applyFill="1" applyBorder="1"/>
    <xf numFmtId="0" fontId="5" fillId="0" borderId="2" xfId="32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3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32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0" xfId="32" applyFill="1"/>
    <xf numFmtId="0" fontId="8" fillId="0" borderId="9" xfId="32" applyFont="1" applyFill="1" applyBorder="1" applyAlignment="1">
      <alignment horizontal="center" vertical="center" wrapText="1"/>
    </xf>
    <xf numFmtId="0" fontId="11" fillId="2" borderId="3" xfId="32" applyFont="1" applyFill="1" applyBorder="1" applyAlignment="1">
      <alignment horizontal="center" vertical="center" wrapText="1"/>
    </xf>
    <xf numFmtId="0" fontId="11" fillId="2" borderId="4" xfId="32" applyFont="1" applyFill="1" applyBorder="1" applyAlignment="1">
      <alignment horizontal="center" vertical="center" wrapText="1"/>
    </xf>
    <xf numFmtId="0" fontId="11" fillId="0" borderId="4" xfId="3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32" applyFont="1" applyFill="1" applyBorder="1" applyAlignment="1">
      <alignment horizontal="center" vertical="center" wrapText="1"/>
    </xf>
    <xf numFmtId="0" fontId="13" fillId="0" borderId="9" xfId="3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6" fillId="0" borderId="6" xfId="32" applyFont="1" applyFill="1" applyBorder="1" applyAlignment="1">
      <alignment horizontal="center"/>
    </xf>
    <xf numFmtId="0" fontId="6" fillId="0" borderId="7" xfId="32" applyFont="1" applyFill="1" applyBorder="1" applyAlignment="1">
      <alignment horizontal="center"/>
    </xf>
    <xf numFmtId="176" fontId="1" fillId="0" borderId="7" xfId="3" applyNumberFormat="1" applyFont="1" applyFill="1" applyBorder="1" applyAlignment="1">
      <alignment horizontal="right" vertical="center"/>
    </xf>
    <xf numFmtId="2" fontId="6" fillId="0" borderId="7" xfId="32" applyNumberFormat="1" applyFont="1" applyFill="1" applyBorder="1" applyAlignment="1">
      <alignment horizontal="right" vertical="center"/>
    </xf>
    <xf numFmtId="43" fontId="6" fillId="0" borderId="7" xfId="32" applyNumberFormat="1" applyFont="1" applyFill="1" applyBorder="1" applyAlignment="1">
      <alignment horizontal="center"/>
    </xf>
    <xf numFmtId="43" fontId="6" fillId="0" borderId="10" xfId="32" applyNumberFormat="1" applyFont="1" applyFill="1" applyBorder="1" applyAlignment="1">
      <alignment horizontal="center"/>
    </xf>
    <xf numFmtId="0" fontId="6" fillId="0" borderId="0" xfId="32" applyFill="1" applyBorder="1"/>
    <xf numFmtId="0" fontId="1" fillId="0" borderId="11" xfId="0" applyFont="1" applyFill="1" applyBorder="1" applyAlignment="1"/>
    <xf numFmtId="0" fontId="1" fillId="3" borderId="8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6" xfId="32" applyFont="1" applyFill="1" applyBorder="1" applyAlignment="1">
      <alignment horizontal="center"/>
    </xf>
    <xf numFmtId="0" fontId="6" fillId="3" borderId="7" xfId="32" applyFont="1" applyFill="1" applyBorder="1" applyAlignment="1">
      <alignment horizontal="center"/>
    </xf>
    <xf numFmtId="176" fontId="1" fillId="3" borderId="7" xfId="3" applyNumberFormat="1" applyFont="1" applyFill="1" applyBorder="1" applyAlignment="1">
      <alignment horizontal="right" vertical="center"/>
    </xf>
    <xf numFmtId="2" fontId="6" fillId="3" borderId="7" xfId="32" applyNumberFormat="1" applyFont="1" applyFill="1" applyBorder="1" applyAlignment="1">
      <alignment horizontal="right" vertical="center"/>
    </xf>
    <xf numFmtId="43" fontId="6" fillId="3" borderId="7" xfId="32" applyNumberFormat="1" applyFont="1" applyFill="1" applyBorder="1" applyAlignment="1">
      <alignment horizontal="center"/>
    </xf>
    <xf numFmtId="43" fontId="6" fillId="3" borderId="10" xfId="32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7" xfId="0" applyFont="1" applyFill="1" applyBorder="1" applyAlignment="1">
      <alignment horizontal="center"/>
    </xf>
    <xf numFmtId="0" fontId="1" fillId="3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9" fillId="3" borderId="6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6" fillId="3" borderId="0" xfId="32" applyFill="1"/>
    <xf numFmtId="0" fontId="1" fillId="3" borderId="1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32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1" fillId="4" borderId="3" xfId="32" applyFont="1" applyFill="1" applyBorder="1" applyAlignment="1">
      <alignment horizontal="center" vertical="center" wrapText="1"/>
    </xf>
    <xf numFmtId="0" fontId="11" fillId="4" borderId="4" xfId="32" applyFont="1" applyFill="1" applyBorder="1" applyAlignment="1">
      <alignment horizontal="center" vertical="center" wrapText="1"/>
    </xf>
    <xf numFmtId="0" fontId="6" fillId="6" borderId="6" xfId="32" applyFont="1" applyFill="1" applyBorder="1" applyAlignment="1">
      <alignment horizontal="center"/>
    </xf>
    <xf numFmtId="0" fontId="6" fillId="6" borderId="7" xfId="32" applyFont="1" applyFill="1" applyBorder="1" applyAlignment="1">
      <alignment horizontal="center"/>
    </xf>
    <xf numFmtId="0" fontId="1" fillId="7" borderId="8" xfId="0" applyFont="1" applyFill="1" applyBorder="1" applyAlignment="1"/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6" fillId="7" borderId="6" xfId="32" applyFont="1" applyFill="1" applyBorder="1" applyAlignment="1">
      <alignment horizontal="center"/>
    </xf>
    <xf numFmtId="0" fontId="6" fillId="7" borderId="7" xfId="32" applyFont="1" applyFill="1" applyBorder="1" applyAlignment="1">
      <alignment horizontal="center"/>
    </xf>
    <xf numFmtId="176" fontId="1" fillId="7" borderId="7" xfId="3" applyNumberFormat="1" applyFont="1" applyFill="1" applyBorder="1" applyAlignment="1">
      <alignment horizontal="right" vertical="center"/>
    </xf>
    <xf numFmtId="2" fontId="6" fillId="7" borderId="7" xfId="32" applyNumberFormat="1" applyFont="1" applyFill="1" applyBorder="1" applyAlignment="1">
      <alignment horizontal="right" vertical="center"/>
    </xf>
    <xf numFmtId="43" fontId="6" fillId="7" borderId="7" xfId="32" applyNumberFormat="1" applyFont="1" applyFill="1" applyBorder="1" applyAlignment="1">
      <alignment horizontal="center"/>
    </xf>
    <xf numFmtId="43" fontId="6" fillId="7" borderId="10" xfId="32" applyNumberFormat="1" applyFont="1" applyFill="1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D8090F"/>
      <color rgb="00E40D08"/>
      <color rgb="007D521D"/>
      <color rgb="00BC4042"/>
      <color rgb="00D6A16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6A16D"/>
  </sheetPr>
  <dimension ref="A1:AG2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2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63" t="s">
        <v>4</v>
      </c>
      <c r="C6" s="64" t="s">
        <v>5</v>
      </c>
      <c r="D6" s="65" t="s">
        <v>6</v>
      </c>
      <c r="E6" s="6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63" t="s">
        <v>4</v>
      </c>
      <c r="K6" s="64" t="s">
        <v>5</v>
      </c>
      <c r="L6" s="65" t="s">
        <v>6</v>
      </c>
      <c r="M6" s="6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63" t="s">
        <v>4</v>
      </c>
      <c r="S6" s="64" t="s">
        <v>5</v>
      </c>
      <c r="T6" s="65" t="s">
        <v>6</v>
      </c>
      <c r="U6" s="6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70" t="s">
        <v>9</v>
      </c>
      <c r="AA6" s="71" t="s">
        <v>10</v>
      </c>
      <c r="AB6" s="71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23" t="s">
        <v>16</v>
      </c>
      <c r="B7" s="66" t="s">
        <v>17</v>
      </c>
      <c r="C7" s="67">
        <v>4</v>
      </c>
      <c r="D7" s="67">
        <v>1</v>
      </c>
      <c r="E7" s="67">
        <v>1</v>
      </c>
      <c r="F7" s="21"/>
      <c r="G7" s="21"/>
      <c r="H7" s="21"/>
      <c r="I7" s="21"/>
      <c r="J7" s="67"/>
      <c r="K7" s="67"/>
      <c r="L7" s="67"/>
      <c r="M7" s="67"/>
      <c r="N7" s="21"/>
      <c r="O7" s="21"/>
      <c r="P7" s="21"/>
      <c r="Q7" s="21"/>
      <c r="R7" s="67"/>
      <c r="S7" s="67"/>
      <c r="T7" s="67"/>
      <c r="U7" s="67"/>
      <c r="V7" s="21"/>
      <c r="W7" s="21"/>
      <c r="X7" s="21"/>
      <c r="Y7" s="34"/>
      <c r="Z7" s="72">
        <f t="shared" ref="Z7:Z21" si="0">D7+H7+L7+P7+T7+X7</f>
        <v>1</v>
      </c>
      <c r="AA7" s="73">
        <f t="shared" ref="AA7:AA21" si="1">AB7-Z7</f>
        <v>0</v>
      </c>
      <c r="AB7" s="73">
        <f t="shared" ref="AB7:AB21" si="2">E7+I7+M7+Q7+U7+Y7</f>
        <v>1</v>
      </c>
      <c r="AC7" s="37">
        <f t="shared" ref="AC7:AC21" si="3">((Z7*4)+(AA7*1))/AB7</f>
        <v>4</v>
      </c>
      <c r="AD7" s="38">
        <f t="shared" ref="AD7:AD21" si="4">(C7+G7+K7+O7+S7+W7)/(COUNT(C7,G7,K7,O7,S7,W7))</f>
        <v>4</v>
      </c>
      <c r="AE7" s="39">
        <f t="shared" ref="AE7:AE21" si="5">AC7*5%</f>
        <v>0.2</v>
      </c>
      <c r="AF7" s="40">
        <f t="shared" ref="AF7:AF21" si="6">AD7*5%</f>
        <v>0.2</v>
      </c>
      <c r="AG7" s="26"/>
    </row>
    <row r="8" s="1" customFormat="1" spans="1:33">
      <c r="A8" s="23" t="s">
        <v>18</v>
      </c>
      <c r="B8" s="66" t="s">
        <v>17</v>
      </c>
      <c r="C8" s="67">
        <v>4</v>
      </c>
      <c r="D8" s="67">
        <v>2</v>
      </c>
      <c r="E8" s="67">
        <v>2</v>
      </c>
      <c r="F8" s="21"/>
      <c r="G8" s="21"/>
      <c r="H8" s="21"/>
      <c r="I8" s="21"/>
      <c r="J8" s="67"/>
      <c r="K8" s="67"/>
      <c r="L8" s="67"/>
      <c r="M8" s="67"/>
      <c r="N8" s="21"/>
      <c r="O8" s="21"/>
      <c r="P8" s="21"/>
      <c r="Q8" s="21"/>
      <c r="R8" s="67"/>
      <c r="S8" s="67"/>
      <c r="T8" s="67"/>
      <c r="U8" s="67"/>
      <c r="V8" s="21"/>
      <c r="W8" s="21"/>
      <c r="X8" s="21"/>
      <c r="Y8" s="34"/>
      <c r="Z8" s="72">
        <f t="shared" si="0"/>
        <v>2</v>
      </c>
      <c r="AA8" s="73">
        <f t="shared" si="1"/>
        <v>0</v>
      </c>
      <c r="AB8" s="73">
        <f t="shared" si="2"/>
        <v>2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23" t="s">
        <v>19</v>
      </c>
      <c r="B9" s="66" t="s">
        <v>20</v>
      </c>
      <c r="C9" s="67">
        <v>4</v>
      </c>
      <c r="D9" s="67">
        <v>1</v>
      </c>
      <c r="E9" s="67">
        <v>1</v>
      </c>
      <c r="F9" s="21"/>
      <c r="G9" s="21"/>
      <c r="H9" s="21"/>
      <c r="I9" s="21"/>
      <c r="J9" s="67"/>
      <c r="K9" s="67"/>
      <c r="L9" s="67"/>
      <c r="M9" s="67"/>
      <c r="N9" s="21"/>
      <c r="O9" s="21"/>
      <c r="P9" s="21"/>
      <c r="Q9" s="21"/>
      <c r="R9" s="67"/>
      <c r="S9" s="67"/>
      <c r="T9" s="67"/>
      <c r="U9" s="67"/>
      <c r="V9" s="21"/>
      <c r="W9" s="21"/>
      <c r="X9" s="21"/>
      <c r="Y9" s="34"/>
      <c r="Z9" s="72">
        <f t="shared" si="0"/>
        <v>1</v>
      </c>
      <c r="AA9" s="73">
        <f t="shared" si="1"/>
        <v>0</v>
      </c>
      <c r="AB9" s="73">
        <f t="shared" si="2"/>
        <v>1</v>
      </c>
      <c r="AC9" s="37">
        <f t="shared" si="3"/>
        <v>4</v>
      </c>
      <c r="AD9" s="38">
        <f t="shared" si="4"/>
        <v>4</v>
      </c>
      <c r="AE9" s="39">
        <f t="shared" si="5"/>
        <v>0.2</v>
      </c>
      <c r="AF9" s="40">
        <f t="shared" si="6"/>
        <v>0.2</v>
      </c>
      <c r="AG9" s="26"/>
    </row>
    <row r="10" s="1" customFormat="1" spans="1:33">
      <c r="A10" s="74" t="s">
        <v>21</v>
      </c>
      <c r="B10" s="75" t="s">
        <v>17</v>
      </c>
      <c r="C10" s="76">
        <v>4</v>
      </c>
      <c r="D10" s="76">
        <v>1</v>
      </c>
      <c r="E10" s="76">
        <v>2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8"/>
      <c r="Z10" s="79">
        <f t="shared" si="0"/>
        <v>1</v>
      </c>
      <c r="AA10" s="80">
        <f t="shared" si="1"/>
        <v>1</v>
      </c>
      <c r="AB10" s="80">
        <f t="shared" si="2"/>
        <v>2</v>
      </c>
      <c r="AC10" s="81">
        <f t="shared" si="3"/>
        <v>2.5</v>
      </c>
      <c r="AD10" s="82">
        <f t="shared" si="4"/>
        <v>4</v>
      </c>
      <c r="AE10" s="83">
        <f t="shared" si="5"/>
        <v>0.125</v>
      </c>
      <c r="AF10" s="84">
        <f t="shared" si="6"/>
        <v>0.2</v>
      </c>
      <c r="AG10" s="26"/>
    </row>
    <row r="11" s="1" customFormat="1" spans="1:33">
      <c r="A11" s="23" t="s">
        <v>22</v>
      </c>
      <c r="B11" s="66" t="s">
        <v>17</v>
      </c>
      <c r="C11" s="67">
        <v>4</v>
      </c>
      <c r="D11" s="67">
        <v>2</v>
      </c>
      <c r="E11" s="67">
        <v>2</v>
      </c>
      <c r="F11" s="21"/>
      <c r="G11" s="21"/>
      <c r="H11" s="21"/>
      <c r="I11" s="21"/>
      <c r="J11" s="67"/>
      <c r="K11" s="67"/>
      <c r="L11" s="67"/>
      <c r="M11" s="67"/>
      <c r="N11" s="21"/>
      <c r="O11" s="21"/>
      <c r="P11" s="21"/>
      <c r="Q11" s="21"/>
      <c r="R11" s="67"/>
      <c r="S11" s="67"/>
      <c r="T11" s="67"/>
      <c r="U11" s="67"/>
      <c r="V11" s="21"/>
      <c r="W11" s="21"/>
      <c r="X11" s="21"/>
      <c r="Y11" s="34"/>
      <c r="Z11" s="72">
        <f t="shared" si="0"/>
        <v>2</v>
      </c>
      <c r="AA11" s="73">
        <f t="shared" si="1"/>
        <v>0</v>
      </c>
      <c r="AB11" s="73">
        <f t="shared" si="2"/>
        <v>2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23</v>
      </c>
      <c r="B12" s="66" t="s">
        <v>24</v>
      </c>
      <c r="C12" s="67">
        <v>4</v>
      </c>
      <c r="D12" s="67">
        <v>1</v>
      </c>
      <c r="E12" s="67">
        <v>1</v>
      </c>
      <c r="F12" s="21" t="s">
        <v>17</v>
      </c>
      <c r="G12" s="21">
        <v>4</v>
      </c>
      <c r="H12" s="21">
        <v>2</v>
      </c>
      <c r="I12" s="21">
        <v>2</v>
      </c>
      <c r="J12" s="67"/>
      <c r="K12" s="67"/>
      <c r="L12" s="67"/>
      <c r="M12" s="67"/>
      <c r="N12" s="21"/>
      <c r="O12" s="21"/>
      <c r="P12" s="21"/>
      <c r="Q12" s="21"/>
      <c r="R12" s="67"/>
      <c r="S12" s="67"/>
      <c r="T12" s="67"/>
      <c r="U12" s="67"/>
      <c r="V12" s="21"/>
      <c r="W12" s="21"/>
      <c r="X12" s="21"/>
      <c r="Y12" s="34"/>
      <c r="Z12" s="72">
        <f t="shared" si="0"/>
        <v>3</v>
      </c>
      <c r="AA12" s="73">
        <f t="shared" si="1"/>
        <v>0</v>
      </c>
      <c r="AB12" s="73">
        <f t="shared" si="2"/>
        <v>3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25</v>
      </c>
      <c r="B13" s="66" t="s">
        <v>17</v>
      </c>
      <c r="C13" s="67">
        <v>4</v>
      </c>
      <c r="D13" s="67">
        <v>3</v>
      </c>
      <c r="E13" s="67">
        <v>3</v>
      </c>
      <c r="F13" s="21"/>
      <c r="G13" s="21"/>
      <c r="H13" s="21"/>
      <c r="I13" s="21"/>
      <c r="J13" s="67"/>
      <c r="K13" s="67"/>
      <c r="L13" s="67"/>
      <c r="M13" s="67"/>
      <c r="N13" s="21"/>
      <c r="O13" s="21"/>
      <c r="P13" s="21"/>
      <c r="Q13" s="21"/>
      <c r="R13" s="67"/>
      <c r="S13" s="67"/>
      <c r="T13" s="67"/>
      <c r="U13" s="67"/>
      <c r="V13" s="21"/>
      <c r="W13" s="21"/>
      <c r="X13" s="21"/>
      <c r="Y13" s="34"/>
      <c r="Z13" s="72">
        <f t="shared" si="0"/>
        <v>3</v>
      </c>
      <c r="AA13" s="73">
        <f t="shared" si="1"/>
        <v>0</v>
      </c>
      <c r="AB13" s="73">
        <f t="shared" si="2"/>
        <v>3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2" t="s">
        <v>26</v>
      </c>
      <c r="B14" s="66" t="s">
        <v>17</v>
      </c>
      <c r="C14" s="67">
        <v>4</v>
      </c>
      <c r="D14" s="67">
        <v>2</v>
      </c>
      <c r="E14" s="67">
        <v>3</v>
      </c>
      <c r="F14" s="21"/>
      <c r="G14" s="21"/>
      <c r="H14" s="21"/>
      <c r="I14" s="21"/>
      <c r="J14" s="67"/>
      <c r="K14" s="67"/>
      <c r="L14" s="67"/>
      <c r="M14" s="67"/>
      <c r="N14" s="21"/>
      <c r="O14" s="21"/>
      <c r="P14" s="21"/>
      <c r="Q14" s="21"/>
      <c r="R14" s="67"/>
      <c r="S14" s="67"/>
      <c r="T14" s="67"/>
      <c r="U14" s="67"/>
      <c r="V14" s="21"/>
      <c r="W14" s="21"/>
      <c r="X14" s="21"/>
      <c r="Y14" s="34"/>
      <c r="Z14" s="72">
        <f t="shared" si="0"/>
        <v>2</v>
      </c>
      <c r="AA14" s="73">
        <f t="shared" si="1"/>
        <v>1</v>
      </c>
      <c r="AB14" s="73">
        <f t="shared" si="2"/>
        <v>3</v>
      </c>
      <c r="AC14" s="37">
        <f t="shared" si="3"/>
        <v>3</v>
      </c>
      <c r="AD14" s="38">
        <f t="shared" si="4"/>
        <v>4</v>
      </c>
      <c r="AE14" s="39">
        <f t="shared" si="5"/>
        <v>0.15</v>
      </c>
      <c r="AF14" s="40">
        <f t="shared" si="6"/>
        <v>0.2</v>
      </c>
      <c r="AG14" s="26"/>
    </row>
    <row r="15" s="1" customFormat="1" spans="1:33">
      <c r="A15" s="74" t="s">
        <v>27</v>
      </c>
      <c r="B15" s="75" t="s">
        <v>17</v>
      </c>
      <c r="C15" s="76">
        <v>4</v>
      </c>
      <c r="D15" s="76">
        <v>1</v>
      </c>
      <c r="E15" s="76">
        <v>4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8"/>
      <c r="Z15" s="79">
        <f t="shared" si="0"/>
        <v>1</v>
      </c>
      <c r="AA15" s="80">
        <f t="shared" si="1"/>
        <v>3</v>
      </c>
      <c r="AB15" s="80">
        <f t="shared" si="2"/>
        <v>4</v>
      </c>
      <c r="AC15" s="81">
        <f t="shared" si="3"/>
        <v>1.75</v>
      </c>
      <c r="AD15" s="82">
        <f t="shared" si="4"/>
        <v>4</v>
      </c>
      <c r="AE15" s="83">
        <f t="shared" si="5"/>
        <v>0.0875</v>
      </c>
      <c r="AF15" s="84">
        <f t="shared" si="6"/>
        <v>0.2</v>
      </c>
      <c r="AG15" s="26"/>
    </row>
    <row r="16" s="1" customFormat="1" spans="1:33">
      <c r="A16" s="23" t="s">
        <v>28</v>
      </c>
      <c r="B16" s="66" t="s">
        <v>29</v>
      </c>
      <c r="C16" s="67">
        <v>4</v>
      </c>
      <c r="D16" s="67">
        <v>1</v>
      </c>
      <c r="E16" s="67">
        <v>1</v>
      </c>
      <c r="F16" s="21" t="s">
        <v>17</v>
      </c>
      <c r="G16" s="21">
        <v>4</v>
      </c>
      <c r="H16" s="21">
        <v>2</v>
      </c>
      <c r="I16" s="21">
        <v>2</v>
      </c>
      <c r="J16" s="67"/>
      <c r="K16" s="67"/>
      <c r="L16" s="67"/>
      <c r="M16" s="67"/>
      <c r="N16" s="21"/>
      <c r="O16" s="21"/>
      <c r="P16" s="21"/>
      <c r="Q16" s="21"/>
      <c r="R16" s="67"/>
      <c r="S16" s="67"/>
      <c r="T16" s="67"/>
      <c r="U16" s="67"/>
      <c r="V16" s="21"/>
      <c r="W16" s="21"/>
      <c r="X16" s="21"/>
      <c r="Y16" s="34"/>
      <c r="Z16" s="72">
        <f t="shared" si="0"/>
        <v>3</v>
      </c>
      <c r="AA16" s="73">
        <f t="shared" si="1"/>
        <v>0</v>
      </c>
      <c r="AB16" s="73">
        <f t="shared" si="2"/>
        <v>3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1" customFormat="1" spans="1:33">
      <c r="A17" s="23" t="s">
        <v>30</v>
      </c>
      <c r="B17" s="66" t="s">
        <v>31</v>
      </c>
      <c r="C17" s="67">
        <v>4</v>
      </c>
      <c r="D17" s="67">
        <v>5</v>
      </c>
      <c r="E17" s="67">
        <v>5</v>
      </c>
      <c r="F17" s="21" t="s">
        <v>17</v>
      </c>
      <c r="G17" s="21">
        <v>4</v>
      </c>
      <c r="H17" s="21">
        <v>4</v>
      </c>
      <c r="I17" s="21">
        <v>4</v>
      </c>
      <c r="J17" s="67"/>
      <c r="K17" s="67"/>
      <c r="L17" s="67"/>
      <c r="M17" s="67"/>
      <c r="N17" s="21"/>
      <c r="O17" s="21"/>
      <c r="P17" s="21"/>
      <c r="Q17" s="21"/>
      <c r="R17" s="67"/>
      <c r="S17" s="67"/>
      <c r="T17" s="67"/>
      <c r="U17" s="67"/>
      <c r="V17" s="21"/>
      <c r="W17" s="21"/>
      <c r="X17" s="21"/>
      <c r="Y17" s="34"/>
      <c r="Z17" s="72">
        <f t="shared" si="0"/>
        <v>9</v>
      </c>
      <c r="AA17" s="73">
        <f t="shared" si="1"/>
        <v>0</v>
      </c>
      <c r="AB17" s="73">
        <f t="shared" si="2"/>
        <v>9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32</v>
      </c>
      <c r="B18" s="69" t="s">
        <v>17</v>
      </c>
      <c r="C18" s="67">
        <v>4</v>
      </c>
      <c r="D18" s="67">
        <v>2</v>
      </c>
      <c r="E18" s="67">
        <v>2</v>
      </c>
      <c r="F18" s="77"/>
      <c r="G18" s="21"/>
      <c r="H18" s="21"/>
      <c r="I18" s="21"/>
      <c r="J18" s="67"/>
      <c r="K18" s="67"/>
      <c r="L18" s="67"/>
      <c r="M18" s="67"/>
      <c r="N18" s="21"/>
      <c r="O18" s="21"/>
      <c r="P18" s="21"/>
      <c r="Q18" s="21"/>
      <c r="R18" s="67"/>
      <c r="S18" s="67"/>
      <c r="T18" s="67"/>
      <c r="U18" s="67"/>
      <c r="V18" s="21"/>
      <c r="W18" s="21"/>
      <c r="X18" s="21"/>
      <c r="Y18" s="34"/>
      <c r="Z18" s="72">
        <f t="shared" si="0"/>
        <v>2</v>
      </c>
      <c r="AA18" s="73">
        <f t="shared" si="1"/>
        <v>0</v>
      </c>
      <c r="AB18" s="73">
        <f t="shared" si="2"/>
        <v>2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33</v>
      </c>
      <c r="B19" s="68" t="s">
        <v>17</v>
      </c>
      <c r="C19" s="67">
        <v>4</v>
      </c>
      <c r="D19" s="67">
        <v>2</v>
      </c>
      <c r="E19" s="67">
        <v>3</v>
      </c>
      <c r="F19" s="21"/>
      <c r="G19" s="21"/>
      <c r="H19" s="21"/>
      <c r="I19" s="21"/>
      <c r="J19" s="67"/>
      <c r="K19" s="67"/>
      <c r="L19" s="67"/>
      <c r="M19" s="67"/>
      <c r="N19" s="21"/>
      <c r="O19" s="21"/>
      <c r="P19" s="21"/>
      <c r="Q19" s="21"/>
      <c r="R19" s="67"/>
      <c r="S19" s="67"/>
      <c r="T19" s="67"/>
      <c r="U19" s="67"/>
      <c r="V19" s="21"/>
      <c r="W19" s="21"/>
      <c r="X19" s="21"/>
      <c r="Y19" s="34"/>
      <c r="Z19" s="72">
        <f t="shared" si="0"/>
        <v>2</v>
      </c>
      <c r="AA19" s="73">
        <f t="shared" si="1"/>
        <v>1</v>
      </c>
      <c r="AB19" s="73">
        <f t="shared" si="2"/>
        <v>3</v>
      </c>
      <c r="AC19" s="37">
        <f t="shared" si="3"/>
        <v>3</v>
      </c>
      <c r="AD19" s="38">
        <f t="shared" si="4"/>
        <v>4</v>
      </c>
      <c r="AE19" s="39">
        <f t="shared" si="5"/>
        <v>0.15</v>
      </c>
      <c r="AF19" s="40">
        <f t="shared" si="6"/>
        <v>0.2</v>
      </c>
      <c r="AG19" s="26"/>
    </row>
    <row r="20" s="1" customFormat="1" spans="1:33">
      <c r="A20" s="23" t="s">
        <v>34</v>
      </c>
      <c r="B20" s="66"/>
      <c r="C20" s="67">
        <v>4</v>
      </c>
      <c r="D20" s="67">
        <v>6</v>
      </c>
      <c r="E20" s="67">
        <v>6</v>
      </c>
      <c r="F20" s="21"/>
      <c r="G20" s="21"/>
      <c r="H20" s="21"/>
      <c r="I20" s="21"/>
      <c r="J20" s="67"/>
      <c r="K20" s="67"/>
      <c r="L20" s="67"/>
      <c r="M20" s="67"/>
      <c r="N20" s="21"/>
      <c r="O20" s="21"/>
      <c r="P20" s="21"/>
      <c r="Q20" s="21"/>
      <c r="R20" s="67"/>
      <c r="S20" s="67"/>
      <c r="T20" s="67"/>
      <c r="U20" s="67"/>
      <c r="V20" s="21"/>
      <c r="W20" s="21"/>
      <c r="X20" s="21"/>
      <c r="Y20" s="34"/>
      <c r="Z20" s="72">
        <f t="shared" si="0"/>
        <v>6</v>
      </c>
      <c r="AA20" s="73">
        <f t="shared" si="1"/>
        <v>0</v>
      </c>
      <c r="AB20" s="73">
        <f t="shared" si="2"/>
        <v>6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2">
      <c r="A21" s="74" t="s">
        <v>35</v>
      </c>
      <c r="B21" s="75" t="s">
        <v>17</v>
      </c>
      <c r="C21" s="76">
        <v>4</v>
      </c>
      <c r="D21" s="76">
        <v>0</v>
      </c>
      <c r="E21" s="76">
        <v>1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8"/>
      <c r="Z21" s="79">
        <f t="shared" si="0"/>
        <v>0</v>
      </c>
      <c r="AA21" s="80">
        <f t="shared" si="1"/>
        <v>1</v>
      </c>
      <c r="AB21" s="80">
        <f t="shared" si="2"/>
        <v>1</v>
      </c>
      <c r="AC21" s="81">
        <f t="shared" si="3"/>
        <v>1</v>
      </c>
      <c r="AD21" s="82">
        <f t="shared" si="4"/>
        <v>4</v>
      </c>
      <c r="AE21" s="83">
        <f t="shared" si="5"/>
        <v>0.05</v>
      </c>
      <c r="AF21" s="84">
        <f t="shared" si="6"/>
        <v>0.2</v>
      </c>
    </row>
  </sheetData>
  <pageMargins left="0.75" right="0.75" top="1" bottom="1" header="0.5" footer="0.5"/>
  <pageSetup paperSize="2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99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42" t="s">
        <v>100</v>
      </c>
      <c r="B7" s="20" t="s">
        <v>17</v>
      </c>
      <c r="C7" s="21">
        <v>4</v>
      </c>
      <c r="D7" s="21">
        <v>1</v>
      </c>
      <c r="E7" s="21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2" si="0">D7+H7+L7+P7+T7+X7</f>
        <v>1</v>
      </c>
      <c r="AA7" s="36">
        <f t="shared" ref="AA7:AA12" si="1">AB7-Z7</f>
        <v>0</v>
      </c>
      <c r="AB7" s="36">
        <f t="shared" ref="AB7:AB12" si="2">E7+I7+M7+Q7+U7+Y7</f>
        <v>1</v>
      </c>
      <c r="AC7" s="37">
        <f t="shared" ref="AC7:AC12" si="3">((Z7*4)+(AA7*1))/AB7</f>
        <v>4</v>
      </c>
      <c r="AD7" s="38">
        <f t="shared" ref="AD7:AD12" si="4">(C7+G7+K7+O7+S7+W7)/(COUNT(C7,G7,K7,O7,S7,W7))</f>
        <v>4</v>
      </c>
      <c r="AE7" s="39">
        <f t="shared" ref="AE7:AE12" si="5">AC7*5%</f>
        <v>0.2</v>
      </c>
      <c r="AF7" s="40">
        <f t="shared" ref="AF7:AF12" si="6">AD7*5%</f>
        <v>0.2</v>
      </c>
      <c r="AG7" s="26"/>
    </row>
    <row r="8" s="1" customFormat="1" spans="1:33">
      <c r="A8" s="22" t="s">
        <v>88</v>
      </c>
      <c r="B8" s="20" t="s">
        <v>51</v>
      </c>
      <c r="C8" s="21">
        <v>4</v>
      </c>
      <c r="D8" s="21">
        <v>6</v>
      </c>
      <c r="E8" s="21">
        <v>6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6</v>
      </c>
      <c r="AA8" s="36">
        <f t="shared" si="1"/>
        <v>0</v>
      </c>
      <c r="AB8" s="36">
        <f t="shared" si="2"/>
        <v>6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56" t="s">
        <v>38</v>
      </c>
      <c r="B9" s="44" t="s">
        <v>41</v>
      </c>
      <c r="C9" s="45">
        <v>3</v>
      </c>
      <c r="D9" s="45">
        <v>1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1</v>
      </c>
      <c r="AA9" s="49">
        <f t="shared" si="1"/>
        <v>1</v>
      </c>
      <c r="AB9" s="49">
        <f t="shared" si="2"/>
        <v>2</v>
      </c>
      <c r="AC9" s="50">
        <f t="shared" si="3"/>
        <v>2.5</v>
      </c>
      <c r="AD9" s="51">
        <f t="shared" si="4"/>
        <v>3</v>
      </c>
      <c r="AE9" s="52">
        <f t="shared" si="5"/>
        <v>0.125</v>
      </c>
      <c r="AF9" s="53">
        <f t="shared" si="6"/>
        <v>0.15</v>
      </c>
      <c r="AG9" s="26"/>
    </row>
    <row r="10" s="1" customFormat="1" spans="1:33">
      <c r="A10" s="43" t="s">
        <v>40</v>
      </c>
      <c r="B10" s="44" t="s">
        <v>56</v>
      </c>
      <c r="C10" s="45">
        <v>3</v>
      </c>
      <c r="D10" s="45">
        <v>0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1</v>
      </c>
      <c r="AB10" s="49">
        <f t="shared" si="2"/>
        <v>1</v>
      </c>
      <c r="AC10" s="50">
        <f t="shared" si="3"/>
        <v>1</v>
      </c>
      <c r="AD10" s="51">
        <f t="shared" si="4"/>
        <v>3</v>
      </c>
      <c r="AE10" s="52">
        <f t="shared" si="5"/>
        <v>0.05</v>
      </c>
      <c r="AF10" s="53">
        <f t="shared" si="6"/>
        <v>0.15</v>
      </c>
      <c r="AG10" s="26"/>
    </row>
    <row r="11" s="1" customFormat="1" spans="1:33">
      <c r="A11" s="23" t="s">
        <v>78</v>
      </c>
      <c r="B11" s="20" t="s">
        <v>51</v>
      </c>
      <c r="C11" s="21">
        <v>4</v>
      </c>
      <c r="D11" s="21">
        <v>2</v>
      </c>
      <c r="E11" s="21">
        <v>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2</v>
      </c>
      <c r="AA11" s="36">
        <f t="shared" si="1"/>
        <v>0</v>
      </c>
      <c r="AB11" s="36">
        <f t="shared" si="2"/>
        <v>2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16</v>
      </c>
      <c r="B12" s="20" t="s">
        <v>72</v>
      </c>
      <c r="C12" s="21">
        <v>4</v>
      </c>
      <c r="D12" s="21">
        <v>3</v>
      </c>
      <c r="E12" s="21">
        <v>3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3</v>
      </c>
      <c r="AA12" s="36">
        <f t="shared" si="1"/>
        <v>0</v>
      </c>
      <c r="AB12" s="36">
        <f t="shared" si="2"/>
        <v>3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62</v>
      </c>
      <c r="B13" s="20" t="s">
        <v>57</v>
      </c>
      <c r="C13" s="21">
        <v>4</v>
      </c>
      <c r="D13" s="21">
        <v>2</v>
      </c>
      <c r="E13" s="21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ref="Z13:Z20" si="7">D13+H13+L13+P13+T13+X13</f>
        <v>2</v>
      </c>
      <c r="AA13" s="36">
        <f t="shared" ref="AA13:AA20" si="8">AB13-Z13</f>
        <v>0</v>
      </c>
      <c r="AB13" s="36">
        <f t="shared" ref="AB13:AB20" si="9">E13+I13+M13+Q13+U13+Y13</f>
        <v>2</v>
      </c>
      <c r="AC13" s="37">
        <f t="shared" ref="AC13:AC20" si="10">((Z13*4)+(AA13*1))/AB13</f>
        <v>4</v>
      </c>
      <c r="AD13" s="38">
        <f t="shared" ref="AD13:AD20" si="11">(C13+G13+K13+O13+S13+W13)/(COUNT(C13,G13,K13,O13,S13,W13))</f>
        <v>4</v>
      </c>
      <c r="AE13" s="39">
        <f t="shared" ref="AE13:AE20" si="12">AC13*5%</f>
        <v>0.2</v>
      </c>
      <c r="AF13" s="40">
        <f t="shared" ref="AF13:AF26" si="13">AD13*5%</f>
        <v>0.2</v>
      </c>
      <c r="AG13" s="26"/>
    </row>
    <row r="14" s="1" customFormat="1" spans="1:33">
      <c r="A14" s="23" t="s">
        <v>19</v>
      </c>
      <c r="B14" s="20" t="s">
        <v>31</v>
      </c>
      <c r="C14" s="21">
        <v>4</v>
      </c>
      <c r="D14" s="21">
        <v>1</v>
      </c>
      <c r="E14" s="21">
        <v>1</v>
      </c>
      <c r="F14" s="21" t="s">
        <v>97</v>
      </c>
      <c r="G14" s="21">
        <v>4</v>
      </c>
      <c r="H14" s="21">
        <v>2</v>
      </c>
      <c r="I14" s="21">
        <v>2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7"/>
        <v>3</v>
      </c>
      <c r="AA14" s="36">
        <f t="shared" si="8"/>
        <v>0</v>
      </c>
      <c r="AB14" s="36">
        <f t="shared" si="9"/>
        <v>3</v>
      </c>
      <c r="AC14" s="37">
        <f t="shared" si="10"/>
        <v>4</v>
      </c>
      <c r="AD14" s="38">
        <f t="shared" si="11"/>
        <v>4</v>
      </c>
      <c r="AE14" s="39">
        <f t="shared" si="12"/>
        <v>0.2</v>
      </c>
      <c r="AF14" s="40">
        <f t="shared" si="13"/>
        <v>0.2</v>
      </c>
      <c r="AG14" s="26"/>
    </row>
    <row r="15" s="1" customFormat="1" spans="1:33">
      <c r="A15" s="43" t="s">
        <v>96</v>
      </c>
      <c r="B15" s="44" t="s">
        <v>42</v>
      </c>
      <c r="C15" s="45">
        <v>4</v>
      </c>
      <c r="D15" s="45">
        <v>1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7"/>
        <v>1</v>
      </c>
      <c r="AA15" s="49">
        <f t="shared" si="8"/>
        <v>1</v>
      </c>
      <c r="AB15" s="49">
        <f t="shared" si="9"/>
        <v>2</v>
      </c>
      <c r="AC15" s="50">
        <f t="shared" si="10"/>
        <v>2.5</v>
      </c>
      <c r="AD15" s="51">
        <f t="shared" si="11"/>
        <v>4</v>
      </c>
      <c r="AE15" s="52">
        <f t="shared" si="12"/>
        <v>0.125</v>
      </c>
      <c r="AF15" s="53">
        <f t="shared" si="13"/>
        <v>0.2</v>
      </c>
      <c r="AG15" s="26"/>
    </row>
    <row r="16" s="1" customFormat="1" spans="1:33">
      <c r="A16" s="23" t="s">
        <v>23</v>
      </c>
      <c r="B16" s="20" t="s">
        <v>73</v>
      </c>
      <c r="C16" s="21">
        <v>4</v>
      </c>
      <c r="D16" s="21">
        <v>5</v>
      </c>
      <c r="E16" s="21">
        <v>5</v>
      </c>
      <c r="F16" s="21" t="s">
        <v>24</v>
      </c>
      <c r="G16" s="21">
        <v>4</v>
      </c>
      <c r="H16" s="21">
        <v>1</v>
      </c>
      <c r="I16" s="21">
        <v>1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7"/>
        <v>6</v>
      </c>
      <c r="AA16" s="36">
        <f t="shared" si="8"/>
        <v>0</v>
      </c>
      <c r="AB16" s="36">
        <f t="shared" si="9"/>
        <v>6</v>
      </c>
      <c r="AC16" s="37">
        <f t="shared" si="10"/>
        <v>4</v>
      </c>
      <c r="AD16" s="38">
        <f t="shared" si="11"/>
        <v>4</v>
      </c>
      <c r="AE16" s="39">
        <f t="shared" si="12"/>
        <v>0.2</v>
      </c>
      <c r="AF16" s="40">
        <f t="shared" si="13"/>
        <v>0.2</v>
      </c>
      <c r="AG16" s="26"/>
    </row>
    <row r="17" s="1" customFormat="1" spans="1:33">
      <c r="A17" s="23" t="s">
        <v>25</v>
      </c>
      <c r="B17" s="20" t="s">
        <v>46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7"/>
        <v>2</v>
      </c>
      <c r="AA17" s="36">
        <f t="shared" si="8"/>
        <v>0</v>
      </c>
      <c r="AB17" s="36">
        <f t="shared" si="9"/>
        <v>2</v>
      </c>
      <c r="AC17" s="37">
        <f t="shared" si="10"/>
        <v>4</v>
      </c>
      <c r="AD17" s="38">
        <f t="shared" si="11"/>
        <v>4</v>
      </c>
      <c r="AE17" s="39">
        <f t="shared" si="12"/>
        <v>0.2</v>
      </c>
      <c r="AF17" s="40">
        <f t="shared" si="13"/>
        <v>0.2</v>
      </c>
      <c r="AG17" s="26"/>
    </row>
    <row r="18" s="1" customFormat="1" spans="1:33">
      <c r="A18" s="23" t="s">
        <v>79</v>
      </c>
      <c r="B18" s="20" t="s">
        <v>41</v>
      </c>
      <c r="C18" s="21">
        <v>4</v>
      </c>
      <c r="D18" s="21">
        <v>3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7"/>
        <v>3</v>
      </c>
      <c r="AA18" s="36">
        <f t="shared" si="8"/>
        <v>0</v>
      </c>
      <c r="AB18" s="36">
        <f t="shared" si="9"/>
        <v>3</v>
      </c>
      <c r="AC18" s="37">
        <f t="shared" si="10"/>
        <v>4</v>
      </c>
      <c r="AD18" s="38">
        <f t="shared" si="11"/>
        <v>4</v>
      </c>
      <c r="AE18" s="39">
        <f t="shared" si="12"/>
        <v>0.2</v>
      </c>
      <c r="AF18" s="40">
        <f t="shared" si="13"/>
        <v>0.2</v>
      </c>
      <c r="AG18" s="26"/>
    </row>
    <row r="19" s="1" customFormat="1" spans="1:33">
      <c r="A19" s="22" t="s">
        <v>26</v>
      </c>
      <c r="B19" s="20" t="s">
        <v>101</v>
      </c>
      <c r="C19" s="21">
        <v>4</v>
      </c>
      <c r="D19" s="21">
        <v>5</v>
      </c>
      <c r="E19" s="21">
        <v>5</v>
      </c>
      <c r="F19" s="21" t="s">
        <v>102</v>
      </c>
      <c r="G19" s="21">
        <v>4</v>
      </c>
      <c r="H19" s="21">
        <v>9</v>
      </c>
      <c r="I19" s="21">
        <v>9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7"/>
        <v>14</v>
      </c>
      <c r="AA19" s="36">
        <f t="shared" si="8"/>
        <v>0</v>
      </c>
      <c r="AB19" s="36">
        <f t="shared" si="9"/>
        <v>14</v>
      </c>
      <c r="AC19" s="37">
        <f t="shared" si="10"/>
        <v>4</v>
      </c>
      <c r="AD19" s="38">
        <f t="shared" si="11"/>
        <v>4</v>
      </c>
      <c r="AE19" s="39">
        <f t="shared" si="12"/>
        <v>0.2</v>
      </c>
      <c r="AF19" s="40">
        <f t="shared" si="13"/>
        <v>0.2</v>
      </c>
      <c r="AG19" s="26"/>
    </row>
    <row r="20" s="1" customFormat="1" spans="1:33">
      <c r="A20" s="22" t="s">
        <v>47</v>
      </c>
      <c r="B20" s="20" t="s">
        <v>24</v>
      </c>
      <c r="C20" s="21">
        <v>4</v>
      </c>
      <c r="D20" s="21">
        <v>1</v>
      </c>
      <c r="E20" s="21">
        <v>1</v>
      </c>
      <c r="F20" s="21" t="s">
        <v>84</v>
      </c>
      <c r="G20" s="21">
        <v>4</v>
      </c>
      <c r="H20" s="21">
        <v>4</v>
      </c>
      <c r="I20" s="21">
        <v>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7"/>
        <v>5</v>
      </c>
      <c r="AA20" s="36">
        <f t="shared" si="8"/>
        <v>0</v>
      </c>
      <c r="AB20" s="36">
        <f t="shared" si="9"/>
        <v>5</v>
      </c>
      <c r="AC20" s="37">
        <f t="shared" si="10"/>
        <v>4</v>
      </c>
      <c r="AD20" s="38">
        <f t="shared" si="11"/>
        <v>4</v>
      </c>
      <c r="AE20" s="39">
        <f t="shared" si="12"/>
        <v>0.2</v>
      </c>
      <c r="AF20" s="40">
        <f t="shared" si="13"/>
        <v>0.2</v>
      </c>
      <c r="AG20" s="26"/>
    </row>
    <row r="21" s="1" customFormat="1" spans="1:33">
      <c r="A21" s="23" t="s">
        <v>30</v>
      </c>
      <c r="B21" s="25" t="s">
        <v>31</v>
      </c>
      <c r="C21" s="21">
        <v>4</v>
      </c>
      <c r="D21" s="21">
        <v>1</v>
      </c>
      <c r="E21" s="21">
        <v>1</v>
      </c>
      <c r="F21" s="57" t="s">
        <v>97</v>
      </c>
      <c r="G21" s="21">
        <v>4</v>
      </c>
      <c r="H21" s="21">
        <v>2</v>
      </c>
      <c r="I21" s="21">
        <v>2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ref="Z21:Z26" si="14">D21+H21+L21+P21+T21+X21</f>
        <v>3</v>
      </c>
      <c r="AA21" s="36">
        <f t="shared" ref="AA21:AA26" si="15">AB21-Z21</f>
        <v>0</v>
      </c>
      <c r="AB21" s="36">
        <f t="shared" ref="AB21:AB26" si="16">E21+I21+M21+Q21+U21+Y21</f>
        <v>3</v>
      </c>
      <c r="AC21" s="37">
        <f t="shared" ref="AC21:AC26" si="17">((Z21*4)+(AA21*1))/AB21</f>
        <v>4</v>
      </c>
      <c r="AD21" s="38">
        <f t="shared" ref="AD21:AD26" si="18">(C21+G21+K21+O21+S21+W21)/(COUNT(C21,G21,K21,O21,S21,W21))</f>
        <v>4</v>
      </c>
      <c r="AE21" s="39">
        <f t="shared" ref="AE21:AE26" si="19">AC21*5%</f>
        <v>0.2</v>
      </c>
      <c r="AF21" s="40">
        <f t="shared" si="13"/>
        <v>0.2</v>
      </c>
      <c r="AG21" s="26"/>
    </row>
    <row r="22" s="1" customFormat="1" spans="1:33">
      <c r="A22" s="23" t="s">
        <v>75</v>
      </c>
      <c r="B22" s="20" t="s">
        <v>51</v>
      </c>
      <c r="C22" s="21">
        <v>4</v>
      </c>
      <c r="D22" s="21">
        <v>2</v>
      </c>
      <c r="E22" s="21">
        <v>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14"/>
        <v>2</v>
      </c>
      <c r="AA22" s="36">
        <f t="shared" si="15"/>
        <v>0</v>
      </c>
      <c r="AB22" s="36">
        <f t="shared" si="16"/>
        <v>2</v>
      </c>
      <c r="AC22" s="37">
        <f t="shared" si="17"/>
        <v>4</v>
      </c>
      <c r="AD22" s="38">
        <f t="shared" si="18"/>
        <v>4</v>
      </c>
      <c r="AE22" s="39">
        <f t="shared" si="19"/>
        <v>0.2</v>
      </c>
      <c r="AF22" s="40">
        <f t="shared" si="13"/>
        <v>0.2</v>
      </c>
      <c r="AG22" s="26"/>
    </row>
    <row r="23" s="1" customFormat="1" spans="1:33">
      <c r="A23" s="23" t="s">
        <v>90</v>
      </c>
      <c r="B23" s="20" t="s">
        <v>51</v>
      </c>
      <c r="C23" s="21">
        <v>4</v>
      </c>
      <c r="D23" s="21">
        <v>1</v>
      </c>
      <c r="E23" s="21">
        <v>1</v>
      </c>
      <c r="F23" s="21" t="s">
        <v>57</v>
      </c>
      <c r="G23" s="21">
        <v>4</v>
      </c>
      <c r="H23" s="21">
        <v>1</v>
      </c>
      <c r="I23" s="21">
        <v>1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14"/>
        <v>2</v>
      </c>
      <c r="AA23" s="36">
        <f t="shared" si="15"/>
        <v>0</v>
      </c>
      <c r="AB23" s="36">
        <f t="shared" si="16"/>
        <v>2</v>
      </c>
      <c r="AC23" s="37">
        <f t="shared" si="17"/>
        <v>4</v>
      </c>
      <c r="AD23" s="38">
        <f t="shared" si="18"/>
        <v>4</v>
      </c>
      <c r="AE23" s="39">
        <f t="shared" si="19"/>
        <v>0.2</v>
      </c>
      <c r="AF23" s="40">
        <f t="shared" si="13"/>
        <v>0.2</v>
      </c>
      <c r="AG23" s="26"/>
    </row>
    <row r="24" s="1" customFormat="1" spans="1:33">
      <c r="A24" s="23" t="s">
        <v>50</v>
      </c>
      <c r="B24" s="20" t="s">
        <v>85</v>
      </c>
      <c r="C24" s="21">
        <v>4</v>
      </c>
      <c r="D24" s="21">
        <v>4</v>
      </c>
      <c r="E24" s="21">
        <v>4</v>
      </c>
      <c r="F24" s="21" t="s">
        <v>89</v>
      </c>
      <c r="G24" s="21">
        <v>4</v>
      </c>
      <c r="H24" s="21">
        <v>9</v>
      </c>
      <c r="I24" s="21">
        <v>9</v>
      </c>
      <c r="J24" s="21" t="s">
        <v>31</v>
      </c>
      <c r="K24" s="21">
        <v>4</v>
      </c>
      <c r="L24" s="21">
        <v>2</v>
      </c>
      <c r="M24" s="21">
        <v>2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14"/>
        <v>15</v>
      </c>
      <c r="AA24" s="36">
        <f t="shared" si="15"/>
        <v>0</v>
      </c>
      <c r="AB24" s="36">
        <f t="shared" si="16"/>
        <v>15</v>
      </c>
      <c r="AC24" s="37">
        <f t="shared" si="17"/>
        <v>4</v>
      </c>
      <c r="AD24" s="38">
        <f t="shared" si="18"/>
        <v>4</v>
      </c>
      <c r="AE24" s="39">
        <f t="shared" si="19"/>
        <v>0.2</v>
      </c>
      <c r="AF24" s="40">
        <f t="shared" si="13"/>
        <v>0.2</v>
      </c>
      <c r="AG24" s="26"/>
    </row>
    <row r="25" s="1" customFormat="1" spans="1:33">
      <c r="A25" s="23" t="s">
        <v>33</v>
      </c>
      <c r="B25" s="24" t="s">
        <v>84</v>
      </c>
      <c r="C25" s="21">
        <v>4</v>
      </c>
      <c r="D25" s="21">
        <v>2</v>
      </c>
      <c r="E25" s="21">
        <v>2</v>
      </c>
      <c r="F25" s="21" t="s">
        <v>85</v>
      </c>
      <c r="G25" s="21">
        <v>4</v>
      </c>
      <c r="H25" s="21">
        <v>2</v>
      </c>
      <c r="I25" s="21">
        <v>2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14"/>
        <v>4</v>
      </c>
      <c r="AA25" s="36">
        <f t="shared" si="15"/>
        <v>0</v>
      </c>
      <c r="AB25" s="36">
        <f t="shared" si="16"/>
        <v>4</v>
      </c>
      <c r="AC25" s="37">
        <f t="shared" si="17"/>
        <v>4</v>
      </c>
      <c r="AD25" s="38">
        <f t="shared" si="18"/>
        <v>4</v>
      </c>
      <c r="AE25" s="39">
        <f t="shared" si="19"/>
        <v>0.2</v>
      </c>
      <c r="AF25" s="40">
        <f t="shared" si="13"/>
        <v>0.2</v>
      </c>
      <c r="AG25" s="26"/>
    </row>
    <row r="26" s="1" customFormat="1" spans="1:33">
      <c r="A26" s="23" t="s">
        <v>34</v>
      </c>
      <c r="B26" s="20" t="s">
        <v>84</v>
      </c>
      <c r="C26" s="21">
        <v>4</v>
      </c>
      <c r="D26" s="21">
        <v>1</v>
      </c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14"/>
        <v>1</v>
      </c>
      <c r="AA26" s="36">
        <f t="shared" si="15"/>
        <v>0</v>
      </c>
      <c r="AB26" s="36">
        <f t="shared" si="16"/>
        <v>1</v>
      </c>
      <c r="AC26" s="37">
        <f t="shared" si="17"/>
        <v>4</v>
      </c>
      <c r="AD26" s="38">
        <f t="shared" si="18"/>
        <v>4</v>
      </c>
      <c r="AE26" s="39">
        <f t="shared" si="19"/>
        <v>0.2</v>
      </c>
      <c r="AF26" s="40">
        <f t="shared" si="13"/>
        <v>0.2</v>
      </c>
      <c r="AG26" s="26"/>
    </row>
    <row r="27" s="1" customFormat="1" spans="6:6">
      <c r="F27" s="2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103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84</v>
      </c>
      <c r="C7" s="21">
        <v>3</v>
      </c>
      <c r="D7" s="21">
        <v>4</v>
      </c>
      <c r="E7" s="21">
        <v>4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4</v>
      </c>
      <c r="AA7" s="36">
        <f>AB7-Z7</f>
        <v>0</v>
      </c>
      <c r="AB7" s="36">
        <f>E7+I7+M7+Q7+U7+Y7</f>
        <v>4</v>
      </c>
      <c r="AC7" s="37">
        <f>((Z7*4)+(AA7*1))/AB7</f>
        <v>4</v>
      </c>
      <c r="AD7" s="38">
        <f>(C7+G7+K7+O7+S7+W7)/(COUNT(C7,G7,K7,O7,S7,W7))</f>
        <v>3</v>
      </c>
      <c r="AE7" s="39">
        <f>AC7*5%</f>
        <v>0.2</v>
      </c>
      <c r="AF7" s="40">
        <f>AD7*5%</f>
        <v>0.15</v>
      </c>
      <c r="AG7" s="26"/>
    </row>
    <row r="8" s="1" customFormat="1" spans="1:33">
      <c r="A8" s="23" t="s">
        <v>39</v>
      </c>
      <c r="B8" s="20" t="s">
        <v>64</v>
      </c>
      <c r="C8" s="21">
        <v>4</v>
      </c>
      <c r="D8" s="21">
        <v>4</v>
      </c>
      <c r="E8" s="21">
        <v>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>D8+H8+L8+P8+T8+X8</f>
        <v>4</v>
      </c>
      <c r="AA8" s="36">
        <f>AB8-Z8</f>
        <v>0</v>
      </c>
      <c r="AB8" s="36">
        <f>E8+I8+M8+Q8+U8+Y8</f>
        <v>4</v>
      </c>
      <c r="AC8" s="37">
        <f>((Z8*4)+(AA8*1))/AB8</f>
        <v>4</v>
      </c>
      <c r="AD8" s="38">
        <f>(C8+G8+K8+O8+S8+W8)/(COUNT(C8,G8,K8,O8,S8,W8))</f>
        <v>4</v>
      </c>
      <c r="AE8" s="39">
        <f>AC8*5%</f>
        <v>0.2</v>
      </c>
      <c r="AF8" s="40">
        <f>AD8*5%</f>
        <v>0.2</v>
      </c>
      <c r="AG8" s="26"/>
    </row>
    <row r="9" s="1" customFormat="1" spans="1:33">
      <c r="A9" s="43" t="s">
        <v>78</v>
      </c>
      <c r="B9" s="44" t="s">
        <v>57</v>
      </c>
      <c r="C9" s="45">
        <v>4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ref="Z9:Z31" si="0">D9+H9+L9+P9+T9+X9</f>
        <v>0</v>
      </c>
      <c r="AA9" s="49">
        <f t="shared" ref="AA9:AA31" si="1">AB9-Z9</f>
        <v>1</v>
      </c>
      <c r="AB9" s="49">
        <f t="shared" ref="AB9:AB31" si="2">E9+I9+M9+Q9+U9+Y9</f>
        <v>1</v>
      </c>
      <c r="AC9" s="50">
        <f t="shared" ref="AC9:AC31" si="3">((Z9*4)+(AA9*1))/AB9</f>
        <v>1</v>
      </c>
      <c r="AD9" s="51">
        <f t="shared" ref="AD9:AD31" si="4">(C9+G9+K9+O9+S9+W9)/(COUNT(C9,G9,K9,O9,S9,W9))</f>
        <v>4</v>
      </c>
      <c r="AE9" s="52">
        <f t="shared" ref="AE9:AE31" si="5">AC9*5%</f>
        <v>0.05</v>
      </c>
      <c r="AF9" s="53">
        <f t="shared" ref="AF9:AF31" si="6">AD9*5%</f>
        <v>0.2</v>
      </c>
      <c r="AG9" s="26"/>
    </row>
    <row r="10" s="1" customFormat="1" customHeight="1" spans="1:33">
      <c r="A10" s="23" t="s">
        <v>16</v>
      </c>
      <c r="B10" s="20" t="s">
        <v>84</v>
      </c>
      <c r="C10" s="21">
        <v>4</v>
      </c>
      <c r="D10" s="21">
        <v>4</v>
      </c>
      <c r="E10" s="21">
        <v>4</v>
      </c>
      <c r="F10" s="21" t="s">
        <v>24</v>
      </c>
      <c r="G10" s="21">
        <v>3</v>
      </c>
      <c r="H10" s="21">
        <v>2</v>
      </c>
      <c r="I10" s="21">
        <v>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6</v>
      </c>
      <c r="AA10" s="36">
        <f t="shared" si="1"/>
        <v>0</v>
      </c>
      <c r="AB10" s="36">
        <f t="shared" si="2"/>
        <v>6</v>
      </c>
      <c r="AC10" s="37">
        <f t="shared" si="3"/>
        <v>4</v>
      </c>
      <c r="AD10" s="38">
        <f t="shared" si="4"/>
        <v>3.5</v>
      </c>
      <c r="AE10" s="39">
        <f t="shared" si="5"/>
        <v>0.2</v>
      </c>
      <c r="AF10" s="40">
        <f t="shared" si="6"/>
        <v>0.175</v>
      </c>
      <c r="AG10" s="26"/>
    </row>
    <row r="11" s="1" customFormat="1" spans="1:33">
      <c r="A11" s="23" t="s">
        <v>95</v>
      </c>
      <c r="B11" s="20" t="s">
        <v>41</v>
      </c>
      <c r="C11" s="21">
        <v>4</v>
      </c>
      <c r="D11" s="21">
        <v>1</v>
      </c>
      <c r="E11" s="21">
        <v>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1</v>
      </c>
      <c r="AA11" s="36">
        <f t="shared" si="1"/>
        <v>0</v>
      </c>
      <c r="AB11" s="36">
        <f t="shared" si="2"/>
        <v>1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43" t="s">
        <v>71</v>
      </c>
      <c r="B12" s="44" t="s">
        <v>46</v>
      </c>
      <c r="C12" s="45">
        <v>4</v>
      </c>
      <c r="D12" s="45">
        <v>1</v>
      </c>
      <c r="E12" s="45">
        <v>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4</v>
      </c>
      <c r="AE12" s="52">
        <f t="shared" si="5"/>
        <v>0.125</v>
      </c>
      <c r="AF12" s="53">
        <f t="shared" si="6"/>
        <v>0.2</v>
      </c>
      <c r="AG12" s="26"/>
    </row>
    <row r="13" s="1" customFormat="1" spans="1:33">
      <c r="A13" s="23" t="s">
        <v>62</v>
      </c>
      <c r="B13" s="20" t="s">
        <v>46</v>
      </c>
      <c r="C13" s="21">
        <v>4</v>
      </c>
      <c r="D13" s="21">
        <v>1</v>
      </c>
      <c r="E13" s="21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1</v>
      </c>
      <c r="AA13" s="36">
        <f t="shared" si="1"/>
        <v>0</v>
      </c>
      <c r="AB13" s="36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3" t="s">
        <v>18</v>
      </c>
      <c r="B14" s="20" t="s">
        <v>51</v>
      </c>
      <c r="C14" s="21">
        <v>4</v>
      </c>
      <c r="D14" s="21">
        <v>1</v>
      </c>
      <c r="E14" s="21">
        <v>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1</v>
      </c>
      <c r="AA14" s="36">
        <f t="shared" si="1"/>
        <v>0</v>
      </c>
      <c r="AB14" s="36">
        <f t="shared" si="2"/>
        <v>1</v>
      </c>
      <c r="AC14" s="37">
        <f t="shared" si="3"/>
        <v>4</v>
      </c>
      <c r="AD14" s="38">
        <f t="shared" si="4"/>
        <v>4</v>
      </c>
      <c r="AE14" s="39">
        <f t="shared" si="5"/>
        <v>0.2</v>
      </c>
      <c r="AF14" s="40">
        <f t="shared" si="6"/>
        <v>0.2</v>
      </c>
      <c r="AG14" s="26"/>
    </row>
    <row r="15" s="1" customFormat="1" spans="1:33">
      <c r="A15" s="23" t="s">
        <v>19</v>
      </c>
      <c r="B15" s="20" t="s">
        <v>20</v>
      </c>
      <c r="C15" s="21">
        <v>4</v>
      </c>
      <c r="D15" s="21">
        <v>2</v>
      </c>
      <c r="E15" s="21">
        <v>2</v>
      </c>
      <c r="F15" s="21" t="s">
        <v>101</v>
      </c>
      <c r="G15" s="21">
        <v>4</v>
      </c>
      <c r="H15" s="21">
        <v>1</v>
      </c>
      <c r="I15" s="21">
        <v>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3</v>
      </c>
      <c r="AA15" s="36">
        <f t="shared" si="1"/>
        <v>0</v>
      </c>
      <c r="AB15" s="36">
        <f t="shared" si="2"/>
        <v>3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23" t="s">
        <v>96</v>
      </c>
      <c r="B16" s="20" t="s">
        <v>41</v>
      </c>
      <c r="C16" s="21">
        <v>4</v>
      </c>
      <c r="D16" s="21">
        <v>1</v>
      </c>
      <c r="E16" s="21">
        <v>1</v>
      </c>
      <c r="F16" s="21" t="s">
        <v>51</v>
      </c>
      <c r="G16" s="21">
        <v>4</v>
      </c>
      <c r="H16" s="21">
        <v>2</v>
      </c>
      <c r="I16" s="21">
        <v>2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3</v>
      </c>
      <c r="AA16" s="36">
        <f t="shared" si="1"/>
        <v>0</v>
      </c>
      <c r="AB16" s="36">
        <f t="shared" si="2"/>
        <v>3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1" customFormat="1" spans="1:33">
      <c r="A17" s="23" t="s">
        <v>22</v>
      </c>
      <c r="B17" s="20" t="s">
        <v>73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0</v>
      </c>
      <c r="AB17" s="36">
        <f t="shared" si="2"/>
        <v>2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23</v>
      </c>
      <c r="B18" s="20" t="s">
        <v>84</v>
      </c>
      <c r="C18" s="21">
        <v>4</v>
      </c>
      <c r="D18" s="21">
        <v>1</v>
      </c>
      <c r="E18" s="21">
        <v>1</v>
      </c>
      <c r="F18" s="21" t="s">
        <v>85</v>
      </c>
      <c r="G18" s="21">
        <v>4</v>
      </c>
      <c r="H18" s="21">
        <v>3</v>
      </c>
      <c r="I18" s="21">
        <v>3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4</v>
      </c>
      <c r="AA18" s="36">
        <f t="shared" si="1"/>
        <v>0</v>
      </c>
      <c r="AB18" s="36">
        <f t="shared" si="2"/>
        <v>4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43" t="s">
        <v>104</v>
      </c>
      <c r="B19" s="44" t="s">
        <v>17</v>
      </c>
      <c r="C19" s="45">
        <v>4</v>
      </c>
      <c r="D19" s="45">
        <v>0</v>
      </c>
      <c r="E19" s="45">
        <v>1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0</v>
      </c>
      <c r="AA19" s="49">
        <f t="shared" si="1"/>
        <v>1</v>
      </c>
      <c r="AB19" s="49">
        <f t="shared" si="2"/>
        <v>1</v>
      </c>
      <c r="AC19" s="50">
        <f t="shared" si="3"/>
        <v>1</v>
      </c>
      <c r="AD19" s="51">
        <f t="shared" si="4"/>
        <v>4</v>
      </c>
      <c r="AE19" s="52">
        <f t="shared" si="5"/>
        <v>0.05</v>
      </c>
      <c r="AF19" s="53">
        <f t="shared" si="6"/>
        <v>0.2</v>
      </c>
      <c r="AG19" s="26"/>
    </row>
    <row r="20" s="1" customFormat="1" spans="1:33">
      <c r="A20" s="22" t="s">
        <v>26</v>
      </c>
      <c r="B20" s="20" t="s">
        <v>105</v>
      </c>
      <c r="C20" s="21">
        <v>4</v>
      </c>
      <c r="D20" s="21">
        <v>2</v>
      </c>
      <c r="E20" s="21">
        <v>2</v>
      </c>
      <c r="F20" s="21" t="s">
        <v>106</v>
      </c>
      <c r="G20" s="21">
        <v>4</v>
      </c>
      <c r="H20" s="21">
        <v>4</v>
      </c>
      <c r="I20" s="21">
        <v>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6</v>
      </c>
      <c r="AA20" s="36">
        <f t="shared" si="1"/>
        <v>0</v>
      </c>
      <c r="AB20" s="36">
        <f t="shared" si="2"/>
        <v>6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27</v>
      </c>
      <c r="B21" s="20" t="s">
        <v>51</v>
      </c>
      <c r="C21" s="21">
        <v>4</v>
      </c>
      <c r="D21" s="21">
        <v>2</v>
      </c>
      <c r="E21" s="21">
        <v>2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2</v>
      </c>
      <c r="AA21" s="36">
        <f t="shared" si="1"/>
        <v>0</v>
      </c>
      <c r="AB21" s="36">
        <f t="shared" si="2"/>
        <v>2</v>
      </c>
      <c r="AC21" s="37">
        <f t="shared" si="3"/>
        <v>4</v>
      </c>
      <c r="AD21" s="38">
        <f t="shared" si="4"/>
        <v>4</v>
      </c>
      <c r="AE21" s="39">
        <f t="shared" si="5"/>
        <v>0.2</v>
      </c>
      <c r="AF21" s="40">
        <f t="shared" si="6"/>
        <v>0.2</v>
      </c>
      <c r="AG21" s="26"/>
    </row>
    <row r="22" s="1" customFormat="1" spans="1:33">
      <c r="A22" s="23" t="s">
        <v>30</v>
      </c>
      <c r="B22" s="25" t="s">
        <v>20</v>
      </c>
      <c r="C22" s="21">
        <v>4</v>
      </c>
      <c r="D22" s="21">
        <v>3</v>
      </c>
      <c r="E22" s="21">
        <v>4</v>
      </c>
      <c r="F22" s="21" t="s">
        <v>101</v>
      </c>
      <c r="G22" s="21">
        <v>4</v>
      </c>
      <c r="H22" s="21">
        <v>5</v>
      </c>
      <c r="I22" s="21">
        <v>5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8</v>
      </c>
      <c r="AA22" s="36">
        <f t="shared" si="1"/>
        <v>1</v>
      </c>
      <c r="AB22" s="36">
        <f t="shared" si="2"/>
        <v>9</v>
      </c>
      <c r="AC22" s="37">
        <f t="shared" si="3"/>
        <v>3.66666666666667</v>
      </c>
      <c r="AD22" s="38">
        <f t="shared" si="4"/>
        <v>4</v>
      </c>
      <c r="AE22" s="39">
        <f t="shared" si="5"/>
        <v>0.183333333333333</v>
      </c>
      <c r="AF22" s="40">
        <f t="shared" si="6"/>
        <v>0.2</v>
      </c>
      <c r="AG22" s="26"/>
    </row>
    <row r="23" s="1" customFormat="1" spans="1:33">
      <c r="A23" s="23" t="s">
        <v>80</v>
      </c>
      <c r="B23" s="20" t="s">
        <v>54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2</v>
      </c>
      <c r="AA23" s="36">
        <f t="shared" si="1"/>
        <v>0</v>
      </c>
      <c r="AB23" s="36">
        <f t="shared" si="2"/>
        <v>2</v>
      </c>
      <c r="AC23" s="37">
        <f t="shared" si="3"/>
        <v>4</v>
      </c>
      <c r="AD23" s="38">
        <f t="shared" si="4"/>
        <v>4</v>
      </c>
      <c r="AE23" s="39">
        <f t="shared" si="5"/>
        <v>0.2</v>
      </c>
      <c r="AF23" s="40">
        <f t="shared" si="6"/>
        <v>0.2</v>
      </c>
      <c r="AG23" s="26"/>
    </row>
    <row r="24" s="1" customFormat="1" spans="1:33">
      <c r="A24" s="23" t="s">
        <v>75</v>
      </c>
      <c r="B24" s="20" t="s">
        <v>57</v>
      </c>
      <c r="C24" s="21">
        <v>4</v>
      </c>
      <c r="D24" s="21">
        <v>3</v>
      </c>
      <c r="E24" s="21">
        <v>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0"/>
        <v>3</v>
      </c>
      <c r="AA24" s="36">
        <f t="shared" si="1"/>
        <v>0</v>
      </c>
      <c r="AB24" s="36">
        <f t="shared" si="2"/>
        <v>3</v>
      </c>
      <c r="AC24" s="37">
        <f t="shared" si="3"/>
        <v>4</v>
      </c>
      <c r="AD24" s="38">
        <f t="shared" si="4"/>
        <v>4</v>
      </c>
      <c r="AE24" s="39">
        <f t="shared" si="5"/>
        <v>0.2</v>
      </c>
      <c r="AF24" s="40">
        <f t="shared" si="6"/>
        <v>0.2</v>
      </c>
      <c r="AG24" s="26"/>
    </row>
    <row r="25" s="1" customFormat="1" spans="1:33">
      <c r="A25" s="23" t="s">
        <v>50</v>
      </c>
      <c r="B25" s="20" t="s">
        <v>97</v>
      </c>
      <c r="C25" s="21">
        <v>4</v>
      </c>
      <c r="D25" s="21">
        <v>2</v>
      </c>
      <c r="E25" s="21">
        <v>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0"/>
        <v>2</v>
      </c>
      <c r="AA25" s="36">
        <f t="shared" si="1"/>
        <v>0</v>
      </c>
      <c r="AB25" s="36">
        <f t="shared" si="2"/>
        <v>2</v>
      </c>
      <c r="AC25" s="37">
        <f t="shared" si="3"/>
        <v>4</v>
      </c>
      <c r="AD25" s="38">
        <f t="shared" si="4"/>
        <v>4</v>
      </c>
      <c r="AE25" s="39">
        <f t="shared" si="5"/>
        <v>0.2</v>
      </c>
      <c r="AF25" s="40">
        <f t="shared" si="6"/>
        <v>0.2</v>
      </c>
      <c r="AG25" s="26"/>
    </row>
    <row r="26" s="1" customFormat="1" spans="1:33">
      <c r="A26" s="23" t="s">
        <v>107</v>
      </c>
      <c r="B26" s="20" t="s">
        <v>42</v>
      </c>
      <c r="C26" s="21">
        <v>4</v>
      </c>
      <c r="D26" s="21">
        <v>1</v>
      </c>
      <c r="E26" s="21">
        <v>1</v>
      </c>
      <c r="F26" s="21" t="s">
        <v>41</v>
      </c>
      <c r="G26" s="21">
        <v>4</v>
      </c>
      <c r="H26" s="21">
        <v>1</v>
      </c>
      <c r="I26" s="21">
        <v>1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0"/>
        <v>2</v>
      </c>
      <c r="AA26" s="36">
        <f t="shared" si="1"/>
        <v>0</v>
      </c>
      <c r="AB26" s="36">
        <f t="shared" si="2"/>
        <v>2</v>
      </c>
      <c r="AC26" s="37">
        <f t="shared" si="3"/>
        <v>4</v>
      </c>
      <c r="AD26" s="38">
        <f t="shared" si="4"/>
        <v>4</v>
      </c>
      <c r="AE26" s="39">
        <f t="shared" si="5"/>
        <v>0.2</v>
      </c>
      <c r="AF26" s="40">
        <f t="shared" si="6"/>
        <v>0.2</v>
      </c>
      <c r="AG26" s="26"/>
    </row>
    <row r="27" s="1" customFormat="1" spans="1:33">
      <c r="A27" s="23" t="s">
        <v>33</v>
      </c>
      <c r="B27" s="24" t="s">
        <v>89</v>
      </c>
      <c r="C27" s="21">
        <v>3</v>
      </c>
      <c r="D27" s="21">
        <v>1</v>
      </c>
      <c r="E27" s="21">
        <v>1</v>
      </c>
      <c r="F27" s="21" t="s">
        <v>31</v>
      </c>
      <c r="G27" s="21">
        <v>4</v>
      </c>
      <c r="H27" s="21">
        <v>2</v>
      </c>
      <c r="I27" s="21">
        <v>2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0"/>
        <v>3</v>
      </c>
      <c r="AA27" s="36">
        <f t="shared" si="1"/>
        <v>0</v>
      </c>
      <c r="AB27" s="36">
        <f t="shared" si="2"/>
        <v>3</v>
      </c>
      <c r="AC27" s="37">
        <f t="shared" si="3"/>
        <v>4</v>
      </c>
      <c r="AD27" s="38">
        <f t="shared" si="4"/>
        <v>3.5</v>
      </c>
      <c r="AE27" s="39">
        <f t="shared" si="5"/>
        <v>0.2</v>
      </c>
      <c r="AF27" s="40">
        <f t="shared" si="6"/>
        <v>0.175</v>
      </c>
      <c r="AG27" s="26"/>
    </row>
    <row r="28" s="1" customFormat="1" spans="1:33">
      <c r="A28" s="43" t="s">
        <v>34</v>
      </c>
      <c r="B28" s="44" t="s">
        <v>85</v>
      </c>
      <c r="C28" s="45">
        <v>4</v>
      </c>
      <c r="D28" s="45">
        <v>1</v>
      </c>
      <c r="E28" s="45">
        <v>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7"/>
      <c r="Z28" s="48">
        <f t="shared" si="0"/>
        <v>1</v>
      </c>
      <c r="AA28" s="49">
        <f t="shared" si="1"/>
        <v>2</v>
      </c>
      <c r="AB28" s="49">
        <f t="shared" si="2"/>
        <v>3</v>
      </c>
      <c r="AC28" s="50">
        <f t="shared" si="3"/>
        <v>2</v>
      </c>
      <c r="AD28" s="51">
        <f t="shared" si="4"/>
        <v>4</v>
      </c>
      <c r="AE28" s="52">
        <f t="shared" si="5"/>
        <v>0.1</v>
      </c>
      <c r="AF28" s="53">
        <f t="shared" si="6"/>
        <v>0.2</v>
      </c>
      <c r="AG28" s="26"/>
    </row>
    <row r="29" s="1" customFormat="1" spans="1:33">
      <c r="A29" s="23" t="s">
        <v>68</v>
      </c>
      <c r="B29" s="20" t="s">
        <v>51</v>
      </c>
      <c r="C29" s="21">
        <v>4</v>
      </c>
      <c r="D29" s="21">
        <v>4</v>
      </c>
      <c r="E29" s="21">
        <v>4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34"/>
      <c r="Z29" s="35">
        <f t="shared" si="0"/>
        <v>4</v>
      </c>
      <c r="AA29" s="36">
        <f t="shared" si="1"/>
        <v>0</v>
      </c>
      <c r="AB29" s="36">
        <f t="shared" si="2"/>
        <v>4</v>
      </c>
      <c r="AC29" s="37">
        <f t="shared" si="3"/>
        <v>4</v>
      </c>
      <c r="AD29" s="38">
        <f t="shared" si="4"/>
        <v>4</v>
      </c>
      <c r="AE29" s="39">
        <f t="shared" si="5"/>
        <v>0.2</v>
      </c>
      <c r="AF29" s="40">
        <f t="shared" si="6"/>
        <v>0.2</v>
      </c>
      <c r="AG29" s="26"/>
    </row>
    <row r="30" s="1" customFormat="1" spans="1:33">
      <c r="A30" s="43" t="s">
        <v>59</v>
      </c>
      <c r="B30" s="44" t="s">
        <v>57</v>
      </c>
      <c r="C30" s="45">
        <v>4</v>
      </c>
      <c r="D30" s="45">
        <v>3</v>
      </c>
      <c r="E30" s="45">
        <v>5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7"/>
      <c r="Z30" s="48">
        <f t="shared" si="0"/>
        <v>3</v>
      </c>
      <c r="AA30" s="49">
        <f t="shared" si="1"/>
        <v>2</v>
      </c>
      <c r="AB30" s="49">
        <f t="shared" si="2"/>
        <v>5</v>
      </c>
      <c r="AC30" s="50">
        <f t="shared" si="3"/>
        <v>2.8</v>
      </c>
      <c r="AD30" s="51">
        <f t="shared" si="4"/>
        <v>4</v>
      </c>
      <c r="AE30" s="52">
        <f t="shared" si="5"/>
        <v>0.14</v>
      </c>
      <c r="AF30" s="53">
        <f t="shared" si="6"/>
        <v>0.2</v>
      </c>
      <c r="AG30" s="26"/>
    </row>
    <row r="31" s="1" customFormat="1" spans="1:35">
      <c r="A31" s="22" t="s">
        <v>108</v>
      </c>
      <c r="B31" s="21" t="s">
        <v>17</v>
      </c>
      <c r="C31" s="21">
        <v>4</v>
      </c>
      <c r="D31" s="21">
        <v>2</v>
      </c>
      <c r="E31" s="21">
        <v>3</v>
      </c>
      <c r="F31" s="55"/>
      <c r="G31" s="21"/>
      <c r="H31" s="21"/>
      <c r="I31" s="21"/>
      <c r="J31" s="21"/>
      <c r="K31" s="21"/>
      <c r="L31" s="21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35">
        <f t="shared" si="0"/>
        <v>2</v>
      </c>
      <c r="AA31" s="36">
        <f t="shared" si="1"/>
        <v>1</v>
      </c>
      <c r="AB31" s="36">
        <f t="shared" si="2"/>
        <v>3</v>
      </c>
      <c r="AC31" s="37">
        <f t="shared" si="3"/>
        <v>3</v>
      </c>
      <c r="AD31" s="38">
        <f t="shared" si="4"/>
        <v>4</v>
      </c>
      <c r="AE31" s="39">
        <f t="shared" si="5"/>
        <v>0.15</v>
      </c>
      <c r="AF31" s="40">
        <f t="shared" si="6"/>
        <v>0.2</v>
      </c>
      <c r="AI31" s="1" t="s">
        <v>52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9"/>
  <sheetViews>
    <sheetView tabSelected="1"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109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85</v>
      </c>
      <c r="C7" s="21">
        <v>3</v>
      </c>
      <c r="D7" s="21">
        <v>9</v>
      </c>
      <c r="E7" s="21">
        <v>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9</v>
      </c>
      <c r="AA7" s="36">
        <f>AB7-Z7</f>
        <v>0</v>
      </c>
      <c r="AB7" s="36">
        <f>E7+I7+M7+Q7+U7+Y7</f>
        <v>9</v>
      </c>
      <c r="AC7" s="37">
        <f>((Z7*4)+(AA7*1))/AB7</f>
        <v>4</v>
      </c>
      <c r="AD7" s="38">
        <f>(C7+G7+K7+O7+S7+W7)/(COUNT(C7,G7,K7,O7,S7,W7))</f>
        <v>3</v>
      </c>
      <c r="AE7" s="39">
        <f>AC7*5%</f>
        <v>0.2</v>
      </c>
      <c r="AF7" s="40">
        <f>AD7*5%</f>
        <v>0.15</v>
      </c>
      <c r="AG7" s="26"/>
    </row>
    <row r="8" s="1" customFormat="1" spans="1:33">
      <c r="A8" s="42" t="s">
        <v>88</v>
      </c>
      <c r="B8" s="20" t="s">
        <v>57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>D8+H8+L8+P8+T8+X8</f>
        <v>1</v>
      </c>
      <c r="AA8" s="36">
        <f>AB8-Z8</f>
        <v>0</v>
      </c>
      <c r="AB8" s="36">
        <f>E8+I8+M8+Q8+U8+Y8</f>
        <v>1</v>
      </c>
      <c r="AC8" s="37">
        <f>((Z8*4)+(AA8*1))/AB8</f>
        <v>4</v>
      </c>
      <c r="AD8" s="38">
        <f>(C8+G8+K8+O8+S8+W8)/(COUNT(C8,G8,K8,O8,S8,W8))</f>
        <v>4</v>
      </c>
      <c r="AE8" s="39">
        <f>AC8*5%</f>
        <v>0.2</v>
      </c>
      <c r="AF8" s="40">
        <f>AD8*5%</f>
        <v>0.2</v>
      </c>
      <c r="AG8" s="26"/>
    </row>
    <row r="9" s="1" customFormat="1" spans="1:33">
      <c r="A9" s="43" t="s">
        <v>70</v>
      </c>
      <c r="B9" s="44" t="s">
        <v>41</v>
      </c>
      <c r="C9" s="45">
        <v>4</v>
      </c>
      <c r="D9" s="45">
        <v>0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>D9+H9+L9+P9+T9+X9</f>
        <v>0</v>
      </c>
      <c r="AA9" s="49">
        <f>AB9-Z9</f>
        <v>2</v>
      </c>
      <c r="AB9" s="49">
        <f>E9+I9+M9+Q9+U9+Y9</f>
        <v>2</v>
      </c>
      <c r="AC9" s="50">
        <f>((Z9*4)+(AA9*1))/AB9</f>
        <v>1</v>
      </c>
      <c r="AD9" s="51">
        <f>(C9+G9+K9+O9+S9+W9)/(COUNT(C9,G9,K9,O9,S9,W9))</f>
        <v>4</v>
      </c>
      <c r="AE9" s="52">
        <f>AC9*5%</f>
        <v>0.05</v>
      </c>
      <c r="AF9" s="53">
        <f>AD9*5%</f>
        <v>0.2</v>
      </c>
      <c r="AG9" s="26"/>
    </row>
    <row r="10" s="1" customFormat="1" spans="1:33">
      <c r="A10" s="43" t="s">
        <v>78</v>
      </c>
      <c r="B10" s="44" t="s">
        <v>46</v>
      </c>
      <c r="C10" s="45">
        <v>4</v>
      </c>
      <c r="D10" s="45">
        <v>2</v>
      </c>
      <c r="E10" s="45">
        <v>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>D10+H10+L10+P10+T10+X10</f>
        <v>2</v>
      </c>
      <c r="AA10" s="49">
        <f>AB10-Z10</f>
        <v>2</v>
      </c>
      <c r="AB10" s="49">
        <f>E10+I10+M10+Q10+U10+Y10</f>
        <v>4</v>
      </c>
      <c r="AC10" s="50">
        <f>((Z10*4)+(AA10*1))/AB10</f>
        <v>2.5</v>
      </c>
      <c r="AD10" s="51">
        <f>(C10+G10+K10+O10+S10+W10)/(COUNT(C10,G10,K10,O10,S10,W10))</f>
        <v>4</v>
      </c>
      <c r="AE10" s="52">
        <f>AC10*5%</f>
        <v>0.125</v>
      </c>
      <c r="AF10" s="53">
        <f>AD10*5%</f>
        <v>0.2</v>
      </c>
      <c r="AG10" s="26"/>
    </row>
    <row r="11" s="1" customFormat="1" spans="1:33">
      <c r="A11" s="43" t="s">
        <v>110</v>
      </c>
      <c r="B11" s="44" t="s">
        <v>17</v>
      </c>
      <c r="C11" s="45">
        <v>3</v>
      </c>
      <c r="D11" s="45">
        <v>1</v>
      </c>
      <c r="E11" s="45">
        <v>2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>D11+H11+L11+P11+T11+X11</f>
        <v>1</v>
      </c>
      <c r="AA11" s="49">
        <f>AB11-Z11</f>
        <v>1</v>
      </c>
      <c r="AB11" s="49">
        <f>E11+I11+M11+Q11+U11+Y11</f>
        <v>2</v>
      </c>
      <c r="AC11" s="50">
        <f>((Z11*4)+(AA11*1))/AB11</f>
        <v>2.5</v>
      </c>
      <c r="AD11" s="51">
        <f>(C11+G11+K11+O11+S11+W11)/(COUNT(C11,G11,K11,O11,S11,W11))</f>
        <v>3</v>
      </c>
      <c r="AE11" s="52">
        <f>AC11*5%</f>
        <v>0.125</v>
      </c>
      <c r="AF11" s="53">
        <f>AD11*5%</f>
        <v>0.15</v>
      </c>
      <c r="AG11" s="26"/>
    </row>
    <row r="12" s="1" customFormat="1" spans="1:33">
      <c r="A12" s="23" t="s">
        <v>19</v>
      </c>
      <c r="B12" s="20" t="s">
        <v>102</v>
      </c>
      <c r="C12" s="21">
        <v>3</v>
      </c>
      <c r="D12" s="21">
        <v>1</v>
      </c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>D12+H12+L12+P12+T12+X12</f>
        <v>1</v>
      </c>
      <c r="AA12" s="36">
        <f>AB12-Z12</f>
        <v>0</v>
      </c>
      <c r="AB12" s="36">
        <f>E12+I12+M12+Q12+U12+Y12</f>
        <v>1</v>
      </c>
      <c r="AC12" s="37">
        <f>((Z12*4)+(AA12*1))/AB12</f>
        <v>4</v>
      </c>
      <c r="AD12" s="38">
        <f>(C12+G12+K12+O12+S12+W12)/(COUNT(C12,G12,K12,O12,S12,W12))</f>
        <v>3</v>
      </c>
      <c r="AE12" s="39">
        <f>AC12*5%</f>
        <v>0.2</v>
      </c>
      <c r="AF12" s="40">
        <f>AD12*5%</f>
        <v>0.15</v>
      </c>
      <c r="AG12" s="26"/>
    </row>
    <row r="13" s="1" customFormat="1" spans="1:33">
      <c r="A13" s="23" t="s">
        <v>96</v>
      </c>
      <c r="B13" s="20" t="s">
        <v>57</v>
      </c>
      <c r="C13" s="21">
        <v>4</v>
      </c>
      <c r="D13" s="21">
        <v>1</v>
      </c>
      <c r="E13" s="21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>D13+H13+L13+P13+T13+X13</f>
        <v>1</v>
      </c>
      <c r="AA13" s="36">
        <f>AB13-Z13</f>
        <v>0</v>
      </c>
      <c r="AB13" s="36">
        <f>E13+I13+M13+Q13+U13+Y13</f>
        <v>1</v>
      </c>
      <c r="AC13" s="37">
        <f>((Z13*4)+(AA13*1))/AB13</f>
        <v>4</v>
      </c>
      <c r="AD13" s="38">
        <f>(C13+G13+K13+O13+S13+W13)/(COUNT(C13,G13,K13,O13,S13,W13))</f>
        <v>4</v>
      </c>
      <c r="AE13" s="39">
        <f>AC13*5%</f>
        <v>0.2</v>
      </c>
      <c r="AF13" s="40">
        <f>AD13*5%</f>
        <v>0.2</v>
      </c>
      <c r="AG13" s="26"/>
    </row>
    <row r="14" s="1" customFormat="1" spans="1:33">
      <c r="A14" s="43" t="s">
        <v>22</v>
      </c>
      <c r="B14" s="44" t="s">
        <v>24</v>
      </c>
      <c r="C14" s="45">
        <v>4</v>
      </c>
      <c r="D14" s="45">
        <v>2</v>
      </c>
      <c r="E14" s="45">
        <v>2</v>
      </c>
      <c r="F14" s="45" t="s">
        <v>84</v>
      </c>
      <c r="G14" s="45">
        <v>4</v>
      </c>
      <c r="H14" s="45">
        <v>0</v>
      </c>
      <c r="I14" s="45">
        <v>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>D14+H14+L14+P14+T14+X14</f>
        <v>2</v>
      </c>
      <c r="AA14" s="49">
        <f>AB14-Z14</f>
        <v>2</v>
      </c>
      <c r="AB14" s="49">
        <f>E14+I14+M14+Q14+U14+Y14</f>
        <v>4</v>
      </c>
      <c r="AC14" s="50">
        <f>((Z14*4)+(AA14*1))/AB14</f>
        <v>2.5</v>
      </c>
      <c r="AD14" s="51">
        <f>(C14+G14+K14+O14+S14+W14)/(COUNT(C14,G14,K14,O14,S14,W14))</f>
        <v>4</v>
      </c>
      <c r="AE14" s="52">
        <f>AC14*5%</f>
        <v>0.125</v>
      </c>
      <c r="AF14" s="53">
        <f>AD14*5%</f>
        <v>0.2</v>
      </c>
      <c r="AG14" s="26"/>
    </row>
    <row r="15" s="1" customFormat="1" spans="1:33">
      <c r="A15" s="23" t="s">
        <v>23</v>
      </c>
      <c r="B15" s="20" t="s">
        <v>89</v>
      </c>
      <c r="C15" s="21">
        <v>4</v>
      </c>
      <c r="D15" s="21">
        <v>3</v>
      </c>
      <c r="E15" s="21">
        <v>3</v>
      </c>
      <c r="F15" s="21" t="s">
        <v>31</v>
      </c>
      <c r="G15" s="21">
        <v>4</v>
      </c>
      <c r="H15" s="21">
        <v>3</v>
      </c>
      <c r="I15" s="21">
        <v>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>D15+H15+L15+P15+T15+X15</f>
        <v>6</v>
      </c>
      <c r="AA15" s="36">
        <f>AB15-Z15</f>
        <v>0</v>
      </c>
      <c r="AB15" s="36">
        <f>E15+I15+M15+Q15+U15+Y15</f>
        <v>6</v>
      </c>
      <c r="AC15" s="37">
        <f>((Z15*4)+(AA15*1))/AB15</f>
        <v>4</v>
      </c>
      <c r="AD15" s="38">
        <f>(C15+G15+K15+O15+S15+W15)/(COUNT(C15,G15,K15,O15,S15,W15))</f>
        <v>4</v>
      </c>
      <c r="AE15" s="39">
        <f>AC15*5%</f>
        <v>0.2</v>
      </c>
      <c r="AF15" s="40">
        <f>AD15*5%</f>
        <v>0.2</v>
      </c>
      <c r="AG15" s="26"/>
    </row>
    <row r="16" s="1" customFormat="1" spans="1:33">
      <c r="A16" s="43" t="s">
        <v>79</v>
      </c>
      <c r="B16" s="44" t="s">
        <v>51</v>
      </c>
      <c r="C16" s="45">
        <v>4</v>
      </c>
      <c r="D16" s="45">
        <v>0</v>
      </c>
      <c r="E16" s="45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>D16+H16+L16+P16+T16+X16</f>
        <v>0</v>
      </c>
      <c r="AA16" s="49">
        <f>AB16-Z16</f>
        <v>1</v>
      </c>
      <c r="AB16" s="49">
        <f>E16+I16+M16+Q16+U16+Y16</f>
        <v>1</v>
      </c>
      <c r="AC16" s="50">
        <f>((Z16*4)+(AA16*1))/AB16</f>
        <v>1</v>
      </c>
      <c r="AD16" s="51">
        <f>(C16+G16+K16+O16+S16+W16)/(COUNT(C16,G16,K16,O16,S16,W16))</f>
        <v>4</v>
      </c>
      <c r="AE16" s="52">
        <f>AC16*5%</f>
        <v>0.05</v>
      </c>
      <c r="AF16" s="53">
        <f>AD16*5%</f>
        <v>0.2</v>
      </c>
      <c r="AG16" s="26"/>
    </row>
    <row r="17" s="1" customFormat="1" spans="1:33">
      <c r="A17" s="22" t="s">
        <v>26</v>
      </c>
      <c r="B17" s="20" t="s">
        <v>29</v>
      </c>
      <c r="C17" s="21">
        <v>4</v>
      </c>
      <c r="D17" s="21">
        <v>7</v>
      </c>
      <c r="E17" s="21">
        <v>7</v>
      </c>
      <c r="F17" s="21" t="s">
        <v>111</v>
      </c>
      <c r="G17" s="21">
        <v>4</v>
      </c>
      <c r="H17" s="21">
        <v>5</v>
      </c>
      <c r="I17" s="21">
        <v>7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>D17+H17+L17+P17+T17+X17</f>
        <v>12</v>
      </c>
      <c r="AA17" s="36">
        <f>AB17-Z17</f>
        <v>2</v>
      </c>
      <c r="AB17" s="36">
        <f>E17+I17+M17+Q17+U17+Y17</f>
        <v>14</v>
      </c>
      <c r="AC17" s="37">
        <f>((Z17*4)+(AA17*1))/AB17</f>
        <v>3.57142857142857</v>
      </c>
      <c r="AD17" s="38">
        <f>(C17+G17+K17+O17+S17+W17)/(COUNT(C17,G17,K17,O17,S17,W17))</f>
        <v>4</v>
      </c>
      <c r="AE17" s="39">
        <f>AC17*5%</f>
        <v>0.178571428571429</v>
      </c>
      <c r="AF17" s="40">
        <f>AD17*5%</f>
        <v>0.2</v>
      </c>
      <c r="AG17" s="26"/>
    </row>
    <row r="18" s="1" customFormat="1" spans="1:33">
      <c r="A18" s="22" t="s">
        <v>47</v>
      </c>
      <c r="B18" s="20" t="s">
        <v>89</v>
      </c>
      <c r="C18" s="21">
        <v>4</v>
      </c>
      <c r="D18" s="21">
        <v>2</v>
      </c>
      <c r="E18" s="21">
        <v>2</v>
      </c>
      <c r="F18" s="21" t="s">
        <v>85</v>
      </c>
      <c r="G18" s="21">
        <v>4</v>
      </c>
      <c r="H18" s="21">
        <v>2</v>
      </c>
      <c r="I18" s="21">
        <v>2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>D18+H18+L18+P18+T18+X18</f>
        <v>4</v>
      </c>
      <c r="AA18" s="36">
        <f>AB18-Z18</f>
        <v>0</v>
      </c>
      <c r="AB18" s="36">
        <f>E18+I18+M18+Q18+U18+Y18</f>
        <v>4</v>
      </c>
      <c r="AC18" s="37">
        <f>((Z18*4)+(AA18*1))/AB18</f>
        <v>4</v>
      </c>
      <c r="AD18" s="38">
        <f>(C18+G18+K18+O18+S18+W18)/(COUNT(C18,G18,K18,O18,S18,W18))</f>
        <v>4</v>
      </c>
      <c r="AE18" s="39">
        <f>AC18*5%</f>
        <v>0.2</v>
      </c>
      <c r="AF18" s="40">
        <f>AD18*5%</f>
        <v>0.2</v>
      </c>
      <c r="AG18" s="26"/>
    </row>
    <row r="19" s="1" customFormat="1" spans="1:33">
      <c r="A19" s="23" t="s">
        <v>74</v>
      </c>
      <c r="B19" s="24" t="s">
        <v>51</v>
      </c>
      <c r="C19" s="21">
        <v>4</v>
      </c>
      <c r="D19" s="21">
        <v>2</v>
      </c>
      <c r="E19" s="21">
        <v>3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>D19+H19+L19+P19+T19+X19</f>
        <v>2</v>
      </c>
      <c r="AA19" s="36">
        <f>AB19-Z19</f>
        <v>1</v>
      </c>
      <c r="AB19" s="36">
        <f>E19+I19+M19+Q19+U19+Y19</f>
        <v>3</v>
      </c>
      <c r="AC19" s="37">
        <f>((Z19*4)+(AA19*1))/AB19</f>
        <v>3</v>
      </c>
      <c r="AD19" s="38">
        <f>(C19+G19+K19+O19+S19+W19)/(COUNT(C19,G19,K19,O19,S19,W19))</f>
        <v>4</v>
      </c>
      <c r="AE19" s="39">
        <f>AC19*5%</f>
        <v>0.15</v>
      </c>
      <c r="AF19" s="40">
        <f>AD19*5%</f>
        <v>0.2</v>
      </c>
      <c r="AG19" s="26"/>
    </row>
    <row r="20" s="1" customFormat="1" spans="1:33">
      <c r="A20" s="23" t="s">
        <v>28</v>
      </c>
      <c r="B20" s="24" t="s">
        <v>64</v>
      </c>
      <c r="C20" s="21">
        <v>3</v>
      </c>
      <c r="D20" s="21">
        <v>4</v>
      </c>
      <c r="E20" s="21">
        <v>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>D20+H20+L20+P20+T20+X20</f>
        <v>4</v>
      </c>
      <c r="AA20" s="36">
        <f>AB20-Z20</f>
        <v>0</v>
      </c>
      <c r="AB20" s="36">
        <f>E20+I20+M20+Q20+U20+Y20</f>
        <v>4</v>
      </c>
      <c r="AC20" s="37">
        <f>((Z20*4)+(AA20*1))/AB20</f>
        <v>4</v>
      </c>
      <c r="AD20" s="38">
        <f>(C20+G20+K20+O20+S20+W20)/(COUNT(C20,G20,K20,O20,S20,W20))</f>
        <v>3</v>
      </c>
      <c r="AE20" s="39">
        <f>AC20*5%</f>
        <v>0.2</v>
      </c>
      <c r="AF20" s="40">
        <f>AD20*5%</f>
        <v>0.15</v>
      </c>
      <c r="AG20" s="26"/>
    </row>
    <row r="21" s="1" customFormat="1" spans="1:33">
      <c r="A21" s="23" t="s">
        <v>30</v>
      </c>
      <c r="B21" s="25" t="s">
        <v>102</v>
      </c>
      <c r="C21" s="21">
        <v>4</v>
      </c>
      <c r="D21" s="21">
        <v>3</v>
      </c>
      <c r="E21" s="21">
        <v>3</v>
      </c>
      <c r="F21" s="21" t="s">
        <v>105</v>
      </c>
      <c r="G21" s="21">
        <v>4</v>
      </c>
      <c r="H21" s="21">
        <v>8</v>
      </c>
      <c r="I21" s="21">
        <v>8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>D21+H21+L21+P21+T21+X21</f>
        <v>11</v>
      </c>
      <c r="AA21" s="36">
        <f>AB21-Z21</f>
        <v>0</v>
      </c>
      <c r="AB21" s="36">
        <f>E21+I21+M21+Q21+U21+Y21</f>
        <v>11</v>
      </c>
      <c r="AC21" s="37">
        <f>((Z21*4)+(AA21*1))/AB21</f>
        <v>4</v>
      </c>
      <c r="AD21" s="38">
        <f>(C21+G21+K21+O21+S21+W21)/(COUNT(C21,G21,K21,O21,S21,W21))</f>
        <v>4</v>
      </c>
      <c r="AE21" s="39">
        <f>AC21*5%</f>
        <v>0.2</v>
      </c>
      <c r="AF21" s="40">
        <f>AD21*5%</f>
        <v>0.2</v>
      </c>
      <c r="AG21" s="26"/>
    </row>
    <row r="22" s="1" customFormat="1" spans="1:33">
      <c r="A22" s="43" t="s">
        <v>80</v>
      </c>
      <c r="B22" s="46" t="s">
        <v>55</v>
      </c>
      <c r="C22" s="45">
        <v>4</v>
      </c>
      <c r="D22" s="45">
        <v>0</v>
      </c>
      <c r="E22" s="45">
        <v>1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>D22+H22+L22+P22+T22+X22</f>
        <v>0</v>
      </c>
      <c r="AA22" s="49">
        <f>AB22-Z22</f>
        <v>1</v>
      </c>
      <c r="AB22" s="49">
        <f>E22+I22+M22+Q22+U22+Y22</f>
        <v>1</v>
      </c>
      <c r="AC22" s="50">
        <f>((Z22*4)+(AA22*1))/AB22</f>
        <v>1</v>
      </c>
      <c r="AD22" s="51">
        <f>(C22+G22+K22+O22+S22+W22)/(COUNT(C22,G22,K22,O22,S22,W22))</f>
        <v>4</v>
      </c>
      <c r="AE22" s="52">
        <f>AC22*5%</f>
        <v>0.05</v>
      </c>
      <c r="AF22" s="53">
        <f>AD22*5%</f>
        <v>0.2</v>
      </c>
      <c r="AG22" s="26"/>
    </row>
    <row r="23" s="1" customFormat="1" spans="1:33">
      <c r="A23" s="43" t="s">
        <v>112</v>
      </c>
      <c r="B23" s="44" t="s">
        <v>17</v>
      </c>
      <c r="C23" s="45">
        <v>4</v>
      </c>
      <c r="D23" s="45">
        <v>1</v>
      </c>
      <c r="E23" s="45">
        <v>1</v>
      </c>
      <c r="F23" s="45" t="s">
        <v>41</v>
      </c>
      <c r="G23" s="45">
        <v>4</v>
      </c>
      <c r="H23" s="45">
        <v>1</v>
      </c>
      <c r="I23" s="45">
        <v>1</v>
      </c>
      <c r="J23" s="45" t="s">
        <v>51</v>
      </c>
      <c r="K23" s="45">
        <v>4</v>
      </c>
      <c r="L23" s="45">
        <v>0</v>
      </c>
      <c r="M23" s="45">
        <v>1</v>
      </c>
      <c r="N23" s="45" t="s">
        <v>42</v>
      </c>
      <c r="O23" s="45">
        <v>4</v>
      </c>
      <c r="P23" s="45">
        <v>0</v>
      </c>
      <c r="Q23" s="45">
        <v>1</v>
      </c>
      <c r="R23" s="45" t="s">
        <v>57</v>
      </c>
      <c r="S23" s="45">
        <v>4</v>
      </c>
      <c r="T23" s="45">
        <v>0</v>
      </c>
      <c r="U23" s="45">
        <v>1</v>
      </c>
      <c r="V23" s="45"/>
      <c r="W23" s="45"/>
      <c r="X23" s="45"/>
      <c r="Y23" s="47"/>
      <c r="Z23" s="48">
        <f>D23+H23+L23+P23+T23+X23</f>
        <v>2</v>
      </c>
      <c r="AA23" s="49">
        <f>AB23-Z23</f>
        <v>3</v>
      </c>
      <c r="AB23" s="49">
        <f>E23+I23+M23+Q23+U23+Y23</f>
        <v>5</v>
      </c>
      <c r="AC23" s="50">
        <f>((Z23*4)+(AA23*1))/AB23</f>
        <v>2.2</v>
      </c>
      <c r="AD23" s="51">
        <f>(C23+G23+K23+O23+S23+W23)/(COUNT(C23,G23,K23,O23,S23,W23))</f>
        <v>4</v>
      </c>
      <c r="AE23" s="52">
        <f>AC23*5%</f>
        <v>0.11</v>
      </c>
      <c r="AF23" s="53">
        <f>AD23*5%</f>
        <v>0.2</v>
      </c>
      <c r="AG23" s="26"/>
    </row>
    <row r="24" s="1" customFormat="1" spans="1:33">
      <c r="A24" s="23" t="s">
        <v>90</v>
      </c>
      <c r="B24" s="20" t="s">
        <v>46</v>
      </c>
      <c r="C24" s="21">
        <v>4</v>
      </c>
      <c r="D24" s="21">
        <v>4</v>
      </c>
      <c r="E24" s="21">
        <v>4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>D24+H24+L24+P24+T24+X24</f>
        <v>4</v>
      </c>
      <c r="AA24" s="36">
        <f>AB24-Z24</f>
        <v>0</v>
      </c>
      <c r="AB24" s="36">
        <f>E24+I24+M24+Q24+U24+Y24</f>
        <v>4</v>
      </c>
      <c r="AC24" s="37">
        <f>((Z24*4)+(AA24*1))/AB24</f>
        <v>4</v>
      </c>
      <c r="AD24" s="38">
        <f>(C24+G24+K24+O24+S24+W24)/(COUNT(C24,G24,K24,O24,S24,W24))</f>
        <v>4</v>
      </c>
      <c r="AE24" s="39">
        <f>AC24*5%</f>
        <v>0.2</v>
      </c>
      <c r="AF24" s="40">
        <f>AD24*5%</f>
        <v>0.2</v>
      </c>
      <c r="AG24" s="26"/>
    </row>
    <row r="25" s="1" customFormat="1" spans="1:33">
      <c r="A25" s="23" t="s">
        <v>50</v>
      </c>
      <c r="B25" s="20" t="s">
        <v>20</v>
      </c>
      <c r="C25" s="21">
        <v>4</v>
      </c>
      <c r="D25" s="21">
        <v>3</v>
      </c>
      <c r="E25" s="21">
        <v>4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ref="Z25:Z29" si="0">D25+H25+L25+P25+T25+X25</f>
        <v>3</v>
      </c>
      <c r="AA25" s="36">
        <f t="shared" ref="AA25:AA29" si="1">AB25-Z25</f>
        <v>1</v>
      </c>
      <c r="AB25" s="36">
        <f t="shared" ref="AB25:AB29" si="2">E25+I25+M25+Q25+U25+Y25</f>
        <v>4</v>
      </c>
      <c r="AC25" s="37">
        <f t="shared" ref="AC25:AC29" si="3">((Z25*4)+(AA25*1))/AB25</f>
        <v>3.25</v>
      </c>
      <c r="AD25" s="38">
        <f t="shared" ref="AD25:AD29" si="4">(C25+G25+K25+O25+S25+W25)/(COUNT(C25,G25,K25,O25,S25,W25))</f>
        <v>4</v>
      </c>
      <c r="AE25" s="39">
        <f t="shared" ref="AE25:AE29" si="5">AC25*5%</f>
        <v>0.1625</v>
      </c>
      <c r="AF25" s="40">
        <f t="shared" ref="AF25:AF29" si="6">AD25*5%</f>
        <v>0.2</v>
      </c>
      <c r="AG25" s="26"/>
    </row>
    <row r="26" s="1" customFormat="1" spans="1:33">
      <c r="A26" s="23" t="s">
        <v>33</v>
      </c>
      <c r="B26" s="24" t="s">
        <v>97</v>
      </c>
      <c r="C26" s="21">
        <v>3</v>
      </c>
      <c r="D26" s="21">
        <v>3</v>
      </c>
      <c r="E26" s="21">
        <v>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0"/>
        <v>3</v>
      </c>
      <c r="AA26" s="36">
        <f t="shared" si="1"/>
        <v>0</v>
      </c>
      <c r="AB26" s="36">
        <f t="shared" si="2"/>
        <v>3</v>
      </c>
      <c r="AC26" s="37">
        <f t="shared" si="3"/>
        <v>4</v>
      </c>
      <c r="AD26" s="38">
        <f t="shared" si="4"/>
        <v>3</v>
      </c>
      <c r="AE26" s="39">
        <f t="shared" si="5"/>
        <v>0.2</v>
      </c>
      <c r="AF26" s="40">
        <f t="shared" si="6"/>
        <v>0.15</v>
      </c>
      <c r="AG26" s="26"/>
    </row>
    <row r="27" s="1" customFormat="1" spans="1:33">
      <c r="A27" s="23" t="s">
        <v>34</v>
      </c>
      <c r="B27" s="20" t="s">
        <v>89</v>
      </c>
      <c r="C27" s="21">
        <v>4</v>
      </c>
      <c r="D27" s="21">
        <v>1</v>
      </c>
      <c r="E27" s="21">
        <v>1</v>
      </c>
      <c r="F27" s="21" t="s">
        <v>31</v>
      </c>
      <c r="G27" s="21">
        <v>4</v>
      </c>
      <c r="H27" s="21">
        <v>1</v>
      </c>
      <c r="I27" s="21">
        <v>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0"/>
        <v>2</v>
      </c>
      <c r="AA27" s="36">
        <f t="shared" si="1"/>
        <v>0</v>
      </c>
      <c r="AB27" s="36">
        <f t="shared" si="2"/>
        <v>2</v>
      </c>
      <c r="AC27" s="37">
        <f t="shared" si="3"/>
        <v>4</v>
      </c>
      <c r="AD27" s="38">
        <f t="shared" si="4"/>
        <v>4</v>
      </c>
      <c r="AE27" s="39">
        <f t="shared" si="5"/>
        <v>0.2</v>
      </c>
      <c r="AF27" s="40">
        <f t="shared" si="6"/>
        <v>0.2</v>
      </c>
      <c r="AG27" s="26"/>
    </row>
    <row r="28" s="1" customFormat="1" spans="1:33">
      <c r="A28" s="23" t="s">
        <v>68</v>
      </c>
      <c r="B28" s="20" t="s">
        <v>57</v>
      </c>
      <c r="C28" s="21">
        <v>4</v>
      </c>
      <c r="D28" s="21">
        <v>2</v>
      </c>
      <c r="E28" s="21">
        <v>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4"/>
      <c r="Z28" s="35">
        <f t="shared" si="0"/>
        <v>2</v>
      </c>
      <c r="AA28" s="36">
        <f t="shared" si="1"/>
        <v>0</v>
      </c>
      <c r="AB28" s="36">
        <f t="shared" si="2"/>
        <v>2</v>
      </c>
      <c r="AC28" s="37">
        <f t="shared" si="3"/>
        <v>4</v>
      </c>
      <c r="AD28" s="38">
        <f t="shared" si="4"/>
        <v>4</v>
      </c>
      <c r="AE28" s="39">
        <f t="shared" si="5"/>
        <v>0.2</v>
      </c>
      <c r="AF28" s="40">
        <f t="shared" si="6"/>
        <v>0.2</v>
      </c>
      <c r="AG28" s="54"/>
    </row>
    <row r="29" s="1" customFormat="1" spans="1:33">
      <c r="A29" s="23" t="s">
        <v>108</v>
      </c>
      <c r="B29" s="20" t="s">
        <v>42</v>
      </c>
      <c r="C29" s="21">
        <v>4</v>
      </c>
      <c r="D29" s="21">
        <v>1</v>
      </c>
      <c r="E29" s="21">
        <v>1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34"/>
      <c r="Z29" s="35">
        <f t="shared" si="0"/>
        <v>1</v>
      </c>
      <c r="AA29" s="36">
        <f t="shared" si="1"/>
        <v>0</v>
      </c>
      <c r="AB29" s="36">
        <f t="shared" si="2"/>
        <v>1</v>
      </c>
      <c r="AC29" s="37">
        <f t="shared" si="3"/>
        <v>4</v>
      </c>
      <c r="AD29" s="38">
        <f t="shared" si="4"/>
        <v>4</v>
      </c>
      <c r="AE29" s="39">
        <f t="shared" si="5"/>
        <v>0.2</v>
      </c>
      <c r="AF29" s="40">
        <f t="shared" si="6"/>
        <v>0.2</v>
      </c>
      <c r="AG29" s="54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workbookViewId="0">
      <selection activeCell="A1" sqref="$A1:$XFD1048576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53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3" si="0">D7+H7+L7+P7+T7+X7</f>
        <v>0</v>
      </c>
      <c r="AA7" s="36">
        <f t="shared" ref="AA7:AA23" si="1">AB7-Z7</f>
        <v>0</v>
      </c>
      <c r="AB7" s="36">
        <f t="shared" ref="AB7:AB23" si="2">E7+I7+M7+Q7+U7+Y7</f>
        <v>0</v>
      </c>
      <c r="AC7" s="37" t="e">
        <f t="shared" ref="AC7:AC23" si="3">((Z7*4)+(AA7*1))/AB7</f>
        <v>#DIV/0!</v>
      </c>
      <c r="AD7" s="38" t="e">
        <f t="shared" ref="AD7:AD23" si="4">(C7+G7+K7+O7+S7+W7)/(COUNT(C7,G7,K7,O7,S7,W7))</f>
        <v>#DIV/0!</v>
      </c>
      <c r="AE7" s="39" t="e">
        <f t="shared" ref="AE7:AE23" si="5">AC7*5%</f>
        <v>#DIV/0!</v>
      </c>
      <c r="AF7" s="40" t="e">
        <f t="shared" ref="AF7:AF23" si="6">AD7*5%</f>
        <v>#DIV/0!</v>
      </c>
      <c r="AG7" s="26"/>
    </row>
    <row r="8" s="1" customFormat="1" spans="1:33">
      <c r="A8" s="22" t="s">
        <v>38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0</v>
      </c>
      <c r="AA8" s="36">
        <f t="shared" si="1"/>
        <v>0</v>
      </c>
      <c r="AB8" s="36">
        <f t="shared" si="2"/>
        <v>0</v>
      </c>
      <c r="AC8" s="37" t="e">
        <f t="shared" si="3"/>
        <v>#DIV/0!</v>
      </c>
      <c r="AD8" s="38" t="e">
        <f t="shared" si="4"/>
        <v>#DIV/0!</v>
      </c>
      <c r="AE8" s="39" t="e">
        <f t="shared" si="5"/>
        <v>#DIV/0!</v>
      </c>
      <c r="AF8" s="40" t="e">
        <f t="shared" si="6"/>
        <v>#DIV/0!</v>
      </c>
      <c r="AG8" s="26"/>
    </row>
    <row r="9" s="1" customFormat="1" spans="1:33">
      <c r="A9" s="23" t="s">
        <v>39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0</v>
      </c>
      <c r="AA9" s="36">
        <f t="shared" si="1"/>
        <v>0</v>
      </c>
      <c r="AB9" s="36">
        <f t="shared" si="2"/>
        <v>0</v>
      </c>
      <c r="AC9" s="37" t="e">
        <f t="shared" si="3"/>
        <v>#DIV/0!</v>
      </c>
      <c r="AD9" s="38" t="e">
        <f t="shared" si="4"/>
        <v>#DIV/0!</v>
      </c>
      <c r="AE9" s="39" t="e">
        <f t="shared" si="5"/>
        <v>#DIV/0!</v>
      </c>
      <c r="AF9" s="40" t="e">
        <f t="shared" si="6"/>
        <v>#DIV/0!</v>
      </c>
      <c r="AG9" s="26"/>
    </row>
    <row r="10" s="1" customFormat="1" spans="1:33">
      <c r="A10" s="23" t="s">
        <v>40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0</v>
      </c>
      <c r="AA10" s="36">
        <f t="shared" si="1"/>
        <v>0</v>
      </c>
      <c r="AB10" s="36">
        <f t="shared" si="2"/>
        <v>0</v>
      </c>
      <c r="AC10" s="37" t="e">
        <f t="shared" si="3"/>
        <v>#DIV/0!</v>
      </c>
      <c r="AD10" s="38" t="e">
        <f t="shared" si="4"/>
        <v>#DIV/0!</v>
      </c>
      <c r="AE10" s="39" t="e">
        <f t="shared" si="5"/>
        <v>#DIV/0!</v>
      </c>
      <c r="AF10" s="40" t="e">
        <f t="shared" si="6"/>
        <v>#DIV/0!</v>
      </c>
      <c r="AG10" s="26"/>
    </row>
    <row r="11" s="1" customFormat="1" spans="1:33">
      <c r="A11" s="23" t="s">
        <v>19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0</v>
      </c>
      <c r="AA11" s="36">
        <f t="shared" si="1"/>
        <v>0</v>
      </c>
      <c r="AB11" s="36">
        <f t="shared" si="2"/>
        <v>0</v>
      </c>
      <c r="AC11" s="37" t="e">
        <f t="shared" si="3"/>
        <v>#DIV/0!</v>
      </c>
      <c r="AD11" s="38" t="e">
        <f t="shared" si="4"/>
        <v>#DIV/0!</v>
      </c>
      <c r="AE11" s="39" t="e">
        <f t="shared" si="5"/>
        <v>#DIV/0!</v>
      </c>
      <c r="AF11" s="40" t="e">
        <f t="shared" si="6"/>
        <v>#DIV/0!</v>
      </c>
      <c r="AG11" s="26"/>
    </row>
    <row r="12" s="1" customFormat="1" spans="1:33">
      <c r="A12" s="23" t="s">
        <v>43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0</v>
      </c>
      <c r="AA12" s="36">
        <f t="shared" si="1"/>
        <v>0</v>
      </c>
      <c r="AB12" s="36">
        <f t="shared" si="2"/>
        <v>0</v>
      </c>
      <c r="AC12" s="37" t="e">
        <f t="shared" si="3"/>
        <v>#DIV/0!</v>
      </c>
      <c r="AD12" s="38" t="e">
        <f t="shared" si="4"/>
        <v>#DIV/0!</v>
      </c>
      <c r="AE12" s="39" t="e">
        <f t="shared" si="5"/>
        <v>#DIV/0!</v>
      </c>
      <c r="AF12" s="40" t="e">
        <f t="shared" si="6"/>
        <v>#DIV/0!</v>
      </c>
      <c r="AG12" s="26"/>
    </row>
    <row r="13" s="1" customFormat="1" spans="1:33">
      <c r="A13" s="23" t="s">
        <v>22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0</v>
      </c>
      <c r="AA13" s="36">
        <f t="shared" si="1"/>
        <v>0</v>
      </c>
      <c r="AB13" s="36">
        <f t="shared" si="2"/>
        <v>0</v>
      </c>
      <c r="AC13" s="37" t="e">
        <f t="shared" si="3"/>
        <v>#DIV/0!</v>
      </c>
      <c r="AD13" s="38" t="e">
        <f t="shared" si="4"/>
        <v>#DIV/0!</v>
      </c>
      <c r="AE13" s="39" t="e">
        <f t="shared" si="5"/>
        <v>#DIV/0!</v>
      </c>
      <c r="AF13" s="40" t="e">
        <f t="shared" si="6"/>
        <v>#DIV/0!</v>
      </c>
      <c r="AG13" s="26"/>
    </row>
    <row r="14" s="1" customFormat="1" spans="1:33">
      <c r="A14" s="23" t="s">
        <v>45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0</v>
      </c>
      <c r="AA14" s="36">
        <f t="shared" si="1"/>
        <v>0</v>
      </c>
      <c r="AB14" s="36">
        <f t="shared" si="2"/>
        <v>0</v>
      </c>
      <c r="AC14" s="37" t="e">
        <f t="shared" si="3"/>
        <v>#DIV/0!</v>
      </c>
      <c r="AD14" s="38" t="e">
        <f t="shared" si="4"/>
        <v>#DIV/0!</v>
      </c>
      <c r="AE14" s="39" t="e">
        <f t="shared" si="5"/>
        <v>#DIV/0!</v>
      </c>
      <c r="AF14" s="40" t="e">
        <f t="shared" si="6"/>
        <v>#DIV/0!</v>
      </c>
      <c r="AG14" s="26"/>
    </row>
    <row r="15" s="1" customFormat="1" spans="1:33">
      <c r="A15" s="22" t="s">
        <v>26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0</v>
      </c>
      <c r="AA15" s="36">
        <f t="shared" si="1"/>
        <v>0</v>
      </c>
      <c r="AB15" s="36">
        <f t="shared" si="2"/>
        <v>0</v>
      </c>
      <c r="AC15" s="37" t="e">
        <f t="shared" si="3"/>
        <v>#DIV/0!</v>
      </c>
      <c r="AD15" s="38" t="e">
        <f t="shared" si="4"/>
        <v>#DIV/0!</v>
      </c>
      <c r="AE15" s="39" t="e">
        <f t="shared" si="5"/>
        <v>#DIV/0!</v>
      </c>
      <c r="AF15" s="40" t="e">
        <f t="shared" si="6"/>
        <v>#DIV/0!</v>
      </c>
      <c r="AG15" s="26"/>
    </row>
    <row r="16" s="1" customFormat="1" spans="1:33">
      <c r="A16" s="22" t="s">
        <v>47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0</v>
      </c>
      <c r="AA16" s="36">
        <f t="shared" si="1"/>
        <v>0</v>
      </c>
      <c r="AB16" s="36">
        <f t="shared" si="2"/>
        <v>0</v>
      </c>
      <c r="AC16" s="37" t="e">
        <f t="shared" si="3"/>
        <v>#DIV/0!</v>
      </c>
      <c r="AD16" s="38" t="e">
        <f t="shared" si="4"/>
        <v>#DIV/0!</v>
      </c>
      <c r="AE16" s="39" t="e">
        <f t="shared" si="5"/>
        <v>#DIV/0!</v>
      </c>
      <c r="AF16" s="40" t="e">
        <f t="shared" si="6"/>
        <v>#DIV/0!</v>
      </c>
      <c r="AG16" s="26"/>
    </row>
    <row r="17" s="1" customFormat="1" spans="1:33">
      <c r="A17" s="23" t="s">
        <v>27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0</v>
      </c>
      <c r="AA17" s="36">
        <f t="shared" si="1"/>
        <v>0</v>
      </c>
      <c r="AB17" s="36">
        <f t="shared" si="2"/>
        <v>0</v>
      </c>
      <c r="AC17" s="37" t="e">
        <f t="shared" si="3"/>
        <v>#DIV/0!</v>
      </c>
      <c r="AD17" s="38" t="e">
        <f t="shared" si="4"/>
        <v>#DIV/0!</v>
      </c>
      <c r="AE17" s="39" t="e">
        <f t="shared" si="5"/>
        <v>#DIV/0!</v>
      </c>
      <c r="AF17" s="40" t="e">
        <f t="shared" si="6"/>
        <v>#DIV/0!</v>
      </c>
      <c r="AG17" s="26"/>
    </row>
    <row r="18" s="1" customFormat="1" spans="1:33">
      <c r="A18" s="23" t="s">
        <v>48</v>
      </c>
      <c r="B18" s="24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0</v>
      </c>
      <c r="AA18" s="36">
        <f t="shared" si="1"/>
        <v>0</v>
      </c>
      <c r="AB18" s="36">
        <f t="shared" si="2"/>
        <v>0</v>
      </c>
      <c r="AC18" s="37" t="e">
        <f t="shared" si="3"/>
        <v>#DIV/0!</v>
      </c>
      <c r="AD18" s="38" t="e">
        <f t="shared" si="4"/>
        <v>#DIV/0!</v>
      </c>
      <c r="AE18" s="39" t="e">
        <f t="shared" si="5"/>
        <v>#DIV/0!</v>
      </c>
      <c r="AF18" s="40" t="e">
        <f t="shared" si="6"/>
        <v>#DIV/0!</v>
      </c>
      <c r="AG18" s="26"/>
    </row>
    <row r="19" s="1" customFormat="1" spans="1:33">
      <c r="A19" s="23" t="s">
        <v>49</v>
      </c>
      <c r="B19" s="2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0</v>
      </c>
      <c r="AA19" s="36">
        <f t="shared" si="1"/>
        <v>0</v>
      </c>
      <c r="AB19" s="36">
        <f t="shared" si="2"/>
        <v>0</v>
      </c>
      <c r="AC19" s="37" t="e">
        <f t="shared" si="3"/>
        <v>#DIV/0!</v>
      </c>
      <c r="AD19" s="38" t="e">
        <f t="shared" si="4"/>
        <v>#DIV/0!</v>
      </c>
      <c r="AE19" s="39" t="e">
        <f t="shared" si="5"/>
        <v>#DIV/0!</v>
      </c>
      <c r="AF19" s="40" t="e">
        <f t="shared" si="6"/>
        <v>#DIV/0!</v>
      </c>
      <c r="AG19" s="26"/>
    </row>
    <row r="20" s="1" customFormat="1" spans="1:33">
      <c r="A20" s="23" t="s">
        <v>30</v>
      </c>
      <c r="B20" s="2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0</v>
      </c>
      <c r="AA20" s="36">
        <f t="shared" si="1"/>
        <v>0</v>
      </c>
      <c r="AB20" s="36">
        <f t="shared" si="2"/>
        <v>0</v>
      </c>
      <c r="AC20" s="37" t="e">
        <f t="shared" si="3"/>
        <v>#DIV/0!</v>
      </c>
      <c r="AD20" s="38" t="e">
        <f t="shared" si="4"/>
        <v>#DIV/0!</v>
      </c>
      <c r="AE20" s="39" t="e">
        <f t="shared" si="5"/>
        <v>#DIV/0!</v>
      </c>
      <c r="AF20" s="40" t="e">
        <f t="shared" si="6"/>
        <v>#DIV/0!</v>
      </c>
      <c r="AG20" s="26"/>
    </row>
    <row r="21" s="1" customFormat="1" spans="1:33">
      <c r="A21" s="23" t="s">
        <v>50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0</v>
      </c>
      <c r="AA21" s="36">
        <f t="shared" si="1"/>
        <v>0</v>
      </c>
      <c r="AB21" s="36">
        <f t="shared" si="2"/>
        <v>0</v>
      </c>
      <c r="AC21" s="37" t="e">
        <f t="shared" si="3"/>
        <v>#DIV/0!</v>
      </c>
      <c r="AD21" s="38" t="e">
        <f t="shared" si="4"/>
        <v>#DIV/0!</v>
      </c>
      <c r="AE21" s="39" t="e">
        <f t="shared" si="5"/>
        <v>#DIV/0!</v>
      </c>
      <c r="AF21" s="40" t="e">
        <f t="shared" si="6"/>
        <v>#DIV/0!</v>
      </c>
      <c r="AG21" s="26"/>
    </row>
    <row r="22" s="1" customFormat="1" spans="1:33">
      <c r="A22" s="23" t="s">
        <v>33</v>
      </c>
      <c r="B22" s="2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0</v>
      </c>
      <c r="AA22" s="36">
        <f t="shared" si="1"/>
        <v>0</v>
      </c>
      <c r="AB22" s="36">
        <f t="shared" si="2"/>
        <v>0</v>
      </c>
      <c r="AC22" s="37" t="e">
        <f t="shared" si="3"/>
        <v>#DIV/0!</v>
      </c>
      <c r="AD22" s="38" t="e">
        <f t="shared" si="4"/>
        <v>#DIV/0!</v>
      </c>
      <c r="AE22" s="39" t="e">
        <f t="shared" si="5"/>
        <v>#DIV/0!</v>
      </c>
      <c r="AF22" s="40" t="e">
        <f t="shared" si="6"/>
        <v>#DIV/0!</v>
      </c>
      <c r="AG22" s="26"/>
    </row>
    <row r="23" s="1" customFormat="1" spans="1:33">
      <c r="A23" s="23" t="s">
        <v>34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0</v>
      </c>
      <c r="AA23" s="36">
        <f t="shared" si="1"/>
        <v>0</v>
      </c>
      <c r="AB23" s="36">
        <f t="shared" si="2"/>
        <v>0</v>
      </c>
      <c r="AC23" s="37" t="e">
        <f t="shared" si="3"/>
        <v>#DIV/0!</v>
      </c>
      <c r="AD23" s="38" t="e">
        <f t="shared" si="4"/>
        <v>#DIV/0!</v>
      </c>
      <c r="AE23" s="39" t="e">
        <f t="shared" si="5"/>
        <v>#DIV/0!</v>
      </c>
      <c r="AF23" s="40" t="e">
        <f t="shared" si="6"/>
        <v>#DIV/0!</v>
      </c>
      <c r="AG23" s="26"/>
    </row>
    <row r="24" s="1" customFormat="1" spans="6:6">
      <c r="F24" s="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6A16D"/>
  </sheetPr>
  <dimension ref="A1:AJ24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36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63" t="s">
        <v>4</v>
      </c>
      <c r="C6" s="64" t="s">
        <v>5</v>
      </c>
      <c r="D6" s="65" t="s">
        <v>6</v>
      </c>
      <c r="E6" s="6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63" t="s">
        <v>4</v>
      </c>
      <c r="K6" s="64" t="s">
        <v>5</v>
      </c>
      <c r="L6" s="65" t="s">
        <v>6</v>
      </c>
      <c r="M6" s="6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63" t="s">
        <v>4</v>
      </c>
      <c r="S6" s="64" t="s">
        <v>5</v>
      </c>
      <c r="T6" s="65" t="s">
        <v>6</v>
      </c>
      <c r="U6" s="6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70" t="s">
        <v>9</v>
      </c>
      <c r="AA6" s="71" t="s">
        <v>10</v>
      </c>
      <c r="AB6" s="71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66" t="s">
        <v>17</v>
      </c>
      <c r="C7" s="67">
        <v>4</v>
      </c>
      <c r="D7" s="67">
        <v>5</v>
      </c>
      <c r="E7" s="67">
        <v>9</v>
      </c>
      <c r="F7" s="21">
        <v>2</v>
      </c>
      <c r="G7" s="21">
        <v>4</v>
      </c>
      <c r="H7" s="21">
        <v>4</v>
      </c>
      <c r="I7" s="21">
        <v>4</v>
      </c>
      <c r="J7" s="67"/>
      <c r="K7" s="67"/>
      <c r="L7" s="67"/>
      <c r="M7" s="67"/>
      <c r="N7" s="21"/>
      <c r="O7" s="21"/>
      <c r="P7" s="21"/>
      <c r="Q7" s="21"/>
      <c r="R7" s="67"/>
      <c r="S7" s="67"/>
      <c r="T7" s="67"/>
      <c r="U7" s="67"/>
      <c r="V7" s="21"/>
      <c r="W7" s="21"/>
      <c r="X7" s="21"/>
      <c r="Y7" s="34"/>
      <c r="Z7" s="72">
        <f t="shared" ref="Z7:Z23" si="0">D7+H7+L7+P7+T7+X7</f>
        <v>9</v>
      </c>
      <c r="AA7" s="73">
        <f t="shared" ref="AA7:AA23" si="1">AB7-Z7</f>
        <v>4</v>
      </c>
      <c r="AB7" s="73">
        <f t="shared" ref="AB7:AB23" si="2">E7+I7+M7+Q7+U7+Y7</f>
        <v>13</v>
      </c>
      <c r="AC7" s="37">
        <f t="shared" ref="AC7:AC23" si="3">((Z7*4)+(AA7*1))/AB7</f>
        <v>3.07692307692308</v>
      </c>
      <c r="AD7" s="38">
        <f t="shared" ref="AD7:AD23" si="4">(C7+G7+K7+O7+S7+W7)/(COUNT(C7,G7,K7,O7,S7,W7))</f>
        <v>4</v>
      </c>
      <c r="AE7" s="39">
        <f t="shared" ref="AE7:AE23" si="5">AC7*5%</f>
        <v>0.153846153846154</v>
      </c>
      <c r="AF7" s="40">
        <f t="shared" ref="AF7:AF23" si="6">AD7*5%</f>
        <v>0.2</v>
      </c>
      <c r="AG7" s="26"/>
    </row>
    <row r="8" s="1" customFormat="1" spans="1:33">
      <c r="A8" s="22" t="s">
        <v>38</v>
      </c>
      <c r="B8" s="66" t="s">
        <v>17</v>
      </c>
      <c r="C8" s="67">
        <v>4</v>
      </c>
      <c r="D8" s="67">
        <v>1</v>
      </c>
      <c r="E8" s="67">
        <v>1</v>
      </c>
      <c r="F8" s="21"/>
      <c r="G8" s="21"/>
      <c r="H8" s="21"/>
      <c r="I8" s="21"/>
      <c r="J8" s="67"/>
      <c r="K8" s="67"/>
      <c r="L8" s="67"/>
      <c r="M8" s="67"/>
      <c r="N8" s="21"/>
      <c r="O8" s="21"/>
      <c r="P8" s="21"/>
      <c r="Q8" s="21"/>
      <c r="R8" s="67"/>
      <c r="S8" s="67"/>
      <c r="T8" s="67"/>
      <c r="U8" s="67"/>
      <c r="V8" s="21"/>
      <c r="W8" s="21"/>
      <c r="X8" s="21"/>
      <c r="Y8" s="34"/>
      <c r="Z8" s="72">
        <f t="shared" si="0"/>
        <v>1</v>
      </c>
      <c r="AA8" s="73">
        <f t="shared" si="1"/>
        <v>0</v>
      </c>
      <c r="AB8" s="73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60" customFormat="1" spans="1:33">
      <c r="A9" s="43" t="s">
        <v>39</v>
      </c>
      <c r="B9" s="44" t="s">
        <v>17</v>
      </c>
      <c r="C9" s="45">
        <v>4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0</v>
      </c>
      <c r="AA9" s="49">
        <f t="shared" si="1"/>
        <v>1</v>
      </c>
      <c r="AB9" s="49">
        <f t="shared" si="2"/>
        <v>1</v>
      </c>
      <c r="AC9" s="50">
        <f t="shared" si="3"/>
        <v>1</v>
      </c>
      <c r="AD9" s="51">
        <f t="shared" si="4"/>
        <v>4</v>
      </c>
      <c r="AE9" s="52">
        <f t="shared" si="5"/>
        <v>0.05</v>
      </c>
      <c r="AF9" s="53">
        <f t="shared" si="6"/>
        <v>0.2</v>
      </c>
      <c r="AG9" s="61"/>
    </row>
    <row r="10" s="1" customFormat="1" spans="1:33">
      <c r="A10" s="23" t="s">
        <v>40</v>
      </c>
      <c r="B10" s="66" t="s">
        <v>41</v>
      </c>
      <c r="C10" s="67">
        <v>4</v>
      </c>
      <c r="D10" s="67">
        <v>2</v>
      </c>
      <c r="E10" s="67">
        <v>2</v>
      </c>
      <c r="F10" s="21" t="s">
        <v>42</v>
      </c>
      <c r="G10" s="21">
        <v>4</v>
      </c>
      <c r="H10" s="21">
        <v>1</v>
      </c>
      <c r="I10" s="21">
        <v>1</v>
      </c>
      <c r="J10" s="67"/>
      <c r="K10" s="67"/>
      <c r="L10" s="67"/>
      <c r="M10" s="67"/>
      <c r="N10" s="21"/>
      <c r="O10" s="21"/>
      <c r="P10" s="21"/>
      <c r="Q10" s="21"/>
      <c r="R10" s="67"/>
      <c r="S10" s="67"/>
      <c r="T10" s="67"/>
      <c r="U10" s="67"/>
      <c r="V10" s="21"/>
      <c r="W10" s="21"/>
      <c r="X10" s="21"/>
      <c r="Y10" s="34"/>
      <c r="Z10" s="72">
        <f t="shared" si="0"/>
        <v>3</v>
      </c>
      <c r="AA10" s="73">
        <f t="shared" si="1"/>
        <v>0</v>
      </c>
      <c r="AB10" s="73">
        <f t="shared" si="2"/>
        <v>3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60" customFormat="1" spans="1:33">
      <c r="A11" s="43" t="s">
        <v>19</v>
      </c>
      <c r="B11" s="44" t="s">
        <v>17</v>
      </c>
      <c r="C11" s="45">
        <v>4</v>
      </c>
      <c r="D11" s="45">
        <v>1</v>
      </c>
      <c r="E11" s="45">
        <v>3</v>
      </c>
      <c r="F11" s="45" t="s">
        <v>42</v>
      </c>
      <c r="G11" s="45">
        <v>4</v>
      </c>
      <c r="H11" s="45">
        <v>1</v>
      </c>
      <c r="I11" s="45">
        <v>2</v>
      </c>
      <c r="J11" s="45" t="s">
        <v>41</v>
      </c>
      <c r="K11" s="45">
        <v>4</v>
      </c>
      <c r="L11" s="45">
        <v>2</v>
      </c>
      <c r="M11" s="45">
        <v>3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4</v>
      </c>
      <c r="AA11" s="49">
        <f t="shared" si="1"/>
        <v>4</v>
      </c>
      <c r="AB11" s="49">
        <f t="shared" si="2"/>
        <v>8</v>
      </c>
      <c r="AC11" s="50">
        <f t="shared" si="3"/>
        <v>2.5</v>
      </c>
      <c r="AD11" s="51">
        <f t="shared" si="4"/>
        <v>4</v>
      </c>
      <c r="AE11" s="52">
        <f t="shared" si="5"/>
        <v>0.125</v>
      </c>
      <c r="AF11" s="53">
        <f t="shared" si="6"/>
        <v>0.2</v>
      </c>
      <c r="AG11" s="61"/>
    </row>
    <row r="12" s="60" customFormat="1" spans="1:36">
      <c r="A12" s="43" t="s">
        <v>43</v>
      </c>
      <c r="B12" s="44" t="s">
        <v>17</v>
      </c>
      <c r="C12" s="45">
        <v>4</v>
      </c>
      <c r="D12" s="45">
        <v>1</v>
      </c>
      <c r="E12" s="45">
        <v>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4</v>
      </c>
      <c r="AE12" s="52">
        <f t="shared" si="5"/>
        <v>0.125</v>
      </c>
      <c r="AF12" s="53">
        <f t="shared" si="6"/>
        <v>0.2</v>
      </c>
      <c r="AG12" s="61"/>
      <c r="AJ12" s="60" t="s">
        <v>44</v>
      </c>
    </row>
    <row r="13" s="1" customFormat="1" spans="1:33">
      <c r="A13" s="23" t="s">
        <v>22</v>
      </c>
      <c r="B13" s="66" t="s">
        <v>42</v>
      </c>
      <c r="C13" s="67">
        <v>4</v>
      </c>
      <c r="D13" s="67">
        <v>1</v>
      </c>
      <c r="E13" s="67">
        <v>1</v>
      </c>
      <c r="F13" s="21"/>
      <c r="G13" s="21"/>
      <c r="H13" s="21"/>
      <c r="I13" s="21"/>
      <c r="J13" s="67"/>
      <c r="K13" s="67"/>
      <c r="L13" s="67"/>
      <c r="M13" s="67"/>
      <c r="N13" s="21"/>
      <c r="O13" s="21"/>
      <c r="P13" s="21"/>
      <c r="Q13" s="21"/>
      <c r="R13" s="67"/>
      <c r="S13" s="67"/>
      <c r="T13" s="67"/>
      <c r="U13" s="67"/>
      <c r="V13" s="21"/>
      <c r="W13" s="21"/>
      <c r="X13" s="21"/>
      <c r="Y13" s="34"/>
      <c r="Z13" s="72">
        <f t="shared" si="0"/>
        <v>1</v>
      </c>
      <c r="AA13" s="73">
        <f t="shared" si="1"/>
        <v>0</v>
      </c>
      <c r="AB13" s="73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60" customFormat="1" spans="1:33">
      <c r="A14" s="43" t="s">
        <v>45</v>
      </c>
      <c r="B14" s="44" t="s">
        <v>17</v>
      </c>
      <c r="C14" s="45">
        <v>3</v>
      </c>
      <c r="D14" s="45">
        <v>0</v>
      </c>
      <c r="E14" s="45">
        <v>4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0</v>
      </c>
      <c r="AA14" s="49">
        <f t="shared" si="1"/>
        <v>4</v>
      </c>
      <c r="AB14" s="49">
        <f t="shared" si="2"/>
        <v>4</v>
      </c>
      <c r="AC14" s="50">
        <f t="shared" si="3"/>
        <v>1</v>
      </c>
      <c r="AD14" s="51">
        <f t="shared" si="4"/>
        <v>3</v>
      </c>
      <c r="AE14" s="52">
        <f t="shared" si="5"/>
        <v>0.05</v>
      </c>
      <c r="AF14" s="53">
        <f t="shared" si="6"/>
        <v>0.15</v>
      </c>
      <c r="AG14" s="61"/>
    </row>
    <row r="15" s="60" customFormat="1" spans="1:33">
      <c r="A15" s="56" t="s">
        <v>26</v>
      </c>
      <c r="B15" s="44" t="s">
        <v>42</v>
      </c>
      <c r="C15" s="45">
        <v>4</v>
      </c>
      <c r="D15" s="45">
        <v>1</v>
      </c>
      <c r="E15" s="45">
        <v>1</v>
      </c>
      <c r="F15" s="45" t="s">
        <v>41</v>
      </c>
      <c r="G15" s="45">
        <v>4</v>
      </c>
      <c r="H15" s="45">
        <v>1</v>
      </c>
      <c r="I15" s="45">
        <v>3</v>
      </c>
      <c r="J15" s="45" t="s">
        <v>46</v>
      </c>
      <c r="K15" s="45">
        <v>4</v>
      </c>
      <c r="L15" s="45">
        <v>0</v>
      </c>
      <c r="M15" s="45">
        <v>1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0"/>
        <v>2</v>
      </c>
      <c r="AA15" s="49">
        <f t="shared" si="1"/>
        <v>3</v>
      </c>
      <c r="AB15" s="49">
        <f t="shared" si="2"/>
        <v>5</v>
      </c>
      <c r="AC15" s="50">
        <f t="shared" si="3"/>
        <v>2.2</v>
      </c>
      <c r="AD15" s="51">
        <f t="shared" si="4"/>
        <v>4</v>
      </c>
      <c r="AE15" s="52">
        <f t="shared" si="5"/>
        <v>0.11</v>
      </c>
      <c r="AF15" s="53">
        <f t="shared" si="6"/>
        <v>0.2</v>
      </c>
      <c r="AG15" s="61"/>
    </row>
    <row r="16" s="1" customFormat="1" spans="1:33">
      <c r="A16" s="22" t="s">
        <v>47</v>
      </c>
      <c r="B16" s="66" t="s">
        <v>42</v>
      </c>
      <c r="C16" s="67">
        <v>4</v>
      </c>
      <c r="D16" s="67">
        <v>4</v>
      </c>
      <c r="E16" s="67">
        <v>4</v>
      </c>
      <c r="F16" s="21"/>
      <c r="G16" s="21"/>
      <c r="H16" s="21"/>
      <c r="I16" s="21"/>
      <c r="J16" s="67"/>
      <c r="K16" s="67"/>
      <c r="L16" s="67"/>
      <c r="M16" s="67"/>
      <c r="N16" s="21"/>
      <c r="O16" s="21"/>
      <c r="P16" s="21"/>
      <c r="Q16" s="21"/>
      <c r="R16" s="67"/>
      <c r="S16" s="67"/>
      <c r="T16" s="67"/>
      <c r="U16" s="67"/>
      <c r="V16" s="21"/>
      <c r="W16" s="21"/>
      <c r="X16" s="21"/>
      <c r="Y16" s="34"/>
      <c r="Z16" s="72">
        <f t="shared" si="0"/>
        <v>4</v>
      </c>
      <c r="AA16" s="73">
        <f t="shared" si="1"/>
        <v>0</v>
      </c>
      <c r="AB16" s="73">
        <f t="shared" si="2"/>
        <v>4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60" customFormat="1" spans="1:33">
      <c r="A17" s="43" t="s">
        <v>27</v>
      </c>
      <c r="B17" s="44" t="s">
        <v>42</v>
      </c>
      <c r="C17" s="45">
        <v>4</v>
      </c>
      <c r="D17" s="45">
        <v>0</v>
      </c>
      <c r="E17" s="45">
        <v>2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7"/>
      <c r="Z17" s="48">
        <f t="shared" si="0"/>
        <v>0</v>
      </c>
      <c r="AA17" s="49">
        <f t="shared" si="1"/>
        <v>2</v>
      </c>
      <c r="AB17" s="49">
        <f t="shared" si="2"/>
        <v>2</v>
      </c>
      <c r="AC17" s="50">
        <f t="shared" si="3"/>
        <v>1</v>
      </c>
      <c r="AD17" s="51">
        <f t="shared" si="4"/>
        <v>4</v>
      </c>
      <c r="AE17" s="52">
        <f t="shared" si="5"/>
        <v>0.05</v>
      </c>
      <c r="AF17" s="53">
        <f t="shared" si="6"/>
        <v>0.2</v>
      </c>
      <c r="AG17" s="61"/>
    </row>
    <row r="18" s="60" customFormat="1" spans="1:33">
      <c r="A18" s="43" t="s">
        <v>48</v>
      </c>
      <c r="B18" s="59" t="s">
        <v>17</v>
      </c>
      <c r="C18" s="45">
        <v>3</v>
      </c>
      <c r="D18" s="45">
        <v>0</v>
      </c>
      <c r="E18" s="45">
        <v>1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0</v>
      </c>
      <c r="AA18" s="49">
        <f t="shared" si="1"/>
        <v>1</v>
      </c>
      <c r="AB18" s="49">
        <f t="shared" si="2"/>
        <v>1</v>
      </c>
      <c r="AC18" s="50">
        <f t="shared" si="3"/>
        <v>1</v>
      </c>
      <c r="AD18" s="51">
        <f t="shared" si="4"/>
        <v>3</v>
      </c>
      <c r="AE18" s="52">
        <f t="shared" si="5"/>
        <v>0.05</v>
      </c>
      <c r="AF18" s="53">
        <f t="shared" si="6"/>
        <v>0.15</v>
      </c>
      <c r="AG18" s="61"/>
    </row>
    <row r="19" s="1" customFormat="1" spans="1:33">
      <c r="A19" s="23" t="s">
        <v>49</v>
      </c>
      <c r="B19" s="68" t="s">
        <v>17</v>
      </c>
      <c r="C19" s="67">
        <v>4</v>
      </c>
      <c r="D19" s="67">
        <v>3</v>
      </c>
      <c r="E19" s="67">
        <v>3</v>
      </c>
      <c r="F19" s="21"/>
      <c r="G19" s="21"/>
      <c r="H19" s="21"/>
      <c r="I19" s="21"/>
      <c r="J19" s="67"/>
      <c r="K19" s="67"/>
      <c r="L19" s="67"/>
      <c r="M19" s="67"/>
      <c r="N19" s="21"/>
      <c r="O19" s="21"/>
      <c r="P19" s="21"/>
      <c r="Q19" s="21"/>
      <c r="R19" s="67"/>
      <c r="S19" s="67"/>
      <c r="T19" s="67"/>
      <c r="U19" s="67"/>
      <c r="V19" s="21"/>
      <c r="W19" s="21"/>
      <c r="X19" s="21"/>
      <c r="Y19" s="34"/>
      <c r="Z19" s="72">
        <f t="shared" si="0"/>
        <v>3</v>
      </c>
      <c r="AA19" s="73">
        <f t="shared" si="1"/>
        <v>0</v>
      </c>
      <c r="AB19" s="73">
        <f t="shared" si="2"/>
        <v>3</v>
      </c>
      <c r="AC19" s="37">
        <f t="shared" si="3"/>
        <v>4</v>
      </c>
      <c r="AD19" s="38">
        <f t="shared" si="4"/>
        <v>4</v>
      </c>
      <c r="AE19" s="39">
        <f t="shared" si="5"/>
        <v>0.2</v>
      </c>
      <c r="AF19" s="40">
        <f t="shared" si="6"/>
        <v>0.2</v>
      </c>
      <c r="AG19" s="26"/>
    </row>
    <row r="20" s="1" customFormat="1" spans="1:33">
      <c r="A20" s="23" t="s">
        <v>30</v>
      </c>
      <c r="B20" s="69" t="s">
        <v>42</v>
      </c>
      <c r="C20" s="67">
        <v>4</v>
      </c>
      <c r="D20" s="67">
        <v>1</v>
      </c>
      <c r="E20" s="67">
        <v>1</v>
      </c>
      <c r="F20" s="21" t="s">
        <v>41</v>
      </c>
      <c r="G20" s="21">
        <v>4</v>
      </c>
      <c r="H20" s="21">
        <v>2</v>
      </c>
      <c r="I20" s="21">
        <v>2</v>
      </c>
      <c r="J20" s="67"/>
      <c r="K20" s="67"/>
      <c r="L20" s="67"/>
      <c r="M20" s="67"/>
      <c r="N20" s="21"/>
      <c r="O20" s="21"/>
      <c r="P20" s="21"/>
      <c r="Q20" s="21"/>
      <c r="R20" s="67"/>
      <c r="S20" s="67"/>
      <c r="T20" s="67"/>
      <c r="U20" s="67"/>
      <c r="V20" s="21"/>
      <c r="W20" s="21"/>
      <c r="X20" s="21"/>
      <c r="Y20" s="34"/>
      <c r="Z20" s="72">
        <f t="shared" si="0"/>
        <v>3</v>
      </c>
      <c r="AA20" s="73">
        <f t="shared" si="1"/>
        <v>0</v>
      </c>
      <c r="AB20" s="73">
        <f t="shared" si="2"/>
        <v>3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50</v>
      </c>
      <c r="B21" s="66" t="s">
        <v>42</v>
      </c>
      <c r="C21" s="67">
        <v>4</v>
      </c>
      <c r="D21" s="67">
        <v>1</v>
      </c>
      <c r="E21" s="67">
        <v>2</v>
      </c>
      <c r="F21" s="21" t="s">
        <v>41</v>
      </c>
      <c r="G21" s="21">
        <v>4</v>
      </c>
      <c r="H21" s="21">
        <v>1</v>
      </c>
      <c r="I21" s="21">
        <v>1</v>
      </c>
      <c r="J21" s="67" t="s">
        <v>51</v>
      </c>
      <c r="K21" s="67">
        <v>4</v>
      </c>
      <c r="L21" s="67">
        <v>1</v>
      </c>
      <c r="M21" s="67">
        <v>1</v>
      </c>
      <c r="N21" s="21"/>
      <c r="O21" s="21"/>
      <c r="P21" s="21"/>
      <c r="Q21" s="21"/>
      <c r="R21" s="67"/>
      <c r="S21" s="67"/>
      <c r="T21" s="67"/>
      <c r="U21" s="67"/>
      <c r="V21" s="21"/>
      <c r="W21" s="21"/>
      <c r="X21" s="21"/>
      <c r="Y21" s="34"/>
      <c r="Z21" s="72">
        <f t="shared" si="0"/>
        <v>3</v>
      </c>
      <c r="AA21" s="73">
        <f t="shared" si="1"/>
        <v>1</v>
      </c>
      <c r="AB21" s="73">
        <f t="shared" si="2"/>
        <v>4</v>
      </c>
      <c r="AC21" s="37">
        <f t="shared" si="3"/>
        <v>3.25</v>
      </c>
      <c r="AD21" s="38">
        <f t="shared" si="4"/>
        <v>4</v>
      </c>
      <c r="AE21" s="39">
        <f t="shared" si="5"/>
        <v>0.1625</v>
      </c>
      <c r="AF21" s="40">
        <f t="shared" si="6"/>
        <v>0.2</v>
      </c>
      <c r="AG21" s="26"/>
    </row>
    <row r="22" s="1" customFormat="1" spans="1:33">
      <c r="A22" s="23" t="s">
        <v>33</v>
      </c>
      <c r="B22" s="68" t="s">
        <v>17</v>
      </c>
      <c r="C22" s="67">
        <v>4</v>
      </c>
      <c r="D22" s="67">
        <v>1</v>
      </c>
      <c r="E22" s="67">
        <v>1</v>
      </c>
      <c r="F22" s="21"/>
      <c r="G22" s="21"/>
      <c r="H22" s="21"/>
      <c r="I22" s="21"/>
      <c r="J22" s="67"/>
      <c r="K22" s="67"/>
      <c r="L22" s="67"/>
      <c r="M22" s="67"/>
      <c r="N22" s="21"/>
      <c r="O22" s="21"/>
      <c r="P22" s="21"/>
      <c r="Q22" s="21"/>
      <c r="R22" s="67"/>
      <c r="S22" s="67"/>
      <c r="T22" s="67"/>
      <c r="U22" s="67"/>
      <c r="V22" s="21"/>
      <c r="W22" s="21"/>
      <c r="X22" s="21"/>
      <c r="Y22" s="34"/>
      <c r="Z22" s="72">
        <f t="shared" si="0"/>
        <v>1</v>
      </c>
      <c r="AA22" s="73">
        <f t="shared" si="1"/>
        <v>0</v>
      </c>
      <c r="AB22" s="73">
        <f t="shared" si="2"/>
        <v>1</v>
      </c>
      <c r="AC22" s="37">
        <f t="shared" si="3"/>
        <v>4</v>
      </c>
      <c r="AD22" s="38">
        <f t="shared" si="4"/>
        <v>4</v>
      </c>
      <c r="AE22" s="39">
        <f t="shared" si="5"/>
        <v>0.2</v>
      </c>
      <c r="AF22" s="40">
        <f t="shared" si="6"/>
        <v>0.2</v>
      </c>
      <c r="AG22" s="26"/>
    </row>
    <row r="23" s="60" customFormat="1" spans="1:33">
      <c r="A23" s="43" t="s">
        <v>34</v>
      </c>
      <c r="B23" s="44" t="s">
        <v>17</v>
      </c>
      <c r="C23" s="45">
        <v>4</v>
      </c>
      <c r="D23" s="45">
        <v>1</v>
      </c>
      <c r="E23" s="45">
        <v>2</v>
      </c>
      <c r="F23" s="45" t="s">
        <v>42</v>
      </c>
      <c r="G23" s="45">
        <v>4</v>
      </c>
      <c r="H23" s="45">
        <v>2</v>
      </c>
      <c r="I23" s="45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3</v>
      </c>
      <c r="AA23" s="49">
        <f t="shared" si="1"/>
        <v>2</v>
      </c>
      <c r="AB23" s="49">
        <f t="shared" si="2"/>
        <v>5</v>
      </c>
      <c r="AC23" s="50">
        <f t="shared" si="3"/>
        <v>2.8</v>
      </c>
      <c r="AD23" s="51">
        <f t="shared" si="4"/>
        <v>4</v>
      </c>
      <c r="AE23" s="52">
        <f t="shared" si="5"/>
        <v>0.14</v>
      </c>
      <c r="AF23" s="53">
        <f t="shared" si="6"/>
        <v>0.2</v>
      </c>
      <c r="AG23" s="61"/>
    </row>
    <row r="24" spans="35:35">
      <c r="AI24" s="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53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41</v>
      </c>
      <c r="C7" s="21">
        <v>4</v>
      </c>
      <c r="D7" s="21">
        <v>5</v>
      </c>
      <c r="E7" s="21">
        <v>6</v>
      </c>
      <c r="F7" s="21" t="s">
        <v>51</v>
      </c>
      <c r="G7" s="21">
        <v>4</v>
      </c>
      <c r="H7" s="21">
        <v>6</v>
      </c>
      <c r="I7" s="21">
        <v>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9" si="0">D7+H7+L7+P7+T7+X7</f>
        <v>11</v>
      </c>
      <c r="AA7" s="36">
        <f t="shared" ref="AA7:AA19" si="1">AB7-Z7</f>
        <v>3</v>
      </c>
      <c r="AB7" s="36">
        <f t="shared" ref="AB7:AB19" si="2">E7+I7+M7+Q7+U7+Y7</f>
        <v>14</v>
      </c>
      <c r="AC7" s="37">
        <f t="shared" ref="AC7:AC19" si="3">((Z7*4)+(AA7*1))/AB7</f>
        <v>3.35714285714286</v>
      </c>
      <c r="AD7" s="38">
        <f t="shared" ref="AD7:AD19" si="4">(C7+G7+K7+O7+S7+W7)/(COUNT(C7,G7,K7,O7,S7,W7))</f>
        <v>4</v>
      </c>
      <c r="AE7" s="39">
        <f t="shared" ref="AE7:AE19" si="5">AC7*5%</f>
        <v>0.167857142857143</v>
      </c>
      <c r="AF7" s="40">
        <f t="shared" ref="AF7:AF19" si="6">AD7*5%</f>
        <v>0.2</v>
      </c>
      <c r="AG7" s="26"/>
    </row>
    <row r="8" s="1" customFormat="1" spans="1:33">
      <c r="A8" s="23" t="s">
        <v>16</v>
      </c>
      <c r="B8" s="20" t="s">
        <v>41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1</v>
      </c>
      <c r="AA8" s="36">
        <f t="shared" si="1"/>
        <v>0</v>
      </c>
      <c r="AB8" s="36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1" customFormat="1" spans="1:33">
      <c r="A9" s="23" t="s">
        <v>19</v>
      </c>
      <c r="B9" s="20" t="s">
        <v>51</v>
      </c>
      <c r="C9" s="21">
        <v>4</v>
      </c>
      <c r="D9" s="21">
        <v>4</v>
      </c>
      <c r="E9" s="21">
        <v>6</v>
      </c>
      <c r="F9" s="21" t="s">
        <v>46</v>
      </c>
      <c r="G9" s="21">
        <v>4</v>
      </c>
      <c r="H9" s="21">
        <v>7</v>
      </c>
      <c r="I9" s="21">
        <v>8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11</v>
      </c>
      <c r="AA9" s="36">
        <f t="shared" si="1"/>
        <v>3</v>
      </c>
      <c r="AB9" s="36">
        <f t="shared" si="2"/>
        <v>14</v>
      </c>
      <c r="AC9" s="37">
        <f t="shared" si="3"/>
        <v>3.35714285714286</v>
      </c>
      <c r="AD9" s="38">
        <f t="shared" si="4"/>
        <v>4</v>
      </c>
      <c r="AE9" s="39">
        <f t="shared" si="5"/>
        <v>0.167857142857143</v>
      </c>
      <c r="AF9" s="40">
        <f t="shared" si="6"/>
        <v>0.2</v>
      </c>
      <c r="AG9" s="26"/>
    </row>
    <row r="10" s="1" customFormat="1" spans="1:33">
      <c r="A10" s="23" t="s">
        <v>23</v>
      </c>
      <c r="B10" s="20" t="s">
        <v>42</v>
      </c>
      <c r="C10" s="21">
        <v>4</v>
      </c>
      <c r="D10" s="21">
        <v>2</v>
      </c>
      <c r="E10" s="21">
        <v>2</v>
      </c>
      <c r="F10" s="21" t="s">
        <v>41</v>
      </c>
      <c r="G10" s="21">
        <v>4</v>
      </c>
      <c r="H10" s="21">
        <v>2</v>
      </c>
      <c r="I10" s="21">
        <v>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4</v>
      </c>
      <c r="AA10" s="36">
        <f t="shared" si="1"/>
        <v>1</v>
      </c>
      <c r="AB10" s="36">
        <f t="shared" si="2"/>
        <v>5</v>
      </c>
      <c r="AC10" s="37">
        <f t="shared" si="3"/>
        <v>3.4</v>
      </c>
      <c r="AD10" s="38">
        <f t="shared" si="4"/>
        <v>4</v>
      </c>
      <c r="AE10" s="39">
        <f t="shared" si="5"/>
        <v>0.17</v>
      </c>
      <c r="AF10" s="40">
        <f t="shared" si="6"/>
        <v>0.2</v>
      </c>
      <c r="AG10" s="26"/>
    </row>
    <row r="11" s="1" customFormat="1" spans="1:33">
      <c r="A11" s="23" t="s">
        <v>45</v>
      </c>
      <c r="B11" s="20" t="s">
        <v>42</v>
      </c>
      <c r="C11" s="21">
        <v>4</v>
      </c>
      <c r="D11" s="21">
        <v>2</v>
      </c>
      <c r="E11" s="21">
        <v>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2</v>
      </c>
      <c r="AA11" s="36">
        <f t="shared" si="1"/>
        <v>1</v>
      </c>
      <c r="AB11" s="36">
        <f t="shared" si="2"/>
        <v>3</v>
      </c>
      <c r="AC11" s="37">
        <f t="shared" si="3"/>
        <v>3</v>
      </c>
      <c r="AD11" s="38">
        <f t="shared" si="4"/>
        <v>4</v>
      </c>
      <c r="AE11" s="39">
        <f t="shared" si="5"/>
        <v>0.15</v>
      </c>
      <c r="AF11" s="40">
        <f t="shared" si="6"/>
        <v>0.2</v>
      </c>
      <c r="AG11" s="26"/>
    </row>
    <row r="12" s="1" customFormat="1" spans="1:33">
      <c r="A12" s="22" t="s">
        <v>26</v>
      </c>
      <c r="B12" s="20" t="s">
        <v>54</v>
      </c>
      <c r="C12" s="21">
        <v>4</v>
      </c>
      <c r="D12" s="21">
        <v>1</v>
      </c>
      <c r="E12" s="21">
        <v>1</v>
      </c>
      <c r="F12" s="21" t="s">
        <v>55</v>
      </c>
      <c r="G12" s="21">
        <v>4</v>
      </c>
      <c r="H12" s="21">
        <v>2</v>
      </c>
      <c r="I12" s="21">
        <v>2</v>
      </c>
      <c r="J12" s="21" t="s">
        <v>56</v>
      </c>
      <c r="K12" s="21">
        <v>4</v>
      </c>
      <c r="L12" s="21">
        <v>5</v>
      </c>
      <c r="M12" s="21">
        <v>5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8</v>
      </c>
      <c r="AA12" s="36">
        <f t="shared" si="1"/>
        <v>0</v>
      </c>
      <c r="AB12" s="36">
        <f t="shared" si="2"/>
        <v>8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2" t="s">
        <v>47</v>
      </c>
      <c r="B13" s="20" t="s">
        <v>41</v>
      </c>
      <c r="C13" s="21">
        <v>4</v>
      </c>
      <c r="D13" s="21">
        <v>2</v>
      </c>
      <c r="E13" s="21">
        <v>3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1</v>
      </c>
      <c r="AB13" s="36">
        <f t="shared" si="2"/>
        <v>3</v>
      </c>
      <c r="AC13" s="37">
        <f t="shared" si="3"/>
        <v>3</v>
      </c>
      <c r="AD13" s="38">
        <f t="shared" si="4"/>
        <v>4</v>
      </c>
      <c r="AE13" s="39">
        <f t="shared" si="5"/>
        <v>0.15</v>
      </c>
      <c r="AF13" s="40">
        <f t="shared" si="6"/>
        <v>0.2</v>
      </c>
      <c r="AG13" s="26"/>
    </row>
    <row r="14" s="1" customFormat="1" spans="1:33">
      <c r="A14" s="23" t="s">
        <v>30</v>
      </c>
      <c r="B14" s="25" t="s">
        <v>51</v>
      </c>
      <c r="C14" s="21">
        <v>4</v>
      </c>
      <c r="D14" s="21">
        <v>2</v>
      </c>
      <c r="E14" s="21">
        <v>2</v>
      </c>
      <c r="F14" s="21" t="s">
        <v>57</v>
      </c>
      <c r="G14" s="21">
        <v>4</v>
      </c>
      <c r="H14" s="21">
        <v>4</v>
      </c>
      <c r="I14" s="21">
        <v>6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6</v>
      </c>
      <c r="AA14" s="36">
        <f t="shared" si="1"/>
        <v>2</v>
      </c>
      <c r="AB14" s="36">
        <f t="shared" si="2"/>
        <v>8</v>
      </c>
      <c r="AC14" s="37">
        <f t="shared" si="3"/>
        <v>3.25</v>
      </c>
      <c r="AD14" s="38">
        <f t="shared" si="4"/>
        <v>4</v>
      </c>
      <c r="AE14" s="39">
        <f t="shared" si="5"/>
        <v>0.1625</v>
      </c>
      <c r="AF14" s="40">
        <f t="shared" si="6"/>
        <v>0.2</v>
      </c>
      <c r="AG14" s="26"/>
    </row>
    <row r="15" s="1" customFormat="1" spans="1:33">
      <c r="A15" s="23" t="s">
        <v>58</v>
      </c>
      <c r="B15" s="20" t="s">
        <v>42</v>
      </c>
      <c r="C15" s="21">
        <v>4</v>
      </c>
      <c r="D15" s="21">
        <v>2</v>
      </c>
      <c r="E15" s="21">
        <v>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2</v>
      </c>
      <c r="AA15" s="36">
        <f t="shared" si="1"/>
        <v>0</v>
      </c>
      <c r="AB15" s="36">
        <f t="shared" si="2"/>
        <v>2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43" t="s">
        <v>33</v>
      </c>
      <c r="B16" s="59" t="s">
        <v>41</v>
      </c>
      <c r="C16" s="45">
        <v>4</v>
      </c>
      <c r="D16" s="45">
        <v>0</v>
      </c>
      <c r="E16" s="45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0</v>
      </c>
      <c r="AA16" s="49">
        <f t="shared" si="1"/>
        <v>1</v>
      </c>
      <c r="AB16" s="49">
        <f t="shared" si="2"/>
        <v>1</v>
      </c>
      <c r="AC16" s="50">
        <f t="shared" si="3"/>
        <v>1</v>
      </c>
      <c r="AD16" s="51">
        <f t="shared" si="4"/>
        <v>4</v>
      </c>
      <c r="AE16" s="52">
        <f t="shared" si="5"/>
        <v>0.05</v>
      </c>
      <c r="AF16" s="53">
        <f t="shared" si="6"/>
        <v>0.2</v>
      </c>
      <c r="AG16" s="26"/>
    </row>
    <row r="17" s="1" customFormat="1" spans="1:33">
      <c r="A17" s="23" t="s">
        <v>34</v>
      </c>
      <c r="B17" s="20" t="s">
        <v>41</v>
      </c>
      <c r="C17" s="21">
        <v>4</v>
      </c>
      <c r="D17" s="21">
        <v>4</v>
      </c>
      <c r="E17" s="21">
        <v>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4</v>
      </c>
      <c r="AA17" s="36">
        <f t="shared" si="1"/>
        <v>0</v>
      </c>
      <c r="AB17" s="36">
        <f t="shared" si="2"/>
        <v>4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59</v>
      </c>
      <c r="B18" s="20" t="s">
        <v>17</v>
      </c>
      <c r="C18" s="21">
        <v>4</v>
      </c>
      <c r="D18" s="21">
        <v>3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3</v>
      </c>
      <c r="AA18" s="36">
        <f t="shared" si="1"/>
        <v>0</v>
      </c>
      <c r="AB18" s="36">
        <f t="shared" si="2"/>
        <v>3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43" t="s">
        <v>60</v>
      </c>
      <c r="B19" s="44" t="s">
        <v>42</v>
      </c>
      <c r="C19" s="45">
        <v>4</v>
      </c>
      <c r="D19" s="45">
        <v>0</v>
      </c>
      <c r="E19" s="45">
        <v>1</v>
      </c>
      <c r="F19" s="45" t="s">
        <v>41</v>
      </c>
      <c r="G19" s="45">
        <v>4</v>
      </c>
      <c r="H19" s="45">
        <v>1</v>
      </c>
      <c r="I19" s="45">
        <v>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1</v>
      </c>
      <c r="AA19" s="49">
        <f t="shared" si="1"/>
        <v>2</v>
      </c>
      <c r="AB19" s="49">
        <f t="shared" si="2"/>
        <v>3</v>
      </c>
      <c r="AC19" s="50">
        <f t="shared" si="3"/>
        <v>2</v>
      </c>
      <c r="AD19" s="51">
        <f t="shared" si="4"/>
        <v>4</v>
      </c>
      <c r="AE19" s="52">
        <f t="shared" si="5"/>
        <v>0.1</v>
      </c>
      <c r="AF19" s="53">
        <f t="shared" si="6"/>
        <v>0.2</v>
      </c>
      <c r="AG19" s="26"/>
    </row>
    <row r="20" s="1" customFormat="1" spans="6:33">
      <c r="F20" s="2"/>
      <c r="AG20" s="54"/>
    </row>
    <row r="21" s="1" customFormat="1" spans="6:35">
      <c r="F21" s="2"/>
      <c r="AI21" s="1" t="s">
        <v>52</v>
      </c>
    </row>
  </sheetData>
  <sortState ref="A7:AJ28">
    <sortCondition ref="A7:A28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5714285714286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61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23" t="s">
        <v>62</v>
      </c>
      <c r="B7" s="20" t="s">
        <v>17</v>
      </c>
      <c r="C7" s="21">
        <v>4</v>
      </c>
      <c r="D7" s="21">
        <v>1</v>
      </c>
      <c r="E7" s="21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3" si="0">D7+H7+L7+P7+T7+X7</f>
        <v>1</v>
      </c>
      <c r="AA7" s="36">
        <f t="shared" ref="AA7:AA23" si="1">AB7-Z7</f>
        <v>0</v>
      </c>
      <c r="AB7" s="36">
        <f t="shared" ref="AB7:AB23" si="2">E7+I7+M7+Q7+U7+Y7</f>
        <v>1</v>
      </c>
      <c r="AC7" s="37">
        <f t="shared" ref="AC7:AC23" si="3">((Z7*4)+(AA7*1))/AB7</f>
        <v>4</v>
      </c>
      <c r="AD7" s="38">
        <f t="shared" ref="AD7:AD23" si="4">(C7+G7+K7+O7+S7+W7)/(COUNT(C7,G7,K7,O7,S7,W7))</f>
        <v>4</v>
      </c>
      <c r="AE7" s="39">
        <f t="shared" ref="AE7:AE23" si="5">AC7*5%</f>
        <v>0.2</v>
      </c>
      <c r="AF7" s="40">
        <f t="shared" ref="AF7:AF23" si="6">AD7*5%</f>
        <v>0.2</v>
      </c>
      <c r="AG7" s="26"/>
    </row>
    <row r="8" s="1" customFormat="1" spans="1:33">
      <c r="A8" s="43" t="s">
        <v>19</v>
      </c>
      <c r="B8" s="44" t="s">
        <v>54</v>
      </c>
      <c r="C8" s="45">
        <v>4</v>
      </c>
      <c r="D8" s="45">
        <v>1</v>
      </c>
      <c r="E8" s="45">
        <v>2</v>
      </c>
      <c r="F8" s="45" t="s">
        <v>55</v>
      </c>
      <c r="G8" s="45">
        <v>4</v>
      </c>
      <c r="H8" s="45">
        <v>0</v>
      </c>
      <c r="I8" s="45">
        <v>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1</v>
      </c>
      <c r="AA8" s="49">
        <f t="shared" si="1"/>
        <v>5</v>
      </c>
      <c r="AB8" s="49">
        <f t="shared" si="2"/>
        <v>6</v>
      </c>
      <c r="AC8" s="50">
        <f t="shared" si="3"/>
        <v>1.5</v>
      </c>
      <c r="AD8" s="51">
        <f t="shared" si="4"/>
        <v>4</v>
      </c>
      <c r="AE8" s="52">
        <f t="shared" si="5"/>
        <v>0.075</v>
      </c>
      <c r="AF8" s="53">
        <f t="shared" si="6"/>
        <v>0.2</v>
      </c>
      <c r="AG8" s="26"/>
    </row>
    <row r="9" s="1" customFormat="1" spans="1:33">
      <c r="A9" s="23" t="s">
        <v>21</v>
      </c>
      <c r="B9" s="20" t="s">
        <v>42</v>
      </c>
      <c r="C9" s="21">
        <v>3</v>
      </c>
      <c r="D9" s="21">
        <v>1</v>
      </c>
      <c r="E9" s="21">
        <v>1</v>
      </c>
      <c r="F9" s="21" t="s">
        <v>41</v>
      </c>
      <c r="G9" s="21">
        <v>4</v>
      </c>
      <c r="H9" s="21">
        <v>1</v>
      </c>
      <c r="I9" s="21">
        <v>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2</v>
      </c>
      <c r="AA9" s="36">
        <f t="shared" si="1"/>
        <v>1</v>
      </c>
      <c r="AB9" s="36">
        <f t="shared" si="2"/>
        <v>3</v>
      </c>
      <c r="AC9" s="37">
        <f t="shared" si="3"/>
        <v>3</v>
      </c>
      <c r="AD9" s="38">
        <f t="shared" si="4"/>
        <v>3.5</v>
      </c>
      <c r="AE9" s="39">
        <f t="shared" si="5"/>
        <v>0.15</v>
      </c>
      <c r="AF9" s="40">
        <f t="shared" si="6"/>
        <v>0.175</v>
      </c>
      <c r="AG9" s="26"/>
    </row>
    <row r="10" s="1" customFormat="1" spans="1:33">
      <c r="A10" s="23" t="s">
        <v>22</v>
      </c>
      <c r="B10" s="20" t="s">
        <v>41</v>
      </c>
      <c r="C10" s="21">
        <v>4</v>
      </c>
      <c r="D10" s="21">
        <v>2</v>
      </c>
      <c r="E10" s="21">
        <v>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2</v>
      </c>
      <c r="AA10" s="36">
        <f t="shared" si="1"/>
        <v>0</v>
      </c>
      <c r="AB10" s="36">
        <f t="shared" si="2"/>
        <v>2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1" customFormat="1" spans="1:33">
      <c r="A11" s="23" t="s">
        <v>23</v>
      </c>
      <c r="B11" s="20" t="s">
        <v>51</v>
      </c>
      <c r="C11" s="21">
        <v>4</v>
      </c>
      <c r="D11" s="21">
        <v>3</v>
      </c>
      <c r="E11" s="21">
        <v>3</v>
      </c>
      <c r="F11" s="21" t="s">
        <v>57</v>
      </c>
      <c r="G11" s="21">
        <v>4</v>
      </c>
      <c r="H11" s="21">
        <v>2</v>
      </c>
      <c r="I11" s="21">
        <v>3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5</v>
      </c>
      <c r="AA11" s="36">
        <f t="shared" si="1"/>
        <v>1</v>
      </c>
      <c r="AB11" s="36">
        <f t="shared" si="2"/>
        <v>6</v>
      </c>
      <c r="AC11" s="37">
        <f t="shared" si="3"/>
        <v>3.5</v>
      </c>
      <c r="AD11" s="38">
        <f t="shared" si="4"/>
        <v>4</v>
      </c>
      <c r="AE11" s="39">
        <f t="shared" si="5"/>
        <v>0.175</v>
      </c>
      <c r="AF11" s="40">
        <f t="shared" si="6"/>
        <v>0.2</v>
      </c>
      <c r="AG11" s="26"/>
    </row>
    <row r="12" s="1" customFormat="1" spans="1:33">
      <c r="A12" s="22" t="s">
        <v>26</v>
      </c>
      <c r="B12" s="20" t="s">
        <v>63</v>
      </c>
      <c r="C12" s="21">
        <v>4</v>
      </c>
      <c r="D12" s="21">
        <v>2</v>
      </c>
      <c r="E12" s="21">
        <v>2</v>
      </c>
      <c r="F12" s="21" t="s">
        <v>64</v>
      </c>
      <c r="G12" s="21">
        <v>4</v>
      </c>
      <c r="H12" s="21">
        <v>4</v>
      </c>
      <c r="I12" s="21">
        <v>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6</v>
      </c>
      <c r="AA12" s="36">
        <f t="shared" si="1"/>
        <v>1</v>
      </c>
      <c r="AB12" s="36">
        <f t="shared" si="2"/>
        <v>7</v>
      </c>
      <c r="AC12" s="37">
        <f t="shared" si="3"/>
        <v>3.57142857142857</v>
      </c>
      <c r="AD12" s="38">
        <f t="shared" si="4"/>
        <v>4</v>
      </c>
      <c r="AE12" s="39">
        <f t="shared" si="5"/>
        <v>0.178571428571429</v>
      </c>
      <c r="AF12" s="40">
        <f t="shared" si="6"/>
        <v>0.2</v>
      </c>
      <c r="AG12" s="26"/>
    </row>
    <row r="13" s="1" customFormat="1" spans="1:33">
      <c r="A13" s="56" t="s">
        <v>47</v>
      </c>
      <c r="B13" s="44" t="s">
        <v>51</v>
      </c>
      <c r="C13" s="45">
        <v>4</v>
      </c>
      <c r="D13" s="45">
        <v>2</v>
      </c>
      <c r="E13" s="45">
        <v>3</v>
      </c>
      <c r="F13" s="45" t="s">
        <v>57</v>
      </c>
      <c r="G13" s="45">
        <v>4</v>
      </c>
      <c r="H13" s="45">
        <v>0</v>
      </c>
      <c r="I13" s="45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7"/>
      <c r="Z13" s="48">
        <f t="shared" si="0"/>
        <v>2</v>
      </c>
      <c r="AA13" s="49">
        <f t="shared" si="1"/>
        <v>2</v>
      </c>
      <c r="AB13" s="49">
        <f t="shared" si="2"/>
        <v>4</v>
      </c>
      <c r="AC13" s="50">
        <f t="shared" si="3"/>
        <v>2.5</v>
      </c>
      <c r="AD13" s="51">
        <f t="shared" si="4"/>
        <v>4</v>
      </c>
      <c r="AE13" s="52">
        <f t="shared" si="5"/>
        <v>0.125</v>
      </c>
      <c r="AF13" s="53">
        <f t="shared" si="6"/>
        <v>0.2</v>
      </c>
      <c r="AG13" s="26"/>
    </row>
    <row r="14" s="1" customFormat="1" spans="1:33">
      <c r="A14" s="23" t="s">
        <v>49</v>
      </c>
      <c r="B14" s="24" t="s">
        <v>42</v>
      </c>
      <c r="C14" s="21">
        <v>4</v>
      </c>
      <c r="D14" s="21">
        <v>2</v>
      </c>
      <c r="E14" s="21">
        <v>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2</v>
      </c>
      <c r="AA14" s="36">
        <f t="shared" si="1"/>
        <v>0</v>
      </c>
      <c r="AB14" s="36">
        <f t="shared" si="2"/>
        <v>2</v>
      </c>
      <c r="AC14" s="37">
        <f t="shared" si="3"/>
        <v>4</v>
      </c>
      <c r="AD14" s="38">
        <f t="shared" si="4"/>
        <v>4</v>
      </c>
      <c r="AE14" s="39">
        <f t="shared" si="5"/>
        <v>0.2</v>
      </c>
      <c r="AF14" s="40">
        <f t="shared" si="6"/>
        <v>0.2</v>
      </c>
      <c r="AG14" s="26"/>
    </row>
    <row r="15" s="1" customFormat="1" spans="1:33">
      <c r="A15" s="43" t="s">
        <v>30</v>
      </c>
      <c r="B15" s="44" t="s">
        <v>46</v>
      </c>
      <c r="C15" s="45">
        <v>4</v>
      </c>
      <c r="D15" s="45">
        <v>1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7"/>
      <c r="Z15" s="48">
        <f t="shared" si="0"/>
        <v>1</v>
      </c>
      <c r="AA15" s="49">
        <f t="shared" si="1"/>
        <v>1</v>
      </c>
      <c r="AB15" s="49">
        <f t="shared" si="2"/>
        <v>2</v>
      </c>
      <c r="AC15" s="50">
        <f t="shared" si="3"/>
        <v>2.5</v>
      </c>
      <c r="AD15" s="51">
        <f t="shared" si="4"/>
        <v>4</v>
      </c>
      <c r="AE15" s="52">
        <f t="shared" si="5"/>
        <v>0.125</v>
      </c>
      <c r="AF15" s="53">
        <f t="shared" si="6"/>
        <v>0.2</v>
      </c>
      <c r="AG15" s="26"/>
    </row>
    <row r="16" s="1" customFormat="1" spans="1:33">
      <c r="A16" s="23" t="s">
        <v>65</v>
      </c>
      <c r="B16" s="20" t="s">
        <v>41</v>
      </c>
      <c r="C16" s="21">
        <v>4</v>
      </c>
      <c r="D16" s="21">
        <v>2</v>
      </c>
      <c r="E16" s="21">
        <v>3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2</v>
      </c>
      <c r="AA16" s="36">
        <f t="shared" si="1"/>
        <v>1</v>
      </c>
      <c r="AB16" s="36">
        <f t="shared" si="2"/>
        <v>3</v>
      </c>
      <c r="AC16" s="37">
        <f t="shared" si="3"/>
        <v>3</v>
      </c>
      <c r="AD16" s="38">
        <f t="shared" si="4"/>
        <v>4</v>
      </c>
      <c r="AE16" s="39">
        <f t="shared" si="5"/>
        <v>0.15</v>
      </c>
      <c r="AF16" s="40">
        <f t="shared" si="6"/>
        <v>0.2</v>
      </c>
      <c r="AG16" s="26"/>
    </row>
    <row r="17" s="1" customFormat="1" spans="1:33">
      <c r="A17" s="43" t="s">
        <v>66</v>
      </c>
      <c r="B17" s="44" t="s">
        <v>17</v>
      </c>
      <c r="C17" s="45">
        <v>4</v>
      </c>
      <c r="D17" s="45">
        <v>0</v>
      </c>
      <c r="E17" s="45">
        <v>1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7"/>
      <c r="Z17" s="48">
        <f t="shared" si="0"/>
        <v>0</v>
      </c>
      <c r="AA17" s="49">
        <f t="shared" si="1"/>
        <v>1</v>
      </c>
      <c r="AB17" s="49">
        <f t="shared" si="2"/>
        <v>1</v>
      </c>
      <c r="AC17" s="50">
        <f t="shared" si="3"/>
        <v>1</v>
      </c>
      <c r="AD17" s="51">
        <f t="shared" si="4"/>
        <v>4</v>
      </c>
      <c r="AE17" s="52">
        <f t="shared" si="5"/>
        <v>0.05</v>
      </c>
      <c r="AF17" s="53">
        <f t="shared" si="6"/>
        <v>0.2</v>
      </c>
      <c r="AG17" s="26"/>
    </row>
    <row r="18" s="1" customFormat="1" spans="1:33">
      <c r="A18" s="23" t="s">
        <v>50</v>
      </c>
      <c r="B18" s="20" t="s">
        <v>57</v>
      </c>
      <c r="C18" s="21">
        <v>4</v>
      </c>
      <c r="D18" s="21">
        <v>2</v>
      </c>
      <c r="E18" s="21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2</v>
      </c>
      <c r="AA18" s="36">
        <f t="shared" si="1"/>
        <v>0</v>
      </c>
      <c r="AB18" s="36">
        <f t="shared" si="2"/>
        <v>2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33</v>
      </c>
      <c r="B19" s="24" t="s">
        <v>51</v>
      </c>
      <c r="C19" s="21">
        <v>3</v>
      </c>
      <c r="D19" s="21">
        <v>0</v>
      </c>
      <c r="E19" s="21">
        <v>1</v>
      </c>
      <c r="F19" s="21" t="s">
        <v>57</v>
      </c>
      <c r="G19" s="21">
        <v>4</v>
      </c>
      <c r="H19" s="21">
        <v>2</v>
      </c>
      <c r="I19" s="21">
        <v>3</v>
      </c>
      <c r="J19" s="21" t="s">
        <v>46</v>
      </c>
      <c r="K19" s="21">
        <v>4</v>
      </c>
      <c r="L19" s="21">
        <v>3</v>
      </c>
      <c r="M19" s="21">
        <v>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5</v>
      </c>
      <c r="AA19" s="36">
        <f t="shared" si="1"/>
        <v>2</v>
      </c>
      <c r="AB19" s="36">
        <f t="shared" si="2"/>
        <v>7</v>
      </c>
      <c r="AC19" s="37">
        <f t="shared" si="3"/>
        <v>3.14285714285714</v>
      </c>
      <c r="AD19" s="38">
        <f t="shared" si="4"/>
        <v>3.66666666666667</v>
      </c>
      <c r="AE19" s="39">
        <f t="shared" si="5"/>
        <v>0.157142857142857</v>
      </c>
      <c r="AF19" s="40">
        <f t="shared" si="6"/>
        <v>0.183333333333333</v>
      </c>
      <c r="AG19" s="26"/>
    </row>
    <row r="20" s="1" customFormat="1" spans="1:33">
      <c r="A20" s="23" t="s">
        <v>67</v>
      </c>
      <c r="B20" s="20" t="s">
        <v>17</v>
      </c>
      <c r="C20" s="21">
        <v>3</v>
      </c>
      <c r="D20" s="21">
        <v>5</v>
      </c>
      <c r="E20" s="21">
        <v>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5</v>
      </c>
      <c r="AA20" s="36">
        <f t="shared" si="1"/>
        <v>0</v>
      </c>
      <c r="AB20" s="36">
        <f t="shared" si="2"/>
        <v>5</v>
      </c>
      <c r="AC20" s="37">
        <f t="shared" si="3"/>
        <v>4</v>
      </c>
      <c r="AD20" s="38">
        <f t="shared" si="4"/>
        <v>3</v>
      </c>
      <c r="AE20" s="39">
        <f t="shared" si="5"/>
        <v>0.2</v>
      </c>
      <c r="AF20" s="40">
        <f t="shared" si="6"/>
        <v>0.15</v>
      </c>
      <c r="AG20" s="26"/>
    </row>
    <row r="21" s="1" customFormat="1" spans="1:33">
      <c r="A21" s="23" t="s">
        <v>34</v>
      </c>
      <c r="B21" s="20" t="s">
        <v>51</v>
      </c>
      <c r="C21" s="21">
        <v>4</v>
      </c>
      <c r="D21" s="21">
        <v>4</v>
      </c>
      <c r="E21" s="21">
        <v>4</v>
      </c>
      <c r="F21" s="21" t="s">
        <v>57</v>
      </c>
      <c r="G21" s="21">
        <v>4</v>
      </c>
      <c r="H21" s="21">
        <v>1</v>
      </c>
      <c r="I21" s="21">
        <v>2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5</v>
      </c>
      <c r="AA21" s="36">
        <f t="shared" si="1"/>
        <v>1</v>
      </c>
      <c r="AB21" s="36">
        <f t="shared" si="2"/>
        <v>6</v>
      </c>
      <c r="AC21" s="37">
        <f t="shared" si="3"/>
        <v>3.5</v>
      </c>
      <c r="AD21" s="38">
        <f t="shared" si="4"/>
        <v>4</v>
      </c>
      <c r="AE21" s="39">
        <f t="shared" si="5"/>
        <v>0.175</v>
      </c>
      <c r="AF21" s="40">
        <f t="shared" si="6"/>
        <v>0.2</v>
      </c>
      <c r="AG21" s="26"/>
    </row>
    <row r="22" s="1" customFormat="1" spans="1:33">
      <c r="A22" s="43" t="s">
        <v>68</v>
      </c>
      <c r="B22" s="44" t="s">
        <v>17</v>
      </c>
      <c r="C22" s="45">
        <v>4</v>
      </c>
      <c r="D22" s="45">
        <v>1</v>
      </c>
      <c r="E22" s="45">
        <v>5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1</v>
      </c>
      <c r="AA22" s="49">
        <f t="shared" si="1"/>
        <v>4</v>
      </c>
      <c r="AB22" s="49">
        <f t="shared" si="2"/>
        <v>5</v>
      </c>
      <c r="AC22" s="50">
        <f t="shared" si="3"/>
        <v>1.6</v>
      </c>
      <c r="AD22" s="51">
        <f t="shared" si="4"/>
        <v>4</v>
      </c>
      <c r="AE22" s="52">
        <f t="shared" si="5"/>
        <v>0.08</v>
      </c>
      <c r="AF22" s="53">
        <f t="shared" si="6"/>
        <v>0.2</v>
      </c>
      <c r="AG22" s="26"/>
    </row>
    <row r="23" s="1" customFormat="1" spans="1:33">
      <c r="A23" s="43" t="s">
        <v>35</v>
      </c>
      <c r="B23" s="44" t="s">
        <v>51</v>
      </c>
      <c r="C23" s="45">
        <v>4</v>
      </c>
      <c r="D23" s="45">
        <v>1</v>
      </c>
      <c r="E23" s="45">
        <v>2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1</v>
      </c>
      <c r="AA23" s="49">
        <f t="shared" si="1"/>
        <v>1</v>
      </c>
      <c r="AB23" s="49">
        <f t="shared" si="2"/>
        <v>2</v>
      </c>
      <c r="AC23" s="50">
        <f t="shared" si="3"/>
        <v>2.5</v>
      </c>
      <c r="AD23" s="51">
        <f t="shared" si="4"/>
        <v>4</v>
      </c>
      <c r="AE23" s="52">
        <f t="shared" si="5"/>
        <v>0.125</v>
      </c>
      <c r="AF23" s="53">
        <f t="shared" si="6"/>
        <v>0.2</v>
      </c>
      <c r="AG23" s="26"/>
    </row>
    <row r="24" s="1" customFormat="1" spans="6:33">
      <c r="F24" s="2"/>
      <c r="AG24" s="54"/>
    </row>
    <row r="25" s="1" customFormat="1" spans="6:35">
      <c r="F25" s="2"/>
      <c r="AI25" s="1" t="s">
        <v>52</v>
      </c>
    </row>
  </sheetData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9" width="9.13333333333333" style="1" customWidth="1"/>
    <col min="10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69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57</v>
      </c>
      <c r="C7" s="21">
        <v>4</v>
      </c>
      <c r="D7" s="21">
        <v>8</v>
      </c>
      <c r="E7" s="21">
        <v>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21" si="0">D7+H7+L7+P7+T7+X7</f>
        <v>8</v>
      </c>
      <c r="AA7" s="36">
        <f t="shared" ref="AA7:AA21" si="1">AB7-Z7</f>
        <v>1</v>
      </c>
      <c r="AB7" s="36">
        <f t="shared" ref="AB7:AB21" si="2">E7+I7+M7+Q7+U7+Y7</f>
        <v>9</v>
      </c>
      <c r="AC7" s="37">
        <f t="shared" ref="AC7:AC21" si="3">((Z7*4)+(AA7*1))/AB7</f>
        <v>3.66666666666667</v>
      </c>
      <c r="AD7" s="38">
        <f t="shared" ref="AD7:AD21" si="4">(C7+G7+K7+O7+S7+W7)/(COUNT(C7,G7,K7,O7,S7,W7))</f>
        <v>4</v>
      </c>
      <c r="AE7" s="39">
        <f t="shared" ref="AE7:AE21" si="5">AC7*5%</f>
        <v>0.183333333333333</v>
      </c>
      <c r="AF7" s="40">
        <f t="shared" ref="AF7:AF21" si="6">AD7*5%</f>
        <v>0.2</v>
      </c>
      <c r="AG7" s="26"/>
    </row>
    <row r="8" s="1" customFormat="1" spans="1:33">
      <c r="A8" s="22" t="s">
        <v>38</v>
      </c>
      <c r="B8" s="20" t="s">
        <v>42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si="0"/>
        <v>1</v>
      </c>
      <c r="AA8" s="36">
        <f t="shared" si="1"/>
        <v>0</v>
      </c>
      <c r="AB8" s="36">
        <f t="shared" si="2"/>
        <v>1</v>
      </c>
      <c r="AC8" s="37">
        <f t="shared" si="3"/>
        <v>4</v>
      </c>
      <c r="AD8" s="38">
        <f t="shared" si="4"/>
        <v>4</v>
      </c>
      <c r="AE8" s="39">
        <f t="shared" si="5"/>
        <v>0.2</v>
      </c>
      <c r="AF8" s="40">
        <f t="shared" si="6"/>
        <v>0.2</v>
      </c>
      <c r="AG8" s="26"/>
    </row>
    <row r="9" s="60" customFormat="1" spans="1:33">
      <c r="A9" s="43" t="s">
        <v>70</v>
      </c>
      <c r="B9" s="44" t="s">
        <v>17</v>
      </c>
      <c r="C9" s="45">
        <v>4</v>
      </c>
      <c r="D9" s="45">
        <v>1</v>
      </c>
      <c r="E9" s="45">
        <v>2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1</v>
      </c>
      <c r="AA9" s="49">
        <f t="shared" si="1"/>
        <v>1</v>
      </c>
      <c r="AB9" s="49">
        <f t="shared" si="2"/>
        <v>2</v>
      </c>
      <c r="AC9" s="50">
        <f t="shared" si="3"/>
        <v>2.5</v>
      </c>
      <c r="AD9" s="51">
        <f t="shared" si="4"/>
        <v>4</v>
      </c>
      <c r="AE9" s="52">
        <f t="shared" si="5"/>
        <v>0.125</v>
      </c>
      <c r="AF9" s="53">
        <f t="shared" si="6"/>
        <v>0.2</v>
      </c>
      <c r="AG9" s="61"/>
    </row>
    <row r="10" s="1" customFormat="1" spans="1:33">
      <c r="A10" s="23" t="s">
        <v>16</v>
      </c>
      <c r="B10" s="20" t="s">
        <v>51</v>
      </c>
      <c r="C10" s="21">
        <v>4</v>
      </c>
      <c r="D10" s="21">
        <v>2</v>
      </c>
      <c r="E10" s="21">
        <v>3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2</v>
      </c>
      <c r="AA10" s="36">
        <f t="shared" si="1"/>
        <v>1</v>
      </c>
      <c r="AB10" s="36">
        <f t="shared" si="2"/>
        <v>3</v>
      </c>
      <c r="AC10" s="37">
        <f t="shared" si="3"/>
        <v>3</v>
      </c>
      <c r="AD10" s="38">
        <f t="shared" si="4"/>
        <v>4</v>
      </c>
      <c r="AE10" s="39">
        <f t="shared" si="5"/>
        <v>0.15</v>
      </c>
      <c r="AF10" s="40">
        <f t="shared" si="6"/>
        <v>0.2</v>
      </c>
      <c r="AG10" s="26"/>
    </row>
    <row r="11" s="60" customFormat="1" spans="1:33">
      <c r="A11" s="43" t="s">
        <v>71</v>
      </c>
      <c r="B11" s="44" t="s">
        <v>17</v>
      </c>
      <c r="C11" s="45">
        <v>3</v>
      </c>
      <c r="D11" s="45">
        <v>1</v>
      </c>
      <c r="E11" s="45">
        <v>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1</v>
      </c>
      <c r="AA11" s="49">
        <f t="shared" si="1"/>
        <v>3</v>
      </c>
      <c r="AB11" s="49">
        <f t="shared" si="2"/>
        <v>4</v>
      </c>
      <c r="AC11" s="50">
        <f t="shared" si="3"/>
        <v>1.75</v>
      </c>
      <c r="AD11" s="51">
        <f t="shared" si="4"/>
        <v>3</v>
      </c>
      <c r="AE11" s="52">
        <f t="shared" si="5"/>
        <v>0.0875</v>
      </c>
      <c r="AF11" s="53">
        <f t="shared" si="6"/>
        <v>0.15</v>
      </c>
      <c r="AG11" s="61"/>
    </row>
    <row r="12" s="1" customFormat="1" spans="1:33">
      <c r="A12" s="23" t="s">
        <v>18</v>
      </c>
      <c r="B12" s="20" t="s">
        <v>42</v>
      </c>
      <c r="C12" s="21">
        <v>4</v>
      </c>
      <c r="D12" s="21">
        <v>1</v>
      </c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1</v>
      </c>
      <c r="AA12" s="36">
        <f t="shared" si="1"/>
        <v>0</v>
      </c>
      <c r="AB12" s="36">
        <f t="shared" si="2"/>
        <v>1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19</v>
      </c>
      <c r="B13" s="20" t="s">
        <v>56</v>
      </c>
      <c r="C13" s="21">
        <v>3</v>
      </c>
      <c r="D13" s="21">
        <v>1</v>
      </c>
      <c r="E13" s="21">
        <v>1</v>
      </c>
      <c r="F13" s="21" t="s">
        <v>63</v>
      </c>
      <c r="G13" s="21">
        <v>4</v>
      </c>
      <c r="H13" s="21">
        <v>5</v>
      </c>
      <c r="I13" s="21">
        <v>6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6</v>
      </c>
      <c r="AA13" s="36">
        <f t="shared" si="1"/>
        <v>1</v>
      </c>
      <c r="AB13" s="36">
        <f t="shared" si="2"/>
        <v>7</v>
      </c>
      <c r="AC13" s="37">
        <f t="shared" si="3"/>
        <v>3.57142857142857</v>
      </c>
      <c r="AD13" s="38">
        <f t="shared" si="4"/>
        <v>3.5</v>
      </c>
      <c r="AE13" s="39">
        <f t="shared" si="5"/>
        <v>0.178571428571429</v>
      </c>
      <c r="AF13" s="40">
        <f t="shared" si="6"/>
        <v>0.175</v>
      </c>
      <c r="AG13" s="26"/>
    </row>
    <row r="14" s="60" customFormat="1" spans="1:33">
      <c r="A14" s="43" t="s">
        <v>22</v>
      </c>
      <c r="B14" s="44" t="s">
        <v>51</v>
      </c>
      <c r="C14" s="45">
        <v>3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3</v>
      </c>
      <c r="AE14" s="52">
        <f t="shared" si="5"/>
        <v>0.125</v>
      </c>
      <c r="AF14" s="53">
        <f t="shared" si="6"/>
        <v>0.15</v>
      </c>
      <c r="AG14" s="61"/>
    </row>
    <row r="15" s="1" customFormat="1" spans="1:33">
      <c r="A15" s="23" t="s">
        <v>23</v>
      </c>
      <c r="B15" s="20" t="s">
        <v>46</v>
      </c>
      <c r="C15" s="21">
        <v>4</v>
      </c>
      <c r="D15" s="21">
        <v>5</v>
      </c>
      <c r="E15" s="21">
        <v>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5</v>
      </c>
      <c r="AA15" s="36">
        <f t="shared" si="1"/>
        <v>1</v>
      </c>
      <c r="AB15" s="36">
        <f t="shared" si="2"/>
        <v>6</v>
      </c>
      <c r="AC15" s="37">
        <f t="shared" si="3"/>
        <v>3.5</v>
      </c>
      <c r="AD15" s="38">
        <f t="shared" si="4"/>
        <v>4</v>
      </c>
      <c r="AE15" s="39">
        <f t="shared" si="5"/>
        <v>0.175</v>
      </c>
      <c r="AF15" s="40">
        <f t="shared" si="6"/>
        <v>0.2</v>
      </c>
      <c r="AG15" s="26"/>
    </row>
    <row r="16" s="60" customFormat="1" spans="1:33">
      <c r="A16" s="43" t="s">
        <v>25</v>
      </c>
      <c r="B16" s="44" t="s">
        <v>42</v>
      </c>
      <c r="C16" s="45">
        <v>4</v>
      </c>
      <c r="D16" s="45">
        <v>2</v>
      </c>
      <c r="E16" s="45">
        <v>2</v>
      </c>
      <c r="F16" s="45" t="s">
        <v>41</v>
      </c>
      <c r="G16" s="45">
        <v>4</v>
      </c>
      <c r="H16" s="45">
        <v>1</v>
      </c>
      <c r="I16" s="45">
        <v>3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3</v>
      </c>
      <c r="AA16" s="49">
        <f t="shared" si="1"/>
        <v>2</v>
      </c>
      <c r="AB16" s="49">
        <f t="shared" si="2"/>
        <v>5</v>
      </c>
      <c r="AC16" s="50">
        <f t="shared" si="3"/>
        <v>2.8</v>
      </c>
      <c r="AD16" s="51">
        <f t="shared" si="4"/>
        <v>4</v>
      </c>
      <c r="AE16" s="52">
        <f t="shared" si="5"/>
        <v>0.14</v>
      </c>
      <c r="AF16" s="53">
        <f t="shared" si="6"/>
        <v>0.2</v>
      </c>
      <c r="AG16" s="61"/>
    </row>
    <row r="17" s="1" customFormat="1" spans="1:33">
      <c r="A17" s="22" t="s">
        <v>26</v>
      </c>
      <c r="B17" s="20" t="s">
        <v>72</v>
      </c>
      <c r="C17" s="21">
        <v>4</v>
      </c>
      <c r="D17" s="21">
        <v>3</v>
      </c>
      <c r="E17" s="21">
        <v>5</v>
      </c>
      <c r="F17" s="21" t="s">
        <v>73</v>
      </c>
      <c r="G17" s="21">
        <v>4</v>
      </c>
      <c r="H17" s="21">
        <v>4</v>
      </c>
      <c r="I17" s="21">
        <v>4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7</v>
      </c>
      <c r="AA17" s="36">
        <f t="shared" si="1"/>
        <v>2</v>
      </c>
      <c r="AB17" s="36">
        <f t="shared" si="2"/>
        <v>9</v>
      </c>
      <c r="AC17" s="37">
        <f t="shared" si="3"/>
        <v>3.33333333333333</v>
      </c>
      <c r="AD17" s="38">
        <f t="shared" si="4"/>
        <v>4</v>
      </c>
      <c r="AE17" s="39">
        <f t="shared" si="5"/>
        <v>0.166666666666667</v>
      </c>
      <c r="AF17" s="40">
        <f t="shared" si="6"/>
        <v>0.2</v>
      </c>
      <c r="AG17" s="26"/>
    </row>
    <row r="18" s="1" customFormat="1" spans="1:33">
      <c r="A18" s="22" t="s">
        <v>47</v>
      </c>
      <c r="B18" s="20" t="s">
        <v>46</v>
      </c>
      <c r="C18" s="21">
        <v>4</v>
      </c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1</v>
      </c>
      <c r="AA18" s="36">
        <f t="shared" si="1"/>
        <v>0</v>
      </c>
      <c r="AB18" s="36">
        <f t="shared" si="2"/>
        <v>1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3" t="s">
        <v>74</v>
      </c>
      <c r="B19" s="24" t="s">
        <v>17</v>
      </c>
      <c r="C19" s="21">
        <v>4</v>
      </c>
      <c r="D19" s="21">
        <v>4</v>
      </c>
      <c r="E19" s="21">
        <v>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4</v>
      </c>
      <c r="AA19" s="36">
        <f t="shared" si="1"/>
        <v>0</v>
      </c>
      <c r="AB19" s="36">
        <f t="shared" si="2"/>
        <v>4</v>
      </c>
      <c r="AC19" s="37">
        <f t="shared" si="3"/>
        <v>4</v>
      </c>
      <c r="AD19" s="38">
        <f t="shared" si="4"/>
        <v>4</v>
      </c>
      <c r="AE19" s="39">
        <f t="shared" si="5"/>
        <v>0.2</v>
      </c>
      <c r="AF19" s="40">
        <f t="shared" si="6"/>
        <v>0.2</v>
      </c>
      <c r="AG19" s="26"/>
    </row>
    <row r="20" s="1" customFormat="1" spans="1:33">
      <c r="A20" s="23" t="s">
        <v>48</v>
      </c>
      <c r="B20" s="24" t="s">
        <v>42</v>
      </c>
      <c r="C20" s="21">
        <v>4</v>
      </c>
      <c r="D20" s="21">
        <v>1</v>
      </c>
      <c r="E20" s="21">
        <v>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0"/>
        <v>1</v>
      </c>
      <c r="AA20" s="36">
        <f t="shared" si="1"/>
        <v>0</v>
      </c>
      <c r="AB20" s="36">
        <f t="shared" si="2"/>
        <v>1</v>
      </c>
      <c r="AC20" s="37">
        <f t="shared" si="3"/>
        <v>4</v>
      </c>
      <c r="AD20" s="38">
        <f t="shared" si="4"/>
        <v>4</v>
      </c>
      <c r="AE20" s="39">
        <f t="shared" si="5"/>
        <v>0.2</v>
      </c>
      <c r="AF20" s="40">
        <f t="shared" si="6"/>
        <v>0.2</v>
      </c>
      <c r="AG20" s="26"/>
    </row>
    <row r="21" s="1" customFormat="1" spans="1:33">
      <c r="A21" s="23" t="s">
        <v>28</v>
      </c>
      <c r="B21" s="24" t="s">
        <v>41</v>
      </c>
      <c r="C21" s="21">
        <v>4</v>
      </c>
      <c r="D21" s="21">
        <v>5</v>
      </c>
      <c r="E21" s="21">
        <v>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5</v>
      </c>
      <c r="AA21" s="36">
        <f t="shared" si="1"/>
        <v>1</v>
      </c>
      <c r="AB21" s="36">
        <f t="shared" si="2"/>
        <v>6</v>
      </c>
      <c r="AC21" s="37">
        <f t="shared" si="3"/>
        <v>3.5</v>
      </c>
      <c r="AD21" s="38">
        <f t="shared" si="4"/>
        <v>4</v>
      </c>
      <c r="AE21" s="39">
        <f t="shared" si="5"/>
        <v>0.175</v>
      </c>
      <c r="AF21" s="40">
        <f t="shared" si="6"/>
        <v>0.2</v>
      </c>
      <c r="AG21" s="26"/>
    </row>
    <row r="22" s="1" customFormat="1" spans="1:33">
      <c r="A22" s="23" t="s">
        <v>30</v>
      </c>
      <c r="B22" s="25" t="s">
        <v>56</v>
      </c>
      <c r="C22" s="21">
        <v>4</v>
      </c>
      <c r="D22" s="21">
        <v>1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ref="Z22:Z31" si="7">D22+H22+L22+P22+T22+X22</f>
        <v>1</v>
      </c>
      <c r="AA22" s="36">
        <f t="shared" ref="AA22:AA31" si="8">AB22-Z22</f>
        <v>0</v>
      </c>
      <c r="AB22" s="36">
        <f t="shared" ref="AB22:AB31" si="9">E22+I22+M22+Q22+U22+Y22</f>
        <v>1</v>
      </c>
      <c r="AC22" s="37">
        <f t="shared" ref="AC22:AC31" si="10">((Z22*4)+(AA22*1))/AB22</f>
        <v>4</v>
      </c>
      <c r="AD22" s="38">
        <f t="shared" ref="AD22:AD31" si="11">(C22+G22+K22+O22+S22+W22)/(COUNT(C22,G22,K22,O22,S22,W22))</f>
        <v>4</v>
      </c>
      <c r="AE22" s="39">
        <f t="shared" ref="AE22:AE31" si="12">AC22*5%</f>
        <v>0.2</v>
      </c>
      <c r="AF22" s="40">
        <f t="shared" ref="AF22:AF31" si="13">AD22*5%</f>
        <v>0.2</v>
      </c>
      <c r="AG22" s="26"/>
    </row>
    <row r="23" s="60" customFormat="1" spans="1:33">
      <c r="A23" s="43" t="s">
        <v>65</v>
      </c>
      <c r="B23" s="46" t="s">
        <v>51</v>
      </c>
      <c r="C23" s="45">
        <v>3</v>
      </c>
      <c r="D23" s="45">
        <v>1</v>
      </c>
      <c r="E23" s="45">
        <v>3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7"/>
        <v>1</v>
      </c>
      <c r="AA23" s="49">
        <f t="shared" si="8"/>
        <v>2</v>
      </c>
      <c r="AB23" s="49">
        <f t="shared" si="9"/>
        <v>3</v>
      </c>
      <c r="AC23" s="50">
        <f t="shared" si="10"/>
        <v>2</v>
      </c>
      <c r="AD23" s="51">
        <f t="shared" si="11"/>
        <v>3</v>
      </c>
      <c r="AE23" s="52">
        <f t="shared" si="12"/>
        <v>0.1</v>
      </c>
      <c r="AF23" s="53">
        <f t="shared" si="13"/>
        <v>0.15</v>
      </c>
      <c r="AG23" s="61"/>
    </row>
    <row r="24" s="60" customFormat="1" spans="1:33">
      <c r="A24" s="43" t="s">
        <v>75</v>
      </c>
      <c r="B24" s="44" t="s">
        <v>17</v>
      </c>
      <c r="C24" s="45">
        <v>4</v>
      </c>
      <c r="D24" s="45">
        <v>0</v>
      </c>
      <c r="E24" s="45">
        <v>1</v>
      </c>
      <c r="F24" s="45" t="s">
        <v>42</v>
      </c>
      <c r="G24" s="45">
        <v>3</v>
      </c>
      <c r="H24" s="45">
        <v>0</v>
      </c>
      <c r="I24" s="45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7"/>
      <c r="Z24" s="48">
        <f t="shared" si="7"/>
        <v>0</v>
      </c>
      <c r="AA24" s="49">
        <f t="shared" si="8"/>
        <v>3</v>
      </c>
      <c r="AB24" s="49">
        <f t="shared" si="9"/>
        <v>3</v>
      </c>
      <c r="AC24" s="50">
        <f t="shared" si="10"/>
        <v>1</v>
      </c>
      <c r="AD24" s="51">
        <f t="shared" si="11"/>
        <v>3.5</v>
      </c>
      <c r="AE24" s="52">
        <f t="shared" si="12"/>
        <v>0.05</v>
      </c>
      <c r="AF24" s="53">
        <f t="shared" si="13"/>
        <v>0.175</v>
      </c>
      <c r="AG24" s="61"/>
    </row>
    <row r="25" s="1" customFormat="1" spans="1:33">
      <c r="A25" s="23" t="s">
        <v>50</v>
      </c>
      <c r="B25" s="20" t="s">
        <v>46</v>
      </c>
      <c r="C25" s="21">
        <v>4</v>
      </c>
      <c r="D25" s="21">
        <v>5</v>
      </c>
      <c r="E25" s="21">
        <v>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7"/>
        <v>5</v>
      </c>
      <c r="AA25" s="36">
        <f t="shared" si="8"/>
        <v>0</v>
      </c>
      <c r="AB25" s="36">
        <f t="shared" si="9"/>
        <v>5</v>
      </c>
      <c r="AC25" s="37">
        <f t="shared" si="10"/>
        <v>4</v>
      </c>
      <c r="AD25" s="38">
        <f t="shared" si="11"/>
        <v>4</v>
      </c>
      <c r="AE25" s="39">
        <f t="shared" si="12"/>
        <v>0.2</v>
      </c>
      <c r="AF25" s="40">
        <f t="shared" si="13"/>
        <v>0.2</v>
      </c>
      <c r="AG25" s="26"/>
    </row>
    <row r="26" s="1" customFormat="1" spans="1:33">
      <c r="A26" s="23" t="s">
        <v>33</v>
      </c>
      <c r="B26" s="24" t="s">
        <v>54</v>
      </c>
      <c r="C26" s="21">
        <v>4</v>
      </c>
      <c r="D26" s="21">
        <v>1</v>
      </c>
      <c r="E26" s="21">
        <v>1</v>
      </c>
      <c r="F26" s="21" t="s">
        <v>55</v>
      </c>
      <c r="G26" s="21">
        <v>4</v>
      </c>
      <c r="H26" s="21">
        <v>2</v>
      </c>
      <c r="I26" s="21">
        <v>3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7"/>
        <v>3</v>
      </c>
      <c r="AA26" s="36">
        <f t="shared" si="8"/>
        <v>1</v>
      </c>
      <c r="AB26" s="36">
        <f t="shared" si="9"/>
        <v>4</v>
      </c>
      <c r="AC26" s="37">
        <f t="shared" si="10"/>
        <v>3.25</v>
      </c>
      <c r="AD26" s="38">
        <f t="shared" si="11"/>
        <v>4</v>
      </c>
      <c r="AE26" s="39">
        <f t="shared" si="12"/>
        <v>0.1625</v>
      </c>
      <c r="AF26" s="40">
        <f t="shared" si="13"/>
        <v>0.2</v>
      </c>
      <c r="AG26" s="26"/>
    </row>
    <row r="27" s="60" customFormat="1" spans="1:33">
      <c r="A27" s="43" t="s">
        <v>34</v>
      </c>
      <c r="B27" s="44" t="s">
        <v>46</v>
      </c>
      <c r="C27" s="45">
        <v>4</v>
      </c>
      <c r="D27" s="45">
        <v>3</v>
      </c>
      <c r="E27" s="45">
        <v>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7"/>
      <c r="Z27" s="48">
        <f t="shared" si="7"/>
        <v>3</v>
      </c>
      <c r="AA27" s="49">
        <f t="shared" si="8"/>
        <v>3</v>
      </c>
      <c r="AB27" s="49">
        <f t="shared" si="9"/>
        <v>6</v>
      </c>
      <c r="AC27" s="50">
        <f t="shared" si="10"/>
        <v>2.5</v>
      </c>
      <c r="AD27" s="51">
        <f t="shared" si="11"/>
        <v>4</v>
      </c>
      <c r="AE27" s="52">
        <f t="shared" si="12"/>
        <v>0.125</v>
      </c>
      <c r="AF27" s="53">
        <f t="shared" si="13"/>
        <v>0.2</v>
      </c>
      <c r="AG27" s="61"/>
    </row>
    <row r="28" s="60" customFormat="1" spans="1:33">
      <c r="A28" s="43" t="s">
        <v>67</v>
      </c>
      <c r="B28" s="44" t="s">
        <v>42</v>
      </c>
      <c r="C28" s="45">
        <v>4</v>
      </c>
      <c r="D28" s="45">
        <v>0</v>
      </c>
      <c r="E28" s="45">
        <v>1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7"/>
      <c r="Z28" s="48">
        <f t="shared" si="7"/>
        <v>0</v>
      </c>
      <c r="AA28" s="49">
        <f t="shared" si="8"/>
        <v>1</v>
      </c>
      <c r="AB28" s="49">
        <f t="shared" si="9"/>
        <v>1</v>
      </c>
      <c r="AC28" s="50">
        <f t="shared" si="10"/>
        <v>1</v>
      </c>
      <c r="AD28" s="51">
        <f t="shared" si="11"/>
        <v>4</v>
      </c>
      <c r="AE28" s="52">
        <f t="shared" si="12"/>
        <v>0.05</v>
      </c>
      <c r="AF28" s="53">
        <f t="shared" si="13"/>
        <v>0.2</v>
      </c>
      <c r="AG28" s="61"/>
    </row>
    <row r="29" s="60" customFormat="1" spans="1:33">
      <c r="A29" s="43" t="s">
        <v>59</v>
      </c>
      <c r="B29" s="44" t="s">
        <v>42</v>
      </c>
      <c r="C29" s="45">
        <v>4</v>
      </c>
      <c r="D29" s="45">
        <v>1</v>
      </c>
      <c r="E29" s="45">
        <v>2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7"/>
      <c r="Z29" s="48">
        <f t="shared" si="7"/>
        <v>1</v>
      </c>
      <c r="AA29" s="49">
        <f t="shared" si="8"/>
        <v>1</v>
      </c>
      <c r="AB29" s="49">
        <f t="shared" si="9"/>
        <v>2</v>
      </c>
      <c r="AC29" s="50">
        <f t="shared" si="10"/>
        <v>2.5</v>
      </c>
      <c r="AD29" s="51">
        <f t="shared" si="11"/>
        <v>4</v>
      </c>
      <c r="AE29" s="52">
        <f t="shared" si="12"/>
        <v>0.125</v>
      </c>
      <c r="AF29" s="53">
        <f t="shared" si="13"/>
        <v>0.2</v>
      </c>
      <c r="AG29" s="61"/>
    </row>
    <row r="30" s="1" customFormat="1" spans="1:33">
      <c r="A30" s="23" t="s">
        <v>76</v>
      </c>
      <c r="B30" s="20" t="s">
        <v>17</v>
      </c>
      <c r="C30" s="21">
        <v>4</v>
      </c>
      <c r="D30" s="21">
        <v>2</v>
      </c>
      <c r="E30" s="21">
        <v>3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34"/>
      <c r="Z30" s="35">
        <f t="shared" si="7"/>
        <v>2</v>
      </c>
      <c r="AA30" s="36">
        <f t="shared" si="8"/>
        <v>1</v>
      </c>
      <c r="AB30" s="36">
        <f t="shared" si="9"/>
        <v>3</v>
      </c>
      <c r="AC30" s="37">
        <f t="shared" si="10"/>
        <v>3</v>
      </c>
      <c r="AD30" s="38">
        <f t="shared" si="11"/>
        <v>4</v>
      </c>
      <c r="AE30" s="39">
        <f t="shared" si="12"/>
        <v>0.15</v>
      </c>
      <c r="AF30" s="40">
        <f t="shared" si="13"/>
        <v>0.2</v>
      </c>
      <c r="AG30" s="26"/>
    </row>
    <row r="31" s="1" customFormat="1" spans="6:35">
      <c r="F31" s="2"/>
      <c r="AI31" s="1" t="s">
        <v>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"/>
  <sheetViews>
    <sheetView zoomScale="90" zoomScaleNormal="90"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7" width="9.13333333333333" style="1" customWidth="1"/>
    <col min="18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77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60" customFormat="1" spans="1:33">
      <c r="A7" s="43" t="s">
        <v>70</v>
      </c>
      <c r="B7" s="44" t="s">
        <v>42</v>
      </c>
      <c r="C7" s="45">
        <v>4</v>
      </c>
      <c r="D7" s="45">
        <v>0</v>
      </c>
      <c r="E7" s="45">
        <v>2</v>
      </c>
      <c r="F7" s="62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7"/>
      <c r="Z7" s="48">
        <f t="shared" ref="Z7:Z23" si="0">D7+H7+L7+P7+T7+X7</f>
        <v>0</v>
      </c>
      <c r="AA7" s="49">
        <f t="shared" ref="AA7:AA23" si="1">AB7-Z7</f>
        <v>2</v>
      </c>
      <c r="AB7" s="49">
        <f t="shared" ref="AB7:AB23" si="2">E7+I7+M7+Q7+U7+Y7</f>
        <v>2</v>
      </c>
      <c r="AC7" s="50">
        <f t="shared" ref="AC7:AC23" si="3">((Z7*4)+(AA7*1))/AB7</f>
        <v>1</v>
      </c>
      <c r="AD7" s="51">
        <f t="shared" ref="AD7:AD23" si="4">(C7+G7+K7+O7+S7+W7)/(COUNT(C7,G7,K7,O7,S7,W7))</f>
        <v>4</v>
      </c>
      <c r="AE7" s="52">
        <f t="shared" ref="AE7:AE23" si="5">AC7*5%</f>
        <v>0.05</v>
      </c>
      <c r="AF7" s="53">
        <f t="shared" ref="AF7:AF23" si="6">AD7*5%</f>
        <v>0.2</v>
      </c>
      <c r="AG7" s="61"/>
    </row>
    <row r="8" s="60" customFormat="1" spans="1:33">
      <c r="A8" s="43" t="s">
        <v>39</v>
      </c>
      <c r="B8" s="44" t="s">
        <v>41</v>
      </c>
      <c r="C8" s="45">
        <v>2</v>
      </c>
      <c r="D8" s="45">
        <v>0</v>
      </c>
      <c r="E8" s="45">
        <v>2</v>
      </c>
      <c r="F8" s="44" t="s">
        <v>51</v>
      </c>
      <c r="G8" s="45">
        <v>3</v>
      </c>
      <c r="H8" s="45">
        <v>2</v>
      </c>
      <c r="I8" s="45">
        <v>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2</v>
      </c>
      <c r="AA8" s="49">
        <f t="shared" si="1"/>
        <v>2</v>
      </c>
      <c r="AB8" s="49">
        <f t="shared" si="2"/>
        <v>4</v>
      </c>
      <c r="AC8" s="50">
        <f t="shared" si="3"/>
        <v>2.5</v>
      </c>
      <c r="AD8" s="51">
        <f t="shared" si="4"/>
        <v>2.5</v>
      </c>
      <c r="AE8" s="52">
        <f t="shared" si="5"/>
        <v>0.125</v>
      </c>
      <c r="AF8" s="53">
        <f t="shared" si="6"/>
        <v>0.125</v>
      </c>
      <c r="AG8" s="61"/>
    </row>
    <row r="9" s="1" customFormat="1" spans="1:33">
      <c r="A9" s="23" t="s">
        <v>78</v>
      </c>
      <c r="B9" s="20" t="s">
        <v>17</v>
      </c>
      <c r="C9" s="21">
        <v>4</v>
      </c>
      <c r="D9" s="21">
        <v>3</v>
      </c>
      <c r="E9" s="21">
        <v>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3</v>
      </c>
      <c r="AA9" s="36">
        <f t="shared" si="1"/>
        <v>1</v>
      </c>
      <c r="AB9" s="36">
        <f t="shared" si="2"/>
        <v>4</v>
      </c>
      <c r="AC9" s="37">
        <f t="shared" si="3"/>
        <v>3.25</v>
      </c>
      <c r="AD9" s="38">
        <f t="shared" si="4"/>
        <v>4</v>
      </c>
      <c r="AE9" s="39">
        <f t="shared" si="5"/>
        <v>0.1625</v>
      </c>
      <c r="AF9" s="40">
        <f t="shared" si="6"/>
        <v>0.2</v>
      </c>
      <c r="AG9" s="26"/>
    </row>
    <row r="10" s="60" customFormat="1" spans="1:33">
      <c r="A10" s="43" t="s">
        <v>71</v>
      </c>
      <c r="B10" s="44" t="s">
        <v>42</v>
      </c>
      <c r="C10" s="45">
        <v>4</v>
      </c>
      <c r="D10" s="45">
        <v>0</v>
      </c>
      <c r="E10" s="45">
        <v>1</v>
      </c>
      <c r="F10" s="45" t="s">
        <v>41</v>
      </c>
      <c r="G10" s="45">
        <v>4</v>
      </c>
      <c r="H10" s="45">
        <v>0</v>
      </c>
      <c r="I10" s="45">
        <v>1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2</v>
      </c>
      <c r="AB10" s="49">
        <f t="shared" si="2"/>
        <v>2</v>
      </c>
      <c r="AC10" s="50">
        <f t="shared" si="3"/>
        <v>1</v>
      </c>
      <c r="AD10" s="51">
        <f t="shared" si="4"/>
        <v>4</v>
      </c>
      <c r="AE10" s="52">
        <f t="shared" si="5"/>
        <v>0.05</v>
      </c>
      <c r="AF10" s="53">
        <f t="shared" si="6"/>
        <v>0.2</v>
      </c>
      <c r="AG10" s="61"/>
    </row>
    <row r="11" s="1" customFormat="1" spans="1:33">
      <c r="A11" s="23" t="s">
        <v>19</v>
      </c>
      <c r="B11" s="20" t="s">
        <v>64</v>
      </c>
      <c r="C11" s="21">
        <v>4</v>
      </c>
      <c r="D11" s="21">
        <v>3</v>
      </c>
      <c r="E11" s="21">
        <v>3</v>
      </c>
      <c r="F11" s="21" t="s">
        <v>72</v>
      </c>
      <c r="G11" s="21">
        <v>4</v>
      </c>
      <c r="H11" s="21">
        <v>2</v>
      </c>
      <c r="I11" s="21">
        <v>2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5</v>
      </c>
      <c r="AA11" s="36">
        <f t="shared" si="1"/>
        <v>0</v>
      </c>
      <c r="AB11" s="36">
        <f t="shared" si="2"/>
        <v>5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60" customFormat="1" spans="1:33">
      <c r="A12" s="43" t="s">
        <v>21</v>
      </c>
      <c r="B12" s="44" t="s">
        <v>51</v>
      </c>
      <c r="C12" s="45">
        <v>3</v>
      </c>
      <c r="D12" s="45">
        <v>1</v>
      </c>
      <c r="E12" s="45">
        <v>1</v>
      </c>
      <c r="F12" s="45" t="s">
        <v>57</v>
      </c>
      <c r="G12" s="45">
        <v>3</v>
      </c>
      <c r="H12" s="45">
        <v>0</v>
      </c>
      <c r="I12" s="45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7"/>
      <c r="Z12" s="48">
        <f t="shared" si="0"/>
        <v>1</v>
      </c>
      <c r="AA12" s="49">
        <f t="shared" si="1"/>
        <v>1</v>
      </c>
      <c r="AB12" s="49">
        <f t="shared" si="2"/>
        <v>2</v>
      </c>
      <c r="AC12" s="50">
        <f t="shared" si="3"/>
        <v>2.5</v>
      </c>
      <c r="AD12" s="51">
        <f t="shared" si="4"/>
        <v>3</v>
      </c>
      <c r="AE12" s="52">
        <f t="shared" si="5"/>
        <v>0.125</v>
      </c>
      <c r="AF12" s="53">
        <f t="shared" si="6"/>
        <v>0.15</v>
      </c>
      <c r="AG12" s="61"/>
    </row>
    <row r="13" s="60" customFormat="1" spans="1:33">
      <c r="A13" s="43" t="s">
        <v>22</v>
      </c>
      <c r="B13" s="44" t="s">
        <v>46</v>
      </c>
      <c r="C13" s="45">
        <v>3</v>
      </c>
      <c r="D13" s="45">
        <v>1</v>
      </c>
      <c r="E13" s="45">
        <v>4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7"/>
      <c r="Z13" s="48">
        <f t="shared" si="0"/>
        <v>1</v>
      </c>
      <c r="AA13" s="49">
        <f t="shared" si="1"/>
        <v>3</v>
      </c>
      <c r="AB13" s="49">
        <f t="shared" si="2"/>
        <v>4</v>
      </c>
      <c r="AC13" s="50">
        <f t="shared" si="3"/>
        <v>1.75</v>
      </c>
      <c r="AD13" s="51">
        <f t="shared" si="4"/>
        <v>3</v>
      </c>
      <c r="AE13" s="52">
        <f t="shared" si="5"/>
        <v>0.0875</v>
      </c>
      <c r="AF13" s="53">
        <f t="shared" si="6"/>
        <v>0.15</v>
      </c>
      <c r="AG13" s="61"/>
    </row>
    <row r="14" s="60" customFormat="1" spans="1:33">
      <c r="A14" s="43" t="s">
        <v>23</v>
      </c>
      <c r="B14" s="44" t="s">
        <v>55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61"/>
    </row>
    <row r="15" s="1" customFormat="1" spans="1:33">
      <c r="A15" s="23" t="s">
        <v>79</v>
      </c>
      <c r="B15" s="20" t="s">
        <v>17</v>
      </c>
      <c r="C15" s="21">
        <v>3</v>
      </c>
      <c r="D15" s="21">
        <v>7</v>
      </c>
      <c r="E15" s="21">
        <v>7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7</v>
      </c>
      <c r="AA15" s="36">
        <f t="shared" si="1"/>
        <v>0</v>
      </c>
      <c r="AB15" s="36">
        <f t="shared" si="2"/>
        <v>7</v>
      </c>
      <c r="AC15" s="37">
        <f t="shared" si="3"/>
        <v>4</v>
      </c>
      <c r="AD15" s="38">
        <f t="shared" si="4"/>
        <v>3</v>
      </c>
      <c r="AE15" s="39">
        <f t="shared" si="5"/>
        <v>0.2</v>
      </c>
      <c r="AF15" s="40">
        <f t="shared" si="6"/>
        <v>0.15</v>
      </c>
      <c r="AG15" s="26"/>
    </row>
    <row r="16" s="1" customFormat="1" spans="1:33">
      <c r="A16" s="22" t="s">
        <v>26</v>
      </c>
      <c r="B16" s="20" t="s">
        <v>24</v>
      </c>
      <c r="C16" s="21">
        <v>4</v>
      </c>
      <c r="D16" s="21">
        <v>5</v>
      </c>
      <c r="E16" s="21">
        <v>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5</v>
      </c>
      <c r="AA16" s="36">
        <f t="shared" si="1"/>
        <v>0</v>
      </c>
      <c r="AB16" s="36">
        <f t="shared" si="2"/>
        <v>5</v>
      </c>
      <c r="AC16" s="37">
        <f t="shared" si="3"/>
        <v>4</v>
      </c>
      <c r="AD16" s="38">
        <f t="shared" si="4"/>
        <v>4</v>
      </c>
      <c r="AE16" s="39">
        <f t="shared" si="5"/>
        <v>0.2</v>
      </c>
      <c r="AF16" s="40">
        <f t="shared" si="6"/>
        <v>0.2</v>
      </c>
      <c r="AG16" s="26"/>
    </row>
    <row r="17" s="60" customFormat="1" spans="1:33">
      <c r="A17" s="56" t="s">
        <v>47</v>
      </c>
      <c r="B17" s="44" t="s">
        <v>54</v>
      </c>
      <c r="C17" s="45">
        <v>4</v>
      </c>
      <c r="D17" s="45">
        <v>0</v>
      </c>
      <c r="E17" s="45">
        <v>1</v>
      </c>
      <c r="F17" s="45" t="s">
        <v>55</v>
      </c>
      <c r="G17" s="45">
        <v>4</v>
      </c>
      <c r="H17" s="45">
        <v>1</v>
      </c>
      <c r="I17" s="45">
        <v>4</v>
      </c>
      <c r="J17" s="45" t="s">
        <v>56</v>
      </c>
      <c r="K17" s="45">
        <v>4</v>
      </c>
      <c r="L17" s="45">
        <v>0</v>
      </c>
      <c r="M17" s="45">
        <v>2</v>
      </c>
      <c r="N17" s="45" t="s">
        <v>63</v>
      </c>
      <c r="O17" s="45">
        <v>4</v>
      </c>
      <c r="P17" s="45">
        <v>0</v>
      </c>
      <c r="Q17" s="45">
        <v>1</v>
      </c>
      <c r="R17" s="45"/>
      <c r="S17" s="45"/>
      <c r="T17" s="45"/>
      <c r="U17" s="45"/>
      <c r="V17" s="45"/>
      <c r="W17" s="45"/>
      <c r="X17" s="45"/>
      <c r="Y17" s="47"/>
      <c r="Z17" s="48">
        <f t="shared" si="0"/>
        <v>1</v>
      </c>
      <c r="AA17" s="49">
        <f t="shared" si="1"/>
        <v>7</v>
      </c>
      <c r="AB17" s="49">
        <f t="shared" si="2"/>
        <v>8</v>
      </c>
      <c r="AC17" s="50">
        <f t="shared" si="3"/>
        <v>1.375</v>
      </c>
      <c r="AD17" s="51">
        <f t="shared" si="4"/>
        <v>4</v>
      </c>
      <c r="AE17" s="52">
        <f t="shared" si="5"/>
        <v>0.06875</v>
      </c>
      <c r="AF17" s="53">
        <f t="shared" si="6"/>
        <v>0.2</v>
      </c>
      <c r="AG17" s="61"/>
    </row>
    <row r="18" s="60" customFormat="1" spans="1:33">
      <c r="A18" s="43" t="s">
        <v>28</v>
      </c>
      <c r="B18" s="59" t="s">
        <v>51</v>
      </c>
      <c r="C18" s="45">
        <v>3</v>
      </c>
      <c r="D18" s="45">
        <v>2</v>
      </c>
      <c r="E18" s="45">
        <v>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2</v>
      </c>
      <c r="AA18" s="49">
        <f t="shared" si="1"/>
        <v>3</v>
      </c>
      <c r="AB18" s="49">
        <f t="shared" si="2"/>
        <v>5</v>
      </c>
      <c r="AC18" s="50">
        <f t="shared" si="3"/>
        <v>2.2</v>
      </c>
      <c r="AD18" s="51">
        <f t="shared" si="4"/>
        <v>3</v>
      </c>
      <c r="AE18" s="52">
        <f t="shared" si="5"/>
        <v>0.11</v>
      </c>
      <c r="AF18" s="53">
        <f t="shared" si="6"/>
        <v>0.15</v>
      </c>
      <c r="AG18" s="61"/>
    </row>
    <row r="19" s="60" customFormat="1" spans="1:33">
      <c r="A19" s="43" t="s">
        <v>30</v>
      </c>
      <c r="B19" s="59" t="s">
        <v>63</v>
      </c>
      <c r="C19" s="45">
        <v>4</v>
      </c>
      <c r="D19" s="45">
        <v>1</v>
      </c>
      <c r="E19" s="45">
        <v>4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7"/>
      <c r="Z19" s="48">
        <f t="shared" si="0"/>
        <v>1</v>
      </c>
      <c r="AA19" s="49">
        <f t="shared" si="1"/>
        <v>3</v>
      </c>
      <c r="AB19" s="49">
        <f t="shared" si="2"/>
        <v>4</v>
      </c>
      <c r="AC19" s="50">
        <f t="shared" si="3"/>
        <v>1.75</v>
      </c>
      <c r="AD19" s="51">
        <f t="shared" si="4"/>
        <v>4</v>
      </c>
      <c r="AE19" s="52">
        <f t="shared" si="5"/>
        <v>0.0875</v>
      </c>
      <c r="AF19" s="53">
        <f t="shared" si="6"/>
        <v>0.2</v>
      </c>
      <c r="AG19" s="61"/>
    </row>
    <row r="20" s="60" customFormat="1" spans="1:33">
      <c r="A20" s="43" t="s">
        <v>80</v>
      </c>
      <c r="B20" s="46" t="s">
        <v>57</v>
      </c>
      <c r="C20" s="45">
        <v>3</v>
      </c>
      <c r="D20" s="45">
        <v>1</v>
      </c>
      <c r="E20" s="45">
        <v>3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1</v>
      </c>
      <c r="AA20" s="49">
        <f t="shared" si="1"/>
        <v>2</v>
      </c>
      <c r="AB20" s="49">
        <f t="shared" si="2"/>
        <v>3</v>
      </c>
      <c r="AC20" s="50">
        <f t="shared" si="3"/>
        <v>2</v>
      </c>
      <c r="AD20" s="51">
        <f t="shared" si="4"/>
        <v>3</v>
      </c>
      <c r="AE20" s="52">
        <f t="shared" si="5"/>
        <v>0.1</v>
      </c>
      <c r="AF20" s="53">
        <f t="shared" si="6"/>
        <v>0.15</v>
      </c>
      <c r="AG20" s="61"/>
    </row>
    <row r="21" s="1" customFormat="1" spans="1:33">
      <c r="A21" s="23" t="s">
        <v>34</v>
      </c>
      <c r="B21" s="20" t="s">
        <v>55</v>
      </c>
      <c r="C21" s="21">
        <v>4</v>
      </c>
      <c r="D21" s="21">
        <v>2</v>
      </c>
      <c r="E21" s="21">
        <v>2</v>
      </c>
      <c r="F21" s="21" t="s">
        <v>54</v>
      </c>
      <c r="G21" s="21">
        <v>3</v>
      </c>
      <c r="H21" s="21">
        <v>4</v>
      </c>
      <c r="I21" s="21">
        <v>5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6</v>
      </c>
      <c r="AA21" s="36">
        <f t="shared" si="1"/>
        <v>1</v>
      </c>
      <c r="AB21" s="36">
        <f t="shared" si="2"/>
        <v>7</v>
      </c>
      <c r="AC21" s="37">
        <f t="shared" si="3"/>
        <v>3.57142857142857</v>
      </c>
      <c r="AD21" s="38">
        <f t="shared" si="4"/>
        <v>3.5</v>
      </c>
      <c r="AE21" s="39">
        <f t="shared" si="5"/>
        <v>0.178571428571429</v>
      </c>
      <c r="AF21" s="40">
        <f t="shared" si="6"/>
        <v>0.175</v>
      </c>
      <c r="AG21" s="26"/>
    </row>
    <row r="22" s="60" customFormat="1" spans="1:33">
      <c r="A22" s="43" t="s">
        <v>81</v>
      </c>
      <c r="B22" s="44" t="s">
        <v>42</v>
      </c>
      <c r="C22" s="45">
        <v>4</v>
      </c>
      <c r="D22" s="45">
        <v>0</v>
      </c>
      <c r="E22" s="45">
        <v>1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0</v>
      </c>
      <c r="AA22" s="49">
        <f t="shared" si="1"/>
        <v>1</v>
      </c>
      <c r="AB22" s="49">
        <f t="shared" si="2"/>
        <v>1</v>
      </c>
      <c r="AC22" s="50">
        <f t="shared" si="3"/>
        <v>1</v>
      </c>
      <c r="AD22" s="51">
        <f t="shared" si="4"/>
        <v>4</v>
      </c>
      <c r="AE22" s="52">
        <f t="shared" si="5"/>
        <v>0.05</v>
      </c>
      <c r="AF22" s="53">
        <f t="shared" si="6"/>
        <v>0.2</v>
      </c>
      <c r="AG22" s="61"/>
    </row>
    <row r="23" s="60" customFormat="1" spans="1:33">
      <c r="A23" s="43" t="s">
        <v>82</v>
      </c>
      <c r="B23" s="44" t="s">
        <v>17</v>
      </c>
      <c r="C23" s="45">
        <v>3</v>
      </c>
      <c r="D23" s="45">
        <v>0</v>
      </c>
      <c r="E23" s="45">
        <v>2</v>
      </c>
      <c r="F23" s="45" t="s">
        <v>42</v>
      </c>
      <c r="G23" s="45">
        <v>4</v>
      </c>
      <c r="H23" s="45">
        <v>0</v>
      </c>
      <c r="I23" s="45">
        <v>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7"/>
      <c r="Z23" s="48">
        <f t="shared" si="0"/>
        <v>0</v>
      </c>
      <c r="AA23" s="49">
        <f t="shared" si="1"/>
        <v>6</v>
      </c>
      <c r="AB23" s="49">
        <f t="shared" si="2"/>
        <v>6</v>
      </c>
      <c r="AC23" s="50">
        <f t="shared" si="3"/>
        <v>1</v>
      </c>
      <c r="AD23" s="51">
        <f t="shared" si="4"/>
        <v>3.5</v>
      </c>
      <c r="AE23" s="52">
        <f t="shared" si="5"/>
        <v>0.05</v>
      </c>
      <c r="AF23" s="53">
        <f t="shared" si="6"/>
        <v>0.175</v>
      </c>
      <c r="AG23" s="61"/>
    </row>
    <row r="24" s="1" customFormat="1" spans="6:35">
      <c r="F24" s="2"/>
      <c r="AI24" s="1" t="s">
        <v>52</v>
      </c>
    </row>
  </sheetData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workbookViewId="0">
      <selection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3" width="9.13333333333333" style="1" customWidth="1"/>
    <col min="14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83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54</v>
      </c>
      <c r="C7" s="21">
        <v>4</v>
      </c>
      <c r="D7" s="21">
        <v>4</v>
      </c>
      <c r="E7" s="21">
        <v>4</v>
      </c>
      <c r="F7" s="21" t="s">
        <v>55</v>
      </c>
      <c r="G7" s="21">
        <v>4</v>
      </c>
      <c r="H7" s="21">
        <v>7</v>
      </c>
      <c r="I7" s="21">
        <v>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11</v>
      </c>
      <c r="AA7" s="36">
        <f>AB7-Z7</f>
        <v>0</v>
      </c>
      <c r="AB7" s="36">
        <f>E7+I7+M7+Q7+U7+Y7</f>
        <v>11</v>
      </c>
      <c r="AC7" s="37">
        <f>((Z7*4)+(AA7*1))/AB7</f>
        <v>4</v>
      </c>
      <c r="AD7" s="38">
        <f>(C7+G7+K7+O7+S7+W7)/(COUNT(C7,G7,K7,O7,S7,W7))</f>
        <v>4</v>
      </c>
      <c r="AE7" s="39">
        <f>AC7*5%</f>
        <v>0.2</v>
      </c>
      <c r="AF7" s="40">
        <f>AD7*5%</f>
        <v>0.2</v>
      </c>
      <c r="AG7" s="26"/>
    </row>
    <row r="8" s="1" customFormat="1" spans="1:33">
      <c r="A8" s="23" t="s">
        <v>39</v>
      </c>
      <c r="B8" s="20" t="s">
        <v>57</v>
      </c>
      <c r="C8" s="21">
        <v>4</v>
      </c>
      <c r="D8" s="21">
        <v>1</v>
      </c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34"/>
      <c r="Z8" s="35">
        <f t="shared" ref="Z8:Z25" si="0">D8+H8+L8+P8+T8+X8</f>
        <v>1</v>
      </c>
      <c r="AA8" s="36">
        <f t="shared" ref="AA8:AA25" si="1">AB8-Z8</f>
        <v>0</v>
      </c>
      <c r="AB8" s="36">
        <f t="shared" ref="AB8:AB25" si="2">E8+I8+M8+Q8+U8+Y8</f>
        <v>1</v>
      </c>
      <c r="AC8" s="37">
        <f t="shared" ref="AC8:AC25" si="3">((Z8*4)+(AA8*1))/AB8</f>
        <v>4</v>
      </c>
      <c r="AD8" s="38">
        <f t="shared" ref="AD8:AD25" si="4">(C8+G8+K8+O8+S8+W8)/(COUNT(C8,G8,K8,O8,S8,W8))</f>
        <v>4</v>
      </c>
      <c r="AE8" s="39">
        <f t="shared" ref="AE8:AE25" si="5">AC8*5%</f>
        <v>0.2</v>
      </c>
      <c r="AF8" s="40">
        <f t="shared" ref="AF8:AF25" si="6">AD8*5%</f>
        <v>0.2</v>
      </c>
      <c r="AG8" s="26"/>
    </row>
    <row r="9" s="60" customFormat="1" spans="1:33">
      <c r="A9" s="43" t="s">
        <v>40</v>
      </c>
      <c r="B9" s="44" t="s">
        <v>55</v>
      </c>
      <c r="C9" s="45">
        <v>3</v>
      </c>
      <c r="D9" s="45">
        <v>0</v>
      </c>
      <c r="E9" s="45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0</v>
      </c>
      <c r="AA9" s="49">
        <f t="shared" si="1"/>
        <v>1</v>
      </c>
      <c r="AB9" s="49">
        <f t="shared" si="2"/>
        <v>1</v>
      </c>
      <c r="AC9" s="50">
        <f t="shared" si="3"/>
        <v>1</v>
      </c>
      <c r="AD9" s="51">
        <f t="shared" si="4"/>
        <v>3</v>
      </c>
      <c r="AE9" s="52">
        <f t="shared" si="5"/>
        <v>0.05</v>
      </c>
      <c r="AF9" s="53">
        <f t="shared" si="6"/>
        <v>0.15</v>
      </c>
      <c r="AG9" s="61"/>
    </row>
    <row r="10" s="60" customFormat="1" spans="1:33">
      <c r="A10" s="43" t="s">
        <v>78</v>
      </c>
      <c r="B10" s="44" t="s">
        <v>42</v>
      </c>
      <c r="C10" s="45">
        <v>4</v>
      </c>
      <c r="D10" s="45">
        <v>1</v>
      </c>
      <c r="E10" s="45">
        <v>2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1</v>
      </c>
      <c r="AA10" s="49">
        <f t="shared" si="1"/>
        <v>1</v>
      </c>
      <c r="AB10" s="49">
        <f t="shared" si="2"/>
        <v>2</v>
      </c>
      <c r="AC10" s="50">
        <f t="shared" si="3"/>
        <v>2.5</v>
      </c>
      <c r="AD10" s="51">
        <f t="shared" si="4"/>
        <v>4</v>
      </c>
      <c r="AE10" s="52">
        <f t="shared" si="5"/>
        <v>0.125</v>
      </c>
      <c r="AF10" s="53">
        <f t="shared" si="6"/>
        <v>0.2</v>
      </c>
      <c r="AG10" s="61"/>
    </row>
    <row r="11" s="1" customFormat="1" spans="1:33">
      <c r="A11" s="23" t="s">
        <v>16</v>
      </c>
      <c r="B11" s="20" t="s">
        <v>57</v>
      </c>
      <c r="C11" s="21">
        <v>4</v>
      </c>
      <c r="D11" s="21">
        <v>1</v>
      </c>
      <c r="E11" s="21">
        <v>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1</v>
      </c>
      <c r="AA11" s="36">
        <f t="shared" si="1"/>
        <v>0</v>
      </c>
      <c r="AB11" s="36">
        <f t="shared" si="2"/>
        <v>1</v>
      </c>
      <c r="AC11" s="37">
        <f t="shared" si="3"/>
        <v>4</v>
      </c>
      <c r="AD11" s="38">
        <f t="shared" si="4"/>
        <v>4</v>
      </c>
      <c r="AE11" s="39">
        <f t="shared" si="5"/>
        <v>0.2</v>
      </c>
      <c r="AF11" s="40">
        <f t="shared" si="6"/>
        <v>0.2</v>
      </c>
      <c r="AG11" s="26"/>
    </row>
    <row r="12" s="1" customFormat="1" spans="1:33">
      <c r="A12" s="23" t="s">
        <v>19</v>
      </c>
      <c r="B12" s="25" t="s">
        <v>73</v>
      </c>
      <c r="C12" s="21">
        <v>4</v>
      </c>
      <c r="D12" s="21">
        <v>4</v>
      </c>
      <c r="E12" s="21">
        <v>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4</v>
      </c>
      <c r="AA12" s="36">
        <f t="shared" si="1"/>
        <v>0</v>
      </c>
      <c r="AB12" s="36">
        <f t="shared" si="2"/>
        <v>4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22</v>
      </c>
      <c r="B13" s="20" t="s">
        <v>55</v>
      </c>
      <c r="C13" s="21">
        <v>3</v>
      </c>
      <c r="D13" s="21">
        <v>2</v>
      </c>
      <c r="E13" s="21">
        <v>3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1</v>
      </c>
      <c r="AB13" s="36">
        <f t="shared" si="2"/>
        <v>3</v>
      </c>
      <c r="AC13" s="37">
        <f t="shared" si="3"/>
        <v>3</v>
      </c>
      <c r="AD13" s="38">
        <f t="shared" si="4"/>
        <v>3</v>
      </c>
      <c r="AE13" s="39">
        <f t="shared" si="5"/>
        <v>0.15</v>
      </c>
      <c r="AF13" s="40">
        <f t="shared" si="6"/>
        <v>0.15</v>
      </c>
      <c r="AG13" s="26"/>
    </row>
    <row r="14" s="60" customFormat="1" spans="1:33">
      <c r="A14" s="43" t="s">
        <v>23</v>
      </c>
      <c r="B14" s="44" t="s">
        <v>56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61"/>
    </row>
    <row r="15" s="1" customFormat="1" spans="1:33">
      <c r="A15" s="22" t="s">
        <v>26</v>
      </c>
      <c r="B15" s="20" t="s">
        <v>84</v>
      </c>
      <c r="C15" s="21">
        <v>4</v>
      </c>
      <c r="D15" s="21">
        <v>1</v>
      </c>
      <c r="E15" s="21">
        <v>5</v>
      </c>
      <c r="F15" s="21" t="s">
        <v>85</v>
      </c>
      <c r="G15" s="21">
        <v>4</v>
      </c>
      <c r="H15" s="21">
        <v>6</v>
      </c>
      <c r="I15" s="21">
        <v>6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7</v>
      </c>
      <c r="AA15" s="36">
        <f t="shared" si="1"/>
        <v>4</v>
      </c>
      <c r="AB15" s="36">
        <f t="shared" si="2"/>
        <v>11</v>
      </c>
      <c r="AC15" s="37">
        <f t="shared" si="3"/>
        <v>2.90909090909091</v>
      </c>
      <c r="AD15" s="38">
        <f t="shared" si="4"/>
        <v>4</v>
      </c>
      <c r="AE15" s="39">
        <f t="shared" si="5"/>
        <v>0.145454545454545</v>
      </c>
      <c r="AF15" s="40">
        <f t="shared" si="6"/>
        <v>0.2</v>
      </c>
      <c r="AG15" s="26"/>
    </row>
    <row r="16" s="1" customFormat="1" spans="1:33">
      <c r="A16" s="23" t="s">
        <v>74</v>
      </c>
      <c r="B16" s="20" t="s">
        <v>42</v>
      </c>
      <c r="C16" s="21">
        <v>4</v>
      </c>
      <c r="D16" s="21">
        <v>3</v>
      </c>
      <c r="E16" s="21">
        <v>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4"/>
      <c r="Z16" s="35">
        <f t="shared" si="0"/>
        <v>3</v>
      </c>
      <c r="AA16" s="36">
        <f t="shared" si="1"/>
        <v>1</v>
      </c>
      <c r="AB16" s="36">
        <f t="shared" si="2"/>
        <v>4</v>
      </c>
      <c r="AC16" s="37">
        <f t="shared" si="3"/>
        <v>3.25</v>
      </c>
      <c r="AD16" s="38">
        <f t="shared" si="4"/>
        <v>4</v>
      </c>
      <c r="AE16" s="39">
        <f t="shared" si="5"/>
        <v>0.1625</v>
      </c>
      <c r="AF16" s="40">
        <f t="shared" si="6"/>
        <v>0.2</v>
      </c>
      <c r="AG16" s="26"/>
    </row>
    <row r="17" s="1" customFormat="1" spans="1:33">
      <c r="A17" s="23" t="s">
        <v>48</v>
      </c>
      <c r="B17" s="24" t="s">
        <v>41</v>
      </c>
      <c r="C17" s="21">
        <v>4</v>
      </c>
      <c r="D17" s="21">
        <v>2</v>
      </c>
      <c r="E17" s="21">
        <v>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1</v>
      </c>
      <c r="AB17" s="36">
        <f t="shared" si="2"/>
        <v>3</v>
      </c>
      <c r="AC17" s="37">
        <f t="shared" si="3"/>
        <v>3</v>
      </c>
      <c r="AD17" s="38">
        <f t="shared" si="4"/>
        <v>4</v>
      </c>
      <c r="AE17" s="39">
        <f t="shared" si="5"/>
        <v>0.15</v>
      </c>
      <c r="AF17" s="40">
        <f t="shared" si="6"/>
        <v>0.2</v>
      </c>
      <c r="AG17" s="26"/>
    </row>
    <row r="18" s="60" customFormat="1" spans="1:33">
      <c r="A18" s="43" t="s">
        <v>28</v>
      </c>
      <c r="B18" s="59" t="s">
        <v>46</v>
      </c>
      <c r="C18" s="45">
        <v>4</v>
      </c>
      <c r="D18" s="45">
        <v>2</v>
      </c>
      <c r="E18" s="45">
        <v>2</v>
      </c>
      <c r="F18" s="45" t="s">
        <v>54</v>
      </c>
      <c r="G18" s="45">
        <v>3</v>
      </c>
      <c r="H18" s="45">
        <v>1</v>
      </c>
      <c r="I18" s="45"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7"/>
      <c r="Z18" s="48">
        <f t="shared" si="0"/>
        <v>3</v>
      </c>
      <c r="AA18" s="49">
        <f t="shared" si="1"/>
        <v>2</v>
      </c>
      <c r="AB18" s="49">
        <f t="shared" si="2"/>
        <v>5</v>
      </c>
      <c r="AC18" s="50">
        <f t="shared" si="3"/>
        <v>2.8</v>
      </c>
      <c r="AD18" s="51">
        <f t="shared" si="4"/>
        <v>3.5</v>
      </c>
      <c r="AE18" s="52">
        <f t="shared" si="5"/>
        <v>0.14</v>
      </c>
      <c r="AF18" s="53">
        <f t="shared" si="6"/>
        <v>0.175</v>
      </c>
      <c r="AG18" s="61"/>
    </row>
    <row r="19" s="1" customFormat="1" spans="1:33">
      <c r="A19" s="23" t="s">
        <v>30</v>
      </c>
      <c r="B19" s="25" t="s">
        <v>64</v>
      </c>
      <c r="C19" s="21">
        <v>4</v>
      </c>
      <c r="D19" s="21">
        <v>3</v>
      </c>
      <c r="E19" s="21">
        <v>5</v>
      </c>
      <c r="F19" s="21" t="s">
        <v>72</v>
      </c>
      <c r="G19" s="21">
        <v>4</v>
      </c>
      <c r="H19" s="21">
        <v>2</v>
      </c>
      <c r="I19" s="21">
        <v>2</v>
      </c>
      <c r="J19" s="57" t="s">
        <v>73</v>
      </c>
      <c r="K19" s="21">
        <v>4</v>
      </c>
      <c r="L19" s="21">
        <v>3</v>
      </c>
      <c r="M19" s="21">
        <v>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8</v>
      </c>
      <c r="AA19" s="36">
        <f t="shared" si="1"/>
        <v>2</v>
      </c>
      <c r="AB19" s="36">
        <f t="shared" si="2"/>
        <v>10</v>
      </c>
      <c r="AC19" s="37">
        <f t="shared" si="3"/>
        <v>3.4</v>
      </c>
      <c r="AD19" s="38">
        <f t="shared" si="4"/>
        <v>4</v>
      </c>
      <c r="AE19" s="39">
        <f t="shared" si="5"/>
        <v>0.17</v>
      </c>
      <c r="AF19" s="40">
        <f t="shared" si="6"/>
        <v>0.2</v>
      </c>
      <c r="AG19" s="26"/>
    </row>
    <row r="20" s="60" customFormat="1" spans="1:33">
      <c r="A20" s="43" t="s">
        <v>86</v>
      </c>
      <c r="B20" s="46" t="s">
        <v>17</v>
      </c>
      <c r="C20" s="45">
        <v>3</v>
      </c>
      <c r="D20" s="45">
        <v>2</v>
      </c>
      <c r="E20" s="45">
        <v>4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2</v>
      </c>
      <c r="AA20" s="49">
        <f t="shared" si="1"/>
        <v>2</v>
      </c>
      <c r="AB20" s="49">
        <f t="shared" si="2"/>
        <v>4</v>
      </c>
      <c r="AC20" s="50">
        <f t="shared" si="3"/>
        <v>2.5</v>
      </c>
      <c r="AD20" s="51">
        <f t="shared" si="4"/>
        <v>3</v>
      </c>
      <c r="AE20" s="52">
        <f t="shared" si="5"/>
        <v>0.125</v>
      </c>
      <c r="AF20" s="53">
        <f t="shared" si="6"/>
        <v>0.15</v>
      </c>
      <c r="AG20" s="61"/>
    </row>
    <row r="21" s="1" customFormat="1" spans="1:33">
      <c r="A21" s="23" t="s">
        <v>50</v>
      </c>
      <c r="B21" s="20" t="s">
        <v>54</v>
      </c>
      <c r="C21" s="21">
        <v>4</v>
      </c>
      <c r="D21" s="21">
        <v>3</v>
      </c>
      <c r="E21" s="21">
        <v>3</v>
      </c>
      <c r="F21" s="21" t="s">
        <v>55</v>
      </c>
      <c r="G21" s="21">
        <v>2</v>
      </c>
      <c r="H21" s="21">
        <v>1</v>
      </c>
      <c r="I21" s="21">
        <v>1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34"/>
      <c r="Z21" s="35">
        <f t="shared" si="0"/>
        <v>4</v>
      </c>
      <c r="AA21" s="36">
        <f t="shared" si="1"/>
        <v>0</v>
      </c>
      <c r="AB21" s="36">
        <f t="shared" si="2"/>
        <v>4</v>
      </c>
      <c r="AC21" s="37">
        <f t="shared" si="3"/>
        <v>4</v>
      </c>
      <c r="AD21" s="38">
        <f t="shared" si="4"/>
        <v>3</v>
      </c>
      <c r="AE21" s="39">
        <f t="shared" si="5"/>
        <v>0.2</v>
      </c>
      <c r="AF21" s="40">
        <f t="shared" si="6"/>
        <v>0.15</v>
      </c>
      <c r="AG21" s="26"/>
    </row>
    <row r="22" s="60" customFormat="1" spans="1:33">
      <c r="A22" s="43" t="s">
        <v>33</v>
      </c>
      <c r="B22" s="59" t="s">
        <v>56</v>
      </c>
      <c r="C22" s="45">
        <v>4</v>
      </c>
      <c r="D22" s="45">
        <v>0</v>
      </c>
      <c r="E22" s="45">
        <v>2</v>
      </c>
      <c r="F22" s="45" t="s">
        <v>63</v>
      </c>
      <c r="G22" s="45">
        <v>4</v>
      </c>
      <c r="H22" s="45">
        <v>0</v>
      </c>
      <c r="I22" s="45">
        <v>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7"/>
      <c r="Z22" s="48">
        <f t="shared" si="0"/>
        <v>0</v>
      </c>
      <c r="AA22" s="49">
        <f t="shared" si="1"/>
        <v>3</v>
      </c>
      <c r="AB22" s="49">
        <f t="shared" si="2"/>
        <v>3</v>
      </c>
      <c r="AC22" s="50">
        <f t="shared" si="3"/>
        <v>1</v>
      </c>
      <c r="AD22" s="51">
        <f t="shared" si="4"/>
        <v>4</v>
      </c>
      <c r="AE22" s="52">
        <f t="shared" si="5"/>
        <v>0.05</v>
      </c>
      <c r="AF22" s="53">
        <f t="shared" si="6"/>
        <v>0.2</v>
      </c>
      <c r="AG22" s="61"/>
    </row>
    <row r="23" s="1" customFormat="1" spans="1:33">
      <c r="A23" s="23" t="s">
        <v>34</v>
      </c>
      <c r="B23" s="20" t="s">
        <v>56</v>
      </c>
      <c r="C23" s="21">
        <v>4</v>
      </c>
      <c r="D23" s="21">
        <v>0</v>
      </c>
      <c r="E23" s="21">
        <v>2</v>
      </c>
      <c r="F23" s="21" t="s">
        <v>63</v>
      </c>
      <c r="G23" s="21">
        <v>4</v>
      </c>
      <c r="H23" s="21">
        <v>4</v>
      </c>
      <c r="I23" s="21">
        <v>4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4</v>
      </c>
      <c r="AA23" s="36">
        <f t="shared" si="1"/>
        <v>2</v>
      </c>
      <c r="AB23" s="36">
        <f t="shared" si="2"/>
        <v>6</v>
      </c>
      <c r="AC23" s="37">
        <f t="shared" si="3"/>
        <v>3</v>
      </c>
      <c r="AD23" s="38">
        <f t="shared" si="4"/>
        <v>4</v>
      </c>
      <c r="AE23" s="39">
        <f t="shared" si="5"/>
        <v>0.15</v>
      </c>
      <c r="AF23" s="40">
        <f t="shared" si="6"/>
        <v>0.2</v>
      </c>
      <c r="AG23" s="26"/>
    </row>
    <row r="24" s="60" customFormat="1" spans="1:33">
      <c r="A24" s="43" t="s">
        <v>68</v>
      </c>
      <c r="B24" s="44" t="s">
        <v>42</v>
      </c>
      <c r="C24" s="45">
        <v>4</v>
      </c>
      <c r="D24" s="45">
        <v>0</v>
      </c>
      <c r="E24" s="45">
        <v>2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7"/>
      <c r="Z24" s="48">
        <f t="shared" si="0"/>
        <v>0</v>
      </c>
      <c r="AA24" s="49">
        <f t="shared" si="1"/>
        <v>2</v>
      </c>
      <c r="AB24" s="49">
        <f t="shared" si="2"/>
        <v>2</v>
      </c>
      <c r="AC24" s="50">
        <f t="shared" si="3"/>
        <v>1</v>
      </c>
      <c r="AD24" s="51">
        <f t="shared" si="4"/>
        <v>4</v>
      </c>
      <c r="AE24" s="52">
        <f t="shared" si="5"/>
        <v>0.05</v>
      </c>
      <c r="AF24" s="53">
        <f t="shared" si="6"/>
        <v>0.2</v>
      </c>
      <c r="AG24" s="61"/>
    </row>
    <row r="25" s="1" customFormat="1" spans="1:33">
      <c r="A25" s="23" t="s">
        <v>82</v>
      </c>
      <c r="B25" s="20" t="s">
        <v>41</v>
      </c>
      <c r="C25" s="21">
        <v>4</v>
      </c>
      <c r="D25" s="21">
        <v>1</v>
      </c>
      <c r="E25" s="21">
        <v>1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4"/>
      <c r="Z25" s="35">
        <f t="shared" si="0"/>
        <v>1</v>
      </c>
      <c r="AA25" s="36">
        <f t="shared" si="1"/>
        <v>0</v>
      </c>
      <c r="AB25" s="36">
        <f t="shared" si="2"/>
        <v>1</v>
      </c>
      <c r="AC25" s="37">
        <f t="shared" si="3"/>
        <v>4</v>
      </c>
      <c r="AD25" s="38">
        <f t="shared" si="4"/>
        <v>4</v>
      </c>
      <c r="AE25" s="39">
        <f t="shared" si="5"/>
        <v>0.2</v>
      </c>
      <c r="AF25" s="40">
        <f t="shared" si="6"/>
        <v>0.2</v>
      </c>
      <c r="AG25" s="26"/>
    </row>
    <row r="26" s="1" customFormat="1" spans="6:35">
      <c r="F26" s="2"/>
      <c r="AI26" s="1" t="s">
        <v>52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"/>
  <sheetViews>
    <sheetView workbookViewId="0">
      <selection activeCell="A10" sqref="A10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87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56</v>
      </c>
      <c r="C7" s="21">
        <v>4</v>
      </c>
      <c r="D7" s="21">
        <v>7</v>
      </c>
      <c r="E7" s="21">
        <v>8</v>
      </c>
      <c r="F7" s="21" t="s">
        <v>64</v>
      </c>
      <c r="G7" s="21">
        <v>4</v>
      </c>
      <c r="H7" s="21">
        <v>8</v>
      </c>
      <c r="I7" s="21">
        <v>9</v>
      </c>
      <c r="J7" s="21" t="s">
        <v>72</v>
      </c>
      <c r="K7" s="21">
        <v>4</v>
      </c>
      <c r="L7" s="21">
        <v>3</v>
      </c>
      <c r="M7" s="21">
        <v>4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>D7+H7+L7+P7+T7+X7</f>
        <v>18</v>
      </c>
      <c r="AA7" s="36">
        <f>AB7-Z7</f>
        <v>3</v>
      </c>
      <c r="AB7" s="36">
        <f>E7+I7+M7+Q7+U7+Y7</f>
        <v>21</v>
      </c>
      <c r="AC7" s="37">
        <f>((Z7*4)+(AA7*1))/AB7</f>
        <v>3.57142857142857</v>
      </c>
      <c r="AD7" s="38">
        <f>(C7+G7+K7+O7+S7+W7)/(COUNT(C7,G7,K7,O7,S7,W7))</f>
        <v>4</v>
      </c>
      <c r="AE7" s="39">
        <f>AC7*5%</f>
        <v>0.178571428571429</v>
      </c>
      <c r="AF7" s="40">
        <f>AD7*5%</f>
        <v>0.2</v>
      </c>
      <c r="AG7" s="26"/>
    </row>
    <row r="8" s="1" customFormat="1" spans="1:33">
      <c r="A8" s="58" t="s">
        <v>88</v>
      </c>
      <c r="B8" s="44" t="s">
        <v>42</v>
      </c>
      <c r="C8" s="45">
        <v>4</v>
      </c>
      <c r="D8" s="45">
        <v>0</v>
      </c>
      <c r="E8" s="45">
        <v>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ref="Z8:Z29" si="0">D8+H8+L8+P8+T8+X8</f>
        <v>0</v>
      </c>
      <c r="AA8" s="49">
        <f t="shared" ref="AA8:AA29" si="1">AB8-Z8</f>
        <v>1</v>
      </c>
      <c r="AB8" s="49">
        <f t="shared" ref="AB8:AB29" si="2">E8+I8+M8+Q8+U8+Y8</f>
        <v>1</v>
      </c>
      <c r="AC8" s="50">
        <f t="shared" ref="AC8:AC29" si="3">((Z8*4)+(AA8*1))/AB8</f>
        <v>1</v>
      </c>
      <c r="AD8" s="51">
        <f t="shared" ref="AD8:AD29" si="4">(C8+G8+K8+O8+S8+W8)/(COUNT(C8,G8,K8,O8,S8,W8))</f>
        <v>4</v>
      </c>
      <c r="AE8" s="52">
        <f t="shared" ref="AE8:AE29" si="5">AC8*5%</f>
        <v>0.05</v>
      </c>
      <c r="AF8" s="53">
        <f t="shared" ref="AF8:AF29" si="6">AD8*5%</f>
        <v>0.2</v>
      </c>
      <c r="AG8" s="26"/>
    </row>
    <row r="9" s="1" customFormat="1" spans="1:33">
      <c r="A9" s="43" t="s">
        <v>39</v>
      </c>
      <c r="B9" s="44" t="s">
        <v>46</v>
      </c>
      <c r="C9" s="45">
        <v>3</v>
      </c>
      <c r="D9" s="45">
        <v>1</v>
      </c>
      <c r="E9" s="45">
        <v>1</v>
      </c>
      <c r="F9" s="45" t="s">
        <v>54</v>
      </c>
      <c r="G9" s="45">
        <v>3</v>
      </c>
      <c r="H9" s="45">
        <v>3</v>
      </c>
      <c r="I9" s="45">
        <v>4</v>
      </c>
      <c r="J9" s="45" t="s">
        <v>55</v>
      </c>
      <c r="K9" s="45">
        <v>4</v>
      </c>
      <c r="L9" s="45">
        <v>0</v>
      </c>
      <c r="M9" s="45">
        <v>4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7"/>
      <c r="Z9" s="48">
        <f t="shared" si="0"/>
        <v>4</v>
      </c>
      <c r="AA9" s="49">
        <f t="shared" si="1"/>
        <v>5</v>
      </c>
      <c r="AB9" s="49">
        <f t="shared" si="2"/>
        <v>9</v>
      </c>
      <c r="AC9" s="50">
        <f t="shared" si="3"/>
        <v>2.33333333333333</v>
      </c>
      <c r="AD9" s="51">
        <f t="shared" si="4"/>
        <v>3.33333333333333</v>
      </c>
      <c r="AE9" s="52">
        <f t="shared" si="5"/>
        <v>0.116666666666667</v>
      </c>
      <c r="AF9" s="53">
        <f t="shared" si="6"/>
        <v>0.166666666666667</v>
      </c>
      <c r="AG9" s="26"/>
    </row>
    <row r="10" s="1" customFormat="1" spans="1:33">
      <c r="A10" s="43" t="s">
        <v>78</v>
      </c>
      <c r="B10" s="44" t="s">
        <v>41</v>
      </c>
      <c r="C10" s="45">
        <v>4</v>
      </c>
      <c r="D10" s="45">
        <v>0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7"/>
      <c r="Z10" s="48">
        <f t="shared" si="0"/>
        <v>0</v>
      </c>
      <c r="AA10" s="49">
        <f t="shared" si="1"/>
        <v>1</v>
      </c>
      <c r="AB10" s="49">
        <f t="shared" si="2"/>
        <v>1</v>
      </c>
      <c r="AC10" s="50">
        <f t="shared" si="3"/>
        <v>1</v>
      </c>
      <c r="AD10" s="51">
        <f t="shared" si="4"/>
        <v>4</v>
      </c>
      <c r="AE10" s="52">
        <f t="shared" si="5"/>
        <v>0.05</v>
      </c>
      <c r="AF10" s="53">
        <f t="shared" si="6"/>
        <v>0.2</v>
      </c>
      <c r="AG10" s="26"/>
    </row>
    <row r="11" s="1" customFormat="1" spans="1:33">
      <c r="A11" s="43" t="s">
        <v>16</v>
      </c>
      <c r="B11" s="44" t="s">
        <v>54</v>
      </c>
      <c r="C11" s="45">
        <v>4</v>
      </c>
      <c r="D11" s="45">
        <v>1</v>
      </c>
      <c r="E11" s="45">
        <v>1</v>
      </c>
      <c r="F11" s="45" t="s">
        <v>55</v>
      </c>
      <c r="G11" s="45">
        <v>4</v>
      </c>
      <c r="H11" s="45">
        <v>2</v>
      </c>
      <c r="I11" s="45">
        <v>2</v>
      </c>
      <c r="J11" s="45" t="s">
        <v>56</v>
      </c>
      <c r="K11" s="45">
        <v>4</v>
      </c>
      <c r="L11" s="45">
        <v>1</v>
      </c>
      <c r="M11" s="45">
        <v>4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7"/>
      <c r="Z11" s="48">
        <f t="shared" si="0"/>
        <v>4</v>
      </c>
      <c r="AA11" s="49">
        <f t="shared" si="1"/>
        <v>3</v>
      </c>
      <c r="AB11" s="49">
        <f t="shared" si="2"/>
        <v>7</v>
      </c>
      <c r="AC11" s="50">
        <f t="shared" si="3"/>
        <v>2.71428571428571</v>
      </c>
      <c r="AD11" s="51">
        <f t="shared" si="4"/>
        <v>4</v>
      </c>
      <c r="AE11" s="52">
        <f t="shared" si="5"/>
        <v>0.135714285714286</v>
      </c>
      <c r="AF11" s="53">
        <f t="shared" si="6"/>
        <v>0.2</v>
      </c>
      <c r="AG11" s="26"/>
    </row>
    <row r="12" s="1" customFormat="1" spans="1:33">
      <c r="A12" s="23" t="s">
        <v>71</v>
      </c>
      <c r="B12" s="20" t="s">
        <v>57</v>
      </c>
      <c r="C12" s="21">
        <v>4</v>
      </c>
      <c r="D12" s="21">
        <v>1</v>
      </c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1</v>
      </c>
      <c r="AA12" s="36">
        <f t="shared" si="1"/>
        <v>0</v>
      </c>
      <c r="AB12" s="36">
        <f t="shared" si="2"/>
        <v>1</v>
      </c>
      <c r="AC12" s="37">
        <f t="shared" si="3"/>
        <v>4</v>
      </c>
      <c r="AD12" s="38">
        <f t="shared" si="4"/>
        <v>4</v>
      </c>
      <c r="AE12" s="39">
        <f t="shared" si="5"/>
        <v>0.2</v>
      </c>
      <c r="AF12" s="40">
        <f t="shared" si="6"/>
        <v>0.2</v>
      </c>
      <c r="AG12" s="26"/>
    </row>
    <row r="13" s="1" customFormat="1" spans="1:33">
      <c r="A13" s="23" t="s">
        <v>62</v>
      </c>
      <c r="B13" s="20" t="s">
        <v>41</v>
      </c>
      <c r="C13" s="21">
        <v>4</v>
      </c>
      <c r="D13" s="21">
        <v>1</v>
      </c>
      <c r="E13" s="21">
        <v>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1</v>
      </c>
      <c r="AA13" s="36">
        <f t="shared" si="1"/>
        <v>0</v>
      </c>
      <c r="AB13" s="36">
        <f t="shared" si="2"/>
        <v>1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23" t="s">
        <v>19</v>
      </c>
      <c r="B14" s="20" t="s">
        <v>24</v>
      </c>
      <c r="C14" s="21">
        <v>4</v>
      </c>
      <c r="D14" s="21">
        <v>6</v>
      </c>
      <c r="E14" s="21">
        <v>7</v>
      </c>
      <c r="F14" s="21" t="s">
        <v>84</v>
      </c>
      <c r="G14" s="21">
        <v>4</v>
      </c>
      <c r="H14" s="21">
        <v>2</v>
      </c>
      <c r="I14" s="21">
        <v>2</v>
      </c>
      <c r="J14" s="21" t="s">
        <v>85</v>
      </c>
      <c r="K14" s="21">
        <v>4</v>
      </c>
      <c r="L14" s="21">
        <v>2</v>
      </c>
      <c r="M14" s="21">
        <v>2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4"/>
      <c r="Z14" s="35">
        <f t="shared" si="0"/>
        <v>10</v>
      </c>
      <c r="AA14" s="36">
        <f t="shared" si="1"/>
        <v>1</v>
      </c>
      <c r="AB14" s="36">
        <f t="shared" si="2"/>
        <v>11</v>
      </c>
      <c r="AC14" s="37">
        <f t="shared" si="3"/>
        <v>3.72727272727273</v>
      </c>
      <c r="AD14" s="38">
        <f t="shared" si="4"/>
        <v>4</v>
      </c>
      <c r="AE14" s="39">
        <f t="shared" si="5"/>
        <v>0.186363636363636</v>
      </c>
      <c r="AF14" s="40">
        <f t="shared" si="6"/>
        <v>0.2</v>
      </c>
      <c r="AG14" s="26"/>
    </row>
    <row r="15" s="1" customFormat="1" spans="1:33">
      <c r="A15" s="23" t="s">
        <v>22</v>
      </c>
      <c r="B15" s="20" t="s">
        <v>56</v>
      </c>
      <c r="C15" s="21">
        <v>4</v>
      </c>
      <c r="D15" s="21">
        <v>2</v>
      </c>
      <c r="E15" s="21">
        <v>2</v>
      </c>
      <c r="F15" s="21" t="s">
        <v>63</v>
      </c>
      <c r="G15" s="21">
        <v>4</v>
      </c>
      <c r="H15" s="21">
        <v>2</v>
      </c>
      <c r="I15" s="21">
        <v>2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si="0"/>
        <v>4</v>
      </c>
      <c r="AA15" s="36">
        <f t="shared" si="1"/>
        <v>0</v>
      </c>
      <c r="AB15" s="36">
        <f t="shared" si="2"/>
        <v>4</v>
      </c>
      <c r="AC15" s="37">
        <f t="shared" si="3"/>
        <v>4</v>
      </c>
      <c r="AD15" s="38">
        <f t="shared" si="4"/>
        <v>4</v>
      </c>
      <c r="AE15" s="39">
        <f t="shared" si="5"/>
        <v>0.2</v>
      </c>
      <c r="AF15" s="40">
        <f t="shared" si="6"/>
        <v>0.2</v>
      </c>
      <c r="AG15" s="26"/>
    </row>
    <row r="16" s="1" customFormat="1" spans="1:33">
      <c r="A16" s="43" t="s">
        <v>23</v>
      </c>
      <c r="B16" s="44" t="s">
        <v>63</v>
      </c>
      <c r="C16" s="45">
        <v>4</v>
      </c>
      <c r="D16" s="45">
        <v>1</v>
      </c>
      <c r="E16" s="45">
        <v>1</v>
      </c>
      <c r="F16" s="45" t="s">
        <v>64</v>
      </c>
      <c r="G16" s="45">
        <v>4</v>
      </c>
      <c r="H16" s="45">
        <v>2</v>
      </c>
      <c r="I16" s="45">
        <v>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0"/>
        <v>3</v>
      </c>
      <c r="AA16" s="49">
        <f t="shared" si="1"/>
        <v>2</v>
      </c>
      <c r="AB16" s="49">
        <f t="shared" si="2"/>
        <v>5</v>
      </c>
      <c r="AC16" s="50">
        <f t="shared" si="3"/>
        <v>2.8</v>
      </c>
      <c r="AD16" s="51">
        <f t="shared" si="4"/>
        <v>4</v>
      </c>
      <c r="AE16" s="52">
        <f t="shared" si="5"/>
        <v>0.14</v>
      </c>
      <c r="AF16" s="53">
        <f t="shared" si="6"/>
        <v>0.2</v>
      </c>
      <c r="AG16" s="26"/>
    </row>
    <row r="17" s="1" customFormat="1" spans="1:33">
      <c r="A17" s="23" t="s">
        <v>25</v>
      </c>
      <c r="B17" s="20" t="s">
        <v>51</v>
      </c>
      <c r="C17" s="21">
        <v>4</v>
      </c>
      <c r="D17" s="21">
        <v>2</v>
      </c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0"/>
        <v>2</v>
      </c>
      <c r="AA17" s="36">
        <f t="shared" si="1"/>
        <v>0</v>
      </c>
      <c r="AB17" s="36">
        <f t="shared" si="2"/>
        <v>2</v>
      </c>
      <c r="AC17" s="37">
        <f t="shared" si="3"/>
        <v>4</v>
      </c>
      <c r="AD17" s="38">
        <f t="shared" si="4"/>
        <v>4</v>
      </c>
      <c r="AE17" s="39">
        <f t="shared" si="5"/>
        <v>0.2</v>
      </c>
      <c r="AF17" s="40">
        <f t="shared" si="6"/>
        <v>0.2</v>
      </c>
      <c r="AG17" s="26"/>
    </row>
    <row r="18" s="1" customFormat="1" spans="1:33">
      <c r="A18" s="23" t="s">
        <v>79</v>
      </c>
      <c r="B18" s="20" t="s">
        <v>42</v>
      </c>
      <c r="C18" s="21">
        <v>4</v>
      </c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0"/>
        <v>1</v>
      </c>
      <c r="AA18" s="36">
        <f t="shared" si="1"/>
        <v>0</v>
      </c>
      <c r="AB18" s="36">
        <f t="shared" si="2"/>
        <v>1</v>
      </c>
      <c r="AC18" s="37">
        <f t="shared" si="3"/>
        <v>4</v>
      </c>
      <c r="AD18" s="38">
        <f t="shared" si="4"/>
        <v>4</v>
      </c>
      <c r="AE18" s="39">
        <f t="shared" si="5"/>
        <v>0.2</v>
      </c>
      <c r="AF18" s="40">
        <f t="shared" si="6"/>
        <v>0.2</v>
      </c>
      <c r="AG18" s="26"/>
    </row>
    <row r="19" s="1" customFormat="1" spans="1:33">
      <c r="A19" s="22" t="s">
        <v>26</v>
      </c>
      <c r="B19" s="20" t="s">
        <v>89</v>
      </c>
      <c r="C19" s="21">
        <v>4</v>
      </c>
      <c r="D19" s="21">
        <v>1</v>
      </c>
      <c r="E19" s="21">
        <v>4</v>
      </c>
      <c r="F19" s="21" t="s">
        <v>31</v>
      </c>
      <c r="G19" s="21">
        <v>4</v>
      </c>
      <c r="H19" s="21">
        <v>5</v>
      </c>
      <c r="I19" s="21">
        <v>5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0"/>
        <v>6</v>
      </c>
      <c r="AA19" s="36">
        <f t="shared" si="1"/>
        <v>3</v>
      </c>
      <c r="AB19" s="36">
        <f t="shared" si="2"/>
        <v>9</v>
      </c>
      <c r="AC19" s="37">
        <f t="shared" si="3"/>
        <v>3</v>
      </c>
      <c r="AD19" s="38">
        <f t="shared" si="4"/>
        <v>4</v>
      </c>
      <c r="AE19" s="39">
        <f t="shared" si="5"/>
        <v>0.15</v>
      </c>
      <c r="AF19" s="40">
        <f t="shared" si="6"/>
        <v>0.2</v>
      </c>
      <c r="AG19" s="26"/>
    </row>
    <row r="20" s="1" customFormat="1" spans="1:33">
      <c r="A20" s="56" t="s">
        <v>47</v>
      </c>
      <c r="B20" s="44" t="s">
        <v>64</v>
      </c>
      <c r="C20" s="45">
        <v>4</v>
      </c>
      <c r="D20" s="45">
        <v>2</v>
      </c>
      <c r="E20" s="45">
        <v>3</v>
      </c>
      <c r="F20" s="45" t="s">
        <v>72</v>
      </c>
      <c r="G20" s="45">
        <v>4</v>
      </c>
      <c r="H20" s="45">
        <v>1</v>
      </c>
      <c r="I20" s="45">
        <v>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7"/>
      <c r="Z20" s="48">
        <f t="shared" si="0"/>
        <v>3</v>
      </c>
      <c r="AA20" s="49">
        <f t="shared" si="1"/>
        <v>3</v>
      </c>
      <c r="AB20" s="49">
        <f t="shared" si="2"/>
        <v>6</v>
      </c>
      <c r="AC20" s="50">
        <f t="shared" si="3"/>
        <v>2.5</v>
      </c>
      <c r="AD20" s="51">
        <f t="shared" si="4"/>
        <v>4</v>
      </c>
      <c r="AE20" s="52">
        <f t="shared" si="5"/>
        <v>0.125</v>
      </c>
      <c r="AF20" s="53">
        <f t="shared" si="6"/>
        <v>0.2</v>
      </c>
      <c r="AG20" s="26"/>
    </row>
    <row r="21" s="1" customFormat="1" spans="1:33">
      <c r="A21" s="43" t="s">
        <v>27</v>
      </c>
      <c r="B21" s="44" t="s">
        <v>41</v>
      </c>
      <c r="C21" s="45">
        <v>4</v>
      </c>
      <c r="D21" s="45">
        <v>1</v>
      </c>
      <c r="E21" s="45">
        <v>2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7"/>
      <c r="Z21" s="48">
        <f t="shared" si="0"/>
        <v>1</v>
      </c>
      <c r="AA21" s="49">
        <f t="shared" si="1"/>
        <v>1</v>
      </c>
      <c r="AB21" s="49">
        <f t="shared" si="2"/>
        <v>2</v>
      </c>
      <c r="AC21" s="50">
        <f t="shared" si="3"/>
        <v>2.5</v>
      </c>
      <c r="AD21" s="51">
        <f t="shared" si="4"/>
        <v>4</v>
      </c>
      <c r="AE21" s="52">
        <f t="shared" si="5"/>
        <v>0.125</v>
      </c>
      <c r="AF21" s="53">
        <f t="shared" si="6"/>
        <v>0.2</v>
      </c>
      <c r="AG21" s="26"/>
    </row>
    <row r="22" s="1" customFormat="1" spans="1:33">
      <c r="A22" s="23" t="s">
        <v>28</v>
      </c>
      <c r="B22" s="25" t="s">
        <v>55</v>
      </c>
      <c r="C22" s="21">
        <v>4</v>
      </c>
      <c r="D22" s="21">
        <v>2</v>
      </c>
      <c r="E22" s="21">
        <v>2</v>
      </c>
      <c r="F22" s="21" t="s">
        <v>56</v>
      </c>
      <c r="G22" s="21">
        <v>4</v>
      </c>
      <c r="H22" s="21">
        <v>3</v>
      </c>
      <c r="I22" s="21">
        <v>4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0"/>
        <v>5</v>
      </c>
      <c r="AA22" s="36">
        <f t="shared" si="1"/>
        <v>1</v>
      </c>
      <c r="AB22" s="36">
        <f t="shared" si="2"/>
        <v>6</v>
      </c>
      <c r="AC22" s="37">
        <f t="shared" si="3"/>
        <v>3.5</v>
      </c>
      <c r="AD22" s="38">
        <f t="shared" si="4"/>
        <v>4</v>
      </c>
      <c r="AE22" s="39">
        <f t="shared" si="5"/>
        <v>0.175</v>
      </c>
      <c r="AF22" s="40">
        <f t="shared" si="6"/>
        <v>0.2</v>
      </c>
      <c r="AG22" s="26"/>
    </row>
    <row r="23" s="1" customFormat="1" spans="1:33">
      <c r="A23" s="23" t="s">
        <v>30</v>
      </c>
      <c r="B23" s="25" t="s">
        <v>24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0"/>
        <v>2</v>
      </c>
      <c r="AA23" s="36">
        <f t="shared" si="1"/>
        <v>0</v>
      </c>
      <c r="AB23" s="36">
        <f t="shared" si="2"/>
        <v>2</v>
      </c>
      <c r="AC23" s="37">
        <f t="shared" si="3"/>
        <v>4</v>
      </c>
      <c r="AD23" s="38">
        <f t="shared" si="4"/>
        <v>4</v>
      </c>
      <c r="AE23" s="39">
        <f t="shared" si="5"/>
        <v>0.2</v>
      </c>
      <c r="AF23" s="40">
        <f t="shared" si="6"/>
        <v>0.2</v>
      </c>
      <c r="AG23" s="26"/>
    </row>
    <row r="24" s="1" customFormat="1" spans="1:33">
      <c r="A24" s="23" t="s">
        <v>90</v>
      </c>
      <c r="B24" s="25" t="s">
        <v>42</v>
      </c>
      <c r="C24" s="21">
        <v>4</v>
      </c>
      <c r="D24" s="21">
        <v>2</v>
      </c>
      <c r="E24" s="21">
        <v>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si="0"/>
        <v>2</v>
      </c>
      <c r="AA24" s="36">
        <f t="shared" si="1"/>
        <v>0</v>
      </c>
      <c r="AB24" s="36">
        <f t="shared" si="2"/>
        <v>2</v>
      </c>
      <c r="AC24" s="37">
        <f t="shared" si="3"/>
        <v>4</v>
      </c>
      <c r="AD24" s="38">
        <f t="shared" si="4"/>
        <v>4</v>
      </c>
      <c r="AE24" s="39">
        <f t="shared" si="5"/>
        <v>0.2</v>
      </c>
      <c r="AF24" s="40">
        <f t="shared" si="6"/>
        <v>0.2</v>
      </c>
      <c r="AG24" s="26"/>
    </row>
    <row r="25" s="1" customFormat="1" spans="1:33">
      <c r="A25" s="43" t="s">
        <v>50</v>
      </c>
      <c r="B25" s="44" t="s">
        <v>55</v>
      </c>
      <c r="C25" s="45">
        <v>2</v>
      </c>
      <c r="D25" s="45">
        <v>1</v>
      </c>
      <c r="E25" s="45">
        <v>1</v>
      </c>
      <c r="F25" s="45" t="s">
        <v>56</v>
      </c>
      <c r="G25" s="45">
        <v>4</v>
      </c>
      <c r="H25" s="45">
        <v>2</v>
      </c>
      <c r="I25" s="45">
        <v>3</v>
      </c>
      <c r="J25" s="45" t="s">
        <v>63</v>
      </c>
      <c r="K25" s="45">
        <v>4</v>
      </c>
      <c r="L25" s="45">
        <v>0</v>
      </c>
      <c r="M25" s="45">
        <v>3</v>
      </c>
      <c r="N25" s="45" t="s">
        <v>64</v>
      </c>
      <c r="O25" s="45">
        <v>4</v>
      </c>
      <c r="P25" s="45">
        <v>1</v>
      </c>
      <c r="Q25" s="45">
        <v>5</v>
      </c>
      <c r="R25" s="45" t="s">
        <v>72</v>
      </c>
      <c r="S25" s="45">
        <v>4</v>
      </c>
      <c r="T25" s="45">
        <v>4</v>
      </c>
      <c r="U25" s="45">
        <v>5</v>
      </c>
      <c r="V25" s="45"/>
      <c r="W25" s="45"/>
      <c r="X25" s="45"/>
      <c r="Y25" s="47"/>
      <c r="Z25" s="48">
        <f t="shared" si="0"/>
        <v>8</v>
      </c>
      <c r="AA25" s="49">
        <f t="shared" si="1"/>
        <v>9</v>
      </c>
      <c r="AB25" s="49">
        <f t="shared" si="2"/>
        <v>17</v>
      </c>
      <c r="AC25" s="50">
        <f t="shared" si="3"/>
        <v>2.41176470588235</v>
      </c>
      <c r="AD25" s="51">
        <f t="shared" si="4"/>
        <v>3.6</v>
      </c>
      <c r="AE25" s="52">
        <f t="shared" si="5"/>
        <v>0.120588235294118</v>
      </c>
      <c r="AF25" s="53">
        <f t="shared" si="6"/>
        <v>0.18</v>
      </c>
      <c r="AG25" s="26"/>
    </row>
    <row r="26" s="1" customFormat="1" spans="1:33">
      <c r="A26" s="23" t="s">
        <v>34</v>
      </c>
      <c r="B26" s="20" t="s">
        <v>64</v>
      </c>
      <c r="C26" s="21">
        <v>4</v>
      </c>
      <c r="D26" s="21">
        <v>0</v>
      </c>
      <c r="E26" s="21">
        <v>1</v>
      </c>
      <c r="F26" s="21" t="s">
        <v>72</v>
      </c>
      <c r="G26" s="21">
        <v>4</v>
      </c>
      <c r="H26" s="21">
        <v>2</v>
      </c>
      <c r="I26" s="21">
        <v>2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0"/>
        <v>2</v>
      </c>
      <c r="AA26" s="36">
        <f t="shared" si="1"/>
        <v>1</v>
      </c>
      <c r="AB26" s="36">
        <f t="shared" si="2"/>
        <v>3</v>
      </c>
      <c r="AC26" s="37">
        <f t="shared" si="3"/>
        <v>3</v>
      </c>
      <c r="AD26" s="38">
        <f t="shared" si="4"/>
        <v>4</v>
      </c>
      <c r="AE26" s="39">
        <f t="shared" si="5"/>
        <v>0.15</v>
      </c>
      <c r="AF26" s="40">
        <f t="shared" si="6"/>
        <v>0.2</v>
      </c>
      <c r="AG26" s="26"/>
    </row>
    <row r="27" s="1" customFormat="1" spans="1:33">
      <c r="A27" s="43" t="s">
        <v>68</v>
      </c>
      <c r="B27" s="44" t="s">
        <v>41</v>
      </c>
      <c r="C27" s="45">
        <v>4</v>
      </c>
      <c r="D27" s="45">
        <v>1</v>
      </c>
      <c r="E27" s="45">
        <v>2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7"/>
      <c r="Z27" s="48">
        <f t="shared" si="0"/>
        <v>1</v>
      </c>
      <c r="AA27" s="49">
        <f t="shared" si="1"/>
        <v>1</v>
      </c>
      <c r="AB27" s="49">
        <f t="shared" si="2"/>
        <v>2</v>
      </c>
      <c r="AC27" s="50">
        <f t="shared" si="3"/>
        <v>2.5</v>
      </c>
      <c r="AD27" s="51">
        <f t="shared" si="4"/>
        <v>4</v>
      </c>
      <c r="AE27" s="52">
        <f t="shared" si="5"/>
        <v>0.125</v>
      </c>
      <c r="AF27" s="53">
        <f t="shared" si="6"/>
        <v>0.2</v>
      </c>
      <c r="AG27" s="26"/>
    </row>
    <row r="28" s="1" customFormat="1" spans="1:33">
      <c r="A28" s="23" t="s">
        <v>91</v>
      </c>
      <c r="B28" s="20" t="s">
        <v>41</v>
      </c>
      <c r="C28" s="21">
        <v>4</v>
      </c>
      <c r="D28" s="21">
        <v>1</v>
      </c>
      <c r="E28" s="21">
        <v>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4"/>
      <c r="Z28" s="35">
        <f t="shared" si="0"/>
        <v>1</v>
      </c>
      <c r="AA28" s="36">
        <f t="shared" si="1"/>
        <v>0</v>
      </c>
      <c r="AB28" s="36">
        <f t="shared" si="2"/>
        <v>1</v>
      </c>
      <c r="AC28" s="37">
        <f t="shared" si="3"/>
        <v>4</v>
      </c>
      <c r="AD28" s="38">
        <f t="shared" si="4"/>
        <v>4</v>
      </c>
      <c r="AE28" s="39">
        <f t="shared" si="5"/>
        <v>0.2</v>
      </c>
      <c r="AF28" s="40">
        <f t="shared" si="6"/>
        <v>0.2</v>
      </c>
      <c r="AG28" s="26"/>
    </row>
    <row r="29" s="1" customFormat="1" spans="1:33">
      <c r="A29" s="43" t="s">
        <v>92</v>
      </c>
      <c r="B29" s="44" t="s">
        <v>17</v>
      </c>
      <c r="C29" s="45">
        <v>4</v>
      </c>
      <c r="D29" s="45">
        <v>1</v>
      </c>
      <c r="E29" s="45">
        <v>3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7"/>
      <c r="Z29" s="48">
        <f t="shared" si="0"/>
        <v>1</v>
      </c>
      <c r="AA29" s="49">
        <f t="shared" si="1"/>
        <v>2</v>
      </c>
      <c r="AB29" s="49">
        <f t="shared" si="2"/>
        <v>3</v>
      </c>
      <c r="AC29" s="50">
        <f t="shared" si="3"/>
        <v>2</v>
      </c>
      <c r="AD29" s="51">
        <f t="shared" si="4"/>
        <v>4</v>
      </c>
      <c r="AE29" s="52">
        <f t="shared" si="5"/>
        <v>0.1</v>
      </c>
      <c r="AF29" s="53">
        <f t="shared" si="6"/>
        <v>0.2</v>
      </c>
      <c r="AG29" s="26"/>
    </row>
    <row r="30" s="1" customFormat="1" spans="6:35">
      <c r="F30" s="2"/>
      <c r="AI30" s="1" t="s">
        <v>52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13333333333333" defaultRowHeight="15"/>
  <cols>
    <col min="1" max="1" width="15.4285714285714" style="1" customWidth="1"/>
    <col min="2" max="2" width="8.84761904761905" style="1" customWidth="1"/>
    <col min="3" max="3" width="11.2857142857143" style="1" customWidth="1"/>
    <col min="4" max="5" width="9.13333333333333" style="1" customWidth="1"/>
    <col min="6" max="6" width="8.84761904761905" style="2" customWidth="1"/>
    <col min="7" max="7" width="10.1333333333333" style="1" customWidth="1"/>
    <col min="8" max="17" width="9.13333333333333" style="1" customWidth="1"/>
    <col min="18" max="25" width="9.13333333333333" style="1" hidden="1" customWidth="1"/>
    <col min="26" max="28" width="9.13333333333333" style="1" customWidth="1"/>
    <col min="29" max="29" width="12.1047619047619" style="1" customWidth="1"/>
    <col min="30" max="30" width="14.3333333333333" style="1" customWidth="1"/>
    <col min="31" max="31" width="11.847619047619" style="1" customWidth="1"/>
    <col min="32" max="32" width="15.7142857142857" style="1" customWidth="1"/>
    <col min="33" max="16384" width="9.13333333333333" style="1"/>
  </cols>
  <sheetData>
    <row r="1" s="1" customFormat="1" ht="18.75" spans="1:32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18.75" spans="1:32">
      <c r="A2" s="3" t="s">
        <v>1</v>
      </c>
      <c r="B2" s="4"/>
      <c r="C2" s="4"/>
      <c r="D2" s="4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18.75" spans="1:32">
      <c r="A3" s="3" t="s">
        <v>93</v>
      </c>
      <c r="B3" s="4"/>
      <c r="C3" s="4"/>
      <c r="D3" s="4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="1" customFormat="1" spans="1:33">
      <c r="A4" s="7"/>
      <c r="B4" s="8"/>
      <c r="C4" s="9"/>
      <c r="D4" s="9"/>
      <c r="E4" s="9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26"/>
      <c r="AF4" s="26"/>
      <c r="AG4" s="26"/>
    </row>
    <row r="5" s="1" customFormat="1" ht="15.75" spans="1:33">
      <c r="A5" s="11"/>
      <c r="B5" s="8"/>
      <c r="C5" s="9"/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26"/>
      <c r="AF5" s="26"/>
      <c r="AG5" s="26"/>
    </row>
    <row r="6" s="1" customFormat="1" ht="36.75" spans="1:33">
      <c r="A6" s="12" t="s">
        <v>3</v>
      </c>
      <c r="B6" s="13" t="s">
        <v>4</v>
      </c>
      <c r="C6" s="14" t="s">
        <v>5</v>
      </c>
      <c r="D6" s="15" t="s">
        <v>6</v>
      </c>
      <c r="E6" s="15" t="s">
        <v>7</v>
      </c>
      <c r="F6" s="16" t="s">
        <v>4</v>
      </c>
      <c r="G6" s="17" t="s">
        <v>5</v>
      </c>
      <c r="H6" s="18" t="s">
        <v>8</v>
      </c>
      <c r="I6" s="18" t="s">
        <v>7</v>
      </c>
      <c r="J6" s="13" t="s">
        <v>4</v>
      </c>
      <c r="K6" s="14" t="s">
        <v>5</v>
      </c>
      <c r="L6" s="15" t="s">
        <v>6</v>
      </c>
      <c r="M6" s="15" t="s">
        <v>7</v>
      </c>
      <c r="N6" s="16" t="s">
        <v>4</v>
      </c>
      <c r="O6" s="17" t="s">
        <v>5</v>
      </c>
      <c r="P6" s="18" t="s">
        <v>8</v>
      </c>
      <c r="Q6" s="18" t="s">
        <v>7</v>
      </c>
      <c r="R6" s="13" t="s">
        <v>4</v>
      </c>
      <c r="S6" s="14" t="s">
        <v>5</v>
      </c>
      <c r="T6" s="15" t="s">
        <v>6</v>
      </c>
      <c r="U6" s="15" t="s">
        <v>7</v>
      </c>
      <c r="V6" s="16" t="s">
        <v>4</v>
      </c>
      <c r="W6" s="17" t="s">
        <v>5</v>
      </c>
      <c r="X6" s="18" t="s">
        <v>8</v>
      </c>
      <c r="Y6" s="27" t="s">
        <v>7</v>
      </c>
      <c r="Z6" s="28" t="s">
        <v>9</v>
      </c>
      <c r="AA6" s="29" t="s">
        <v>10</v>
      </c>
      <c r="AB6" s="29" t="s">
        <v>11</v>
      </c>
      <c r="AC6" s="30" t="s">
        <v>12</v>
      </c>
      <c r="AD6" s="31" t="s">
        <v>13</v>
      </c>
      <c r="AE6" s="32" t="s">
        <v>14</v>
      </c>
      <c r="AF6" s="33" t="s">
        <v>15</v>
      </c>
      <c r="AG6" s="41"/>
    </row>
    <row r="7" s="1" customFormat="1" spans="1:33">
      <c r="A7" s="19" t="s">
        <v>37</v>
      </c>
      <c r="B7" s="20" t="s">
        <v>24</v>
      </c>
      <c r="C7" s="21">
        <v>4</v>
      </c>
      <c r="D7" s="21">
        <v>10</v>
      </c>
      <c r="E7" s="21">
        <v>10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4"/>
      <c r="Z7" s="35">
        <f t="shared" ref="Z7:Z14" si="0">D7+H7+L7+P7+T7+X7</f>
        <v>10</v>
      </c>
      <c r="AA7" s="36">
        <f t="shared" ref="AA7:AA14" si="1">AB7-Z7</f>
        <v>0</v>
      </c>
      <c r="AB7" s="36">
        <f t="shared" ref="AB7:AB14" si="2">E7+I7+M7+Q7+U7+Y7</f>
        <v>10</v>
      </c>
      <c r="AC7" s="37">
        <f t="shared" ref="AC7:AC14" si="3">((Z7*4)+(AA7*1))/AB7</f>
        <v>4</v>
      </c>
      <c r="AD7" s="38">
        <f t="shared" ref="AD7:AD14" si="4">(C7+G7+K7+O7+S7+W7)/(COUNT(C7,G7,K7,O7,S7,W7))</f>
        <v>4</v>
      </c>
      <c r="AE7" s="39">
        <f t="shared" ref="AE7:AE14" si="5">AC7*5%</f>
        <v>0.2</v>
      </c>
      <c r="AF7" s="40">
        <f t="shared" ref="AF7:AF14" si="6">AD7*5%</f>
        <v>0.2</v>
      </c>
      <c r="AG7" s="26"/>
    </row>
    <row r="8" s="1" customFormat="1" spans="1:33">
      <c r="A8" s="58" t="s">
        <v>88</v>
      </c>
      <c r="B8" s="44">
        <v>3</v>
      </c>
      <c r="C8" s="45">
        <v>4</v>
      </c>
      <c r="D8" s="45">
        <v>1</v>
      </c>
      <c r="E8" s="45">
        <v>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7"/>
      <c r="Z8" s="48">
        <f t="shared" si="0"/>
        <v>1</v>
      </c>
      <c r="AA8" s="49">
        <f t="shared" si="1"/>
        <v>1</v>
      </c>
      <c r="AB8" s="49">
        <f t="shared" si="2"/>
        <v>2</v>
      </c>
      <c r="AC8" s="50">
        <f t="shared" si="3"/>
        <v>2.5</v>
      </c>
      <c r="AD8" s="51">
        <f t="shared" si="4"/>
        <v>4</v>
      </c>
      <c r="AE8" s="52">
        <f t="shared" si="5"/>
        <v>0.125</v>
      </c>
      <c r="AF8" s="53">
        <f t="shared" si="6"/>
        <v>0.2</v>
      </c>
      <c r="AG8" s="26"/>
    </row>
    <row r="9" s="1" customFormat="1" spans="1:33">
      <c r="A9" s="23" t="s">
        <v>39</v>
      </c>
      <c r="B9" s="20" t="s">
        <v>56</v>
      </c>
      <c r="C9" s="21">
        <v>4</v>
      </c>
      <c r="D9" s="21">
        <v>1</v>
      </c>
      <c r="E9" s="21">
        <v>1</v>
      </c>
      <c r="F9" s="21" t="s">
        <v>63</v>
      </c>
      <c r="G9" s="21">
        <v>4</v>
      </c>
      <c r="H9" s="21">
        <v>2</v>
      </c>
      <c r="I9" s="21">
        <v>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4"/>
      <c r="Z9" s="35">
        <f t="shared" si="0"/>
        <v>3</v>
      </c>
      <c r="AA9" s="36">
        <f t="shared" si="1"/>
        <v>0</v>
      </c>
      <c r="AB9" s="36">
        <f t="shared" si="2"/>
        <v>3</v>
      </c>
      <c r="AC9" s="37">
        <f t="shared" si="3"/>
        <v>4</v>
      </c>
      <c r="AD9" s="38">
        <f t="shared" si="4"/>
        <v>4</v>
      </c>
      <c r="AE9" s="39">
        <f t="shared" si="5"/>
        <v>0.2</v>
      </c>
      <c r="AF9" s="40">
        <f t="shared" si="6"/>
        <v>0.2</v>
      </c>
      <c r="AG9" s="26"/>
    </row>
    <row r="10" s="1" customFormat="1" spans="1:33">
      <c r="A10" s="23" t="s">
        <v>94</v>
      </c>
      <c r="B10" s="20" t="s">
        <v>17</v>
      </c>
      <c r="C10" s="21">
        <v>4</v>
      </c>
      <c r="D10" s="21">
        <v>1</v>
      </c>
      <c r="E10" s="21">
        <v>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4"/>
      <c r="Z10" s="35">
        <f t="shared" si="0"/>
        <v>1</v>
      </c>
      <c r="AA10" s="36">
        <f t="shared" si="1"/>
        <v>0</v>
      </c>
      <c r="AB10" s="36">
        <f t="shared" si="2"/>
        <v>1</v>
      </c>
      <c r="AC10" s="37">
        <f t="shared" si="3"/>
        <v>4</v>
      </c>
      <c r="AD10" s="38">
        <f t="shared" si="4"/>
        <v>4</v>
      </c>
      <c r="AE10" s="39">
        <f t="shared" si="5"/>
        <v>0.2</v>
      </c>
      <c r="AF10" s="40">
        <f t="shared" si="6"/>
        <v>0.2</v>
      </c>
      <c r="AG10" s="26"/>
    </row>
    <row r="11" s="1" customFormat="1" spans="1:33">
      <c r="A11" s="23" t="s">
        <v>16</v>
      </c>
      <c r="B11" s="20" t="s">
        <v>63</v>
      </c>
      <c r="C11" s="21">
        <v>4</v>
      </c>
      <c r="D11" s="21">
        <v>4</v>
      </c>
      <c r="E11" s="21">
        <v>4</v>
      </c>
      <c r="F11" s="21" t="s">
        <v>64</v>
      </c>
      <c r="G11" s="21">
        <v>4</v>
      </c>
      <c r="H11" s="21">
        <v>3</v>
      </c>
      <c r="I11" s="21">
        <v>4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4"/>
      <c r="Z11" s="35">
        <f t="shared" si="0"/>
        <v>7</v>
      </c>
      <c r="AA11" s="36">
        <f t="shared" si="1"/>
        <v>1</v>
      </c>
      <c r="AB11" s="36">
        <f t="shared" si="2"/>
        <v>8</v>
      </c>
      <c r="AC11" s="37">
        <f t="shared" si="3"/>
        <v>3.625</v>
      </c>
      <c r="AD11" s="38">
        <f t="shared" si="4"/>
        <v>4</v>
      </c>
      <c r="AE11" s="39">
        <f t="shared" si="5"/>
        <v>0.18125</v>
      </c>
      <c r="AF11" s="40">
        <f t="shared" si="6"/>
        <v>0.2</v>
      </c>
      <c r="AG11" s="26"/>
    </row>
    <row r="12" s="1" customFormat="1" spans="1:33">
      <c r="A12" s="23" t="s">
        <v>95</v>
      </c>
      <c r="B12" s="20" t="s">
        <v>17</v>
      </c>
      <c r="C12" s="21">
        <v>3</v>
      </c>
      <c r="D12" s="21">
        <v>0</v>
      </c>
      <c r="E12" s="21">
        <v>1</v>
      </c>
      <c r="F12" s="21" t="s">
        <v>42</v>
      </c>
      <c r="G12" s="21">
        <v>4</v>
      </c>
      <c r="H12" s="21">
        <v>2</v>
      </c>
      <c r="I12" s="21">
        <v>2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4"/>
      <c r="Z12" s="35">
        <f t="shared" si="0"/>
        <v>2</v>
      </c>
      <c r="AA12" s="36">
        <f t="shared" si="1"/>
        <v>1</v>
      </c>
      <c r="AB12" s="36">
        <f t="shared" si="2"/>
        <v>3</v>
      </c>
      <c r="AC12" s="37">
        <f t="shared" si="3"/>
        <v>3</v>
      </c>
      <c r="AD12" s="38">
        <f t="shared" si="4"/>
        <v>3.5</v>
      </c>
      <c r="AE12" s="39">
        <f t="shared" si="5"/>
        <v>0.15</v>
      </c>
      <c r="AF12" s="40">
        <f t="shared" si="6"/>
        <v>0.175</v>
      </c>
      <c r="AG12" s="26"/>
    </row>
    <row r="13" s="1" customFormat="1" spans="1:33">
      <c r="A13" s="23" t="s">
        <v>62</v>
      </c>
      <c r="B13" s="20" t="s">
        <v>51</v>
      </c>
      <c r="C13" s="21">
        <v>4</v>
      </c>
      <c r="D13" s="21">
        <v>2</v>
      </c>
      <c r="E13" s="21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4"/>
      <c r="Z13" s="35">
        <f t="shared" si="0"/>
        <v>2</v>
      </c>
      <c r="AA13" s="36">
        <f t="shared" si="1"/>
        <v>0</v>
      </c>
      <c r="AB13" s="36">
        <f t="shared" si="2"/>
        <v>2</v>
      </c>
      <c r="AC13" s="37">
        <f t="shared" si="3"/>
        <v>4</v>
      </c>
      <c r="AD13" s="38">
        <f t="shared" si="4"/>
        <v>4</v>
      </c>
      <c r="AE13" s="39">
        <f t="shared" si="5"/>
        <v>0.2</v>
      </c>
      <c r="AF13" s="40">
        <f t="shared" si="6"/>
        <v>0.2</v>
      </c>
      <c r="AG13" s="26"/>
    </row>
    <row r="14" s="1" customFormat="1" spans="1:33">
      <c r="A14" s="43" t="s">
        <v>18</v>
      </c>
      <c r="B14" s="44" t="s">
        <v>41</v>
      </c>
      <c r="C14" s="45">
        <v>4</v>
      </c>
      <c r="D14" s="45">
        <v>1</v>
      </c>
      <c r="E14" s="45">
        <v>2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7"/>
      <c r="Z14" s="48">
        <f t="shared" si="0"/>
        <v>1</v>
      </c>
      <c r="AA14" s="49">
        <f t="shared" si="1"/>
        <v>1</v>
      </c>
      <c r="AB14" s="49">
        <f t="shared" si="2"/>
        <v>2</v>
      </c>
      <c r="AC14" s="50">
        <f t="shared" si="3"/>
        <v>2.5</v>
      </c>
      <c r="AD14" s="51">
        <f t="shared" si="4"/>
        <v>4</v>
      </c>
      <c r="AE14" s="52">
        <f t="shared" si="5"/>
        <v>0.125</v>
      </c>
      <c r="AF14" s="53">
        <f t="shared" si="6"/>
        <v>0.2</v>
      </c>
      <c r="AG14" s="26"/>
    </row>
    <row r="15" s="1" customFormat="1" spans="1:33">
      <c r="A15" s="23" t="s">
        <v>19</v>
      </c>
      <c r="B15" s="20" t="s">
        <v>89</v>
      </c>
      <c r="C15" s="21">
        <v>4</v>
      </c>
      <c r="D15" s="21">
        <v>2</v>
      </c>
      <c r="E15" s="21">
        <v>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4"/>
      <c r="Z15" s="35">
        <f t="shared" ref="Z15:Z23" si="7">D15+H15+L15+P15+T15+X15</f>
        <v>2</v>
      </c>
      <c r="AA15" s="36">
        <f t="shared" ref="AA15:AA23" si="8">AB15-Z15</f>
        <v>0</v>
      </c>
      <c r="AB15" s="36">
        <f t="shared" ref="AB15:AB23" si="9">E15+I15+M15+Q15+U15+Y15</f>
        <v>2</v>
      </c>
      <c r="AC15" s="37">
        <f t="shared" ref="AC15:AC23" si="10">((Z15*4)+(AA15*1))/AB15</f>
        <v>4</v>
      </c>
      <c r="AD15" s="38">
        <f t="shared" ref="AD15:AD23" si="11">(C15+G15+K15+O15+S15+W15)/(COUNT(C15,G15,K15,O15,S15,W15))</f>
        <v>4</v>
      </c>
      <c r="AE15" s="39">
        <f t="shared" ref="AE15:AE23" si="12">AC15*5%</f>
        <v>0.2</v>
      </c>
      <c r="AF15" s="40">
        <f t="shared" ref="AF15:AF23" si="13">AD15*5%</f>
        <v>0.2</v>
      </c>
      <c r="AG15" s="26"/>
    </row>
    <row r="16" s="1" customFormat="1" spans="1:33">
      <c r="A16" s="43" t="s">
        <v>96</v>
      </c>
      <c r="B16" s="44" t="s">
        <v>17</v>
      </c>
      <c r="C16" s="45">
        <v>3</v>
      </c>
      <c r="D16" s="45">
        <v>0</v>
      </c>
      <c r="E16" s="45">
        <v>2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7"/>
      <c r="Z16" s="48">
        <f t="shared" si="7"/>
        <v>0</v>
      </c>
      <c r="AA16" s="49">
        <f t="shared" si="8"/>
        <v>2</v>
      </c>
      <c r="AB16" s="49">
        <f t="shared" si="9"/>
        <v>2</v>
      </c>
      <c r="AC16" s="50">
        <f t="shared" si="10"/>
        <v>1</v>
      </c>
      <c r="AD16" s="51">
        <f t="shared" si="11"/>
        <v>3</v>
      </c>
      <c r="AE16" s="52">
        <f t="shared" si="12"/>
        <v>0.05</v>
      </c>
      <c r="AF16" s="53">
        <f t="shared" si="13"/>
        <v>0.15</v>
      </c>
      <c r="AG16" s="26"/>
    </row>
    <row r="17" s="1" customFormat="1" spans="1:33">
      <c r="A17" s="23" t="s">
        <v>43</v>
      </c>
      <c r="B17" s="20" t="s">
        <v>42</v>
      </c>
      <c r="C17" s="21">
        <v>4</v>
      </c>
      <c r="D17" s="21">
        <v>1</v>
      </c>
      <c r="E17" s="21">
        <v>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4"/>
      <c r="Z17" s="35">
        <f t="shared" si="7"/>
        <v>1</v>
      </c>
      <c r="AA17" s="36">
        <f t="shared" si="8"/>
        <v>0</v>
      </c>
      <c r="AB17" s="36">
        <f t="shared" si="9"/>
        <v>1</v>
      </c>
      <c r="AC17" s="37">
        <f t="shared" si="10"/>
        <v>4</v>
      </c>
      <c r="AD17" s="38">
        <f t="shared" si="11"/>
        <v>4</v>
      </c>
      <c r="AE17" s="39">
        <f t="shared" si="12"/>
        <v>0.2</v>
      </c>
      <c r="AF17" s="40">
        <f t="shared" si="13"/>
        <v>0.2</v>
      </c>
      <c r="AG17" s="26"/>
    </row>
    <row r="18" s="1" customFormat="1" spans="1:33">
      <c r="A18" s="23" t="s">
        <v>22</v>
      </c>
      <c r="B18" s="20" t="s">
        <v>72</v>
      </c>
      <c r="C18" s="21">
        <v>4</v>
      </c>
      <c r="D18" s="21">
        <v>2</v>
      </c>
      <c r="E18" s="21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4"/>
      <c r="Z18" s="35">
        <f t="shared" si="7"/>
        <v>2</v>
      </c>
      <c r="AA18" s="36">
        <f t="shared" si="8"/>
        <v>1</v>
      </c>
      <c r="AB18" s="36">
        <f t="shared" si="9"/>
        <v>3</v>
      </c>
      <c r="AC18" s="37">
        <f t="shared" si="10"/>
        <v>3</v>
      </c>
      <c r="AD18" s="38">
        <f t="shared" si="11"/>
        <v>4</v>
      </c>
      <c r="AE18" s="39">
        <f t="shared" si="12"/>
        <v>0.15</v>
      </c>
      <c r="AF18" s="40">
        <f t="shared" si="13"/>
        <v>0.2</v>
      </c>
      <c r="AG18" s="26"/>
    </row>
    <row r="19" s="1" customFormat="1" spans="1:33">
      <c r="A19" s="23" t="s">
        <v>23</v>
      </c>
      <c r="B19" s="20" t="s">
        <v>72</v>
      </c>
      <c r="C19" s="21">
        <v>4</v>
      </c>
      <c r="D19" s="21">
        <v>4</v>
      </c>
      <c r="E19" s="21">
        <v>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4"/>
      <c r="Z19" s="35">
        <f t="shared" si="7"/>
        <v>4</v>
      </c>
      <c r="AA19" s="36">
        <f t="shared" si="8"/>
        <v>0</v>
      </c>
      <c r="AB19" s="36">
        <f t="shared" si="9"/>
        <v>4</v>
      </c>
      <c r="AC19" s="37">
        <f t="shared" si="10"/>
        <v>4</v>
      </c>
      <c r="AD19" s="38">
        <f t="shared" si="11"/>
        <v>4</v>
      </c>
      <c r="AE19" s="39">
        <f t="shared" si="12"/>
        <v>0.2</v>
      </c>
      <c r="AF19" s="40">
        <f t="shared" si="13"/>
        <v>0.2</v>
      </c>
      <c r="AG19" s="26"/>
    </row>
    <row r="20" s="1" customFormat="1" spans="1:33">
      <c r="A20" s="23" t="s">
        <v>25</v>
      </c>
      <c r="B20" s="20" t="s">
        <v>57</v>
      </c>
      <c r="C20" s="21">
        <v>3</v>
      </c>
      <c r="D20" s="21">
        <v>2</v>
      </c>
      <c r="E20" s="21">
        <v>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34"/>
      <c r="Z20" s="35">
        <f t="shared" si="7"/>
        <v>2</v>
      </c>
      <c r="AA20" s="36">
        <f t="shared" si="8"/>
        <v>0</v>
      </c>
      <c r="AB20" s="36">
        <f t="shared" si="9"/>
        <v>2</v>
      </c>
      <c r="AC20" s="37">
        <f t="shared" si="10"/>
        <v>4</v>
      </c>
      <c r="AD20" s="38">
        <f t="shared" si="11"/>
        <v>3</v>
      </c>
      <c r="AE20" s="39">
        <f t="shared" si="12"/>
        <v>0.2</v>
      </c>
      <c r="AF20" s="40">
        <f t="shared" si="13"/>
        <v>0.15</v>
      </c>
      <c r="AG20" s="26"/>
    </row>
    <row r="21" s="1" customFormat="1" spans="1:33">
      <c r="A21" s="56" t="s">
        <v>26</v>
      </c>
      <c r="B21" s="44" t="s">
        <v>97</v>
      </c>
      <c r="C21" s="45">
        <v>4</v>
      </c>
      <c r="D21" s="45">
        <v>7</v>
      </c>
      <c r="E21" s="45">
        <v>11</v>
      </c>
      <c r="F21" s="45" t="s">
        <v>20</v>
      </c>
      <c r="G21" s="45">
        <v>4</v>
      </c>
      <c r="H21" s="45">
        <v>4</v>
      </c>
      <c r="I21" s="45">
        <v>6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7"/>
      <c r="Z21" s="48">
        <f t="shared" si="7"/>
        <v>11</v>
      </c>
      <c r="AA21" s="49">
        <f t="shared" si="8"/>
        <v>6</v>
      </c>
      <c r="AB21" s="49">
        <f t="shared" si="9"/>
        <v>17</v>
      </c>
      <c r="AC21" s="50">
        <f t="shared" si="10"/>
        <v>2.94117647058824</v>
      </c>
      <c r="AD21" s="51">
        <f t="shared" si="11"/>
        <v>4</v>
      </c>
      <c r="AE21" s="52">
        <f t="shared" si="12"/>
        <v>0.147058823529412</v>
      </c>
      <c r="AF21" s="53">
        <f t="shared" si="13"/>
        <v>0.2</v>
      </c>
      <c r="AG21" s="26"/>
    </row>
    <row r="22" s="1" customFormat="1" spans="1:33">
      <c r="A22" s="22" t="s">
        <v>47</v>
      </c>
      <c r="B22" s="20" t="s">
        <v>73</v>
      </c>
      <c r="C22" s="21">
        <v>4</v>
      </c>
      <c r="D22" s="21">
        <v>2</v>
      </c>
      <c r="E22" s="21">
        <v>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34"/>
      <c r="Z22" s="35">
        <f t="shared" si="7"/>
        <v>2</v>
      </c>
      <c r="AA22" s="36">
        <f t="shared" si="8"/>
        <v>0</v>
      </c>
      <c r="AB22" s="36">
        <f t="shared" si="9"/>
        <v>2</v>
      </c>
      <c r="AC22" s="37">
        <f t="shared" si="10"/>
        <v>4</v>
      </c>
      <c r="AD22" s="38">
        <f t="shared" si="11"/>
        <v>4</v>
      </c>
      <c r="AE22" s="39">
        <f t="shared" si="12"/>
        <v>0.2</v>
      </c>
      <c r="AF22" s="40">
        <f t="shared" si="13"/>
        <v>0.2</v>
      </c>
      <c r="AG22" s="26"/>
    </row>
    <row r="23" s="1" customFormat="1" spans="1:33">
      <c r="A23" s="23" t="s">
        <v>74</v>
      </c>
      <c r="B23" s="24" t="s">
        <v>41</v>
      </c>
      <c r="C23" s="21">
        <v>4</v>
      </c>
      <c r="D23" s="21">
        <v>2</v>
      </c>
      <c r="E23" s="21">
        <v>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34"/>
      <c r="Z23" s="35">
        <f t="shared" si="7"/>
        <v>2</v>
      </c>
      <c r="AA23" s="36">
        <f t="shared" si="8"/>
        <v>0</v>
      </c>
      <c r="AB23" s="36">
        <f t="shared" si="9"/>
        <v>2</v>
      </c>
      <c r="AC23" s="37">
        <f t="shared" si="10"/>
        <v>4</v>
      </c>
      <c r="AD23" s="38">
        <f t="shared" si="11"/>
        <v>4</v>
      </c>
      <c r="AE23" s="39">
        <f t="shared" si="12"/>
        <v>0.2</v>
      </c>
      <c r="AF23" s="40">
        <f t="shared" si="13"/>
        <v>0.2</v>
      </c>
      <c r="AG23" s="26"/>
    </row>
    <row r="24" s="1" customFormat="1" spans="1:33">
      <c r="A24" s="23" t="s">
        <v>48</v>
      </c>
      <c r="B24" s="24" t="s">
        <v>51</v>
      </c>
      <c r="C24" s="21">
        <v>4</v>
      </c>
      <c r="D24" s="21">
        <v>1</v>
      </c>
      <c r="E24" s="21">
        <v>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4"/>
      <c r="Z24" s="35">
        <f t="shared" ref="Z24:Z32" si="14">D24+H24+L24+P24+T24+X24</f>
        <v>1</v>
      </c>
      <c r="AA24" s="36">
        <f t="shared" ref="AA24:AA32" si="15">AB24-Z24</f>
        <v>0</v>
      </c>
      <c r="AB24" s="36">
        <f t="shared" ref="AB24:AB32" si="16">E24+I24+M24+Q24+U24+Y24</f>
        <v>1</v>
      </c>
      <c r="AC24" s="37">
        <f t="shared" ref="AC24:AC32" si="17">((Z24*4)+(AA24*1))/AB24</f>
        <v>4</v>
      </c>
      <c r="AD24" s="38">
        <f t="shared" ref="AD24:AD32" si="18">(C24+G24+K24+O24+S24+W24)/(COUNT(C24,G24,K24,O24,S24,W24))</f>
        <v>4</v>
      </c>
      <c r="AE24" s="39">
        <f t="shared" ref="AE24:AE32" si="19">AC24*5%</f>
        <v>0.2</v>
      </c>
      <c r="AF24" s="40">
        <f t="shared" ref="AF24:AF32" si="20">AD24*5%</f>
        <v>0.2</v>
      </c>
      <c r="AG24" s="26"/>
    </row>
    <row r="25" s="1" customFormat="1" spans="1:33">
      <c r="A25" s="43" t="s">
        <v>49</v>
      </c>
      <c r="B25" s="59" t="s">
        <v>51</v>
      </c>
      <c r="C25" s="45">
        <v>4</v>
      </c>
      <c r="D25" s="45">
        <v>0</v>
      </c>
      <c r="E25" s="45">
        <v>1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7"/>
      <c r="Z25" s="48">
        <f t="shared" si="14"/>
        <v>0</v>
      </c>
      <c r="AA25" s="49">
        <f t="shared" si="15"/>
        <v>1</v>
      </c>
      <c r="AB25" s="49">
        <f t="shared" si="16"/>
        <v>1</v>
      </c>
      <c r="AC25" s="50">
        <f t="shared" si="17"/>
        <v>1</v>
      </c>
      <c r="AD25" s="51">
        <f t="shared" si="18"/>
        <v>4</v>
      </c>
      <c r="AE25" s="52">
        <f t="shared" si="19"/>
        <v>0.05</v>
      </c>
      <c r="AF25" s="53">
        <f t="shared" si="20"/>
        <v>0.2</v>
      </c>
      <c r="AG25" s="26"/>
    </row>
    <row r="26" s="1" customFormat="1" spans="1:33">
      <c r="A26" s="23" t="s">
        <v>28</v>
      </c>
      <c r="B26" s="24" t="s">
        <v>63</v>
      </c>
      <c r="C26" s="21">
        <v>4</v>
      </c>
      <c r="D26" s="21">
        <v>1</v>
      </c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4"/>
      <c r="Z26" s="35">
        <f t="shared" si="14"/>
        <v>1</v>
      </c>
      <c r="AA26" s="36">
        <f t="shared" si="15"/>
        <v>0</v>
      </c>
      <c r="AB26" s="36">
        <f t="shared" si="16"/>
        <v>1</v>
      </c>
      <c r="AC26" s="37">
        <f t="shared" si="17"/>
        <v>4</v>
      </c>
      <c r="AD26" s="38">
        <f t="shared" si="18"/>
        <v>4</v>
      </c>
      <c r="AE26" s="39">
        <f t="shared" si="19"/>
        <v>0.2</v>
      </c>
      <c r="AF26" s="40">
        <f t="shared" si="20"/>
        <v>0.2</v>
      </c>
      <c r="AG26" s="26"/>
    </row>
    <row r="27" s="1" customFormat="1" spans="1:33">
      <c r="A27" s="23" t="s">
        <v>30</v>
      </c>
      <c r="B27" s="25" t="s">
        <v>85</v>
      </c>
      <c r="C27" s="21">
        <v>4</v>
      </c>
      <c r="D27" s="21">
        <v>0</v>
      </c>
      <c r="E27" s="21">
        <v>1</v>
      </c>
      <c r="F27" s="21" t="s">
        <v>89</v>
      </c>
      <c r="G27" s="21">
        <v>4</v>
      </c>
      <c r="H27" s="21">
        <v>4</v>
      </c>
      <c r="I27" s="21">
        <v>4</v>
      </c>
      <c r="J27" s="57" t="s">
        <v>84</v>
      </c>
      <c r="K27" s="21">
        <v>3</v>
      </c>
      <c r="L27" s="21">
        <v>3</v>
      </c>
      <c r="M27" s="21">
        <v>3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34"/>
      <c r="Z27" s="35">
        <f t="shared" si="14"/>
        <v>7</v>
      </c>
      <c r="AA27" s="36">
        <f t="shared" si="15"/>
        <v>1</v>
      </c>
      <c r="AB27" s="36">
        <f t="shared" si="16"/>
        <v>8</v>
      </c>
      <c r="AC27" s="37">
        <f t="shared" si="17"/>
        <v>3.625</v>
      </c>
      <c r="AD27" s="38">
        <f t="shared" si="18"/>
        <v>3.66666666666667</v>
      </c>
      <c r="AE27" s="39">
        <f t="shared" si="19"/>
        <v>0.18125</v>
      </c>
      <c r="AF27" s="40">
        <f t="shared" si="20"/>
        <v>0.183333333333333</v>
      </c>
      <c r="AG27" s="26"/>
    </row>
    <row r="28" s="1" customFormat="1" spans="1:33">
      <c r="A28" s="23" t="s">
        <v>90</v>
      </c>
      <c r="B28" s="20" t="s">
        <v>41</v>
      </c>
      <c r="C28" s="21">
        <v>4</v>
      </c>
      <c r="D28" s="21">
        <v>1</v>
      </c>
      <c r="E28" s="21">
        <v>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4"/>
      <c r="Z28" s="35">
        <f t="shared" si="14"/>
        <v>1</v>
      </c>
      <c r="AA28" s="36">
        <f t="shared" si="15"/>
        <v>0</v>
      </c>
      <c r="AB28" s="36">
        <f t="shared" si="16"/>
        <v>1</v>
      </c>
      <c r="AC28" s="37">
        <f t="shared" si="17"/>
        <v>4</v>
      </c>
      <c r="AD28" s="38">
        <f t="shared" si="18"/>
        <v>4</v>
      </c>
      <c r="AE28" s="39">
        <f t="shared" si="19"/>
        <v>0.2</v>
      </c>
      <c r="AF28" s="40">
        <f t="shared" si="20"/>
        <v>0.2</v>
      </c>
      <c r="AG28" s="26"/>
    </row>
    <row r="29" s="1" customFormat="1" spans="1:33">
      <c r="A29" s="23" t="s">
        <v>50</v>
      </c>
      <c r="B29" s="20" t="s">
        <v>73</v>
      </c>
      <c r="C29" s="21">
        <v>4</v>
      </c>
      <c r="D29" s="21">
        <v>2</v>
      </c>
      <c r="E29" s="21">
        <v>4</v>
      </c>
      <c r="F29" s="21" t="s">
        <v>24</v>
      </c>
      <c r="G29" s="21">
        <v>4</v>
      </c>
      <c r="H29" s="21">
        <v>7</v>
      </c>
      <c r="I29" s="21">
        <v>7</v>
      </c>
      <c r="J29" s="21" t="s">
        <v>84</v>
      </c>
      <c r="K29" s="21">
        <v>4</v>
      </c>
      <c r="L29" s="21">
        <v>2</v>
      </c>
      <c r="M29" s="21">
        <v>2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34"/>
      <c r="Z29" s="35">
        <f t="shared" si="14"/>
        <v>11</v>
      </c>
      <c r="AA29" s="36">
        <f t="shared" si="15"/>
        <v>2</v>
      </c>
      <c r="AB29" s="36">
        <f t="shared" si="16"/>
        <v>13</v>
      </c>
      <c r="AC29" s="37">
        <f t="shared" si="17"/>
        <v>3.53846153846154</v>
      </c>
      <c r="AD29" s="38">
        <f t="shared" si="18"/>
        <v>4</v>
      </c>
      <c r="AE29" s="39">
        <f t="shared" si="19"/>
        <v>0.176923076923077</v>
      </c>
      <c r="AF29" s="40">
        <f t="shared" si="20"/>
        <v>0.2</v>
      </c>
      <c r="AG29" s="26"/>
    </row>
    <row r="30" s="1" customFormat="1" spans="1:33">
      <c r="A30" s="23" t="s">
        <v>33</v>
      </c>
      <c r="B30" s="24" t="s">
        <v>64</v>
      </c>
      <c r="C30" s="21">
        <v>3</v>
      </c>
      <c r="D30" s="21">
        <v>2</v>
      </c>
      <c r="E30" s="21">
        <v>2</v>
      </c>
      <c r="F30" s="21" t="s">
        <v>72</v>
      </c>
      <c r="G30" s="21">
        <v>4</v>
      </c>
      <c r="H30" s="21">
        <v>1</v>
      </c>
      <c r="I30" s="21">
        <v>2</v>
      </c>
      <c r="J30" s="21" t="s">
        <v>73</v>
      </c>
      <c r="K30" s="21">
        <v>4</v>
      </c>
      <c r="L30" s="21">
        <v>1</v>
      </c>
      <c r="M30" s="21">
        <v>2</v>
      </c>
      <c r="N30" s="21" t="s">
        <v>24</v>
      </c>
      <c r="O30" s="21">
        <v>4</v>
      </c>
      <c r="P30" s="21">
        <v>2</v>
      </c>
      <c r="Q30" s="21">
        <v>2</v>
      </c>
      <c r="R30" s="21"/>
      <c r="S30" s="21"/>
      <c r="T30" s="21"/>
      <c r="U30" s="21"/>
      <c r="V30" s="21"/>
      <c r="W30" s="21"/>
      <c r="X30" s="21"/>
      <c r="Y30" s="34"/>
      <c r="Z30" s="35">
        <f t="shared" si="14"/>
        <v>6</v>
      </c>
      <c r="AA30" s="36">
        <f t="shared" si="15"/>
        <v>2</v>
      </c>
      <c r="AB30" s="36">
        <f t="shared" si="16"/>
        <v>8</v>
      </c>
      <c r="AC30" s="37">
        <f t="shared" si="17"/>
        <v>3.25</v>
      </c>
      <c r="AD30" s="38">
        <f t="shared" si="18"/>
        <v>3.75</v>
      </c>
      <c r="AE30" s="39">
        <f t="shared" si="19"/>
        <v>0.1625</v>
      </c>
      <c r="AF30" s="40">
        <f t="shared" si="20"/>
        <v>0.1875</v>
      </c>
      <c r="AG30" s="26"/>
    </row>
    <row r="31" s="1" customFormat="1" spans="1:33">
      <c r="A31" s="23" t="s">
        <v>34</v>
      </c>
      <c r="B31" s="20" t="s">
        <v>73</v>
      </c>
      <c r="C31" s="21">
        <v>4</v>
      </c>
      <c r="D31" s="21">
        <v>3</v>
      </c>
      <c r="E31" s="21">
        <v>4</v>
      </c>
      <c r="F31" s="21" t="s">
        <v>24</v>
      </c>
      <c r="G31" s="21">
        <v>4</v>
      </c>
      <c r="H31" s="21">
        <v>3</v>
      </c>
      <c r="I31" s="21">
        <v>3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34"/>
      <c r="Z31" s="35">
        <f t="shared" si="14"/>
        <v>6</v>
      </c>
      <c r="AA31" s="36">
        <f t="shared" si="15"/>
        <v>1</v>
      </c>
      <c r="AB31" s="36">
        <f t="shared" si="16"/>
        <v>7</v>
      </c>
      <c r="AC31" s="37">
        <f t="shared" si="17"/>
        <v>3.57142857142857</v>
      </c>
      <c r="AD31" s="38">
        <f t="shared" si="18"/>
        <v>4</v>
      </c>
      <c r="AE31" s="39">
        <f t="shared" si="19"/>
        <v>0.178571428571429</v>
      </c>
      <c r="AF31" s="40">
        <f t="shared" si="20"/>
        <v>0.2</v>
      </c>
      <c r="AG31" s="26"/>
    </row>
    <row r="32" s="1" customFormat="1" spans="1:35">
      <c r="A32" s="43" t="s">
        <v>98</v>
      </c>
      <c r="B32" s="44" t="s">
        <v>42</v>
      </c>
      <c r="C32" s="45">
        <v>4</v>
      </c>
      <c r="D32" s="45">
        <v>0</v>
      </c>
      <c r="E32" s="45">
        <v>1</v>
      </c>
      <c r="F32" s="44" t="s">
        <v>41</v>
      </c>
      <c r="G32" s="45">
        <v>4</v>
      </c>
      <c r="H32" s="45">
        <v>0</v>
      </c>
      <c r="I32" s="45">
        <v>1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7"/>
      <c r="Z32" s="48">
        <f t="shared" si="14"/>
        <v>0</v>
      </c>
      <c r="AA32" s="49">
        <f t="shared" si="15"/>
        <v>2</v>
      </c>
      <c r="AB32" s="49">
        <f t="shared" si="16"/>
        <v>2</v>
      </c>
      <c r="AC32" s="50">
        <f t="shared" si="17"/>
        <v>1</v>
      </c>
      <c r="AD32" s="51">
        <f t="shared" si="18"/>
        <v>4</v>
      </c>
      <c r="AE32" s="52">
        <f t="shared" si="19"/>
        <v>0.05</v>
      </c>
      <c r="AF32" s="53">
        <f t="shared" si="20"/>
        <v>0.2</v>
      </c>
      <c r="AG32" s="26"/>
      <c r="AI32" s="1" t="s">
        <v>52</v>
      </c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240703</cp:lastModifiedBy>
  <dcterms:created xsi:type="dcterms:W3CDTF">2025-01-08T01:15:00Z</dcterms:created>
  <dcterms:modified xsi:type="dcterms:W3CDTF">2026-01-09T00:04:36Z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67AE59B0EC824807B97801F20384AE44</vt:lpwstr>
  </property>
  <property fmtid="{D5CDD505-2E9C-101B-9397-08002B2CF9AE}" pid="3" name="KSOProductBuildVer">
    <vt:lpwstr>1033-11.2.0.11537</vt:lpwstr>
  </property>
</Properties>
</file>