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OPTION 2 REV000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_xlnm.Print_Area" localSheetId="0">'OPTION 2 REV000'!$A$1:$M$168</definedName>
  </definedNames>
  <calcPr calcId="124519"/>
</workbook>
</file>

<file path=xl/calcChain.xml><?xml version="1.0" encoding="utf-8"?>
<calcChain xmlns="http://schemas.openxmlformats.org/spreadsheetml/2006/main">
  <c r="K146" i="1"/>
  <c r="K145"/>
  <c r="K144"/>
  <c r="K143"/>
  <c r="K142"/>
  <c r="K141"/>
  <c r="D139"/>
  <c r="K139" s="1"/>
  <c r="M146" s="1"/>
  <c r="M148" s="1"/>
  <c r="C129"/>
  <c r="D140" s="1"/>
  <c r="K140" s="1"/>
  <c r="K123"/>
  <c r="K122"/>
  <c r="K121"/>
  <c r="K120"/>
  <c r="K119"/>
  <c r="D117"/>
  <c r="K117" s="1"/>
  <c r="C107"/>
  <c r="D118" s="1"/>
  <c r="K118" s="1"/>
  <c r="K101"/>
  <c r="K100"/>
  <c r="K99"/>
  <c r="K98"/>
  <c r="K97"/>
  <c r="D95"/>
  <c r="K95" s="1"/>
  <c r="M101" s="1"/>
  <c r="M103" s="1"/>
  <c r="C85"/>
  <c r="D96" s="1"/>
  <c r="K96" s="1"/>
  <c r="K79"/>
  <c r="K78"/>
  <c r="K77"/>
  <c r="K76"/>
  <c r="K75"/>
  <c r="D73"/>
  <c r="K73" s="1"/>
  <c r="C63"/>
  <c r="D74" s="1"/>
  <c r="K74" s="1"/>
  <c r="K56"/>
  <c r="K55"/>
  <c r="K54"/>
  <c r="K53"/>
  <c r="K52"/>
  <c r="D50"/>
  <c r="K50" s="1"/>
  <c r="C40"/>
  <c r="D51" s="1"/>
  <c r="K51" s="1"/>
  <c r="M56" s="1"/>
  <c r="M58" s="1"/>
  <c r="K33"/>
  <c r="K32"/>
  <c r="K31"/>
  <c r="K30"/>
  <c r="K29"/>
  <c r="D27"/>
  <c r="K27" s="1"/>
  <c r="C17"/>
  <c r="D28" s="1"/>
  <c r="K28" s="1"/>
  <c r="M33" s="1"/>
  <c r="M35" s="1"/>
  <c r="M123" l="1"/>
  <c r="M125" s="1"/>
  <c r="M150" s="1"/>
  <c r="M79"/>
  <c r="M81" s="1"/>
</calcChain>
</file>

<file path=xl/sharedStrings.xml><?xml version="1.0" encoding="utf-8"?>
<sst xmlns="http://schemas.openxmlformats.org/spreadsheetml/2006/main" count="480" uniqueCount="83">
  <si>
    <t>OCTOBER 29,2019</t>
  </si>
  <si>
    <t xml:space="preserve"> </t>
  </si>
  <si>
    <t>LEADING SUCCESS (PHILS.) GARMENTS INC.</t>
  </si>
  <si>
    <t xml:space="preserve"> BLDG. 1,2 &amp; 3, GOLDEN MILE AVENUE, GOLDEN BUSINESS PARK, BRGY. MADUYA, CARMONA, CAVITE</t>
  </si>
  <si>
    <t>(046) 404-2472</t>
  </si>
  <si>
    <t>MODEL</t>
  </si>
  <si>
    <t>QUANTITY</t>
  </si>
  <si>
    <t>KLG-SF70-4D3M</t>
  </si>
  <si>
    <t>KLG-SF40-3D1M</t>
  </si>
  <si>
    <t>OPTION 1</t>
  </si>
  <si>
    <t>CLINIC</t>
  </si>
  <si>
    <t>Area</t>
  </si>
  <si>
    <t>≈</t>
  </si>
  <si>
    <t>37.2</t>
  </si>
  <si>
    <t>ACU 1</t>
  </si>
  <si>
    <t>4hp Floor mounted Non-Inverter</t>
  </si>
  <si>
    <t>Estimated Pipe Length                :</t>
  </si>
  <si>
    <t>ft</t>
  </si>
  <si>
    <t>Estimated Royal Cord Length      :</t>
  </si>
  <si>
    <t>Initial Charge</t>
  </si>
  <si>
    <t>P</t>
  </si>
  <si>
    <t xml:space="preserve">         Includes:</t>
  </si>
  <si>
    <t xml:space="preserve">                      Labor</t>
  </si>
  <si>
    <t xml:space="preserve">                     10ft Copper Tube</t>
  </si>
  <si>
    <t xml:space="preserve">                     10ft Royal Cord</t>
  </si>
  <si>
    <t xml:space="preserve">                     Circuit Breaker 40A</t>
  </si>
  <si>
    <t xml:space="preserve">                     Other Consumables</t>
  </si>
  <si>
    <t>Additional Charges</t>
  </si>
  <si>
    <t>Description</t>
  </si>
  <si>
    <t>Unit</t>
  </si>
  <si>
    <t>Price Per Unit</t>
  </si>
  <si>
    <t>Subtotal</t>
  </si>
  <si>
    <t>Copper Tube</t>
  </si>
  <si>
    <t>1/4" x 5/8"</t>
  </si>
  <si>
    <t>/</t>
  </si>
  <si>
    <t>Royal Cord</t>
  </si>
  <si>
    <t>2.mm2 x 4C</t>
  </si>
  <si>
    <t>Royal Cord (ODU-Breaker)</t>
  </si>
  <si>
    <t>5.5mm2 x 3C</t>
  </si>
  <si>
    <t>PVC</t>
  </si>
  <si>
    <t>3/4"</t>
  </si>
  <si>
    <t>pc</t>
  </si>
  <si>
    <t>Drain Hose</t>
  </si>
  <si>
    <t>White -1/2''</t>
  </si>
  <si>
    <t>Rubber Insulation</t>
  </si>
  <si>
    <t>2 1/8" x 3/4" x 6'</t>
  </si>
  <si>
    <t>Fabricated Outdoor Bracket</t>
  </si>
  <si>
    <t>Wall type w/ Ledge</t>
  </si>
  <si>
    <t>unit</t>
  </si>
  <si>
    <t>Estimated Charges</t>
  </si>
  <si>
    <t>QC</t>
  </si>
  <si>
    <t>ACU 2</t>
  </si>
  <si>
    <t>EMBROIDERY</t>
  </si>
  <si>
    <t>222.7</t>
  </si>
  <si>
    <t>ACU 3</t>
  </si>
  <si>
    <t>7hp Floor mounted Non-Inverter</t>
  </si>
  <si>
    <t xml:space="preserve">                     Circuit Breaker (40A - Three Phase)</t>
  </si>
  <si>
    <t>3/4" x 1/2"</t>
  </si>
  <si>
    <t>Outdoor Bracket</t>
  </si>
  <si>
    <t>ACU 4</t>
  </si>
  <si>
    <t>ACU 5</t>
  </si>
  <si>
    <t>ACU 6</t>
  </si>
  <si>
    <t>Scaffolding</t>
  </si>
  <si>
    <t>3 sets</t>
  </si>
  <si>
    <t>del</t>
  </si>
  <si>
    <t>Total Estimated Charges</t>
  </si>
  <si>
    <t>Validity:</t>
  </si>
  <si>
    <t>This quotation is valid for a period of fifteen (15) days from the date thereof, subject to our confirmation thereafter.</t>
  </si>
  <si>
    <t>Note:</t>
  </si>
  <si>
    <t>Location of indoor and outdoor units were agreed by the customer and Kolin's surveyor.</t>
  </si>
  <si>
    <t>AC drain line will be tapped to the nearest drain provision provided by the customer(exposed)</t>
  </si>
  <si>
    <t>Daytime installation only. (8-5pm)</t>
  </si>
  <si>
    <t>Drain line for ACU 4,5 and 6 will be embedded to the flooring across the hallway</t>
  </si>
  <si>
    <t xml:space="preserve">Mechanical Plans, Permits, Electrical permits not included. </t>
  </si>
  <si>
    <t>Deflectors, masonry, carpentry, chipping &amp; plastering (finishing &amp; restoration) are not included in the installation.</t>
  </si>
  <si>
    <t>Electrical power supply (feeder line) is not included in the scope of work of Kolin.</t>
  </si>
  <si>
    <t>Final charges will be based on actual installation.</t>
  </si>
  <si>
    <t>Prepared by:</t>
  </si>
  <si>
    <t>Reviewed by:</t>
  </si>
  <si>
    <t>Engr. Noel Christopher Cortez</t>
  </si>
  <si>
    <t>Engr. Kenneth Zamora</t>
  </si>
  <si>
    <t>Project Survey Head</t>
  </si>
  <si>
    <t>Asst. Service Supervisor</t>
  </si>
</sst>
</file>

<file path=xl/styles.xml><?xml version="1.0" encoding="utf-8"?>
<styleSheet xmlns="http://schemas.openxmlformats.org/spreadsheetml/2006/main">
  <numFmts count="2">
    <numFmt numFmtId="164" formatCode="mmmm\ d&quot;, &quot;yyyy;@"/>
    <numFmt numFmtId="165" formatCode="@&quot; sq.m&quot;"/>
  </numFmts>
  <fonts count="13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u/>
      <sz val="8.5"/>
      <color theme="10"/>
      <name val="Arial"/>
      <family val="2"/>
    </font>
    <font>
      <b/>
      <i/>
      <sz val="11"/>
      <name val="Arial"/>
      <family val="2"/>
    </font>
    <font>
      <sz val="11"/>
      <name val="Arial"/>
      <family val="2"/>
      <charset val="1"/>
    </font>
    <font>
      <sz val="9"/>
      <name val="Arial"/>
      <family val="2"/>
    </font>
    <font>
      <b/>
      <i/>
      <u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7">
    <xf numFmtId="0" fontId="0" fillId="0" borderId="0" xfId="0"/>
    <xf numFmtId="164" fontId="2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1" applyAlignment="1" applyProtection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2" xfId="2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7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9" fillId="0" borderId="0" xfId="0" applyFont="1"/>
    <xf numFmtId="4" fontId="5" fillId="0" borderId="5" xfId="0" applyNumberFormat="1" applyFont="1" applyBorder="1" applyAlignment="1">
      <alignment horizontal="center"/>
    </xf>
    <xf numFmtId="0" fontId="2" fillId="3" borderId="1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Fill="1"/>
    <xf numFmtId="0" fontId="2" fillId="4" borderId="1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1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5" fillId="0" borderId="0" xfId="0" applyFont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</cellXfs>
  <cellStyles count="4">
    <cellStyle name="Hyperlink" xfId="1" builtinId="8"/>
    <cellStyle name="Normal" xfId="0" builtinId="0"/>
    <cellStyle name="Normal 2" xfId="3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TEZ\Documents\LEADING%20SUCCESS\LEADING%20SUCCESS%20INSTALLATION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 1 REV000"/>
      <sheetName val="OPTION 2 REV000"/>
      <sheetName val="LIST OF MATERIALS"/>
      <sheetName val="PROJECT MONITORING"/>
      <sheetName val="CERTIFICATE OF COMPLETION"/>
      <sheetName val="ALLOW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2:X168"/>
  <sheetViews>
    <sheetView tabSelected="1" view="pageBreakPreview" topLeftCell="A40" zoomScale="55" zoomScaleSheetLayoutView="55" workbookViewId="0">
      <selection activeCell="C63" sqref="C63"/>
    </sheetView>
  </sheetViews>
  <sheetFormatPr defaultRowHeight="15"/>
  <cols>
    <col min="1" max="1" width="8.5703125" style="4" customWidth="1"/>
    <col min="2" max="2" width="29.28515625" style="4" customWidth="1"/>
    <col min="3" max="3" width="14" style="4" customWidth="1"/>
    <col min="4" max="4" width="6" style="4" customWidth="1"/>
    <col min="5" max="5" width="5.7109375" style="4" customWidth="1"/>
    <col min="6" max="6" width="3.42578125" style="4" customWidth="1"/>
    <col min="7" max="7" width="13.5703125" style="4" customWidth="1"/>
    <col min="8" max="8" width="6" style="4" customWidth="1"/>
    <col min="9" max="9" width="6.5703125" style="4" customWidth="1"/>
    <col min="10" max="10" width="3.140625" style="4" customWidth="1"/>
    <col min="11" max="11" width="9.42578125" style="5" customWidth="1"/>
    <col min="12" max="12" width="3.42578125" style="4" customWidth="1"/>
    <col min="13" max="13" width="16.140625" style="4" customWidth="1"/>
    <col min="14" max="15" width="14.28515625" style="3" customWidth="1"/>
    <col min="16" max="16384" width="9.140625" style="3"/>
  </cols>
  <sheetData>
    <row r="2" spans="1: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spans="1:15">
      <c r="A3" s="4" t="s">
        <v>1</v>
      </c>
    </row>
    <row r="4" spans="1: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pans="1:1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</row>
    <row r="6" spans="1:15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</row>
    <row r="7" spans="1:15">
      <c r="A7" s="10"/>
      <c r="B7" s="11"/>
      <c r="C7" s="11"/>
      <c r="D7" s="11"/>
      <c r="E7" s="11"/>
      <c r="F7" s="11"/>
      <c r="G7" s="11"/>
      <c r="H7" s="11"/>
      <c r="I7" s="11"/>
      <c r="J7" s="11"/>
      <c r="L7" s="11"/>
      <c r="M7" s="11"/>
      <c r="N7" s="9"/>
      <c r="O7" s="9"/>
    </row>
    <row r="9" spans="1:15">
      <c r="B9" s="12" t="s">
        <v>5</v>
      </c>
      <c r="C9" s="12"/>
      <c r="D9" s="12"/>
      <c r="E9" s="12" t="s">
        <v>6</v>
      </c>
      <c r="F9" s="12"/>
      <c r="G9" s="12"/>
    </row>
    <row r="10" spans="1:15">
      <c r="B10" s="13" t="s">
        <v>7</v>
      </c>
      <c r="C10" s="13"/>
      <c r="D10" s="13"/>
      <c r="E10" s="14">
        <v>4</v>
      </c>
      <c r="F10" s="13"/>
      <c r="G10" s="13"/>
    </row>
    <row r="11" spans="1:15">
      <c r="B11" s="13" t="s">
        <v>8</v>
      </c>
      <c r="C11" s="13"/>
      <c r="D11" s="13"/>
      <c r="E11" s="13">
        <v>2</v>
      </c>
      <c r="F11" s="13"/>
      <c r="G11" s="13"/>
    </row>
    <row r="12" spans="1:15">
      <c r="B12" s="15"/>
      <c r="C12" s="15"/>
      <c r="D12" s="15"/>
      <c r="E12" s="15"/>
      <c r="F12" s="15"/>
      <c r="G12" s="15"/>
    </row>
    <row r="13" spans="1:15">
      <c r="A13" s="16" t="s">
        <v>9</v>
      </c>
      <c r="B13" s="17"/>
      <c r="C13" s="17"/>
      <c r="D13" s="17"/>
      <c r="E13" s="17"/>
      <c r="F13" s="17"/>
      <c r="G13" s="17"/>
    </row>
    <row r="14" spans="1:15">
      <c r="A14" s="18" t="s">
        <v>10</v>
      </c>
      <c r="B14" s="19"/>
      <c r="C14" s="19"/>
      <c r="D14" s="19"/>
      <c r="E14" s="19"/>
      <c r="F14" s="19"/>
      <c r="G14" s="19"/>
      <c r="H14" s="19"/>
      <c r="I14" s="19"/>
      <c r="J14" s="20"/>
      <c r="K14" s="21" t="s">
        <v>11</v>
      </c>
      <c r="L14" s="22" t="s">
        <v>12</v>
      </c>
      <c r="M14" s="23" t="s">
        <v>13</v>
      </c>
      <c r="N14" s="24"/>
      <c r="O14" s="25"/>
    </row>
    <row r="15" spans="1:15">
      <c r="A15" s="16" t="s">
        <v>14</v>
      </c>
      <c r="B15" s="16" t="s">
        <v>15</v>
      </c>
      <c r="D15" s="26" t="s">
        <v>8</v>
      </c>
      <c r="E15" s="26"/>
      <c r="F15" s="26"/>
      <c r="G15" s="26"/>
    </row>
    <row r="16" spans="1:15">
      <c r="B16" s="4" t="s">
        <v>16</v>
      </c>
      <c r="C16" s="17">
        <v>65</v>
      </c>
      <c r="D16" s="4" t="s">
        <v>17</v>
      </c>
    </row>
    <row r="17" spans="2:15">
      <c r="B17" s="4" t="s">
        <v>18</v>
      </c>
      <c r="C17" s="17">
        <f>(C16+5)*2</f>
        <v>140</v>
      </c>
      <c r="D17" s="4" t="s">
        <v>17</v>
      </c>
    </row>
    <row r="18" spans="2:15">
      <c r="B18" s="4" t="s">
        <v>19</v>
      </c>
      <c r="L18" s="17" t="s">
        <v>20</v>
      </c>
      <c r="M18" s="27">
        <v>9500</v>
      </c>
      <c r="N18" s="28"/>
      <c r="O18" s="28"/>
    </row>
    <row r="19" spans="2:15">
      <c r="B19" s="4" t="s">
        <v>21</v>
      </c>
    </row>
    <row r="20" spans="2:15">
      <c r="B20" s="4" t="s">
        <v>22</v>
      </c>
    </row>
    <row r="21" spans="2:15">
      <c r="B21" s="4" t="s">
        <v>23</v>
      </c>
    </row>
    <row r="22" spans="2:15">
      <c r="B22" s="4" t="s">
        <v>24</v>
      </c>
    </row>
    <row r="23" spans="2:15">
      <c r="B23" s="4" t="s">
        <v>25</v>
      </c>
    </row>
    <row r="24" spans="2:15">
      <c r="B24" s="4" t="s">
        <v>26</v>
      </c>
    </row>
    <row r="26" spans="2:15">
      <c r="B26" s="16" t="s">
        <v>27</v>
      </c>
      <c r="C26" s="16" t="s">
        <v>28</v>
      </c>
      <c r="D26" s="12" t="s">
        <v>29</v>
      </c>
      <c r="E26" s="12"/>
      <c r="F26" s="12" t="s">
        <v>30</v>
      </c>
      <c r="G26" s="12"/>
      <c r="H26" s="12"/>
      <c r="I26" s="12"/>
      <c r="K26" s="29" t="s">
        <v>31</v>
      </c>
    </row>
    <row r="27" spans="2:15">
      <c r="B27" s="4" t="s">
        <v>32</v>
      </c>
      <c r="C27" s="4" t="s">
        <v>33</v>
      </c>
      <c r="D27" s="17">
        <f>+C16-10</f>
        <v>55</v>
      </c>
      <c r="E27" s="4" t="s">
        <v>17</v>
      </c>
      <c r="F27" s="5" t="s">
        <v>20</v>
      </c>
      <c r="G27" s="30">
        <v>250</v>
      </c>
      <c r="H27" s="17" t="s">
        <v>34</v>
      </c>
      <c r="I27" s="4" t="s">
        <v>17</v>
      </c>
      <c r="J27" s="5" t="s">
        <v>20</v>
      </c>
      <c r="K27" s="31">
        <f t="shared" ref="K27:K33" si="0">D27*G27</f>
        <v>13750</v>
      </c>
    </row>
    <row r="28" spans="2:15">
      <c r="B28" s="4" t="s">
        <v>35</v>
      </c>
      <c r="C28" s="4" t="s">
        <v>36</v>
      </c>
      <c r="D28" s="17">
        <f>+C17-10</f>
        <v>130</v>
      </c>
      <c r="E28" s="4" t="s">
        <v>17</v>
      </c>
      <c r="F28" s="5" t="s">
        <v>20</v>
      </c>
      <c r="G28" s="30">
        <v>35</v>
      </c>
      <c r="H28" s="17" t="s">
        <v>34</v>
      </c>
      <c r="I28" s="4" t="s">
        <v>17</v>
      </c>
      <c r="J28" s="5" t="s">
        <v>20</v>
      </c>
      <c r="K28" s="31">
        <f t="shared" si="0"/>
        <v>4550</v>
      </c>
    </row>
    <row r="29" spans="2:15">
      <c r="B29" s="4" t="s">
        <v>37</v>
      </c>
      <c r="C29" s="4" t="s">
        <v>38</v>
      </c>
      <c r="D29" s="17">
        <v>7</v>
      </c>
      <c r="E29" s="4" t="s">
        <v>17</v>
      </c>
      <c r="F29" s="5" t="s">
        <v>20</v>
      </c>
      <c r="G29" s="30">
        <v>65</v>
      </c>
      <c r="H29" s="17" t="s">
        <v>34</v>
      </c>
      <c r="I29" s="4" t="s">
        <v>17</v>
      </c>
      <c r="J29" s="5" t="s">
        <v>20</v>
      </c>
      <c r="K29" s="31">
        <f t="shared" si="0"/>
        <v>455</v>
      </c>
    </row>
    <row r="30" spans="2:15">
      <c r="B30" s="4" t="s">
        <v>39</v>
      </c>
      <c r="C30" s="4" t="s">
        <v>40</v>
      </c>
      <c r="D30" s="17">
        <v>5</v>
      </c>
      <c r="E30" s="4" t="s">
        <v>41</v>
      </c>
      <c r="F30" s="5" t="s">
        <v>20</v>
      </c>
      <c r="G30" s="30">
        <v>150</v>
      </c>
      <c r="H30" s="17" t="s">
        <v>34</v>
      </c>
      <c r="I30" s="4" t="s">
        <v>41</v>
      </c>
      <c r="J30" s="5" t="s">
        <v>20</v>
      </c>
      <c r="K30" s="31">
        <f t="shared" si="0"/>
        <v>750</v>
      </c>
    </row>
    <row r="31" spans="2:15">
      <c r="B31" s="4" t="s">
        <v>42</v>
      </c>
      <c r="C31" s="4" t="s">
        <v>43</v>
      </c>
      <c r="D31" s="17">
        <v>7</v>
      </c>
      <c r="E31" s="4" t="s">
        <v>17</v>
      </c>
      <c r="F31" s="5" t="s">
        <v>20</v>
      </c>
      <c r="G31" s="30">
        <v>25</v>
      </c>
      <c r="H31" s="17" t="s">
        <v>34</v>
      </c>
      <c r="I31" s="4" t="s">
        <v>17</v>
      </c>
      <c r="J31" s="5" t="s">
        <v>20</v>
      </c>
      <c r="K31" s="31">
        <f>D31*G31</f>
        <v>175</v>
      </c>
    </row>
    <row r="32" spans="2:15">
      <c r="B32" s="4" t="s">
        <v>44</v>
      </c>
      <c r="C32" s="4" t="s">
        <v>45</v>
      </c>
      <c r="D32" s="17">
        <v>4</v>
      </c>
      <c r="E32" s="4" t="s">
        <v>41</v>
      </c>
      <c r="F32" s="5" t="s">
        <v>20</v>
      </c>
      <c r="G32" s="30">
        <v>350</v>
      </c>
      <c r="H32" s="17" t="s">
        <v>34</v>
      </c>
      <c r="I32" s="4" t="s">
        <v>41</v>
      </c>
      <c r="J32" s="5" t="s">
        <v>20</v>
      </c>
      <c r="K32" s="31">
        <f t="shared" ref="K32" si="1">D32*G32</f>
        <v>1400</v>
      </c>
    </row>
    <row r="33" spans="1:15">
      <c r="B33" s="4" t="s">
        <v>46</v>
      </c>
      <c r="C33" s="32" t="s">
        <v>47</v>
      </c>
      <c r="D33" s="17">
        <v>1</v>
      </c>
      <c r="E33" s="4" t="s">
        <v>48</v>
      </c>
      <c r="F33" s="5" t="s">
        <v>20</v>
      </c>
      <c r="G33" s="30">
        <v>6500</v>
      </c>
      <c r="H33" s="17" t="s">
        <v>34</v>
      </c>
      <c r="I33" s="4" t="s">
        <v>48</v>
      </c>
      <c r="J33" s="5" t="s">
        <v>20</v>
      </c>
      <c r="K33" s="31">
        <f t="shared" si="0"/>
        <v>6500</v>
      </c>
      <c r="L33" s="17" t="s">
        <v>20</v>
      </c>
      <c r="M33" s="33">
        <f>SUM(K28:K34)</f>
        <v>13830</v>
      </c>
    </row>
    <row r="34" spans="1:15">
      <c r="K34" s="31"/>
    </row>
    <row r="35" spans="1:15">
      <c r="B35" s="34" t="s">
        <v>49</v>
      </c>
      <c r="C35" s="35"/>
      <c r="D35" s="35"/>
      <c r="E35" s="35"/>
      <c r="F35" s="35"/>
      <c r="G35" s="35"/>
      <c r="H35" s="35"/>
      <c r="I35" s="35"/>
      <c r="J35" s="35"/>
      <c r="K35" s="36"/>
      <c r="L35" s="37" t="s">
        <v>20</v>
      </c>
      <c r="M35" s="38">
        <f>SUM(M17:M33)</f>
        <v>23330</v>
      </c>
      <c r="N35" s="39"/>
      <c r="O35" s="39"/>
    </row>
    <row r="37" spans="1:15">
      <c r="A37" s="18" t="s">
        <v>50</v>
      </c>
      <c r="B37" s="19"/>
      <c r="C37" s="19"/>
      <c r="D37" s="19"/>
      <c r="E37" s="19"/>
      <c r="F37" s="19"/>
      <c r="G37" s="19"/>
      <c r="H37" s="19"/>
      <c r="I37" s="19"/>
      <c r="J37" s="20"/>
      <c r="K37" s="21" t="s">
        <v>11</v>
      </c>
      <c r="L37" s="22" t="s">
        <v>12</v>
      </c>
      <c r="M37" s="23" t="s">
        <v>13</v>
      </c>
      <c r="N37" s="24"/>
      <c r="O37" s="25"/>
    </row>
    <row r="38" spans="1:15">
      <c r="A38" s="16" t="s">
        <v>51</v>
      </c>
      <c r="B38" s="16" t="s">
        <v>15</v>
      </c>
      <c r="D38" s="26" t="s">
        <v>8</v>
      </c>
      <c r="E38" s="26"/>
      <c r="F38" s="26"/>
      <c r="G38" s="26"/>
    </row>
    <row r="39" spans="1:15">
      <c r="B39" s="4" t="s">
        <v>16</v>
      </c>
      <c r="C39" s="17">
        <v>80</v>
      </c>
      <c r="D39" s="4" t="s">
        <v>17</v>
      </c>
    </row>
    <row r="40" spans="1:15">
      <c r="B40" s="4" t="s">
        <v>18</v>
      </c>
      <c r="C40" s="17">
        <f>(C39+5)*2</f>
        <v>170</v>
      </c>
      <c r="D40" s="4" t="s">
        <v>17</v>
      </c>
    </row>
    <row r="41" spans="1:15">
      <c r="B41" s="4" t="s">
        <v>19</v>
      </c>
      <c r="L41" s="17" t="s">
        <v>20</v>
      </c>
      <c r="M41" s="27">
        <v>9500</v>
      </c>
      <c r="N41" s="28"/>
      <c r="O41" s="28"/>
    </row>
    <row r="42" spans="1:15">
      <c r="B42" s="4" t="s">
        <v>21</v>
      </c>
    </row>
    <row r="43" spans="1:15">
      <c r="B43" s="4" t="s">
        <v>22</v>
      </c>
    </row>
    <row r="44" spans="1:15">
      <c r="B44" s="4" t="s">
        <v>23</v>
      </c>
    </row>
    <row r="45" spans="1:15">
      <c r="B45" s="4" t="s">
        <v>24</v>
      </c>
    </row>
    <row r="46" spans="1:15">
      <c r="B46" s="4" t="s">
        <v>25</v>
      </c>
    </row>
    <row r="47" spans="1:15">
      <c r="B47" s="4" t="s">
        <v>26</v>
      </c>
    </row>
    <row r="49" spans="1:15">
      <c r="B49" s="16" t="s">
        <v>27</v>
      </c>
      <c r="C49" s="16" t="s">
        <v>28</v>
      </c>
      <c r="D49" s="12" t="s">
        <v>29</v>
      </c>
      <c r="E49" s="12"/>
      <c r="F49" s="12" t="s">
        <v>30</v>
      </c>
      <c r="G49" s="12"/>
      <c r="H49" s="12"/>
      <c r="I49" s="12"/>
      <c r="K49" s="29" t="s">
        <v>31</v>
      </c>
    </row>
    <row r="50" spans="1:15">
      <c r="B50" s="4" t="s">
        <v>32</v>
      </c>
      <c r="C50" s="4" t="s">
        <v>33</v>
      </c>
      <c r="D50" s="17">
        <f>+C39-10</f>
        <v>70</v>
      </c>
      <c r="E50" s="4" t="s">
        <v>17</v>
      </c>
      <c r="F50" s="5" t="s">
        <v>20</v>
      </c>
      <c r="G50" s="30">
        <v>300</v>
      </c>
      <c r="H50" s="17" t="s">
        <v>34</v>
      </c>
      <c r="I50" s="4" t="s">
        <v>17</v>
      </c>
      <c r="J50" s="5" t="s">
        <v>20</v>
      </c>
      <c r="K50" s="31">
        <f t="shared" ref="K50:K53" si="2">D50*G50</f>
        <v>21000</v>
      </c>
    </row>
    <row r="51" spans="1:15">
      <c r="B51" s="4" t="s">
        <v>35</v>
      </c>
      <c r="C51" s="4" t="s">
        <v>36</v>
      </c>
      <c r="D51" s="17">
        <f>+C40-10</f>
        <v>160</v>
      </c>
      <c r="E51" s="4" t="s">
        <v>17</v>
      </c>
      <c r="F51" s="5" t="s">
        <v>20</v>
      </c>
      <c r="G51" s="30">
        <v>35</v>
      </c>
      <c r="H51" s="17" t="s">
        <v>34</v>
      </c>
      <c r="I51" s="4" t="s">
        <v>17</v>
      </c>
      <c r="J51" s="5" t="s">
        <v>20</v>
      </c>
      <c r="K51" s="31">
        <f t="shared" si="2"/>
        <v>5600</v>
      </c>
    </row>
    <row r="52" spans="1:15">
      <c r="B52" s="4" t="s">
        <v>37</v>
      </c>
      <c r="C52" s="4" t="s">
        <v>38</v>
      </c>
      <c r="D52" s="17">
        <v>7</v>
      </c>
      <c r="E52" s="4" t="s">
        <v>17</v>
      </c>
      <c r="F52" s="5" t="s">
        <v>20</v>
      </c>
      <c r="G52" s="30">
        <v>65</v>
      </c>
      <c r="H52" s="17" t="s">
        <v>34</v>
      </c>
      <c r="I52" s="4" t="s">
        <v>17</v>
      </c>
      <c r="J52" s="5" t="s">
        <v>20</v>
      </c>
      <c r="K52" s="31">
        <f t="shared" si="2"/>
        <v>455</v>
      </c>
    </row>
    <row r="53" spans="1:15">
      <c r="B53" s="4" t="s">
        <v>39</v>
      </c>
      <c r="C53" s="4" t="s">
        <v>40</v>
      </c>
      <c r="D53" s="17">
        <v>3</v>
      </c>
      <c r="E53" s="4" t="s">
        <v>41</v>
      </c>
      <c r="F53" s="5" t="s">
        <v>20</v>
      </c>
      <c r="G53" s="30">
        <v>150</v>
      </c>
      <c r="H53" s="17" t="s">
        <v>34</v>
      </c>
      <c r="I53" s="4" t="s">
        <v>41</v>
      </c>
      <c r="J53" s="5" t="s">
        <v>20</v>
      </c>
      <c r="K53" s="31">
        <f t="shared" si="2"/>
        <v>450</v>
      </c>
    </row>
    <row r="54" spans="1:15">
      <c r="B54" s="4" t="s">
        <v>42</v>
      </c>
      <c r="C54" s="4" t="s">
        <v>43</v>
      </c>
      <c r="D54" s="17">
        <v>7</v>
      </c>
      <c r="E54" s="4" t="s">
        <v>17</v>
      </c>
      <c r="F54" s="5" t="s">
        <v>20</v>
      </c>
      <c r="G54" s="30">
        <v>25</v>
      </c>
      <c r="H54" s="17" t="s">
        <v>34</v>
      </c>
      <c r="I54" s="4" t="s">
        <v>17</v>
      </c>
      <c r="J54" s="5" t="s">
        <v>20</v>
      </c>
      <c r="K54" s="31">
        <f>D54*G54</f>
        <v>175</v>
      </c>
    </row>
    <row r="55" spans="1:15">
      <c r="B55" s="4" t="s">
        <v>44</v>
      </c>
      <c r="C55" s="4" t="s">
        <v>45</v>
      </c>
      <c r="D55" s="17">
        <v>7</v>
      </c>
      <c r="E55" s="4" t="s">
        <v>41</v>
      </c>
      <c r="F55" s="5" t="s">
        <v>20</v>
      </c>
      <c r="G55" s="30">
        <v>350</v>
      </c>
      <c r="H55" s="17" t="s">
        <v>34</v>
      </c>
      <c r="I55" s="4" t="s">
        <v>41</v>
      </c>
      <c r="J55" s="5" t="s">
        <v>20</v>
      </c>
      <c r="K55" s="31">
        <f t="shared" ref="K55:K56" si="3">D55*G55</f>
        <v>2450</v>
      </c>
    </row>
    <row r="56" spans="1:15">
      <c r="B56" s="4" t="s">
        <v>46</v>
      </c>
      <c r="C56" s="32" t="s">
        <v>47</v>
      </c>
      <c r="D56" s="17">
        <v>1</v>
      </c>
      <c r="E56" s="4" t="s">
        <v>48</v>
      </c>
      <c r="F56" s="5" t="s">
        <v>20</v>
      </c>
      <c r="G56" s="30">
        <v>6500</v>
      </c>
      <c r="H56" s="17" t="s">
        <v>34</v>
      </c>
      <c r="I56" s="4" t="s">
        <v>48</v>
      </c>
      <c r="J56" s="5" t="s">
        <v>20</v>
      </c>
      <c r="K56" s="31">
        <f t="shared" si="3"/>
        <v>6500</v>
      </c>
      <c r="L56" s="17" t="s">
        <v>20</v>
      </c>
      <c r="M56" s="33">
        <f>SUM(K51:K57)</f>
        <v>15630</v>
      </c>
    </row>
    <row r="57" spans="1:15">
      <c r="K57" s="31"/>
    </row>
    <row r="58" spans="1:15">
      <c r="B58" s="34" t="s">
        <v>49</v>
      </c>
      <c r="C58" s="35"/>
      <c r="D58" s="35"/>
      <c r="E58" s="35"/>
      <c r="F58" s="35"/>
      <c r="G58" s="35"/>
      <c r="H58" s="35"/>
      <c r="I58" s="35"/>
      <c r="J58" s="35"/>
      <c r="K58" s="36"/>
      <c r="L58" s="37" t="s">
        <v>20</v>
      </c>
      <c r="M58" s="38">
        <f>SUM(M40:M56)</f>
        <v>25130</v>
      </c>
      <c r="N58" s="39"/>
      <c r="O58" s="39"/>
    </row>
    <row r="60" spans="1:15">
      <c r="A60" s="18" t="s">
        <v>52</v>
      </c>
      <c r="B60" s="19"/>
      <c r="C60" s="19"/>
      <c r="D60" s="19"/>
      <c r="E60" s="19"/>
      <c r="F60" s="19"/>
      <c r="G60" s="19"/>
      <c r="H60" s="19"/>
      <c r="I60" s="19"/>
      <c r="J60" s="20"/>
      <c r="K60" s="21" t="s">
        <v>11</v>
      </c>
      <c r="L60" s="22" t="s">
        <v>12</v>
      </c>
      <c r="M60" s="23" t="s">
        <v>53</v>
      </c>
      <c r="N60" s="24"/>
      <c r="O60" s="25"/>
    </row>
    <row r="61" spans="1:15">
      <c r="A61" s="16" t="s">
        <v>54</v>
      </c>
      <c r="B61" s="16" t="s">
        <v>55</v>
      </c>
      <c r="D61" s="40" t="s">
        <v>7</v>
      </c>
      <c r="E61" s="40"/>
      <c r="F61" s="40"/>
      <c r="G61" s="40"/>
    </row>
    <row r="62" spans="1:15">
      <c r="B62" s="4" t="s">
        <v>16</v>
      </c>
      <c r="C62" s="17">
        <v>100</v>
      </c>
      <c r="D62" s="4" t="s">
        <v>17</v>
      </c>
    </row>
    <row r="63" spans="1:15">
      <c r="B63" s="4" t="s">
        <v>18</v>
      </c>
      <c r="C63" s="17">
        <f>(C62+5)*2</f>
        <v>210</v>
      </c>
      <c r="D63" s="4" t="s">
        <v>17</v>
      </c>
    </row>
    <row r="64" spans="1:15">
      <c r="B64" s="4" t="s">
        <v>19</v>
      </c>
      <c r="L64" s="17" t="s">
        <v>20</v>
      </c>
      <c r="M64" s="27">
        <v>10500</v>
      </c>
      <c r="N64" s="28"/>
      <c r="O64" s="28"/>
    </row>
    <row r="65" spans="2:13">
      <c r="B65" s="4" t="s">
        <v>21</v>
      </c>
    </row>
    <row r="66" spans="2:13">
      <c r="B66" s="4" t="s">
        <v>22</v>
      </c>
    </row>
    <row r="67" spans="2:13">
      <c r="B67" s="4" t="s">
        <v>23</v>
      </c>
    </row>
    <row r="68" spans="2:13">
      <c r="B68" s="4" t="s">
        <v>24</v>
      </c>
    </row>
    <row r="69" spans="2:13">
      <c r="B69" s="4" t="s">
        <v>56</v>
      </c>
    </row>
    <row r="70" spans="2:13">
      <c r="B70" s="4" t="s">
        <v>26</v>
      </c>
    </row>
    <row r="72" spans="2:13">
      <c r="B72" s="16" t="s">
        <v>27</v>
      </c>
      <c r="C72" s="16" t="s">
        <v>28</v>
      </c>
      <c r="D72" s="12" t="s">
        <v>29</v>
      </c>
      <c r="E72" s="12"/>
      <c r="F72" s="12" t="s">
        <v>30</v>
      </c>
      <c r="G72" s="12"/>
      <c r="H72" s="12"/>
      <c r="I72" s="12"/>
      <c r="K72" s="29" t="s">
        <v>31</v>
      </c>
    </row>
    <row r="73" spans="2:13">
      <c r="B73" s="4" t="s">
        <v>32</v>
      </c>
      <c r="C73" s="4" t="s">
        <v>57</v>
      </c>
      <c r="D73" s="17">
        <f>+C62-10</f>
        <v>90</v>
      </c>
      <c r="E73" s="4" t="s">
        <v>17</v>
      </c>
      <c r="F73" s="5" t="s">
        <v>20</v>
      </c>
      <c r="G73" s="30">
        <v>300</v>
      </c>
      <c r="H73" s="17" t="s">
        <v>34</v>
      </c>
      <c r="I73" s="4" t="s">
        <v>17</v>
      </c>
      <c r="J73" s="5" t="s">
        <v>20</v>
      </c>
      <c r="K73" s="31">
        <f t="shared" ref="K73:K76" si="4">D73*G73</f>
        <v>27000</v>
      </c>
    </row>
    <row r="74" spans="2:13">
      <c r="B74" s="4" t="s">
        <v>35</v>
      </c>
      <c r="C74" s="4" t="s">
        <v>36</v>
      </c>
      <c r="D74" s="17">
        <f>+C63-10</f>
        <v>200</v>
      </c>
      <c r="E74" s="4" t="s">
        <v>17</v>
      </c>
      <c r="F74" s="5" t="s">
        <v>20</v>
      </c>
      <c r="G74" s="30">
        <v>35</v>
      </c>
      <c r="H74" s="17" t="s">
        <v>34</v>
      </c>
      <c r="I74" s="4" t="s">
        <v>17</v>
      </c>
      <c r="J74" s="5" t="s">
        <v>20</v>
      </c>
      <c r="K74" s="31">
        <f t="shared" si="4"/>
        <v>7000</v>
      </c>
    </row>
    <row r="75" spans="2:13">
      <c r="B75" s="4" t="s">
        <v>37</v>
      </c>
      <c r="C75" s="4" t="s">
        <v>38</v>
      </c>
      <c r="D75" s="17">
        <v>7</v>
      </c>
      <c r="E75" s="4" t="s">
        <v>17</v>
      </c>
      <c r="F75" s="5" t="s">
        <v>20</v>
      </c>
      <c r="G75" s="30">
        <v>65</v>
      </c>
      <c r="H75" s="17" t="s">
        <v>34</v>
      </c>
      <c r="I75" s="4" t="s">
        <v>17</v>
      </c>
      <c r="J75" s="5" t="s">
        <v>20</v>
      </c>
      <c r="K75" s="31">
        <f t="shared" si="4"/>
        <v>455</v>
      </c>
    </row>
    <row r="76" spans="2:13">
      <c r="B76" s="4" t="s">
        <v>39</v>
      </c>
      <c r="C76" s="4" t="s">
        <v>40</v>
      </c>
      <c r="D76" s="17">
        <v>5</v>
      </c>
      <c r="E76" s="4" t="s">
        <v>41</v>
      </c>
      <c r="F76" s="5" t="s">
        <v>20</v>
      </c>
      <c r="G76" s="30">
        <v>150</v>
      </c>
      <c r="H76" s="17" t="s">
        <v>34</v>
      </c>
      <c r="I76" s="4" t="s">
        <v>41</v>
      </c>
      <c r="J76" s="5" t="s">
        <v>20</v>
      </c>
      <c r="K76" s="31">
        <f t="shared" si="4"/>
        <v>750</v>
      </c>
    </row>
    <row r="77" spans="2:13">
      <c r="B77" s="4" t="s">
        <v>42</v>
      </c>
      <c r="C77" s="4" t="s">
        <v>43</v>
      </c>
      <c r="D77" s="17">
        <v>7</v>
      </c>
      <c r="E77" s="4" t="s">
        <v>17</v>
      </c>
      <c r="F77" s="5" t="s">
        <v>20</v>
      </c>
      <c r="G77" s="30">
        <v>25</v>
      </c>
      <c r="H77" s="17" t="s">
        <v>34</v>
      </c>
      <c r="I77" s="4" t="s">
        <v>17</v>
      </c>
      <c r="J77" s="5" t="s">
        <v>20</v>
      </c>
      <c r="K77" s="31">
        <f>D77*G77</f>
        <v>175</v>
      </c>
    </row>
    <row r="78" spans="2:13">
      <c r="B78" s="4" t="s">
        <v>44</v>
      </c>
      <c r="C78" s="4" t="s">
        <v>45</v>
      </c>
      <c r="D78" s="17">
        <v>10</v>
      </c>
      <c r="E78" s="4" t="s">
        <v>41</v>
      </c>
      <c r="F78" s="5" t="s">
        <v>20</v>
      </c>
      <c r="G78" s="30">
        <v>350</v>
      </c>
      <c r="H78" s="17" t="s">
        <v>34</v>
      </c>
      <c r="I78" s="4" t="s">
        <v>41</v>
      </c>
      <c r="J78" s="5" t="s">
        <v>20</v>
      </c>
      <c r="K78" s="31">
        <f t="shared" ref="K78:K79" si="5">D78*G78</f>
        <v>3500</v>
      </c>
    </row>
    <row r="79" spans="2:13">
      <c r="B79" s="4" t="s">
        <v>58</v>
      </c>
      <c r="C79" s="32" t="s">
        <v>47</v>
      </c>
      <c r="D79" s="17">
        <v>1</v>
      </c>
      <c r="E79" s="4" t="s">
        <v>48</v>
      </c>
      <c r="F79" s="5" t="s">
        <v>20</v>
      </c>
      <c r="G79" s="30">
        <v>6500</v>
      </c>
      <c r="H79" s="17" t="s">
        <v>34</v>
      </c>
      <c r="I79" s="4" t="s">
        <v>48</v>
      </c>
      <c r="J79" s="5" t="s">
        <v>20</v>
      </c>
      <c r="K79" s="31">
        <f t="shared" si="5"/>
        <v>6500</v>
      </c>
      <c r="L79" s="17" t="s">
        <v>20</v>
      </c>
      <c r="M79" s="33">
        <f>SUM(K73:K80)</f>
        <v>45380</v>
      </c>
    </row>
    <row r="80" spans="2:13">
      <c r="K80" s="31"/>
    </row>
    <row r="81" spans="1:15">
      <c r="B81" s="34" t="s">
        <v>49</v>
      </c>
      <c r="C81" s="35"/>
      <c r="D81" s="35"/>
      <c r="E81" s="35"/>
      <c r="F81" s="35"/>
      <c r="G81" s="35"/>
      <c r="H81" s="35"/>
      <c r="I81" s="35"/>
      <c r="J81" s="35"/>
      <c r="K81" s="36"/>
      <c r="L81" s="37" t="s">
        <v>20</v>
      </c>
      <c r="M81" s="38">
        <f>SUM(M63:M79)</f>
        <v>55880</v>
      </c>
      <c r="N81" s="39"/>
      <c r="O81" s="39"/>
    </row>
    <row r="83" spans="1:15">
      <c r="A83" s="16" t="s">
        <v>59</v>
      </c>
      <c r="B83" s="16" t="s">
        <v>55</v>
      </c>
      <c r="D83" s="40" t="s">
        <v>7</v>
      </c>
      <c r="E83" s="40"/>
      <c r="F83" s="40"/>
      <c r="G83" s="40"/>
    </row>
    <row r="84" spans="1:15">
      <c r="B84" s="4" t="s">
        <v>16</v>
      </c>
      <c r="C84" s="17">
        <v>45</v>
      </c>
      <c r="D84" s="4" t="s">
        <v>17</v>
      </c>
    </row>
    <row r="85" spans="1:15">
      <c r="B85" s="4" t="s">
        <v>18</v>
      </c>
      <c r="C85" s="17">
        <f>(C84+5)*2</f>
        <v>100</v>
      </c>
      <c r="D85" s="4" t="s">
        <v>17</v>
      </c>
    </row>
    <row r="86" spans="1:15">
      <c r="B86" s="4" t="s">
        <v>19</v>
      </c>
      <c r="L86" s="17" t="s">
        <v>20</v>
      </c>
      <c r="M86" s="27">
        <v>10500</v>
      </c>
      <c r="N86" s="28"/>
      <c r="O86" s="28"/>
    </row>
    <row r="87" spans="1:15">
      <c r="B87" s="4" t="s">
        <v>21</v>
      </c>
    </row>
    <row r="88" spans="1:15">
      <c r="B88" s="4" t="s">
        <v>22</v>
      </c>
    </row>
    <row r="89" spans="1:15">
      <c r="B89" s="4" t="s">
        <v>23</v>
      </c>
    </row>
    <row r="90" spans="1:15">
      <c r="B90" s="4" t="s">
        <v>24</v>
      </c>
    </row>
    <row r="91" spans="1:15">
      <c r="B91" s="4" t="s">
        <v>56</v>
      </c>
    </row>
    <row r="92" spans="1:15">
      <c r="B92" s="4" t="s">
        <v>26</v>
      </c>
    </row>
    <row r="94" spans="1:15">
      <c r="B94" s="16" t="s">
        <v>27</v>
      </c>
      <c r="C94" s="16" t="s">
        <v>28</v>
      </c>
      <c r="D94" s="12" t="s">
        <v>29</v>
      </c>
      <c r="E94" s="12"/>
      <c r="F94" s="12" t="s">
        <v>30</v>
      </c>
      <c r="G94" s="12"/>
      <c r="H94" s="12"/>
      <c r="I94" s="12"/>
      <c r="K94" s="29" t="s">
        <v>31</v>
      </c>
    </row>
    <row r="95" spans="1:15">
      <c r="B95" s="4" t="s">
        <v>32</v>
      </c>
      <c r="C95" s="4" t="s">
        <v>57</v>
      </c>
      <c r="D95" s="17">
        <f>+C84-10</f>
        <v>35</v>
      </c>
      <c r="E95" s="4" t="s">
        <v>17</v>
      </c>
      <c r="F95" s="5" t="s">
        <v>20</v>
      </c>
      <c r="G95" s="30">
        <v>300</v>
      </c>
      <c r="H95" s="17" t="s">
        <v>34</v>
      </c>
      <c r="I95" s="4" t="s">
        <v>17</v>
      </c>
      <c r="J95" s="5" t="s">
        <v>20</v>
      </c>
      <c r="K95" s="31">
        <f t="shared" ref="K95:K98" si="6">D95*G95</f>
        <v>10500</v>
      </c>
    </row>
    <row r="96" spans="1:15">
      <c r="B96" s="4" t="s">
        <v>35</v>
      </c>
      <c r="C96" s="4" t="s">
        <v>36</v>
      </c>
      <c r="D96" s="17">
        <f>+C85-10</f>
        <v>90</v>
      </c>
      <c r="E96" s="4" t="s">
        <v>17</v>
      </c>
      <c r="F96" s="5" t="s">
        <v>20</v>
      </c>
      <c r="G96" s="30">
        <v>35</v>
      </c>
      <c r="H96" s="17" t="s">
        <v>34</v>
      </c>
      <c r="I96" s="4" t="s">
        <v>17</v>
      </c>
      <c r="J96" s="5" t="s">
        <v>20</v>
      </c>
      <c r="K96" s="31">
        <f t="shared" si="6"/>
        <v>3150</v>
      </c>
    </row>
    <row r="97" spans="1:15">
      <c r="B97" s="4" t="s">
        <v>37</v>
      </c>
      <c r="C97" s="4" t="s">
        <v>38</v>
      </c>
      <c r="D97" s="17">
        <v>7</v>
      </c>
      <c r="E97" s="4" t="s">
        <v>17</v>
      </c>
      <c r="F97" s="5" t="s">
        <v>20</v>
      </c>
      <c r="G97" s="30">
        <v>65</v>
      </c>
      <c r="H97" s="17" t="s">
        <v>34</v>
      </c>
      <c r="I97" s="4" t="s">
        <v>17</v>
      </c>
      <c r="J97" s="5" t="s">
        <v>20</v>
      </c>
      <c r="K97" s="31">
        <f t="shared" si="6"/>
        <v>455</v>
      </c>
    </row>
    <row r="98" spans="1:15">
      <c r="B98" s="4" t="s">
        <v>39</v>
      </c>
      <c r="C98" s="4" t="s">
        <v>40</v>
      </c>
      <c r="D98" s="17">
        <v>1</v>
      </c>
      <c r="E98" s="4" t="s">
        <v>41</v>
      </c>
      <c r="F98" s="5" t="s">
        <v>20</v>
      </c>
      <c r="G98" s="30">
        <v>150</v>
      </c>
      <c r="H98" s="17" t="s">
        <v>34</v>
      </c>
      <c r="I98" s="4" t="s">
        <v>41</v>
      </c>
      <c r="J98" s="5" t="s">
        <v>20</v>
      </c>
      <c r="K98" s="31">
        <f t="shared" si="6"/>
        <v>150</v>
      </c>
    </row>
    <row r="99" spans="1:15">
      <c r="B99" s="4" t="s">
        <v>42</v>
      </c>
      <c r="C99" s="4" t="s">
        <v>43</v>
      </c>
      <c r="D99" s="17">
        <v>7</v>
      </c>
      <c r="E99" s="4" t="s">
        <v>17</v>
      </c>
      <c r="F99" s="5" t="s">
        <v>20</v>
      </c>
      <c r="G99" s="30">
        <v>25</v>
      </c>
      <c r="H99" s="17" t="s">
        <v>34</v>
      </c>
      <c r="I99" s="4" t="s">
        <v>17</v>
      </c>
      <c r="J99" s="5" t="s">
        <v>20</v>
      </c>
      <c r="K99" s="31">
        <f>D99*G99</f>
        <v>175</v>
      </c>
    </row>
    <row r="100" spans="1:15">
      <c r="B100" s="4" t="s">
        <v>44</v>
      </c>
      <c r="C100" s="4" t="s">
        <v>45</v>
      </c>
      <c r="D100" s="17">
        <v>3</v>
      </c>
      <c r="E100" s="4" t="s">
        <v>41</v>
      </c>
      <c r="F100" s="5" t="s">
        <v>20</v>
      </c>
      <c r="G100" s="30">
        <v>350</v>
      </c>
      <c r="H100" s="17" t="s">
        <v>34</v>
      </c>
      <c r="I100" s="4" t="s">
        <v>41</v>
      </c>
      <c r="J100" s="5" t="s">
        <v>20</v>
      </c>
      <c r="K100" s="31">
        <f t="shared" ref="K100:K101" si="7">D100*G100</f>
        <v>1050</v>
      </c>
    </row>
    <row r="101" spans="1:15">
      <c r="B101" s="4" t="s">
        <v>58</v>
      </c>
      <c r="C101" s="32" t="s">
        <v>47</v>
      </c>
      <c r="D101" s="17">
        <v>1</v>
      </c>
      <c r="E101" s="4" t="s">
        <v>48</v>
      </c>
      <c r="F101" s="5" t="s">
        <v>20</v>
      </c>
      <c r="G101" s="30">
        <v>6500</v>
      </c>
      <c r="H101" s="17" t="s">
        <v>34</v>
      </c>
      <c r="I101" s="4" t="s">
        <v>48</v>
      </c>
      <c r="J101" s="5" t="s">
        <v>20</v>
      </c>
      <c r="K101" s="31">
        <f t="shared" si="7"/>
        <v>6500</v>
      </c>
      <c r="L101" s="17" t="s">
        <v>20</v>
      </c>
      <c r="M101" s="33">
        <f>SUM(K95:K102)</f>
        <v>21980</v>
      </c>
    </row>
    <row r="102" spans="1:15">
      <c r="K102" s="31"/>
    </row>
    <row r="103" spans="1:15">
      <c r="B103" s="34" t="s">
        <v>49</v>
      </c>
      <c r="C103" s="35"/>
      <c r="D103" s="35"/>
      <c r="E103" s="35"/>
      <c r="F103" s="35"/>
      <c r="G103" s="35"/>
      <c r="H103" s="35"/>
      <c r="I103" s="35"/>
      <c r="J103" s="35"/>
      <c r="K103" s="36"/>
      <c r="L103" s="37" t="s">
        <v>20</v>
      </c>
      <c r="M103" s="38">
        <f>SUM(M85:M101)</f>
        <v>32480</v>
      </c>
      <c r="N103" s="39"/>
      <c r="O103" s="39"/>
    </row>
    <row r="105" spans="1:15">
      <c r="A105" s="16" t="s">
        <v>60</v>
      </c>
      <c r="B105" s="16" t="s">
        <v>55</v>
      </c>
      <c r="D105" s="40" t="s">
        <v>7</v>
      </c>
      <c r="E105" s="40"/>
      <c r="F105" s="40"/>
      <c r="G105" s="40"/>
    </row>
    <row r="106" spans="1:15">
      <c r="B106" s="4" t="s">
        <v>16</v>
      </c>
      <c r="C106" s="17">
        <v>55</v>
      </c>
      <c r="D106" s="4" t="s">
        <v>17</v>
      </c>
    </row>
    <row r="107" spans="1:15">
      <c r="B107" s="4" t="s">
        <v>18</v>
      </c>
      <c r="C107" s="17">
        <f>(C106+5)*2</f>
        <v>120</v>
      </c>
      <c r="D107" s="4" t="s">
        <v>17</v>
      </c>
    </row>
    <row r="108" spans="1:15">
      <c r="B108" s="4" t="s">
        <v>19</v>
      </c>
      <c r="L108" s="17" t="s">
        <v>20</v>
      </c>
      <c r="M108" s="27">
        <v>10500</v>
      </c>
      <c r="N108" s="28"/>
      <c r="O108" s="28"/>
    </row>
    <row r="109" spans="1:15">
      <c r="B109" s="4" t="s">
        <v>21</v>
      </c>
    </row>
    <row r="110" spans="1:15">
      <c r="B110" s="4" t="s">
        <v>22</v>
      </c>
    </row>
    <row r="111" spans="1:15">
      <c r="B111" s="4" t="s">
        <v>23</v>
      </c>
    </row>
    <row r="112" spans="1:15">
      <c r="B112" s="4" t="s">
        <v>24</v>
      </c>
    </row>
    <row r="113" spans="1:15">
      <c r="B113" s="4" t="s">
        <v>56</v>
      </c>
    </row>
    <row r="114" spans="1:15">
      <c r="B114" s="4" t="s">
        <v>26</v>
      </c>
    </row>
    <row r="116" spans="1:15">
      <c r="B116" s="16" t="s">
        <v>27</v>
      </c>
      <c r="C116" s="16" t="s">
        <v>28</v>
      </c>
      <c r="D116" s="12" t="s">
        <v>29</v>
      </c>
      <c r="E116" s="12"/>
      <c r="F116" s="12" t="s">
        <v>30</v>
      </c>
      <c r="G116" s="12"/>
      <c r="H116" s="12"/>
      <c r="I116" s="12"/>
      <c r="K116" s="29" t="s">
        <v>31</v>
      </c>
    </row>
    <row r="117" spans="1:15">
      <c r="B117" s="4" t="s">
        <v>32</v>
      </c>
      <c r="C117" s="4" t="s">
        <v>57</v>
      </c>
      <c r="D117" s="17">
        <f>+C106-10</f>
        <v>45</v>
      </c>
      <c r="E117" s="4" t="s">
        <v>17</v>
      </c>
      <c r="F117" s="5" t="s">
        <v>20</v>
      </c>
      <c r="G117" s="30">
        <v>300</v>
      </c>
      <c r="H117" s="17" t="s">
        <v>34</v>
      </c>
      <c r="I117" s="4" t="s">
        <v>17</v>
      </c>
      <c r="J117" s="5" t="s">
        <v>20</v>
      </c>
      <c r="K117" s="31">
        <f t="shared" ref="K117:K120" si="8">D117*G117</f>
        <v>13500</v>
      </c>
    </row>
    <row r="118" spans="1:15">
      <c r="B118" s="4" t="s">
        <v>35</v>
      </c>
      <c r="C118" s="4" t="s">
        <v>36</v>
      </c>
      <c r="D118" s="17">
        <f>+C107-10</f>
        <v>110</v>
      </c>
      <c r="E118" s="4" t="s">
        <v>17</v>
      </c>
      <c r="F118" s="5" t="s">
        <v>20</v>
      </c>
      <c r="G118" s="30">
        <v>35</v>
      </c>
      <c r="H118" s="17" t="s">
        <v>34</v>
      </c>
      <c r="I118" s="4" t="s">
        <v>17</v>
      </c>
      <c r="J118" s="5" t="s">
        <v>20</v>
      </c>
      <c r="K118" s="31">
        <f t="shared" si="8"/>
        <v>3850</v>
      </c>
    </row>
    <row r="119" spans="1:15">
      <c r="B119" s="4" t="s">
        <v>37</v>
      </c>
      <c r="C119" s="4" t="s">
        <v>38</v>
      </c>
      <c r="D119" s="17">
        <v>7</v>
      </c>
      <c r="E119" s="4" t="s">
        <v>17</v>
      </c>
      <c r="F119" s="5" t="s">
        <v>20</v>
      </c>
      <c r="G119" s="30">
        <v>65</v>
      </c>
      <c r="H119" s="17" t="s">
        <v>34</v>
      </c>
      <c r="I119" s="4" t="s">
        <v>17</v>
      </c>
      <c r="J119" s="5" t="s">
        <v>20</v>
      </c>
      <c r="K119" s="31">
        <f t="shared" si="8"/>
        <v>455</v>
      </c>
    </row>
    <row r="120" spans="1:15">
      <c r="B120" s="4" t="s">
        <v>39</v>
      </c>
      <c r="C120" s="4" t="s">
        <v>40</v>
      </c>
      <c r="D120" s="17">
        <v>1</v>
      </c>
      <c r="E120" s="4" t="s">
        <v>41</v>
      </c>
      <c r="F120" s="5" t="s">
        <v>20</v>
      </c>
      <c r="G120" s="30">
        <v>150</v>
      </c>
      <c r="H120" s="17" t="s">
        <v>34</v>
      </c>
      <c r="I120" s="4" t="s">
        <v>41</v>
      </c>
      <c r="J120" s="5" t="s">
        <v>20</v>
      </c>
      <c r="K120" s="31">
        <f t="shared" si="8"/>
        <v>150</v>
      </c>
    </row>
    <row r="121" spans="1:15">
      <c r="B121" s="4" t="s">
        <v>42</v>
      </c>
      <c r="C121" s="4" t="s">
        <v>43</v>
      </c>
      <c r="D121" s="17">
        <v>7</v>
      </c>
      <c r="E121" s="4" t="s">
        <v>17</v>
      </c>
      <c r="F121" s="5" t="s">
        <v>20</v>
      </c>
      <c r="G121" s="30">
        <v>25</v>
      </c>
      <c r="H121" s="17" t="s">
        <v>34</v>
      </c>
      <c r="I121" s="4" t="s">
        <v>17</v>
      </c>
      <c r="J121" s="5" t="s">
        <v>20</v>
      </c>
      <c r="K121" s="31">
        <f>D121*G121</f>
        <v>175</v>
      </c>
    </row>
    <row r="122" spans="1:15">
      <c r="B122" s="4" t="s">
        <v>44</v>
      </c>
      <c r="C122" s="4" t="s">
        <v>45</v>
      </c>
      <c r="D122" s="17">
        <v>3</v>
      </c>
      <c r="E122" s="4" t="s">
        <v>41</v>
      </c>
      <c r="F122" s="5" t="s">
        <v>20</v>
      </c>
      <c r="G122" s="30">
        <v>350</v>
      </c>
      <c r="H122" s="17" t="s">
        <v>34</v>
      </c>
      <c r="I122" s="4" t="s">
        <v>41</v>
      </c>
      <c r="J122" s="5" t="s">
        <v>20</v>
      </c>
      <c r="K122" s="31">
        <f t="shared" ref="K122:K123" si="9">D122*G122</f>
        <v>1050</v>
      </c>
    </row>
    <row r="123" spans="1:15">
      <c r="B123" s="4" t="s">
        <v>58</v>
      </c>
      <c r="C123" s="32" t="s">
        <v>47</v>
      </c>
      <c r="D123" s="17">
        <v>1</v>
      </c>
      <c r="E123" s="4" t="s">
        <v>48</v>
      </c>
      <c r="F123" s="5" t="s">
        <v>20</v>
      </c>
      <c r="G123" s="30">
        <v>6500</v>
      </c>
      <c r="H123" s="17" t="s">
        <v>34</v>
      </c>
      <c r="I123" s="4" t="s">
        <v>48</v>
      </c>
      <c r="J123" s="5" t="s">
        <v>20</v>
      </c>
      <c r="K123" s="31">
        <f t="shared" si="9"/>
        <v>6500</v>
      </c>
      <c r="L123" s="17" t="s">
        <v>20</v>
      </c>
      <c r="M123" s="33">
        <f>SUM(K117:K124)</f>
        <v>25680</v>
      </c>
    </row>
    <row r="124" spans="1:15">
      <c r="K124" s="31"/>
    </row>
    <row r="125" spans="1:15">
      <c r="B125" s="34" t="s">
        <v>49</v>
      </c>
      <c r="C125" s="35"/>
      <c r="D125" s="35"/>
      <c r="E125" s="35"/>
      <c r="F125" s="35"/>
      <c r="G125" s="35"/>
      <c r="H125" s="35"/>
      <c r="I125" s="35"/>
      <c r="J125" s="35"/>
      <c r="K125" s="36"/>
      <c r="L125" s="37" t="s">
        <v>20</v>
      </c>
      <c r="M125" s="38">
        <f>SUM(M107:M123)</f>
        <v>36180</v>
      </c>
      <c r="N125" s="39"/>
      <c r="O125" s="39"/>
    </row>
    <row r="127" spans="1:15">
      <c r="A127" s="16" t="s">
        <v>61</v>
      </c>
      <c r="B127" s="16" t="s">
        <v>55</v>
      </c>
      <c r="D127" s="40" t="s">
        <v>7</v>
      </c>
      <c r="E127" s="40"/>
      <c r="F127" s="40"/>
      <c r="G127" s="40"/>
    </row>
    <row r="128" spans="1:15">
      <c r="B128" s="4" t="s">
        <v>16</v>
      </c>
      <c r="C128" s="17">
        <v>55</v>
      </c>
      <c r="D128" s="4" t="s">
        <v>17</v>
      </c>
    </row>
    <row r="129" spans="2:15">
      <c r="B129" s="4" t="s">
        <v>18</v>
      </c>
      <c r="C129" s="17">
        <f>(C128+5)*2</f>
        <v>120</v>
      </c>
      <c r="D129" s="4" t="s">
        <v>17</v>
      </c>
    </row>
    <row r="130" spans="2:15">
      <c r="B130" s="4" t="s">
        <v>19</v>
      </c>
      <c r="L130" s="17" t="s">
        <v>20</v>
      </c>
      <c r="M130" s="27">
        <v>10500</v>
      </c>
      <c r="N130" s="28"/>
      <c r="O130" s="28"/>
    </row>
    <row r="131" spans="2:15">
      <c r="B131" s="4" t="s">
        <v>21</v>
      </c>
    </row>
    <row r="132" spans="2:15">
      <c r="B132" s="4" t="s">
        <v>22</v>
      </c>
    </row>
    <row r="133" spans="2:15">
      <c r="B133" s="4" t="s">
        <v>23</v>
      </c>
    </row>
    <row r="134" spans="2:15">
      <c r="B134" s="4" t="s">
        <v>24</v>
      </c>
    </row>
    <row r="135" spans="2:15">
      <c r="B135" s="4" t="s">
        <v>56</v>
      </c>
    </row>
    <row r="136" spans="2:15">
      <c r="B136" s="4" t="s">
        <v>26</v>
      </c>
    </row>
    <row r="138" spans="2:15">
      <c r="B138" s="16" t="s">
        <v>27</v>
      </c>
      <c r="C138" s="16" t="s">
        <v>28</v>
      </c>
      <c r="D138" s="12" t="s">
        <v>29</v>
      </c>
      <c r="E138" s="12"/>
      <c r="F138" s="12" t="s">
        <v>30</v>
      </c>
      <c r="G138" s="12"/>
      <c r="H138" s="12"/>
      <c r="I138" s="12"/>
      <c r="K138" s="29" t="s">
        <v>31</v>
      </c>
    </row>
    <row r="139" spans="2:15">
      <c r="B139" s="4" t="s">
        <v>32</v>
      </c>
      <c r="C139" s="4" t="s">
        <v>57</v>
      </c>
      <c r="D139" s="17">
        <f>+C128-10</f>
        <v>45</v>
      </c>
      <c r="E139" s="4" t="s">
        <v>17</v>
      </c>
      <c r="F139" s="5" t="s">
        <v>20</v>
      </c>
      <c r="G139" s="30">
        <v>300</v>
      </c>
      <c r="H139" s="17" t="s">
        <v>34</v>
      </c>
      <c r="I139" s="4" t="s">
        <v>17</v>
      </c>
      <c r="J139" s="5" t="s">
        <v>20</v>
      </c>
      <c r="K139" s="31">
        <f t="shared" ref="K139:K142" si="10">D139*G139</f>
        <v>13500</v>
      </c>
    </row>
    <row r="140" spans="2:15">
      <c r="B140" s="4" t="s">
        <v>35</v>
      </c>
      <c r="C140" s="4" t="s">
        <v>36</v>
      </c>
      <c r="D140" s="17">
        <f>+C129-10</f>
        <v>110</v>
      </c>
      <c r="E140" s="4" t="s">
        <v>17</v>
      </c>
      <c r="F140" s="5" t="s">
        <v>20</v>
      </c>
      <c r="G140" s="30">
        <v>35</v>
      </c>
      <c r="H140" s="17" t="s">
        <v>34</v>
      </c>
      <c r="I140" s="4" t="s">
        <v>17</v>
      </c>
      <c r="J140" s="5" t="s">
        <v>20</v>
      </c>
      <c r="K140" s="31">
        <f t="shared" si="10"/>
        <v>3850</v>
      </c>
    </row>
    <row r="141" spans="2:15">
      <c r="B141" s="4" t="s">
        <v>37</v>
      </c>
      <c r="C141" s="4" t="s">
        <v>38</v>
      </c>
      <c r="D141" s="17">
        <v>7</v>
      </c>
      <c r="E141" s="4" t="s">
        <v>17</v>
      </c>
      <c r="F141" s="5" t="s">
        <v>20</v>
      </c>
      <c r="G141" s="30">
        <v>65</v>
      </c>
      <c r="H141" s="17" t="s">
        <v>34</v>
      </c>
      <c r="I141" s="4" t="s">
        <v>17</v>
      </c>
      <c r="J141" s="5" t="s">
        <v>20</v>
      </c>
      <c r="K141" s="31">
        <f t="shared" si="10"/>
        <v>455</v>
      </c>
    </row>
    <row r="142" spans="2:15">
      <c r="B142" s="4" t="s">
        <v>39</v>
      </c>
      <c r="C142" s="4" t="s">
        <v>40</v>
      </c>
      <c r="D142" s="17">
        <v>1</v>
      </c>
      <c r="E142" s="4" t="s">
        <v>41</v>
      </c>
      <c r="F142" s="5" t="s">
        <v>20</v>
      </c>
      <c r="G142" s="30">
        <v>150</v>
      </c>
      <c r="H142" s="17" t="s">
        <v>34</v>
      </c>
      <c r="I142" s="4" t="s">
        <v>41</v>
      </c>
      <c r="J142" s="5" t="s">
        <v>20</v>
      </c>
      <c r="K142" s="31">
        <f t="shared" si="10"/>
        <v>150</v>
      </c>
    </row>
    <row r="143" spans="2:15">
      <c r="B143" s="4" t="s">
        <v>42</v>
      </c>
      <c r="C143" s="4" t="s">
        <v>43</v>
      </c>
      <c r="D143" s="17">
        <v>7</v>
      </c>
      <c r="E143" s="4" t="s">
        <v>17</v>
      </c>
      <c r="F143" s="5" t="s">
        <v>20</v>
      </c>
      <c r="G143" s="30">
        <v>25</v>
      </c>
      <c r="H143" s="17" t="s">
        <v>34</v>
      </c>
      <c r="I143" s="4" t="s">
        <v>17</v>
      </c>
      <c r="J143" s="5" t="s">
        <v>20</v>
      </c>
      <c r="K143" s="31">
        <f>D143*G143</f>
        <v>175</v>
      </c>
    </row>
    <row r="144" spans="2:15">
      <c r="B144" s="4" t="s">
        <v>44</v>
      </c>
      <c r="C144" s="4" t="s">
        <v>45</v>
      </c>
      <c r="D144" s="17">
        <v>3</v>
      </c>
      <c r="E144" s="4" t="s">
        <v>41</v>
      </c>
      <c r="F144" s="5" t="s">
        <v>20</v>
      </c>
      <c r="G144" s="30">
        <v>350</v>
      </c>
      <c r="H144" s="17" t="s">
        <v>34</v>
      </c>
      <c r="I144" s="4" t="s">
        <v>41</v>
      </c>
      <c r="J144" s="5" t="s">
        <v>20</v>
      </c>
      <c r="K144" s="31">
        <f t="shared" ref="K144:K146" si="11">D144*G144</f>
        <v>1050</v>
      </c>
    </row>
    <row r="145" spans="1:24">
      <c r="B145" s="4" t="s">
        <v>62</v>
      </c>
      <c r="C145" s="4" t="s">
        <v>63</v>
      </c>
      <c r="D145" s="17">
        <v>1</v>
      </c>
      <c r="E145" s="4" t="s">
        <v>64</v>
      </c>
      <c r="F145" s="5" t="s">
        <v>20</v>
      </c>
      <c r="G145" s="30">
        <v>1500</v>
      </c>
      <c r="H145" s="17" t="s">
        <v>34</v>
      </c>
      <c r="I145" s="4" t="s">
        <v>64</v>
      </c>
      <c r="J145" s="5" t="s">
        <v>20</v>
      </c>
      <c r="K145" s="31">
        <f t="shared" si="11"/>
        <v>1500</v>
      </c>
    </row>
    <row r="146" spans="1:24">
      <c r="B146" s="4" t="s">
        <v>58</v>
      </c>
      <c r="C146" s="32" t="s">
        <v>47</v>
      </c>
      <c r="D146" s="17">
        <v>1</v>
      </c>
      <c r="E146" s="4" t="s">
        <v>48</v>
      </c>
      <c r="F146" s="5" t="s">
        <v>20</v>
      </c>
      <c r="G146" s="30">
        <v>6500</v>
      </c>
      <c r="H146" s="17" t="s">
        <v>34</v>
      </c>
      <c r="I146" s="4" t="s">
        <v>48</v>
      </c>
      <c r="J146" s="5" t="s">
        <v>20</v>
      </c>
      <c r="K146" s="31">
        <f t="shared" si="11"/>
        <v>6500</v>
      </c>
      <c r="L146" s="17" t="s">
        <v>20</v>
      </c>
      <c r="M146" s="33">
        <f>SUM(K139:K147)</f>
        <v>27180</v>
      </c>
    </row>
    <row r="147" spans="1:24">
      <c r="K147" s="31"/>
    </row>
    <row r="148" spans="1:24">
      <c r="B148" s="34" t="s">
        <v>49</v>
      </c>
      <c r="C148" s="35"/>
      <c r="D148" s="35"/>
      <c r="E148" s="35"/>
      <c r="F148" s="35"/>
      <c r="G148" s="35"/>
      <c r="H148" s="35"/>
      <c r="I148" s="35"/>
      <c r="J148" s="35"/>
      <c r="K148" s="36"/>
      <c r="L148" s="37" t="s">
        <v>20</v>
      </c>
      <c r="M148" s="38">
        <f>SUM(M129:M146)</f>
        <v>37680</v>
      </c>
      <c r="N148" s="39"/>
      <c r="O148" s="39"/>
    </row>
    <row r="150" spans="1:24" s="24" customFormat="1">
      <c r="A150" s="41"/>
      <c r="B150" s="42" t="s">
        <v>65</v>
      </c>
      <c r="C150" s="43"/>
      <c r="D150" s="43"/>
      <c r="E150" s="43"/>
      <c r="F150" s="43"/>
      <c r="G150" s="43"/>
      <c r="H150" s="43"/>
      <c r="I150" s="43"/>
      <c r="J150" s="43"/>
      <c r="K150" s="44"/>
      <c r="L150" s="45" t="s">
        <v>20</v>
      </c>
      <c r="M150" s="46">
        <f>M148+M125+M103+M81+M58+M35</f>
        <v>210680</v>
      </c>
      <c r="N150" s="47"/>
      <c r="O150" s="47"/>
    </row>
    <row r="151" spans="1:24">
      <c r="A151" s="48"/>
      <c r="B151" s="49"/>
      <c r="C151" s="48"/>
      <c r="D151" s="48"/>
      <c r="E151" s="48"/>
      <c r="F151" s="48"/>
      <c r="G151" s="48"/>
      <c r="H151" s="48"/>
      <c r="I151" s="48"/>
      <c r="J151" s="48"/>
      <c r="K151" s="50"/>
      <c r="L151" s="51"/>
      <c r="M151" s="52"/>
      <c r="P151" s="53"/>
      <c r="Q151" s="53"/>
      <c r="T151" s="24"/>
      <c r="U151" s="24"/>
      <c r="V151" s="24"/>
      <c r="W151" s="24"/>
      <c r="X151" s="24"/>
    </row>
    <row r="152" spans="1:24">
      <c r="A152" s="51" t="s">
        <v>66</v>
      </c>
      <c r="B152" s="49" t="s">
        <v>67</v>
      </c>
      <c r="P152" s="54"/>
      <c r="Q152" s="54"/>
      <c r="R152" s="24"/>
      <c r="S152" s="24"/>
      <c r="T152" s="24"/>
      <c r="U152" s="24"/>
      <c r="V152" s="24"/>
      <c r="W152" s="24"/>
      <c r="X152" s="24"/>
    </row>
    <row r="153" spans="1:24">
      <c r="P153" s="54"/>
      <c r="Q153" s="54"/>
      <c r="R153" s="24"/>
      <c r="S153" s="24"/>
      <c r="T153" s="24"/>
      <c r="U153" s="24"/>
      <c r="V153" s="24"/>
      <c r="W153" s="24"/>
      <c r="X153" s="24"/>
    </row>
    <row r="154" spans="1:24">
      <c r="A154" s="55" t="s">
        <v>68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50"/>
      <c r="N154" s="24"/>
      <c r="O154" s="24"/>
      <c r="P154" s="54"/>
      <c r="Q154" s="54"/>
      <c r="R154" s="24"/>
      <c r="S154" s="24"/>
      <c r="T154" s="24"/>
      <c r="U154" s="24"/>
      <c r="V154" s="24"/>
      <c r="W154" s="24"/>
      <c r="X154" s="24"/>
    </row>
    <row r="155" spans="1:24">
      <c r="A155" s="56">
        <v>1</v>
      </c>
      <c r="B155" s="57" t="s">
        <v>69</v>
      </c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24"/>
      <c r="O155" s="24"/>
      <c r="P155" s="54"/>
      <c r="Q155" s="54"/>
      <c r="R155" s="24"/>
      <c r="S155" s="24"/>
      <c r="T155" s="24"/>
      <c r="U155" s="24"/>
      <c r="V155" s="24"/>
      <c r="W155" s="24"/>
      <c r="X155" s="24"/>
    </row>
    <row r="156" spans="1:24">
      <c r="A156" s="56">
        <v>2</v>
      </c>
      <c r="B156" s="58" t="s">
        <v>70</v>
      </c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24"/>
      <c r="O156" s="24"/>
      <c r="P156" s="54"/>
      <c r="Q156" s="54"/>
      <c r="R156" s="24"/>
      <c r="S156" s="24"/>
      <c r="T156" s="25"/>
      <c r="U156" s="25"/>
      <c r="V156" s="25"/>
      <c r="W156" s="25"/>
      <c r="X156" s="25"/>
    </row>
    <row r="157" spans="1:24">
      <c r="A157" s="56">
        <v>3</v>
      </c>
      <c r="B157" s="59" t="s">
        <v>71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24"/>
      <c r="O157" s="24"/>
      <c r="P157" s="54"/>
      <c r="Q157" s="54"/>
      <c r="R157" s="24"/>
      <c r="S157" s="24"/>
      <c r="T157" s="25"/>
      <c r="U157" s="25"/>
      <c r="V157" s="25"/>
      <c r="W157" s="25"/>
      <c r="X157" s="25"/>
    </row>
    <row r="158" spans="1:24">
      <c r="A158" s="56">
        <v>4</v>
      </c>
      <c r="B158" s="59" t="s">
        <v>72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24"/>
      <c r="O158" s="24"/>
      <c r="P158" s="54"/>
      <c r="Q158" s="54"/>
      <c r="R158" s="24"/>
      <c r="S158" s="24"/>
      <c r="T158" s="25"/>
      <c r="U158" s="25"/>
      <c r="V158" s="25"/>
      <c r="W158" s="25"/>
      <c r="X158" s="25"/>
    </row>
    <row r="159" spans="1:24">
      <c r="A159" s="56">
        <v>5</v>
      </c>
      <c r="B159" s="57" t="s">
        <v>73</v>
      </c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24"/>
      <c r="O159" s="24"/>
      <c r="P159" s="54"/>
      <c r="Q159" s="54"/>
      <c r="R159" s="25"/>
      <c r="S159" s="25"/>
      <c r="T159" s="25"/>
      <c r="U159" s="25"/>
      <c r="V159" s="25"/>
      <c r="W159" s="25"/>
      <c r="X159" s="25"/>
    </row>
    <row r="160" spans="1:24">
      <c r="A160" s="56">
        <v>6</v>
      </c>
      <c r="B160" s="57" t="s">
        <v>74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25"/>
      <c r="O160" s="25"/>
      <c r="R160" s="24"/>
      <c r="S160" s="24"/>
    </row>
    <row r="161" spans="1:19">
      <c r="A161" s="56">
        <v>7</v>
      </c>
      <c r="B161" s="60" t="s">
        <v>75</v>
      </c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24"/>
      <c r="O161" s="24"/>
      <c r="R161" s="24"/>
      <c r="S161" s="24"/>
    </row>
    <row r="162" spans="1:19">
      <c r="A162" s="61">
        <v>8</v>
      </c>
      <c r="B162" s="62" t="s">
        <v>76</v>
      </c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</row>
    <row r="164" spans="1:19">
      <c r="B164" s="4" t="s">
        <v>77</v>
      </c>
      <c r="G164" s="63" t="s">
        <v>78</v>
      </c>
      <c r="H164" s="63"/>
      <c r="I164" s="63"/>
      <c r="J164" s="63"/>
      <c r="K164" s="63"/>
    </row>
    <row r="165" spans="1:19">
      <c r="G165" s="63"/>
      <c r="H165" s="63"/>
      <c r="I165" s="63"/>
      <c r="J165" s="63"/>
      <c r="K165" s="63"/>
    </row>
    <row r="166" spans="1:19">
      <c r="B166" s="64" t="s">
        <v>79</v>
      </c>
      <c r="C166" s="64"/>
      <c r="D166" s="64"/>
      <c r="E166" s="64"/>
      <c r="F166" s="64"/>
      <c r="G166" s="64" t="s">
        <v>80</v>
      </c>
      <c r="H166" s="64"/>
      <c r="I166" s="64"/>
      <c r="J166" s="64"/>
      <c r="K166" s="64"/>
    </row>
    <row r="167" spans="1:19">
      <c r="B167" s="65" t="s">
        <v>81</v>
      </c>
      <c r="G167" s="66" t="s">
        <v>82</v>
      </c>
      <c r="H167" s="66"/>
      <c r="I167" s="66"/>
      <c r="J167" s="66"/>
      <c r="K167" s="66"/>
    </row>
    <row r="168" spans="1:19">
      <c r="B168" s="65"/>
      <c r="G168" s="65"/>
      <c r="H168" s="65"/>
    </row>
  </sheetData>
  <sheetProtection selectLockedCells="1" selectUnlockedCells="1"/>
  <mergeCells count="42">
    <mergeCell ref="G164:K164"/>
    <mergeCell ref="G165:K165"/>
    <mergeCell ref="B166:F166"/>
    <mergeCell ref="G166:K166"/>
    <mergeCell ref="G167:K167"/>
    <mergeCell ref="B155:M155"/>
    <mergeCell ref="B156:M156"/>
    <mergeCell ref="B159:M159"/>
    <mergeCell ref="B160:M160"/>
    <mergeCell ref="B161:M161"/>
    <mergeCell ref="B162:M162"/>
    <mergeCell ref="D105:G105"/>
    <mergeCell ref="D116:E116"/>
    <mergeCell ref="F116:I116"/>
    <mergeCell ref="D127:G127"/>
    <mergeCell ref="D138:E138"/>
    <mergeCell ref="F138:I138"/>
    <mergeCell ref="A60:J60"/>
    <mergeCell ref="D61:G61"/>
    <mergeCell ref="D72:E72"/>
    <mergeCell ref="F72:I72"/>
    <mergeCell ref="D83:G83"/>
    <mergeCell ref="D94:E94"/>
    <mergeCell ref="F94:I94"/>
    <mergeCell ref="D26:E26"/>
    <mergeCell ref="F26:I26"/>
    <mergeCell ref="A37:J37"/>
    <mergeCell ref="D38:G38"/>
    <mergeCell ref="D49:E49"/>
    <mergeCell ref="F49:I49"/>
    <mergeCell ref="B10:D10"/>
    <mergeCell ref="E10:G10"/>
    <mergeCell ref="B11:D11"/>
    <mergeCell ref="E11:G11"/>
    <mergeCell ref="A14:J14"/>
    <mergeCell ref="D15:G15"/>
    <mergeCell ref="A2:M2"/>
    <mergeCell ref="A4:M4"/>
    <mergeCell ref="A5:M5"/>
    <mergeCell ref="A6:M6"/>
    <mergeCell ref="B9:D9"/>
    <mergeCell ref="E9:G9"/>
  </mergeCells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/>
  <rowBreaks count="2" manualBreakCount="2">
    <brk id="58" max="12" man="1"/>
    <brk id="1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2 REV000</vt:lpstr>
      <vt:lpstr>'OPTION 2 REV000'!Print_Area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CORTEZ</dc:creator>
  <cp:lastModifiedBy>CORTEZ</cp:lastModifiedBy>
  <dcterms:created xsi:type="dcterms:W3CDTF">2020-01-28T03:43:36Z</dcterms:created>
  <dcterms:modified xsi:type="dcterms:W3CDTF">2020-01-28T03:44:06Z</dcterms:modified>
</cp:coreProperties>
</file>