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679" activeTab="3"/>
  </bookViews>
  <sheets>
    <sheet name="OPTION 1" sheetId="1" r:id="rId1"/>
    <sheet name="OPTION 2" sheetId="2" r:id="rId2"/>
    <sheet name="OPTION 3" sheetId="3" r:id="rId3"/>
    <sheet name="OPTION 4" sheetId="4" r:id="rId4"/>
  </sheets>
  <definedNames>
    <definedName name="_xlnm.Print_Area" localSheetId="0">'OPTION 1'!$A$1:$M$126</definedName>
    <definedName name="_xlnm.Print_Area" localSheetId="1">'OPTION 2'!$A$1:$M$130</definedName>
    <definedName name="_xlnm.Print_Area" localSheetId="2">'OPTION 3'!$A$1:$M$128</definedName>
    <definedName name="_xlnm.Print_Area" localSheetId="3">'OPTION 4'!$A$1:$M$132</definedName>
  </definedNames>
  <calcPr calcId="124519"/>
</workbook>
</file>

<file path=xl/calcChain.xml><?xml version="1.0" encoding="utf-8"?>
<calcChain xmlns="http://schemas.openxmlformats.org/spreadsheetml/2006/main">
  <c r="K33" i="4"/>
  <c r="K58"/>
  <c r="K83"/>
  <c r="K107"/>
  <c r="M92"/>
  <c r="M67"/>
  <c r="M42"/>
  <c r="M17"/>
  <c r="C91"/>
  <c r="D102" s="1"/>
  <c r="K102" s="1"/>
  <c r="K108"/>
  <c r="K106"/>
  <c r="K105"/>
  <c r="K104"/>
  <c r="K103"/>
  <c r="K101"/>
  <c r="D101"/>
  <c r="K84"/>
  <c r="K82"/>
  <c r="K81"/>
  <c r="K80"/>
  <c r="K79"/>
  <c r="K78"/>
  <c r="K76"/>
  <c r="D76"/>
  <c r="C66"/>
  <c r="D77" s="1"/>
  <c r="K77" s="1"/>
  <c r="K59"/>
  <c r="K57"/>
  <c r="K56"/>
  <c r="K55"/>
  <c r="K54"/>
  <c r="K53"/>
  <c r="D51"/>
  <c r="K51" s="1"/>
  <c r="C41"/>
  <c r="D52" s="1"/>
  <c r="K52" s="1"/>
  <c r="K34"/>
  <c r="K32"/>
  <c r="K31"/>
  <c r="K30"/>
  <c r="K29"/>
  <c r="K28"/>
  <c r="K26"/>
  <c r="D26"/>
  <c r="C16"/>
  <c r="D27" s="1"/>
  <c r="K27" s="1"/>
  <c r="K104" i="3"/>
  <c r="K103"/>
  <c r="K102"/>
  <c r="K101"/>
  <c r="K100"/>
  <c r="D98"/>
  <c r="K98" s="1"/>
  <c r="C88"/>
  <c r="D99" s="1"/>
  <c r="K99" s="1"/>
  <c r="K80"/>
  <c r="K56"/>
  <c r="M84" i="4" l="1"/>
  <c r="M86" s="1"/>
  <c r="M108"/>
  <c r="M110" s="1"/>
  <c r="M34"/>
  <c r="M36" s="1"/>
  <c r="M59"/>
  <c r="M61" s="1"/>
  <c r="M104" i="3"/>
  <c r="M106" s="1"/>
  <c r="M112" i="4" l="1"/>
  <c r="K31" i="3"/>
  <c r="K81"/>
  <c r="K79"/>
  <c r="K78"/>
  <c r="K77"/>
  <c r="K76"/>
  <c r="D74"/>
  <c r="K74" s="1"/>
  <c r="C64"/>
  <c r="D75" s="1"/>
  <c r="K75" s="1"/>
  <c r="K57"/>
  <c r="K55"/>
  <c r="K54"/>
  <c r="K53"/>
  <c r="K52"/>
  <c r="D50"/>
  <c r="K50" s="1"/>
  <c r="C40"/>
  <c r="D51" s="1"/>
  <c r="K51" s="1"/>
  <c r="K33"/>
  <c r="K32"/>
  <c r="K30"/>
  <c r="K29"/>
  <c r="K28"/>
  <c r="D26"/>
  <c r="K26" s="1"/>
  <c r="C16"/>
  <c r="D27" s="1"/>
  <c r="K27" s="1"/>
  <c r="K106" i="2"/>
  <c r="K101"/>
  <c r="K100"/>
  <c r="D98"/>
  <c r="K98" s="1"/>
  <c r="K80"/>
  <c r="K56"/>
  <c r="K32"/>
  <c r="K107"/>
  <c r="K105"/>
  <c r="K104"/>
  <c r="K103"/>
  <c r="D99"/>
  <c r="K99" s="1"/>
  <c r="C88"/>
  <c r="D102" s="1"/>
  <c r="K102" s="1"/>
  <c r="K81"/>
  <c r="K79"/>
  <c r="K78"/>
  <c r="K77"/>
  <c r="K76"/>
  <c r="D74"/>
  <c r="K74" s="1"/>
  <c r="C64"/>
  <c r="D75" s="1"/>
  <c r="K75" s="1"/>
  <c r="K57"/>
  <c r="K55"/>
  <c r="K54"/>
  <c r="K53"/>
  <c r="K52"/>
  <c r="D50"/>
  <c r="K50" s="1"/>
  <c r="C40"/>
  <c r="D51" s="1"/>
  <c r="K51" s="1"/>
  <c r="K33"/>
  <c r="K31"/>
  <c r="K30"/>
  <c r="K29"/>
  <c r="K28"/>
  <c r="D26"/>
  <c r="K26" s="1"/>
  <c r="C16"/>
  <c r="D27" s="1"/>
  <c r="K27" s="1"/>
  <c r="K102" i="1"/>
  <c r="K101"/>
  <c r="K100"/>
  <c r="K99"/>
  <c r="K98"/>
  <c r="K96"/>
  <c r="D96"/>
  <c r="C86"/>
  <c r="D97" s="1"/>
  <c r="K97" s="1"/>
  <c r="K79"/>
  <c r="K78"/>
  <c r="K77"/>
  <c r="K76"/>
  <c r="K75"/>
  <c r="D74"/>
  <c r="K74" s="1"/>
  <c r="D73"/>
  <c r="K73" s="1"/>
  <c r="C63"/>
  <c r="K56"/>
  <c r="K55"/>
  <c r="K54"/>
  <c r="K53"/>
  <c r="K52"/>
  <c r="D50"/>
  <c r="K50" s="1"/>
  <c r="M56" s="1"/>
  <c r="M58" s="1"/>
  <c r="C40"/>
  <c r="D51" s="1"/>
  <c r="K51" s="1"/>
  <c r="D27"/>
  <c r="K27" s="1"/>
  <c r="K32"/>
  <c r="C17"/>
  <c r="D28" s="1"/>
  <c r="K30"/>
  <c r="M81" i="3" l="1"/>
  <c r="M83" s="1"/>
  <c r="M33"/>
  <c r="M35" s="1"/>
  <c r="M57"/>
  <c r="M59" s="1"/>
  <c r="M107" i="2"/>
  <c r="M109" s="1"/>
  <c r="M81"/>
  <c r="M83" s="1"/>
  <c r="M57"/>
  <c r="M59" s="1"/>
  <c r="M33"/>
  <c r="M35" s="1"/>
  <c r="M102" i="1"/>
  <c r="M104" s="1"/>
  <c r="M79"/>
  <c r="M81" s="1"/>
  <c r="K28"/>
  <c r="K33"/>
  <c r="K29"/>
  <c r="K31"/>
  <c r="M108" i="3" l="1"/>
  <c r="M33" i="1"/>
  <c r="M35" s="1"/>
  <c r="M106" s="1"/>
  <c r="M111" i="2"/>
</calcChain>
</file>

<file path=xl/sharedStrings.xml><?xml version="1.0" encoding="utf-8"?>
<sst xmlns="http://schemas.openxmlformats.org/spreadsheetml/2006/main" count="1447" uniqueCount="106">
  <si>
    <t xml:space="preserve"> </t>
  </si>
  <si>
    <t>MODEL</t>
  </si>
  <si>
    <t>QUANTITY</t>
  </si>
  <si>
    <t>Area</t>
  </si>
  <si>
    <t>≈</t>
  </si>
  <si>
    <t>Estimated Pipe Length                :</t>
  </si>
  <si>
    <t>ft</t>
  </si>
  <si>
    <t>Estimated Royal Cord Length      :</t>
  </si>
  <si>
    <t>Initial Charge</t>
  </si>
  <si>
    <t>P</t>
  </si>
  <si>
    <t xml:space="preserve">         Includes:</t>
  </si>
  <si>
    <t xml:space="preserve">                     10ft Copper Tube</t>
  </si>
  <si>
    <t xml:space="preserve">                     10ft Royal Cord</t>
  </si>
  <si>
    <t xml:space="preserve">                     Other Consumables</t>
  </si>
  <si>
    <t>Additional Charges</t>
  </si>
  <si>
    <t>Description</t>
  </si>
  <si>
    <t>Unit</t>
  </si>
  <si>
    <t>Price Per Unit</t>
  </si>
  <si>
    <t>Subtotal</t>
  </si>
  <si>
    <t>/</t>
  </si>
  <si>
    <t>Royal Cord</t>
  </si>
  <si>
    <t>2.mm2 x 4C</t>
  </si>
  <si>
    <t>Royal Cord (ODU-Breaker)</t>
  </si>
  <si>
    <t>Drain Hose</t>
  </si>
  <si>
    <t>Estimated Charges</t>
  </si>
  <si>
    <t>Validity:</t>
  </si>
  <si>
    <t>This quotation is valid for a period of fifteen (15) days from the date thereof, subject to our confirmation thereafter.</t>
  </si>
  <si>
    <t>Note:</t>
  </si>
  <si>
    <t>Location of indoor and outdoor units were agreed by the customer and Kolin's surveyor.</t>
  </si>
  <si>
    <t>AC drain line will be tapped to the nearest drain provision provided by the customer's contractor.</t>
  </si>
  <si>
    <t xml:space="preserve">Mechanical Plans, Permits, Electrical permits not included. </t>
  </si>
  <si>
    <t>Deflectors, masonry, carpentry, chipping &amp; plastering (finishing &amp; restoration) are not included in the installation.</t>
  </si>
  <si>
    <t>Electrical power supply (feeder line) is not included in the scope of work of Kolin.</t>
  </si>
  <si>
    <t>Final charges will be based on actual installation.</t>
  </si>
  <si>
    <t>Prepared by:</t>
  </si>
  <si>
    <t>Reviewed by:</t>
  </si>
  <si>
    <t>Engr. Noel Christopher Cortez</t>
  </si>
  <si>
    <t>Total Estimated Charges</t>
  </si>
  <si>
    <t xml:space="preserve">                      Labor</t>
  </si>
  <si>
    <t>unit</t>
  </si>
  <si>
    <t>pc</t>
  </si>
  <si>
    <t>White -1/2''</t>
  </si>
  <si>
    <t>ACU1</t>
  </si>
  <si>
    <t>5.5mm2 x 3C</t>
  </si>
  <si>
    <t>PVC</t>
  </si>
  <si>
    <t>3/4"</t>
  </si>
  <si>
    <t xml:space="preserve">                     Circuit Breaker (40A)</t>
  </si>
  <si>
    <t>Customer will provide power supply to the outdoor</t>
  </si>
  <si>
    <t>Engr. Kenneth Zamora</t>
  </si>
  <si>
    <t>Project Survey Head</t>
  </si>
  <si>
    <t>Asst. Service Supervisor</t>
  </si>
  <si>
    <t>KLG-IF40-2C1M</t>
  </si>
  <si>
    <t>NOVEMBER 5, 2019</t>
  </si>
  <si>
    <t>GLORIA MARIS RESTAURANT C/O MR. WONG</t>
  </si>
  <si>
    <t xml:space="preserve"> CCP COMPLEX ROXAS BLVD. PASAY CITY</t>
  </si>
  <si>
    <t>551-3691/ 831-2894/ 0919-4940818/ 0929-3956950</t>
  </si>
  <si>
    <t>KLG-IF70-3D3M</t>
  </si>
  <si>
    <t>32.4</t>
  </si>
  <si>
    <t>ROOM 2</t>
  </si>
  <si>
    <t>4hp Floor Ceiling Inverter</t>
  </si>
  <si>
    <t>Fabricated Outdoor Bracket</t>
  </si>
  <si>
    <t>Floor Type</t>
  </si>
  <si>
    <t>Fabricated Indoor Bracket</t>
  </si>
  <si>
    <t>Rubber Insulation</t>
  </si>
  <si>
    <t>2 1/8" x 3/4" x 6'</t>
  </si>
  <si>
    <t>Copper Tube</t>
  </si>
  <si>
    <t>3/4"x 3/8"</t>
  </si>
  <si>
    <t>5/8"x 3/8"</t>
  </si>
  <si>
    <t>ACU 2</t>
  </si>
  <si>
    <t>ACU 3</t>
  </si>
  <si>
    <t>24.3</t>
  </si>
  <si>
    <t>ROOM 3</t>
  </si>
  <si>
    <t>ROOM 4</t>
  </si>
  <si>
    <t>ROOM 5</t>
  </si>
  <si>
    <t>ACU 4</t>
  </si>
  <si>
    <t>38.4</t>
  </si>
  <si>
    <t>Outdoor units will be installed on the roofing</t>
  </si>
  <si>
    <t>Copper tubing will be concealed/cladded by customer</t>
  </si>
  <si>
    <t>Fabricated outdoor bracket on site</t>
  </si>
  <si>
    <t>OPTION 1</t>
  </si>
  <si>
    <t>OPTION 2</t>
  </si>
  <si>
    <t>4hp Floor Mounted Inverter</t>
  </si>
  <si>
    <t>7hp Floor Mounted Inverter</t>
  </si>
  <si>
    <t>Power supply for 7hp/5TR unit will be 60Hz, 230V, 3 phase</t>
  </si>
  <si>
    <t>Concealed</t>
  </si>
  <si>
    <t>AC drain line for all ceiling mounted units will be provided by the customer</t>
  </si>
  <si>
    <t>KLM-SC70-4F3M</t>
  </si>
  <si>
    <t>7/8" bare</t>
  </si>
  <si>
    <t>3/8" bare</t>
  </si>
  <si>
    <t>7/8" x 3/4" x 6'</t>
  </si>
  <si>
    <t>3/8" x 3/4" x 6'</t>
  </si>
  <si>
    <t>7hp Floor Ceiling Non-Inverter</t>
  </si>
  <si>
    <t>KLM-IC40-2C1M</t>
  </si>
  <si>
    <t>KLG-IF70-2C1M</t>
  </si>
  <si>
    <t>OPTION 3</t>
  </si>
  <si>
    <t>KLM-IS40-3D1M</t>
  </si>
  <si>
    <t>Full Thread</t>
  </si>
  <si>
    <t>3m</t>
  </si>
  <si>
    <t>4hp Ceiling Cassette Inverter</t>
  </si>
  <si>
    <t>NOVEMBER 12, 2019</t>
  </si>
  <si>
    <t xml:space="preserve">Unit capacity is sufficient but cassette type is not recommended. </t>
  </si>
  <si>
    <t>It is possible for the compressor might cut-off due to short distance to obstruction (window)</t>
  </si>
  <si>
    <t>OPTION 4</t>
  </si>
  <si>
    <t>KLG-IS70-3D3M</t>
  </si>
  <si>
    <t>7hp Ceiling Cassette Inverter</t>
  </si>
  <si>
    <t>Indoor Bracket</t>
  </si>
</sst>
</file>

<file path=xl/styles.xml><?xml version="1.0" encoding="utf-8"?>
<styleSheet xmlns="http://schemas.openxmlformats.org/spreadsheetml/2006/main">
  <numFmts count="2">
    <numFmt numFmtId="164" formatCode="mmmm\ d&quot;, &quot;yyyy;@"/>
    <numFmt numFmtId="165" formatCode="@&quot; sq.m&quot;"/>
  </numFmts>
  <fonts count="30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u/>
      <sz val="11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u/>
      <sz val="8.5"/>
      <color theme="10"/>
      <name val="Arial"/>
      <family val="2"/>
    </font>
    <font>
      <sz val="11"/>
      <name val="Arial"/>
      <family val="2"/>
      <charset val="1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1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0" fillId="0" borderId="0"/>
    <xf numFmtId="0" fontId="20" fillId="0" borderId="0"/>
    <xf numFmtId="0" fontId="20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75">
    <xf numFmtId="0" fontId="0" fillId="0" borderId="0" xfId="0"/>
    <xf numFmtId="0" fontId="18" fillId="0" borderId="0" xfId="0" applyFont="1"/>
    <xf numFmtId="164" fontId="19" fillId="0" borderId="0" xfId="0" applyNumberFormat="1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Border="1"/>
    <xf numFmtId="4" fontId="18" fillId="0" borderId="0" xfId="0" applyNumberFormat="1" applyFont="1" applyBorder="1" applyAlignment="1">
      <alignment horizontal="center"/>
    </xf>
    <xf numFmtId="4" fontId="19" fillId="20" borderId="0" xfId="0" applyNumberFormat="1" applyFont="1" applyFill="1" applyBorder="1" applyAlignment="1">
      <alignment horizontal="center"/>
    </xf>
    <xf numFmtId="0" fontId="18" fillId="0" borderId="0" xfId="0" applyFont="1" applyFill="1" applyBorder="1"/>
    <xf numFmtId="0" fontId="19" fillId="0" borderId="0" xfId="0" applyFont="1" applyFill="1" applyBorder="1" applyAlignment="1">
      <alignment horizontal="center"/>
    </xf>
    <xf numFmtId="4" fontId="19" fillId="0" borderId="0" xfId="0" applyNumberFormat="1" applyFont="1" applyFill="1" applyBorder="1" applyAlignment="1">
      <alignment horizontal="center"/>
    </xf>
    <xf numFmtId="1" fontId="18" fillId="0" borderId="0" xfId="0" applyNumberFormat="1" applyFont="1" applyFill="1" applyBorder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2" fillId="0" borderId="0" xfId="0" applyFont="1"/>
    <xf numFmtId="0" fontId="21" fillId="0" borderId="0" xfId="0" applyFont="1" applyAlignment="1">
      <alignment horizontal="center"/>
    </xf>
    <xf numFmtId="0" fontId="21" fillId="24" borderId="10" xfId="0" applyFont="1" applyFill="1" applyBorder="1" applyAlignment="1">
      <alignment horizontal="right"/>
    </xf>
    <xf numFmtId="0" fontId="21" fillId="24" borderId="11" xfId="39" applyFont="1" applyFill="1" applyBorder="1" applyAlignment="1">
      <alignment horizontal="center"/>
    </xf>
    <xf numFmtId="4" fontId="21" fillId="0" borderId="0" xfId="0" applyNumberFormat="1" applyFont="1" applyBorder="1" applyAlignment="1">
      <alignment horizontal="center"/>
    </xf>
    <xf numFmtId="0" fontId="21" fillId="0" borderId="0" xfId="0" applyFont="1" applyFill="1"/>
    <xf numFmtId="0" fontId="22" fillId="0" borderId="0" xfId="0" applyFont="1" applyAlignment="1">
      <alignment horizontal="right"/>
    </xf>
    <xf numFmtId="3" fontId="21" fillId="0" borderId="0" xfId="0" applyNumberFormat="1" applyFont="1" applyAlignment="1">
      <alignment horizontal="center"/>
    </xf>
    <xf numFmtId="3" fontId="21" fillId="0" borderId="0" xfId="0" applyNumberFormat="1" applyFont="1" applyAlignment="1">
      <alignment horizontal="right"/>
    </xf>
    <xf numFmtId="4" fontId="21" fillId="0" borderId="13" xfId="0" applyNumberFormat="1" applyFont="1" applyBorder="1" applyAlignment="1">
      <alignment horizontal="center"/>
    </xf>
    <xf numFmtId="0" fontId="22" fillId="20" borderId="10" xfId="0" applyFont="1" applyFill="1" applyBorder="1"/>
    <xf numFmtId="0" fontId="21" fillId="20" borderId="11" xfId="0" applyFont="1" applyFill="1" applyBorder="1"/>
    <xf numFmtId="0" fontId="21" fillId="20" borderId="11" xfId="0" applyFont="1" applyFill="1" applyBorder="1" applyAlignment="1">
      <alignment horizontal="right"/>
    </xf>
    <xf numFmtId="0" fontId="22" fillId="20" borderId="11" xfId="0" applyFont="1" applyFill="1" applyBorder="1" applyAlignment="1">
      <alignment horizontal="center"/>
    </xf>
    <xf numFmtId="4" fontId="22" fillId="20" borderId="12" xfId="0" applyNumberFormat="1" applyFont="1" applyFill="1" applyBorder="1" applyAlignment="1">
      <alignment horizontal="center"/>
    </xf>
    <xf numFmtId="0" fontId="22" fillId="25" borderId="10" xfId="0" applyFont="1" applyFill="1" applyBorder="1"/>
    <xf numFmtId="0" fontId="21" fillId="25" borderId="11" xfId="0" applyFont="1" applyFill="1" applyBorder="1"/>
    <xf numFmtId="0" fontId="21" fillId="25" borderId="11" xfId="0" applyFont="1" applyFill="1" applyBorder="1" applyAlignment="1">
      <alignment horizontal="right"/>
    </xf>
    <xf numFmtId="0" fontId="22" fillId="25" borderId="11" xfId="0" applyFont="1" applyFill="1" applyBorder="1" applyAlignment="1">
      <alignment horizontal="center"/>
    </xf>
    <xf numFmtId="4" fontId="22" fillId="25" borderId="12" xfId="0" applyNumberFormat="1" applyFont="1" applyFill="1" applyBorder="1" applyAlignment="1">
      <alignment horizontal="center"/>
    </xf>
    <xf numFmtId="0" fontId="21" fillId="0" borderId="0" xfId="0" applyFont="1" applyFill="1" applyBorder="1"/>
    <xf numFmtId="0" fontId="22" fillId="0" borderId="0" xfId="0" applyFont="1" applyFill="1" applyBorder="1"/>
    <xf numFmtId="0" fontId="21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4" fontId="22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" fontId="21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7" fillId="0" borderId="0" xfId="34" applyAlignment="1" applyProtection="1">
      <alignment horizontal="left"/>
    </xf>
    <xf numFmtId="0" fontId="29" fillId="0" borderId="0" xfId="0" applyFont="1"/>
    <xf numFmtId="165" fontId="28" fillId="24" borderId="12" xfId="0" applyNumberFormat="1" applyFont="1" applyFill="1" applyBorder="1" applyAlignment="1">
      <alignment horizontal="left"/>
    </xf>
    <xf numFmtId="1" fontId="22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1" fillId="0" borderId="0" xfId="0" applyFont="1" applyFill="1" applyBorder="1"/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/>
    <xf numFmtId="0" fontId="21" fillId="0" borderId="0" xfId="0" applyFont="1" applyFill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Fill="1" applyBorder="1"/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/>
    <xf numFmtId="0" fontId="21" fillId="0" borderId="0" xfId="0" applyFont="1" applyFill="1" applyBorder="1" applyAlignment="1">
      <alignment horizontal="left"/>
    </xf>
    <xf numFmtId="0" fontId="26" fillId="0" borderId="0" xfId="0" applyFont="1" applyFill="1" applyBorder="1" applyAlignment="1"/>
    <xf numFmtId="0" fontId="21" fillId="0" borderId="0" xfId="0" applyFont="1" applyBorder="1"/>
    <xf numFmtId="0" fontId="24" fillId="0" borderId="0" xfId="0" applyFont="1" applyFill="1" applyBorder="1"/>
    <xf numFmtId="0" fontId="21" fillId="0" borderId="0" xfId="0" applyFont="1" applyBorder="1" applyAlignment="1"/>
    <xf numFmtId="0" fontId="25" fillId="0" borderId="0" xfId="0" applyFont="1" applyFill="1" applyBorder="1" applyAlignment="1"/>
    <xf numFmtId="0" fontId="21" fillId="0" borderId="0" xfId="0" applyFont="1" applyBorder="1" applyAlignment="1">
      <alignment horizontal="center"/>
    </xf>
    <xf numFmtId="0" fontId="23" fillId="24" borderId="10" xfId="0" applyFont="1" applyFill="1" applyBorder="1" applyAlignment="1">
      <alignment horizontal="left"/>
    </xf>
    <xf numFmtId="0" fontId="23" fillId="24" borderId="11" xfId="0" applyFont="1" applyFill="1" applyBorder="1" applyAlignment="1">
      <alignment horizontal="left"/>
    </xf>
    <xf numFmtId="0" fontId="23" fillId="24" borderId="12" xfId="0" applyFont="1" applyFill="1" applyBorder="1" applyAlignment="1">
      <alignment horizontal="left"/>
    </xf>
    <xf numFmtId="0" fontId="23" fillId="0" borderId="14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22" fillId="0" borderId="0" xfId="0" applyNumberFormat="1" applyFont="1" applyFill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_Sheet1" xfId="39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66"/>
      <rgbColor rgb="0000FFFF"/>
      <rgbColor rgb="00800080"/>
      <rgbColor rgb="00800000"/>
      <rgbColor rgb="00008080"/>
      <rgbColor rgb="000000FF"/>
      <rgbColor rgb="0000CCFF"/>
      <rgbColor rgb="00CFE7F5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2:X126"/>
  <sheetViews>
    <sheetView view="pageBreakPreview" zoomScale="85" zoomScaleSheetLayoutView="85" workbookViewId="0">
      <selection activeCell="B11" sqref="B11:D11"/>
    </sheetView>
  </sheetViews>
  <sheetFormatPr defaultRowHeight="15"/>
  <cols>
    <col min="1" max="1" width="8.5703125" style="12" customWidth="1"/>
    <col min="2" max="2" width="29.28515625" style="12" customWidth="1"/>
    <col min="3" max="3" width="14" style="12" customWidth="1"/>
    <col min="4" max="4" width="6" style="12" customWidth="1"/>
    <col min="5" max="5" width="5.7109375" style="12" customWidth="1"/>
    <col min="6" max="6" width="3.42578125" style="12" customWidth="1"/>
    <col min="7" max="7" width="13.5703125" style="12" customWidth="1"/>
    <col min="8" max="8" width="6" style="12" customWidth="1"/>
    <col min="9" max="9" width="6.5703125" style="12" customWidth="1"/>
    <col min="10" max="10" width="3.140625" style="12" customWidth="1"/>
    <col min="11" max="11" width="9.42578125" style="13" customWidth="1"/>
    <col min="12" max="12" width="3.42578125" style="12" customWidth="1"/>
    <col min="13" max="13" width="16.140625" style="12" customWidth="1"/>
    <col min="14" max="15" width="14.28515625" style="1" customWidth="1"/>
    <col min="16" max="16384" width="9.140625" style="1"/>
  </cols>
  <sheetData>
    <row r="2" spans="1:15">
      <c r="A2" s="72" t="s">
        <v>52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2"/>
      <c r="O2" s="2"/>
    </row>
    <row r="3" spans="1:15">
      <c r="A3" s="12" t="s">
        <v>0</v>
      </c>
    </row>
    <row r="4" spans="1:15">
      <c r="A4" s="73" t="s">
        <v>53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3"/>
      <c r="O4" s="3"/>
    </row>
    <row r="5" spans="1:15">
      <c r="A5" s="74" t="s">
        <v>54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4"/>
      <c r="O5" s="4"/>
    </row>
    <row r="6" spans="1:15">
      <c r="A6" s="74" t="s">
        <v>55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4"/>
      <c r="O6" s="4"/>
    </row>
    <row r="7" spans="1:15">
      <c r="A7" s="45"/>
      <c r="B7" s="14"/>
      <c r="C7" s="14"/>
      <c r="D7" s="14"/>
      <c r="E7" s="14"/>
      <c r="F7" s="14"/>
      <c r="G7" s="14"/>
      <c r="H7" s="14"/>
      <c r="I7" s="14"/>
      <c r="J7" s="14"/>
      <c r="L7" s="14"/>
      <c r="M7" s="14"/>
      <c r="N7" s="4"/>
      <c r="O7" s="4"/>
    </row>
    <row r="9" spans="1:15">
      <c r="B9" s="71" t="s">
        <v>1</v>
      </c>
      <c r="C9" s="71"/>
      <c r="D9" s="71"/>
      <c r="E9" s="71" t="s">
        <v>2</v>
      </c>
      <c r="F9" s="71"/>
      <c r="G9" s="71"/>
    </row>
    <row r="10" spans="1:15">
      <c r="B10" s="66" t="s">
        <v>51</v>
      </c>
      <c r="C10" s="66"/>
      <c r="D10" s="66"/>
      <c r="E10" s="66">
        <v>3</v>
      </c>
      <c r="F10" s="66"/>
      <c r="G10" s="66"/>
    </row>
    <row r="11" spans="1:15">
      <c r="B11" s="66" t="s">
        <v>56</v>
      </c>
      <c r="C11" s="66"/>
      <c r="D11" s="66"/>
      <c r="E11" s="66">
        <v>1</v>
      </c>
      <c r="F11" s="66"/>
      <c r="G11" s="66"/>
    </row>
    <row r="12" spans="1:15">
      <c r="B12" s="15"/>
      <c r="C12" s="15"/>
      <c r="D12" s="15"/>
      <c r="E12" s="15"/>
      <c r="F12" s="15"/>
      <c r="G12" s="15"/>
    </row>
    <row r="13" spans="1:15">
      <c r="A13" s="16" t="s">
        <v>79</v>
      </c>
      <c r="B13" s="17"/>
      <c r="C13" s="17"/>
      <c r="D13" s="17"/>
      <c r="E13" s="17"/>
      <c r="F13" s="17"/>
      <c r="G13" s="17"/>
    </row>
    <row r="14" spans="1:15">
      <c r="A14" s="67" t="s">
        <v>58</v>
      </c>
      <c r="B14" s="68"/>
      <c r="C14" s="68"/>
      <c r="D14" s="68"/>
      <c r="E14" s="68"/>
      <c r="F14" s="68"/>
      <c r="G14" s="68"/>
      <c r="H14" s="68"/>
      <c r="I14" s="68"/>
      <c r="J14" s="69"/>
      <c r="K14" s="18" t="s">
        <v>3</v>
      </c>
      <c r="L14" s="19" t="s">
        <v>4</v>
      </c>
      <c r="M14" s="47" t="s">
        <v>57</v>
      </c>
      <c r="N14" s="8"/>
      <c r="O14" s="5"/>
    </row>
    <row r="15" spans="1:15">
      <c r="A15" s="16" t="s">
        <v>42</v>
      </c>
      <c r="B15" s="16" t="s">
        <v>81</v>
      </c>
      <c r="D15" s="70" t="s">
        <v>51</v>
      </c>
      <c r="E15" s="70"/>
      <c r="F15" s="70"/>
      <c r="G15" s="70"/>
    </row>
    <row r="16" spans="1:15">
      <c r="B16" s="12" t="s">
        <v>5</v>
      </c>
      <c r="C16" s="17">
        <v>30</v>
      </c>
      <c r="D16" s="12" t="s">
        <v>6</v>
      </c>
    </row>
    <row r="17" spans="2:15">
      <c r="B17" s="12" t="s">
        <v>7</v>
      </c>
      <c r="C17" s="17">
        <f>(C16+5)*2</f>
        <v>70</v>
      </c>
      <c r="D17" s="12" t="s">
        <v>6</v>
      </c>
    </row>
    <row r="18" spans="2:15">
      <c r="B18" s="12" t="s">
        <v>8</v>
      </c>
      <c r="L18" s="17" t="s">
        <v>9</v>
      </c>
      <c r="M18" s="20">
        <v>9500</v>
      </c>
      <c r="N18" s="6"/>
      <c r="O18" s="6"/>
    </row>
    <row r="19" spans="2:15">
      <c r="B19" s="12" t="s">
        <v>10</v>
      </c>
    </row>
    <row r="20" spans="2:15">
      <c r="B20" s="12" t="s">
        <v>38</v>
      </c>
    </row>
    <row r="21" spans="2:15">
      <c r="B21" s="12" t="s">
        <v>11</v>
      </c>
    </row>
    <row r="22" spans="2:15">
      <c r="B22" s="12" t="s">
        <v>12</v>
      </c>
    </row>
    <row r="23" spans="2:15">
      <c r="B23" s="12" t="s">
        <v>46</v>
      </c>
    </row>
    <row r="24" spans="2:15">
      <c r="B24" s="12" t="s">
        <v>13</v>
      </c>
    </row>
    <row r="26" spans="2:15">
      <c r="B26" s="16" t="s">
        <v>14</v>
      </c>
      <c r="C26" s="16" t="s">
        <v>15</v>
      </c>
      <c r="D26" s="71" t="s">
        <v>16</v>
      </c>
      <c r="E26" s="71"/>
      <c r="F26" s="71" t="s">
        <v>17</v>
      </c>
      <c r="G26" s="71"/>
      <c r="H26" s="71"/>
      <c r="I26" s="71"/>
      <c r="K26" s="22" t="s">
        <v>18</v>
      </c>
    </row>
    <row r="27" spans="2:15">
      <c r="B27" s="12" t="s">
        <v>65</v>
      </c>
      <c r="C27" s="12" t="s">
        <v>67</v>
      </c>
      <c r="D27" s="17">
        <f>C16-10</f>
        <v>20</v>
      </c>
      <c r="E27" s="12" t="s">
        <v>6</v>
      </c>
      <c r="F27" s="13" t="s">
        <v>9</v>
      </c>
      <c r="G27" s="23">
        <v>250</v>
      </c>
      <c r="H27" s="17" t="s">
        <v>19</v>
      </c>
      <c r="I27" s="12" t="s">
        <v>6</v>
      </c>
      <c r="J27" s="13" t="s">
        <v>9</v>
      </c>
      <c r="K27" s="24">
        <f t="shared" ref="K27" si="0">D27*G27</f>
        <v>5000</v>
      </c>
    </row>
    <row r="28" spans="2:15">
      <c r="B28" s="12" t="s">
        <v>20</v>
      </c>
      <c r="C28" s="12" t="s">
        <v>21</v>
      </c>
      <c r="D28" s="17">
        <f>+C17-10</f>
        <v>60</v>
      </c>
      <c r="E28" s="12" t="s">
        <v>6</v>
      </c>
      <c r="F28" s="13" t="s">
        <v>9</v>
      </c>
      <c r="G28" s="23">
        <v>35</v>
      </c>
      <c r="H28" s="17" t="s">
        <v>19</v>
      </c>
      <c r="I28" s="12" t="s">
        <v>6</v>
      </c>
      <c r="J28" s="13" t="s">
        <v>9</v>
      </c>
      <c r="K28" s="24">
        <f t="shared" ref="K28:K33" si="1">D28*G28</f>
        <v>2100</v>
      </c>
    </row>
    <row r="29" spans="2:15">
      <c r="B29" s="12" t="s">
        <v>22</v>
      </c>
      <c r="C29" s="12" t="s">
        <v>43</v>
      </c>
      <c r="D29" s="17">
        <v>7</v>
      </c>
      <c r="E29" s="12" t="s">
        <v>6</v>
      </c>
      <c r="F29" s="13" t="s">
        <v>9</v>
      </c>
      <c r="G29" s="23">
        <v>50</v>
      </c>
      <c r="H29" s="17" t="s">
        <v>19</v>
      </c>
      <c r="I29" s="12" t="s">
        <v>6</v>
      </c>
      <c r="J29" s="13" t="s">
        <v>9</v>
      </c>
      <c r="K29" s="24">
        <f t="shared" si="1"/>
        <v>350</v>
      </c>
    </row>
    <row r="30" spans="2:15">
      <c r="B30" s="12" t="s">
        <v>44</v>
      </c>
      <c r="C30" s="12" t="s">
        <v>45</v>
      </c>
      <c r="D30" s="17">
        <v>1</v>
      </c>
      <c r="E30" s="12" t="s">
        <v>40</v>
      </c>
      <c r="F30" s="13" t="s">
        <v>9</v>
      </c>
      <c r="G30" s="23">
        <v>150</v>
      </c>
      <c r="H30" s="17" t="s">
        <v>19</v>
      </c>
      <c r="I30" s="12" t="s">
        <v>40</v>
      </c>
      <c r="J30" s="13" t="s">
        <v>9</v>
      </c>
      <c r="K30" s="24">
        <f t="shared" ref="K30" si="2">D30*G30</f>
        <v>150</v>
      </c>
    </row>
    <row r="31" spans="2:15">
      <c r="B31" s="12" t="s">
        <v>23</v>
      </c>
      <c r="C31" s="12" t="s">
        <v>41</v>
      </c>
      <c r="D31" s="17">
        <v>7</v>
      </c>
      <c r="E31" s="12" t="s">
        <v>6</v>
      </c>
      <c r="F31" s="13" t="s">
        <v>9</v>
      </c>
      <c r="G31" s="23">
        <v>25</v>
      </c>
      <c r="H31" s="17" t="s">
        <v>19</v>
      </c>
      <c r="I31" s="12" t="s">
        <v>6</v>
      </c>
      <c r="J31" s="13" t="s">
        <v>9</v>
      </c>
      <c r="K31" s="24">
        <f>D31*G31</f>
        <v>175</v>
      </c>
    </row>
    <row r="32" spans="2:15">
      <c r="B32" s="12" t="s">
        <v>63</v>
      </c>
      <c r="C32" s="12" t="s">
        <v>64</v>
      </c>
      <c r="D32" s="17">
        <v>1</v>
      </c>
      <c r="E32" s="12" t="s">
        <v>40</v>
      </c>
      <c r="F32" s="13" t="s">
        <v>9</v>
      </c>
      <c r="G32" s="23">
        <v>350</v>
      </c>
      <c r="H32" s="17" t="s">
        <v>19</v>
      </c>
      <c r="I32" s="12" t="s">
        <v>40</v>
      </c>
      <c r="J32" s="13" t="s">
        <v>9</v>
      </c>
      <c r="K32" s="24">
        <f>D32*G32</f>
        <v>350</v>
      </c>
    </row>
    <row r="33" spans="1:15">
      <c r="B33" s="12" t="s">
        <v>60</v>
      </c>
      <c r="C33" s="46" t="s">
        <v>61</v>
      </c>
      <c r="D33" s="17">
        <v>1</v>
      </c>
      <c r="E33" s="12" t="s">
        <v>39</v>
      </c>
      <c r="F33" s="13" t="s">
        <v>9</v>
      </c>
      <c r="G33" s="23">
        <v>2500</v>
      </c>
      <c r="H33" s="17" t="s">
        <v>19</v>
      </c>
      <c r="I33" s="12" t="s">
        <v>39</v>
      </c>
      <c r="J33" s="13" t="s">
        <v>9</v>
      </c>
      <c r="K33" s="24">
        <f t="shared" si="1"/>
        <v>2500</v>
      </c>
      <c r="L33" s="17" t="s">
        <v>9</v>
      </c>
      <c r="M33" s="25">
        <f>SUM(K27:K34)</f>
        <v>10625</v>
      </c>
    </row>
    <row r="34" spans="1:15">
      <c r="K34" s="24"/>
    </row>
    <row r="35" spans="1:15">
      <c r="B35" s="26" t="s">
        <v>24</v>
      </c>
      <c r="C35" s="27"/>
      <c r="D35" s="27"/>
      <c r="E35" s="27"/>
      <c r="F35" s="27"/>
      <c r="G35" s="27"/>
      <c r="H35" s="27"/>
      <c r="I35" s="27"/>
      <c r="J35" s="27"/>
      <c r="K35" s="28"/>
      <c r="L35" s="29" t="s">
        <v>9</v>
      </c>
      <c r="M35" s="30">
        <f>SUM(M17:M33)</f>
        <v>20125</v>
      </c>
      <c r="N35" s="7"/>
      <c r="O35" s="7"/>
    </row>
    <row r="37" spans="1:15">
      <c r="A37" s="67" t="s">
        <v>71</v>
      </c>
      <c r="B37" s="68"/>
      <c r="C37" s="68"/>
      <c r="D37" s="68"/>
      <c r="E37" s="68"/>
      <c r="F37" s="68"/>
      <c r="G37" s="68"/>
      <c r="H37" s="68"/>
      <c r="I37" s="68"/>
      <c r="J37" s="69"/>
      <c r="K37" s="18" t="s">
        <v>3</v>
      </c>
      <c r="L37" s="19" t="s">
        <v>4</v>
      </c>
      <c r="M37" s="47" t="s">
        <v>70</v>
      </c>
      <c r="N37" s="8"/>
      <c r="O37" s="5"/>
    </row>
    <row r="38" spans="1:15">
      <c r="A38" s="16" t="s">
        <v>68</v>
      </c>
      <c r="B38" s="16" t="s">
        <v>81</v>
      </c>
      <c r="D38" s="70" t="s">
        <v>51</v>
      </c>
      <c r="E38" s="70"/>
      <c r="F38" s="70"/>
      <c r="G38" s="70"/>
    </row>
    <row r="39" spans="1:15">
      <c r="B39" s="12" t="s">
        <v>5</v>
      </c>
      <c r="C39" s="17">
        <v>30</v>
      </c>
      <c r="D39" s="12" t="s">
        <v>6</v>
      </c>
    </row>
    <row r="40" spans="1:15">
      <c r="B40" s="12" t="s">
        <v>7</v>
      </c>
      <c r="C40" s="17">
        <f>(C39+5)*2</f>
        <v>70</v>
      </c>
      <c r="D40" s="12" t="s">
        <v>6</v>
      </c>
    </row>
    <row r="41" spans="1:15">
      <c r="B41" s="12" t="s">
        <v>8</v>
      </c>
      <c r="L41" s="17" t="s">
        <v>9</v>
      </c>
      <c r="M41" s="20">
        <v>9500</v>
      </c>
      <c r="N41" s="6"/>
      <c r="O41" s="6"/>
    </row>
    <row r="42" spans="1:15">
      <c r="B42" s="12" t="s">
        <v>10</v>
      </c>
    </row>
    <row r="43" spans="1:15">
      <c r="B43" s="12" t="s">
        <v>38</v>
      </c>
    </row>
    <row r="44" spans="1:15">
      <c r="B44" s="12" t="s">
        <v>11</v>
      </c>
    </row>
    <row r="45" spans="1:15">
      <c r="B45" s="12" t="s">
        <v>12</v>
      </c>
    </row>
    <row r="46" spans="1:15">
      <c r="B46" s="12" t="s">
        <v>46</v>
      </c>
    </row>
    <row r="47" spans="1:15">
      <c r="B47" s="12" t="s">
        <v>13</v>
      </c>
    </row>
    <row r="49" spans="1:15">
      <c r="B49" s="16" t="s">
        <v>14</v>
      </c>
      <c r="C49" s="16" t="s">
        <v>15</v>
      </c>
      <c r="D49" s="71" t="s">
        <v>16</v>
      </c>
      <c r="E49" s="71"/>
      <c r="F49" s="71" t="s">
        <v>17</v>
      </c>
      <c r="G49" s="71"/>
      <c r="H49" s="71"/>
      <c r="I49" s="71"/>
      <c r="K49" s="22" t="s">
        <v>18</v>
      </c>
    </row>
    <row r="50" spans="1:15">
      <c r="B50" s="12" t="s">
        <v>65</v>
      </c>
      <c r="C50" s="12" t="s">
        <v>67</v>
      </c>
      <c r="D50" s="17">
        <f>C39-10</f>
        <v>20</v>
      </c>
      <c r="E50" s="12" t="s">
        <v>6</v>
      </c>
      <c r="F50" s="13" t="s">
        <v>9</v>
      </c>
      <c r="G50" s="23">
        <v>250</v>
      </c>
      <c r="H50" s="17" t="s">
        <v>19</v>
      </c>
      <c r="I50" s="12" t="s">
        <v>6</v>
      </c>
      <c r="J50" s="13" t="s">
        <v>9</v>
      </c>
      <c r="K50" s="24">
        <f t="shared" ref="K50:K53" si="3">D50*G50</f>
        <v>5000</v>
      </c>
    </row>
    <row r="51" spans="1:15">
      <c r="B51" s="12" t="s">
        <v>20</v>
      </c>
      <c r="C51" s="12" t="s">
        <v>21</v>
      </c>
      <c r="D51" s="17">
        <f>+C40-10</f>
        <v>60</v>
      </c>
      <c r="E51" s="12" t="s">
        <v>6</v>
      </c>
      <c r="F51" s="13" t="s">
        <v>9</v>
      </c>
      <c r="G51" s="23">
        <v>35</v>
      </c>
      <c r="H51" s="17" t="s">
        <v>19</v>
      </c>
      <c r="I51" s="12" t="s">
        <v>6</v>
      </c>
      <c r="J51" s="13" t="s">
        <v>9</v>
      </c>
      <c r="K51" s="24">
        <f t="shared" si="3"/>
        <v>2100</v>
      </c>
    </row>
    <row r="52" spans="1:15">
      <c r="B52" s="12" t="s">
        <v>22</v>
      </c>
      <c r="C52" s="12" t="s">
        <v>43</v>
      </c>
      <c r="D52" s="17">
        <v>7</v>
      </c>
      <c r="E52" s="12" t="s">
        <v>6</v>
      </c>
      <c r="F52" s="13" t="s">
        <v>9</v>
      </c>
      <c r="G52" s="23">
        <v>50</v>
      </c>
      <c r="H52" s="17" t="s">
        <v>19</v>
      </c>
      <c r="I52" s="12" t="s">
        <v>6</v>
      </c>
      <c r="J52" s="13" t="s">
        <v>9</v>
      </c>
      <c r="K52" s="24">
        <f t="shared" si="3"/>
        <v>350</v>
      </c>
    </row>
    <row r="53" spans="1:15">
      <c r="B53" s="12" t="s">
        <v>44</v>
      </c>
      <c r="C53" s="12" t="s">
        <v>45</v>
      </c>
      <c r="D53" s="17">
        <v>1</v>
      </c>
      <c r="E53" s="12" t="s">
        <v>40</v>
      </c>
      <c r="F53" s="13" t="s">
        <v>9</v>
      </c>
      <c r="G53" s="23">
        <v>150</v>
      </c>
      <c r="H53" s="17" t="s">
        <v>19</v>
      </c>
      <c r="I53" s="12" t="s">
        <v>40</v>
      </c>
      <c r="J53" s="13" t="s">
        <v>9</v>
      </c>
      <c r="K53" s="24">
        <f t="shared" si="3"/>
        <v>150</v>
      </c>
    </row>
    <row r="54" spans="1:15">
      <c r="B54" s="12" t="s">
        <v>23</v>
      </c>
      <c r="C54" s="12" t="s">
        <v>41</v>
      </c>
      <c r="D54" s="17">
        <v>7</v>
      </c>
      <c r="E54" s="12" t="s">
        <v>6</v>
      </c>
      <c r="F54" s="13" t="s">
        <v>9</v>
      </c>
      <c r="G54" s="23">
        <v>25</v>
      </c>
      <c r="H54" s="17" t="s">
        <v>19</v>
      </c>
      <c r="I54" s="12" t="s">
        <v>6</v>
      </c>
      <c r="J54" s="13" t="s">
        <v>9</v>
      </c>
      <c r="K54" s="24">
        <f>D54*G54</f>
        <v>175</v>
      </c>
    </row>
    <row r="55" spans="1:15">
      <c r="B55" s="12" t="s">
        <v>63</v>
      </c>
      <c r="C55" s="12" t="s">
        <v>64</v>
      </c>
      <c r="D55" s="17">
        <v>1</v>
      </c>
      <c r="E55" s="12" t="s">
        <v>40</v>
      </c>
      <c r="F55" s="13" t="s">
        <v>9</v>
      </c>
      <c r="G55" s="23">
        <v>350</v>
      </c>
      <c r="H55" s="17" t="s">
        <v>19</v>
      </c>
      <c r="I55" s="12" t="s">
        <v>40</v>
      </c>
      <c r="J55" s="13" t="s">
        <v>9</v>
      </c>
      <c r="K55" s="24">
        <f>D55*G55</f>
        <v>350</v>
      </c>
    </row>
    <row r="56" spans="1:15">
      <c r="B56" s="12" t="s">
        <v>60</v>
      </c>
      <c r="C56" s="46" t="s">
        <v>61</v>
      </c>
      <c r="D56" s="17">
        <v>1</v>
      </c>
      <c r="E56" s="12" t="s">
        <v>39</v>
      </c>
      <c r="F56" s="13" t="s">
        <v>9</v>
      </c>
      <c r="G56" s="23">
        <v>2500</v>
      </c>
      <c r="H56" s="17" t="s">
        <v>19</v>
      </c>
      <c r="I56" s="12" t="s">
        <v>39</v>
      </c>
      <c r="J56" s="13" t="s">
        <v>9</v>
      </c>
      <c r="K56" s="24">
        <f t="shared" ref="K56" si="4">D56*G56</f>
        <v>2500</v>
      </c>
      <c r="L56" s="17" t="s">
        <v>9</v>
      </c>
      <c r="M56" s="25">
        <f>SUM(K50:K57)</f>
        <v>10625</v>
      </c>
    </row>
    <row r="57" spans="1:15">
      <c r="K57" s="24"/>
    </row>
    <row r="58" spans="1:15">
      <c r="B58" s="26" t="s">
        <v>24</v>
      </c>
      <c r="C58" s="27"/>
      <c r="D58" s="27"/>
      <c r="E58" s="27"/>
      <c r="F58" s="27"/>
      <c r="G58" s="27"/>
      <c r="H58" s="27"/>
      <c r="I58" s="27"/>
      <c r="J58" s="27"/>
      <c r="K58" s="28"/>
      <c r="L58" s="29" t="s">
        <v>9</v>
      </c>
      <c r="M58" s="30">
        <f>SUM(M40:M56)</f>
        <v>20125</v>
      </c>
      <c r="N58" s="7"/>
      <c r="O58" s="7"/>
    </row>
    <row r="60" spans="1:15">
      <c r="A60" s="67" t="s">
        <v>72</v>
      </c>
      <c r="B60" s="68"/>
      <c r="C60" s="68"/>
      <c r="D60" s="68"/>
      <c r="E60" s="68"/>
      <c r="F60" s="68"/>
      <c r="G60" s="68"/>
      <c r="H60" s="68"/>
      <c r="I60" s="68"/>
      <c r="J60" s="69"/>
      <c r="K60" s="18" t="s">
        <v>3</v>
      </c>
      <c r="L60" s="19" t="s">
        <v>4</v>
      </c>
      <c r="M60" s="47" t="s">
        <v>70</v>
      </c>
      <c r="N60" s="8"/>
      <c r="O60" s="5"/>
    </row>
    <row r="61" spans="1:15">
      <c r="A61" s="16" t="s">
        <v>69</v>
      </c>
      <c r="B61" s="16" t="s">
        <v>81</v>
      </c>
      <c r="D61" s="70" t="s">
        <v>51</v>
      </c>
      <c r="E61" s="70"/>
      <c r="F61" s="70"/>
      <c r="G61" s="70"/>
    </row>
    <row r="62" spans="1:15">
      <c r="B62" s="12" t="s">
        <v>5</v>
      </c>
      <c r="C62" s="17">
        <v>30</v>
      </c>
      <c r="D62" s="12" t="s">
        <v>6</v>
      </c>
    </row>
    <row r="63" spans="1:15">
      <c r="B63" s="12" t="s">
        <v>7</v>
      </c>
      <c r="C63" s="17">
        <f>(C62+5)*2</f>
        <v>70</v>
      </c>
      <c r="D63" s="12" t="s">
        <v>6</v>
      </c>
    </row>
    <row r="64" spans="1:15">
      <c r="B64" s="12" t="s">
        <v>8</v>
      </c>
      <c r="L64" s="17" t="s">
        <v>9</v>
      </c>
      <c r="M64" s="20">
        <v>9500</v>
      </c>
      <c r="N64" s="6"/>
      <c r="O64" s="6"/>
    </row>
    <row r="65" spans="2:13">
      <c r="B65" s="12" t="s">
        <v>10</v>
      </c>
    </row>
    <row r="66" spans="2:13">
      <c r="B66" s="12" t="s">
        <v>38</v>
      </c>
    </row>
    <row r="67" spans="2:13">
      <c r="B67" s="12" t="s">
        <v>11</v>
      </c>
    </row>
    <row r="68" spans="2:13">
      <c r="B68" s="12" t="s">
        <v>12</v>
      </c>
    </row>
    <row r="69" spans="2:13">
      <c r="B69" s="12" t="s">
        <v>46</v>
      </c>
    </row>
    <row r="70" spans="2:13">
      <c r="B70" s="12" t="s">
        <v>13</v>
      </c>
    </row>
    <row r="72" spans="2:13">
      <c r="B72" s="16" t="s">
        <v>14</v>
      </c>
      <c r="C72" s="16" t="s">
        <v>15</v>
      </c>
      <c r="D72" s="71" t="s">
        <v>16</v>
      </c>
      <c r="E72" s="71"/>
      <c r="F72" s="71" t="s">
        <v>17</v>
      </c>
      <c r="G72" s="71"/>
      <c r="H72" s="71"/>
      <c r="I72" s="71"/>
      <c r="K72" s="22" t="s">
        <v>18</v>
      </c>
    </row>
    <row r="73" spans="2:13">
      <c r="B73" s="12" t="s">
        <v>65</v>
      </c>
      <c r="C73" s="12" t="s">
        <v>67</v>
      </c>
      <c r="D73" s="17">
        <f>C62-10</f>
        <v>20</v>
      </c>
      <c r="E73" s="12" t="s">
        <v>6</v>
      </c>
      <c r="F73" s="13" t="s">
        <v>9</v>
      </c>
      <c r="G73" s="23">
        <v>250</v>
      </c>
      <c r="H73" s="17" t="s">
        <v>19</v>
      </c>
      <c r="I73" s="12" t="s">
        <v>6</v>
      </c>
      <c r="J73" s="13" t="s">
        <v>9</v>
      </c>
      <c r="K73" s="24">
        <f t="shared" ref="K73:K76" si="5">D73*G73</f>
        <v>5000</v>
      </c>
    </row>
    <row r="74" spans="2:13">
      <c r="B74" s="12" t="s">
        <v>20</v>
      </c>
      <c r="C74" s="12" t="s">
        <v>21</v>
      </c>
      <c r="D74" s="17">
        <f>+C63-10</f>
        <v>60</v>
      </c>
      <c r="E74" s="12" t="s">
        <v>6</v>
      </c>
      <c r="F74" s="13" t="s">
        <v>9</v>
      </c>
      <c r="G74" s="23">
        <v>35</v>
      </c>
      <c r="H74" s="17" t="s">
        <v>19</v>
      </c>
      <c r="I74" s="12" t="s">
        <v>6</v>
      </c>
      <c r="J74" s="13" t="s">
        <v>9</v>
      </c>
      <c r="K74" s="24">
        <f t="shared" si="5"/>
        <v>2100</v>
      </c>
    </row>
    <row r="75" spans="2:13">
      <c r="B75" s="12" t="s">
        <v>22</v>
      </c>
      <c r="C75" s="12" t="s">
        <v>43</v>
      </c>
      <c r="D75" s="17">
        <v>7</v>
      </c>
      <c r="E75" s="12" t="s">
        <v>6</v>
      </c>
      <c r="F75" s="13" t="s">
        <v>9</v>
      </c>
      <c r="G75" s="23">
        <v>50</v>
      </c>
      <c r="H75" s="17" t="s">
        <v>19</v>
      </c>
      <c r="I75" s="12" t="s">
        <v>6</v>
      </c>
      <c r="J75" s="13" t="s">
        <v>9</v>
      </c>
      <c r="K75" s="24">
        <f t="shared" si="5"/>
        <v>350</v>
      </c>
    </row>
    <row r="76" spans="2:13">
      <c r="B76" s="12" t="s">
        <v>44</v>
      </c>
      <c r="C76" s="12" t="s">
        <v>45</v>
      </c>
      <c r="D76" s="17">
        <v>1</v>
      </c>
      <c r="E76" s="12" t="s">
        <v>40</v>
      </c>
      <c r="F76" s="13" t="s">
        <v>9</v>
      </c>
      <c r="G76" s="23">
        <v>150</v>
      </c>
      <c r="H76" s="17" t="s">
        <v>19</v>
      </c>
      <c r="I76" s="12" t="s">
        <v>40</v>
      </c>
      <c r="J76" s="13" t="s">
        <v>9</v>
      </c>
      <c r="K76" s="24">
        <f t="shared" si="5"/>
        <v>150</v>
      </c>
    </row>
    <row r="77" spans="2:13">
      <c r="B77" s="12" t="s">
        <v>23</v>
      </c>
      <c r="C77" s="12" t="s">
        <v>41</v>
      </c>
      <c r="D77" s="17">
        <v>7</v>
      </c>
      <c r="E77" s="12" t="s">
        <v>6</v>
      </c>
      <c r="F77" s="13" t="s">
        <v>9</v>
      </c>
      <c r="G77" s="23">
        <v>25</v>
      </c>
      <c r="H77" s="17" t="s">
        <v>19</v>
      </c>
      <c r="I77" s="12" t="s">
        <v>6</v>
      </c>
      <c r="J77" s="13" t="s">
        <v>9</v>
      </c>
      <c r="K77" s="24">
        <f>D77*G77</f>
        <v>175</v>
      </c>
    </row>
    <row r="78" spans="2:13">
      <c r="B78" s="12" t="s">
        <v>63</v>
      </c>
      <c r="C78" s="12" t="s">
        <v>64</v>
      </c>
      <c r="D78" s="17">
        <v>1</v>
      </c>
      <c r="E78" s="12" t="s">
        <v>40</v>
      </c>
      <c r="F78" s="13" t="s">
        <v>9</v>
      </c>
      <c r="G78" s="23">
        <v>350</v>
      </c>
      <c r="H78" s="17" t="s">
        <v>19</v>
      </c>
      <c r="I78" s="12" t="s">
        <v>40</v>
      </c>
      <c r="J78" s="13" t="s">
        <v>9</v>
      </c>
      <c r="K78" s="24">
        <f>D78*G78</f>
        <v>350</v>
      </c>
    </row>
    <row r="79" spans="2:13">
      <c r="B79" s="12" t="s">
        <v>60</v>
      </c>
      <c r="C79" s="46" t="s">
        <v>61</v>
      </c>
      <c r="D79" s="17">
        <v>1</v>
      </c>
      <c r="E79" s="12" t="s">
        <v>39</v>
      </c>
      <c r="F79" s="13" t="s">
        <v>9</v>
      </c>
      <c r="G79" s="23">
        <v>2500</v>
      </c>
      <c r="H79" s="17" t="s">
        <v>19</v>
      </c>
      <c r="I79" s="12" t="s">
        <v>39</v>
      </c>
      <c r="J79" s="13" t="s">
        <v>9</v>
      </c>
      <c r="K79" s="24">
        <f t="shared" ref="K79" si="6">D79*G79</f>
        <v>2500</v>
      </c>
      <c r="L79" s="17" t="s">
        <v>9</v>
      </c>
      <c r="M79" s="25">
        <f>SUM(K73:K80)</f>
        <v>10625</v>
      </c>
    </row>
    <row r="80" spans="2:13">
      <c r="K80" s="24"/>
    </row>
    <row r="81" spans="1:15">
      <c r="B81" s="26" t="s">
        <v>24</v>
      </c>
      <c r="C81" s="27"/>
      <c r="D81" s="27"/>
      <c r="E81" s="27"/>
      <c r="F81" s="27"/>
      <c r="G81" s="27"/>
      <c r="H81" s="27"/>
      <c r="I81" s="27"/>
      <c r="J81" s="27"/>
      <c r="K81" s="28"/>
      <c r="L81" s="29" t="s">
        <v>9</v>
      </c>
      <c r="M81" s="30">
        <f>SUM(M63:M79)</f>
        <v>20125</v>
      </c>
      <c r="N81" s="7"/>
      <c r="O81" s="7"/>
    </row>
    <row r="82" spans="1:15">
      <c r="K82" s="24"/>
    </row>
    <row r="83" spans="1:15">
      <c r="A83" s="67" t="s">
        <v>73</v>
      </c>
      <c r="B83" s="68"/>
      <c r="C83" s="68"/>
      <c r="D83" s="68"/>
      <c r="E83" s="68"/>
      <c r="F83" s="68"/>
      <c r="G83" s="68"/>
      <c r="H83" s="68"/>
      <c r="I83" s="68"/>
      <c r="J83" s="69"/>
      <c r="K83" s="18" t="s">
        <v>3</v>
      </c>
      <c r="L83" s="19" t="s">
        <v>4</v>
      </c>
      <c r="M83" s="47" t="s">
        <v>75</v>
      </c>
      <c r="N83" s="8"/>
      <c r="O83" s="5"/>
    </row>
    <row r="84" spans="1:15">
      <c r="A84" s="16" t="s">
        <v>74</v>
      </c>
      <c r="B84" s="16" t="s">
        <v>82</v>
      </c>
      <c r="D84" s="70" t="s">
        <v>93</v>
      </c>
      <c r="E84" s="70"/>
      <c r="F84" s="70"/>
      <c r="G84" s="70"/>
    </row>
    <row r="85" spans="1:15">
      <c r="B85" s="12" t="s">
        <v>5</v>
      </c>
      <c r="C85" s="17">
        <v>30</v>
      </c>
      <c r="D85" s="12" t="s">
        <v>6</v>
      </c>
    </row>
    <row r="86" spans="1:15">
      <c r="B86" s="12" t="s">
        <v>7</v>
      </c>
      <c r="C86" s="17">
        <f>(C85+5)*2</f>
        <v>70</v>
      </c>
      <c r="D86" s="12" t="s">
        <v>6</v>
      </c>
    </row>
    <row r="87" spans="1:15">
      <c r="B87" s="12" t="s">
        <v>8</v>
      </c>
      <c r="L87" s="17" t="s">
        <v>9</v>
      </c>
      <c r="M87" s="20">
        <v>10500</v>
      </c>
      <c r="N87" s="6"/>
      <c r="O87" s="6"/>
    </row>
    <row r="88" spans="1:15">
      <c r="B88" s="12" t="s">
        <v>10</v>
      </c>
    </row>
    <row r="89" spans="1:15">
      <c r="B89" s="12" t="s">
        <v>38</v>
      </c>
    </row>
    <row r="90" spans="1:15">
      <c r="B90" s="12" t="s">
        <v>11</v>
      </c>
    </row>
    <row r="91" spans="1:15">
      <c r="B91" s="12" t="s">
        <v>12</v>
      </c>
    </row>
    <row r="92" spans="1:15">
      <c r="B92" s="12" t="s">
        <v>46</v>
      </c>
    </row>
    <row r="93" spans="1:15">
      <c r="B93" s="12" t="s">
        <v>13</v>
      </c>
    </row>
    <row r="95" spans="1:15">
      <c r="B95" s="16" t="s">
        <v>14</v>
      </c>
      <c r="C95" s="16" t="s">
        <v>15</v>
      </c>
      <c r="D95" s="71" t="s">
        <v>16</v>
      </c>
      <c r="E95" s="71"/>
      <c r="F95" s="71" t="s">
        <v>17</v>
      </c>
      <c r="G95" s="71"/>
      <c r="H95" s="71"/>
      <c r="I95" s="71"/>
      <c r="K95" s="22" t="s">
        <v>18</v>
      </c>
    </row>
    <row r="96" spans="1:15">
      <c r="B96" s="12" t="s">
        <v>65</v>
      </c>
      <c r="C96" s="12" t="s">
        <v>66</v>
      </c>
      <c r="D96" s="17">
        <f>C85-10</f>
        <v>20</v>
      </c>
      <c r="E96" s="12" t="s">
        <v>6</v>
      </c>
      <c r="F96" s="13" t="s">
        <v>9</v>
      </c>
      <c r="G96" s="23">
        <v>300</v>
      </c>
      <c r="H96" s="17" t="s">
        <v>19</v>
      </c>
      <c r="I96" s="12" t="s">
        <v>6</v>
      </c>
      <c r="J96" s="13" t="s">
        <v>9</v>
      </c>
      <c r="K96" s="24">
        <f t="shared" ref="K96:K99" si="7">D96*G96</f>
        <v>6000</v>
      </c>
    </row>
    <row r="97" spans="1:24">
      <c r="B97" s="12" t="s">
        <v>20</v>
      </c>
      <c r="C97" s="12" t="s">
        <v>21</v>
      </c>
      <c r="D97" s="17">
        <f>+C86-10</f>
        <v>60</v>
      </c>
      <c r="E97" s="12" t="s">
        <v>6</v>
      </c>
      <c r="F97" s="13" t="s">
        <v>9</v>
      </c>
      <c r="G97" s="23">
        <v>35</v>
      </c>
      <c r="H97" s="17" t="s">
        <v>19</v>
      </c>
      <c r="I97" s="12" t="s">
        <v>6</v>
      </c>
      <c r="J97" s="13" t="s">
        <v>9</v>
      </c>
      <c r="K97" s="24">
        <f t="shared" si="7"/>
        <v>2100</v>
      </c>
    </row>
    <row r="98" spans="1:24">
      <c r="B98" s="12" t="s">
        <v>22</v>
      </c>
      <c r="C98" s="12" t="s">
        <v>43</v>
      </c>
      <c r="D98" s="17">
        <v>7</v>
      </c>
      <c r="E98" s="12" t="s">
        <v>6</v>
      </c>
      <c r="F98" s="13" t="s">
        <v>9</v>
      </c>
      <c r="G98" s="23">
        <v>50</v>
      </c>
      <c r="H98" s="17" t="s">
        <v>19</v>
      </c>
      <c r="I98" s="12" t="s">
        <v>6</v>
      </c>
      <c r="J98" s="13" t="s">
        <v>9</v>
      </c>
      <c r="K98" s="24">
        <f t="shared" si="7"/>
        <v>350</v>
      </c>
    </row>
    <row r="99" spans="1:24">
      <c r="B99" s="12" t="s">
        <v>44</v>
      </c>
      <c r="C99" s="12" t="s">
        <v>45</v>
      </c>
      <c r="D99" s="17">
        <v>1</v>
      </c>
      <c r="E99" s="12" t="s">
        <v>40</v>
      </c>
      <c r="F99" s="13" t="s">
        <v>9</v>
      </c>
      <c r="G99" s="23">
        <v>150</v>
      </c>
      <c r="H99" s="17" t="s">
        <v>19</v>
      </c>
      <c r="I99" s="12" t="s">
        <v>40</v>
      </c>
      <c r="J99" s="13" t="s">
        <v>9</v>
      </c>
      <c r="K99" s="24">
        <f t="shared" si="7"/>
        <v>150</v>
      </c>
    </row>
    <row r="100" spans="1:24">
      <c r="B100" s="12" t="s">
        <v>23</v>
      </c>
      <c r="C100" s="12" t="s">
        <v>41</v>
      </c>
      <c r="D100" s="17">
        <v>7</v>
      </c>
      <c r="E100" s="12" t="s">
        <v>6</v>
      </c>
      <c r="F100" s="13" t="s">
        <v>9</v>
      </c>
      <c r="G100" s="23">
        <v>25</v>
      </c>
      <c r="H100" s="17" t="s">
        <v>19</v>
      </c>
      <c r="I100" s="12" t="s">
        <v>6</v>
      </c>
      <c r="J100" s="13" t="s">
        <v>9</v>
      </c>
      <c r="K100" s="24">
        <f>D100*G100</f>
        <v>175</v>
      </c>
    </row>
    <row r="101" spans="1:24">
      <c r="B101" s="12" t="s">
        <v>63</v>
      </c>
      <c r="C101" s="12" t="s">
        <v>64</v>
      </c>
      <c r="D101" s="17">
        <v>1</v>
      </c>
      <c r="E101" s="12" t="s">
        <v>40</v>
      </c>
      <c r="F101" s="13" t="s">
        <v>9</v>
      </c>
      <c r="G101" s="23">
        <v>350</v>
      </c>
      <c r="H101" s="17" t="s">
        <v>19</v>
      </c>
      <c r="I101" s="12" t="s">
        <v>40</v>
      </c>
      <c r="J101" s="13" t="s">
        <v>9</v>
      </c>
      <c r="K101" s="24">
        <f>D101*G101</f>
        <v>350</v>
      </c>
    </row>
    <row r="102" spans="1:24">
      <c r="B102" s="12" t="s">
        <v>60</v>
      </c>
      <c r="C102" s="46" t="s">
        <v>61</v>
      </c>
      <c r="D102" s="17">
        <v>1</v>
      </c>
      <c r="E102" s="12" t="s">
        <v>39</v>
      </c>
      <c r="F102" s="13" t="s">
        <v>9</v>
      </c>
      <c r="G102" s="23">
        <v>2500</v>
      </c>
      <c r="H102" s="17" t="s">
        <v>19</v>
      </c>
      <c r="I102" s="12" t="s">
        <v>39</v>
      </c>
      <c r="J102" s="13" t="s">
        <v>9</v>
      </c>
      <c r="K102" s="24">
        <f t="shared" ref="K102" si="8">D102*G102</f>
        <v>2500</v>
      </c>
      <c r="L102" s="17" t="s">
        <v>9</v>
      </c>
      <c r="M102" s="25">
        <f>SUM(K96:K103)</f>
        <v>11625</v>
      </c>
    </row>
    <row r="103" spans="1:24">
      <c r="K103" s="24"/>
    </row>
    <row r="104" spans="1:24">
      <c r="B104" s="26" t="s">
        <v>24</v>
      </c>
      <c r="C104" s="27"/>
      <c r="D104" s="27"/>
      <c r="E104" s="27"/>
      <c r="F104" s="27"/>
      <c r="G104" s="27"/>
      <c r="H104" s="27"/>
      <c r="I104" s="27"/>
      <c r="J104" s="27"/>
      <c r="K104" s="28"/>
      <c r="L104" s="29" t="s">
        <v>9</v>
      </c>
      <c r="M104" s="30">
        <f>SUM(M86:M102)</f>
        <v>22125</v>
      </c>
      <c r="N104" s="7"/>
      <c r="O104" s="7"/>
    </row>
    <row r="105" spans="1:24">
      <c r="K105" s="24"/>
    </row>
    <row r="106" spans="1:24" s="8" customFormat="1">
      <c r="A106" s="21"/>
      <c r="B106" s="31" t="s">
        <v>37</v>
      </c>
      <c r="C106" s="32"/>
      <c r="D106" s="32"/>
      <c r="E106" s="32"/>
      <c r="F106" s="32"/>
      <c r="G106" s="32"/>
      <c r="H106" s="32"/>
      <c r="I106" s="32"/>
      <c r="J106" s="32"/>
      <c r="K106" s="33"/>
      <c r="L106" s="34" t="s">
        <v>9</v>
      </c>
      <c r="M106" s="35">
        <f>M35+M58+M81+M104</f>
        <v>82500</v>
      </c>
      <c r="N106" s="10"/>
      <c r="O106" s="10"/>
    </row>
    <row r="107" spans="1:24">
      <c r="A107" s="36"/>
      <c r="B107" s="37"/>
      <c r="C107" s="36"/>
      <c r="D107" s="36"/>
      <c r="E107" s="36"/>
      <c r="F107" s="36"/>
      <c r="G107" s="36"/>
      <c r="H107" s="36"/>
      <c r="I107" s="36"/>
      <c r="J107" s="36"/>
      <c r="K107" s="38"/>
      <c r="L107" s="39"/>
      <c r="M107" s="40"/>
      <c r="P107" s="9"/>
      <c r="Q107" s="9"/>
      <c r="T107" s="8"/>
      <c r="U107" s="8"/>
      <c r="V107" s="8"/>
      <c r="W107" s="8"/>
      <c r="X107" s="8"/>
    </row>
    <row r="108" spans="1:24">
      <c r="A108" s="39" t="s">
        <v>25</v>
      </c>
      <c r="B108" s="37" t="s">
        <v>26</v>
      </c>
      <c r="P108" s="11"/>
      <c r="Q108" s="11"/>
      <c r="R108" s="8"/>
      <c r="S108" s="8"/>
      <c r="T108" s="8"/>
      <c r="U108" s="8"/>
      <c r="V108" s="8"/>
      <c r="W108" s="8"/>
      <c r="X108" s="8"/>
    </row>
    <row r="109" spans="1:24">
      <c r="P109" s="11"/>
      <c r="Q109" s="11"/>
      <c r="R109" s="8"/>
      <c r="S109" s="8"/>
      <c r="T109" s="8"/>
      <c r="U109" s="8"/>
      <c r="V109" s="8"/>
      <c r="W109" s="8"/>
      <c r="X109" s="8"/>
    </row>
    <row r="110" spans="1:24">
      <c r="A110" s="41" t="s">
        <v>27</v>
      </c>
      <c r="B110" s="36"/>
      <c r="C110" s="36"/>
      <c r="D110" s="36"/>
      <c r="E110" s="36"/>
      <c r="F110" s="36"/>
      <c r="G110" s="36"/>
      <c r="H110" s="36"/>
      <c r="I110" s="36"/>
      <c r="J110" s="36"/>
      <c r="K110" s="38"/>
      <c r="N110" s="8"/>
      <c r="O110" s="8"/>
      <c r="P110" s="11"/>
      <c r="Q110" s="11"/>
      <c r="R110" s="8"/>
      <c r="S110" s="8"/>
      <c r="T110" s="8"/>
      <c r="U110" s="8"/>
      <c r="V110" s="8"/>
      <c r="W110" s="8"/>
      <c r="X110" s="8"/>
    </row>
    <row r="111" spans="1:24">
      <c r="A111" s="42">
        <v>1</v>
      </c>
      <c r="B111" s="59" t="s">
        <v>28</v>
      </c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8"/>
      <c r="O111" s="8"/>
      <c r="P111" s="11"/>
      <c r="Q111" s="11"/>
      <c r="R111" s="8"/>
      <c r="S111" s="8"/>
      <c r="T111" s="8"/>
      <c r="U111" s="8"/>
      <c r="V111" s="8"/>
      <c r="W111" s="8"/>
      <c r="X111" s="8"/>
    </row>
    <row r="112" spans="1:24">
      <c r="A112" s="42">
        <v>2</v>
      </c>
      <c r="B112" s="60" t="s">
        <v>29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8"/>
      <c r="O112" s="8"/>
      <c r="P112" s="11"/>
      <c r="Q112" s="11"/>
      <c r="R112" s="8"/>
      <c r="S112" s="8"/>
      <c r="T112" s="5"/>
      <c r="U112" s="5"/>
      <c r="V112" s="5"/>
      <c r="W112" s="5"/>
      <c r="X112" s="5"/>
    </row>
    <row r="113" spans="1:24">
      <c r="A113" s="42">
        <v>3</v>
      </c>
      <c r="B113" s="52" t="s">
        <v>76</v>
      </c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8"/>
      <c r="O113" s="8"/>
      <c r="P113" s="11"/>
      <c r="Q113" s="11"/>
      <c r="R113" s="8"/>
      <c r="S113" s="8"/>
      <c r="T113" s="5"/>
      <c r="U113" s="5"/>
      <c r="V113" s="5"/>
      <c r="W113" s="5"/>
      <c r="X113" s="5"/>
    </row>
    <row r="114" spans="1:24">
      <c r="A114" s="42">
        <v>4</v>
      </c>
      <c r="B114" s="52" t="s">
        <v>77</v>
      </c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8"/>
      <c r="O114" s="8"/>
      <c r="P114" s="11"/>
      <c r="Q114" s="11"/>
      <c r="R114" s="8"/>
      <c r="S114" s="8"/>
      <c r="T114" s="5"/>
      <c r="U114" s="5"/>
      <c r="V114" s="5"/>
      <c r="W114" s="5"/>
      <c r="X114" s="5"/>
    </row>
    <row r="115" spans="1:24">
      <c r="A115" s="42">
        <v>5</v>
      </c>
      <c r="B115" s="52" t="s">
        <v>78</v>
      </c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8"/>
      <c r="O115" s="8"/>
      <c r="P115" s="11"/>
      <c r="Q115" s="11"/>
      <c r="R115" s="8"/>
      <c r="S115" s="8"/>
      <c r="T115" s="5"/>
      <c r="U115" s="5"/>
      <c r="V115" s="5"/>
      <c r="W115" s="5"/>
      <c r="X115" s="5"/>
    </row>
    <row r="116" spans="1:24">
      <c r="A116" s="42">
        <v>6</v>
      </c>
      <c r="B116" s="49" t="s">
        <v>47</v>
      </c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8"/>
      <c r="O116" s="8"/>
      <c r="P116" s="11"/>
      <c r="Q116" s="11"/>
      <c r="R116" s="8"/>
      <c r="S116" s="8"/>
      <c r="T116" s="5"/>
      <c r="U116" s="5"/>
      <c r="V116" s="5"/>
      <c r="W116" s="5"/>
      <c r="X116" s="5"/>
    </row>
    <row r="117" spans="1:24">
      <c r="A117" s="42">
        <v>7</v>
      </c>
      <c r="B117" s="59" t="s">
        <v>30</v>
      </c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8"/>
      <c r="O117" s="8"/>
      <c r="P117" s="11"/>
      <c r="Q117" s="11"/>
      <c r="R117" s="5"/>
      <c r="S117" s="5"/>
      <c r="T117" s="5"/>
      <c r="U117" s="5"/>
      <c r="V117" s="5"/>
      <c r="W117" s="5"/>
      <c r="X117" s="5"/>
    </row>
    <row r="118" spans="1:24">
      <c r="A118" s="42">
        <v>8</v>
      </c>
      <c r="B118" s="59" t="s">
        <v>31</v>
      </c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"/>
      <c r="O118" s="5"/>
      <c r="R118" s="8"/>
      <c r="S118" s="8"/>
    </row>
    <row r="119" spans="1:24">
      <c r="A119" s="42">
        <v>9</v>
      </c>
      <c r="B119" s="62" t="s">
        <v>32</v>
      </c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8"/>
      <c r="O119" s="8"/>
      <c r="R119" s="8"/>
      <c r="S119" s="8"/>
    </row>
    <row r="120" spans="1:24">
      <c r="A120" s="48">
        <v>10</v>
      </c>
      <c r="B120" s="63" t="s">
        <v>33</v>
      </c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</row>
    <row r="122" spans="1:24">
      <c r="B122" s="12" t="s">
        <v>34</v>
      </c>
      <c r="G122" s="64" t="s">
        <v>35</v>
      </c>
      <c r="H122" s="64"/>
      <c r="I122" s="64"/>
      <c r="J122" s="64"/>
      <c r="K122" s="64"/>
    </row>
    <row r="123" spans="1:24">
      <c r="G123" s="64"/>
      <c r="H123" s="64"/>
      <c r="I123" s="64"/>
      <c r="J123" s="64"/>
      <c r="K123" s="64"/>
    </row>
    <row r="124" spans="1:24">
      <c r="B124" s="65" t="s">
        <v>36</v>
      </c>
      <c r="C124" s="65"/>
      <c r="D124" s="65"/>
      <c r="E124" s="65"/>
      <c r="F124" s="65"/>
      <c r="G124" s="65" t="s">
        <v>48</v>
      </c>
      <c r="H124" s="65"/>
      <c r="I124" s="65"/>
      <c r="J124" s="65"/>
      <c r="K124" s="65"/>
    </row>
    <row r="125" spans="1:24">
      <c r="B125" s="44" t="s">
        <v>49</v>
      </c>
      <c r="G125" s="61" t="s">
        <v>50</v>
      </c>
      <c r="H125" s="61"/>
      <c r="I125" s="61"/>
      <c r="J125" s="61"/>
      <c r="K125" s="61"/>
    </row>
    <row r="126" spans="1:24">
      <c r="B126" s="44"/>
      <c r="G126" s="44"/>
      <c r="H126" s="44"/>
    </row>
  </sheetData>
  <sheetProtection selectLockedCells="1" selectUnlockedCells="1"/>
  <mergeCells count="37">
    <mergeCell ref="A37:J37"/>
    <mergeCell ref="A60:J60"/>
    <mergeCell ref="A83:J83"/>
    <mergeCell ref="D84:G84"/>
    <mergeCell ref="D95:E95"/>
    <mergeCell ref="F95:I95"/>
    <mergeCell ref="D38:G38"/>
    <mergeCell ref="D49:E49"/>
    <mergeCell ref="F49:I49"/>
    <mergeCell ref="D61:G61"/>
    <mergeCell ref="D72:E72"/>
    <mergeCell ref="F72:I72"/>
    <mergeCell ref="A2:M2"/>
    <mergeCell ref="A4:M4"/>
    <mergeCell ref="A5:M5"/>
    <mergeCell ref="A6:M6"/>
    <mergeCell ref="B9:D9"/>
    <mergeCell ref="E9:G9"/>
    <mergeCell ref="B10:D10"/>
    <mergeCell ref="A14:J14"/>
    <mergeCell ref="D15:G15"/>
    <mergeCell ref="D26:E26"/>
    <mergeCell ref="F26:I26"/>
    <mergeCell ref="E10:G10"/>
    <mergeCell ref="B11:D11"/>
    <mergeCell ref="E11:G11"/>
    <mergeCell ref="B111:M111"/>
    <mergeCell ref="B112:M112"/>
    <mergeCell ref="B117:M117"/>
    <mergeCell ref="B118:M118"/>
    <mergeCell ref="G125:K125"/>
    <mergeCell ref="B119:M119"/>
    <mergeCell ref="B120:M120"/>
    <mergeCell ref="G122:K122"/>
    <mergeCell ref="G123:K123"/>
    <mergeCell ref="G124:K124"/>
    <mergeCell ref="B124:F124"/>
  </mergeCells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 r:id="rId1"/>
  <headerFooter alignWithMargins="0"/>
  <rowBreaks count="1" manualBreakCount="1">
    <brk id="6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4"/>
  </sheetPr>
  <dimension ref="A1:X131"/>
  <sheetViews>
    <sheetView view="pageBreakPreview" topLeftCell="A106" zoomScale="85" zoomScaleSheetLayoutView="85" workbookViewId="0">
      <selection activeCell="D119" sqref="D119"/>
    </sheetView>
  </sheetViews>
  <sheetFormatPr defaultRowHeight="15"/>
  <cols>
    <col min="1" max="1" width="8.5703125" style="12" customWidth="1"/>
    <col min="2" max="2" width="29.28515625" style="12" customWidth="1"/>
    <col min="3" max="3" width="14" style="12" customWidth="1"/>
    <col min="4" max="4" width="6" style="12" customWidth="1"/>
    <col min="5" max="5" width="5.7109375" style="12" customWidth="1"/>
    <col min="6" max="6" width="3.42578125" style="12" customWidth="1"/>
    <col min="7" max="7" width="13.5703125" style="12" customWidth="1"/>
    <col min="8" max="8" width="6" style="12" customWidth="1"/>
    <col min="9" max="9" width="6.5703125" style="12" customWidth="1"/>
    <col min="10" max="10" width="3.140625" style="12" customWidth="1"/>
    <col min="11" max="11" width="9.42578125" style="13" customWidth="1"/>
    <col min="12" max="12" width="3.42578125" style="12" customWidth="1"/>
    <col min="13" max="13" width="16.140625" style="12" customWidth="1"/>
    <col min="14" max="15" width="14.28515625" style="1" customWidth="1"/>
    <col min="16" max="16384" width="9.140625" style="1"/>
  </cols>
  <sheetData>
    <row r="1" spans="1:15">
      <c r="A1" s="72" t="s">
        <v>52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2"/>
      <c r="O1" s="2"/>
    </row>
    <row r="2" spans="1:15">
      <c r="A2" s="12" t="s">
        <v>0</v>
      </c>
    </row>
    <row r="3" spans="1:15">
      <c r="A3" s="73" t="s">
        <v>53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3"/>
      <c r="O3" s="3"/>
    </row>
    <row r="4" spans="1:15">
      <c r="A4" s="74" t="s">
        <v>54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4"/>
      <c r="O4" s="4"/>
    </row>
    <row r="5" spans="1:15">
      <c r="A5" s="74" t="s">
        <v>55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4"/>
      <c r="O5" s="4"/>
    </row>
    <row r="6" spans="1:15">
      <c r="A6" s="45"/>
      <c r="B6" s="14"/>
      <c r="C6" s="14"/>
      <c r="D6" s="14"/>
      <c r="E6" s="14"/>
      <c r="F6" s="14"/>
      <c r="G6" s="14"/>
      <c r="H6" s="14"/>
      <c r="I6" s="14"/>
      <c r="J6" s="14"/>
      <c r="L6" s="14"/>
      <c r="M6" s="14"/>
      <c r="N6" s="4"/>
      <c r="O6" s="4"/>
    </row>
    <row r="8" spans="1:15">
      <c r="B8" s="71" t="s">
        <v>1</v>
      </c>
      <c r="C8" s="71"/>
      <c r="D8" s="71"/>
      <c r="E8" s="71" t="s">
        <v>2</v>
      </c>
      <c r="F8" s="71"/>
      <c r="G8" s="71"/>
    </row>
    <row r="9" spans="1:15">
      <c r="B9" s="66" t="s">
        <v>92</v>
      </c>
      <c r="C9" s="66"/>
      <c r="D9" s="66"/>
      <c r="E9" s="66">
        <v>3</v>
      </c>
      <c r="F9" s="66"/>
      <c r="G9" s="66"/>
    </row>
    <row r="10" spans="1:15">
      <c r="B10" s="66" t="s">
        <v>86</v>
      </c>
      <c r="C10" s="66"/>
      <c r="D10" s="66"/>
      <c r="E10" s="66">
        <v>1</v>
      </c>
      <c r="F10" s="66"/>
      <c r="G10" s="66"/>
    </row>
    <row r="11" spans="1:15">
      <c r="B11" s="50"/>
      <c r="C11" s="50"/>
      <c r="D11" s="50"/>
      <c r="E11" s="50"/>
      <c r="F11" s="50"/>
      <c r="G11" s="50"/>
    </row>
    <row r="12" spans="1:15">
      <c r="A12" s="16" t="s">
        <v>80</v>
      </c>
      <c r="B12" s="17"/>
      <c r="C12" s="17"/>
      <c r="D12" s="17"/>
      <c r="E12" s="17"/>
      <c r="F12" s="17"/>
      <c r="G12" s="17"/>
    </row>
    <row r="13" spans="1:15">
      <c r="A13" s="67" t="s">
        <v>58</v>
      </c>
      <c r="B13" s="68"/>
      <c r="C13" s="68"/>
      <c r="D13" s="68"/>
      <c r="E13" s="68"/>
      <c r="F13" s="68"/>
      <c r="G13" s="68"/>
      <c r="H13" s="68"/>
      <c r="I13" s="68"/>
      <c r="J13" s="69"/>
      <c r="K13" s="18" t="s">
        <v>3</v>
      </c>
      <c r="L13" s="19" t="s">
        <v>4</v>
      </c>
      <c r="M13" s="47" t="s">
        <v>57</v>
      </c>
      <c r="N13" s="8"/>
      <c r="O13" s="5"/>
    </row>
    <row r="14" spans="1:15">
      <c r="A14" s="16" t="s">
        <v>42</v>
      </c>
      <c r="B14" s="16" t="s">
        <v>59</v>
      </c>
      <c r="D14" s="70" t="s">
        <v>92</v>
      </c>
      <c r="E14" s="70"/>
      <c r="F14" s="70"/>
      <c r="G14" s="70"/>
    </row>
    <row r="15" spans="1:15">
      <c r="B15" s="12" t="s">
        <v>5</v>
      </c>
      <c r="C15" s="17">
        <v>20</v>
      </c>
      <c r="D15" s="12" t="s">
        <v>6</v>
      </c>
    </row>
    <row r="16" spans="1:15">
      <c r="B16" s="12" t="s">
        <v>7</v>
      </c>
      <c r="C16" s="17">
        <f>(C15+5)*2</f>
        <v>50</v>
      </c>
      <c r="D16" s="12" t="s">
        <v>6</v>
      </c>
    </row>
    <row r="17" spans="2:15">
      <c r="B17" s="12" t="s">
        <v>8</v>
      </c>
      <c r="L17" s="17" t="s">
        <v>9</v>
      </c>
      <c r="M17" s="20">
        <v>11500</v>
      </c>
      <c r="N17" s="6"/>
      <c r="O17" s="6"/>
    </row>
    <row r="18" spans="2:15">
      <c r="B18" s="12" t="s">
        <v>10</v>
      </c>
    </row>
    <row r="19" spans="2:15">
      <c r="B19" s="12" t="s">
        <v>38</v>
      </c>
    </row>
    <row r="20" spans="2:15">
      <c r="B20" s="12" t="s">
        <v>11</v>
      </c>
    </row>
    <row r="21" spans="2:15">
      <c r="B21" s="12" t="s">
        <v>12</v>
      </c>
    </row>
    <row r="22" spans="2:15">
      <c r="B22" s="12" t="s">
        <v>46</v>
      </c>
    </row>
    <row r="23" spans="2:15">
      <c r="B23" s="12" t="s">
        <v>13</v>
      </c>
    </row>
    <row r="25" spans="2:15">
      <c r="B25" s="16" t="s">
        <v>14</v>
      </c>
      <c r="C25" s="16" t="s">
        <v>15</v>
      </c>
      <c r="D25" s="71" t="s">
        <v>16</v>
      </c>
      <c r="E25" s="71"/>
      <c r="F25" s="71" t="s">
        <v>17</v>
      </c>
      <c r="G25" s="71"/>
      <c r="H25" s="71"/>
      <c r="I25" s="71"/>
      <c r="K25" s="22" t="s">
        <v>18</v>
      </c>
    </row>
    <row r="26" spans="2:15">
      <c r="B26" s="12" t="s">
        <v>65</v>
      </c>
      <c r="C26" s="12" t="s">
        <v>67</v>
      </c>
      <c r="D26" s="17">
        <f>C15-10</f>
        <v>10</v>
      </c>
      <c r="E26" s="12" t="s">
        <v>6</v>
      </c>
      <c r="F26" s="13" t="s">
        <v>9</v>
      </c>
      <c r="G26" s="23">
        <v>250</v>
      </c>
      <c r="H26" s="17" t="s">
        <v>19</v>
      </c>
      <c r="I26" s="12" t="s">
        <v>6</v>
      </c>
      <c r="J26" s="13" t="s">
        <v>9</v>
      </c>
      <c r="K26" s="24">
        <f t="shared" ref="K26:K33" si="0">D26*G26</f>
        <v>2500</v>
      </c>
    </row>
    <row r="27" spans="2:15">
      <c r="B27" s="12" t="s">
        <v>20</v>
      </c>
      <c r="C27" s="12" t="s">
        <v>21</v>
      </c>
      <c r="D27" s="17">
        <f>+C16-10</f>
        <v>40</v>
      </c>
      <c r="E27" s="12" t="s">
        <v>6</v>
      </c>
      <c r="F27" s="13" t="s">
        <v>9</v>
      </c>
      <c r="G27" s="23">
        <v>35</v>
      </c>
      <c r="H27" s="17" t="s">
        <v>19</v>
      </c>
      <c r="I27" s="12" t="s">
        <v>6</v>
      </c>
      <c r="J27" s="13" t="s">
        <v>9</v>
      </c>
      <c r="K27" s="24">
        <f t="shared" si="0"/>
        <v>1400</v>
      </c>
    </row>
    <row r="28" spans="2:15">
      <c r="B28" s="12" t="s">
        <v>22</v>
      </c>
      <c r="C28" s="12" t="s">
        <v>43</v>
      </c>
      <c r="D28" s="17">
        <v>7</v>
      </c>
      <c r="E28" s="12" t="s">
        <v>6</v>
      </c>
      <c r="F28" s="13" t="s">
        <v>9</v>
      </c>
      <c r="G28" s="23">
        <v>50</v>
      </c>
      <c r="H28" s="17" t="s">
        <v>19</v>
      </c>
      <c r="I28" s="12" t="s">
        <v>6</v>
      </c>
      <c r="J28" s="13" t="s">
        <v>9</v>
      </c>
      <c r="K28" s="24">
        <f t="shared" si="0"/>
        <v>350</v>
      </c>
    </row>
    <row r="29" spans="2:15">
      <c r="B29" s="12" t="s">
        <v>44</v>
      </c>
      <c r="C29" s="12" t="s">
        <v>45</v>
      </c>
      <c r="D29" s="17">
        <v>1</v>
      </c>
      <c r="E29" s="12" t="s">
        <v>40</v>
      </c>
      <c r="F29" s="13" t="s">
        <v>9</v>
      </c>
      <c r="G29" s="23">
        <v>150</v>
      </c>
      <c r="H29" s="17" t="s">
        <v>19</v>
      </c>
      <c r="I29" s="12" t="s">
        <v>40</v>
      </c>
      <c r="J29" s="13" t="s">
        <v>9</v>
      </c>
      <c r="K29" s="24">
        <f t="shared" si="0"/>
        <v>150</v>
      </c>
    </row>
    <row r="30" spans="2:15">
      <c r="B30" s="12" t="s">
        <v>23</v>
      </c>
      <c r="C30" s="12" t="s">
        <v>41</v>
      </c>
      <c r="D30" s="17">
        <v>7</v>
      </c>
      <c r="E30" s="12" t="s">
        <v>6</v>
      </c>
      <c r="F30" s="13" t="s">
        <v>9</v>
      </c>
      <c r="G30" s="23">
        <v>25</v>
      </c>
      <c r="H30" s="17" t="s">
        <v>19</v>
      </c>
      <c r="I30" s="12" t="s">
        <v>6</v>
      </c>
      <c r="J30" s="13" t="s">
        <v>9</v>
      </c>
      <c r="K30" s="24">
        <f>D30*G30</f>
        <v>175</v>
      </c>
    </row>
    <row r="31" spans="2:15">
      <c r="B31" s="12" t="s">
        <v>63</v>
      </c>
      <c r="C31" s="12" t="s">
        <v>64</v>
      </c>
      <c r="D31" s="17">
        <v>1</v>
      </c>
      <c r="E31" s="12" t="s">
        <v>40</v>
      </c>
      <c r="F31" s="13" t="s">
        <v>9</v>
      </c>
      <c r="G31" s="23">
        <v>350</v>
      </c>
      <c r="H31" s="17" t="s">
        <v>19</v>
      </c>
      <c r="I31" s="12" t="s">
        <v>40</v>
      </c>
      <c r="J31" s="13" t="s">
        <v>9</v>
      </c>
      <c r="K31" s="24">
        <f>D31*G31</f>
        <v>350</v>
      </c>
    </row>
    <row r="32" spans="2:15">
      <c r="B32" s="12" t="s">
        <v>62</v>
      </c>
      <c r="C32" s="46" t="s">
        <v>84</v>
      </c>
      <c r="D32" s="17">
        <v>1</v>
      </c>
      <c r="E32" s="12" t="s">
        <v>39</v>
      </c>
      <c r="F32" s="13" t="s">
        <v>9</v>
      </c>
      <c r="G32" s="23">
        <v>2500</v>
      </c>
      <c r="H32" s="17" t="s">
        <v>19</v>
      </c>
      <c r="I32" s="12" t="s">
        <v>39</v>
      </c>
      <c r="J32" s="13" t="s">
        <v>9</v>
      </c>
      <c r="K32" s="24">
        <f t="shared" ref="K32" si="1">D32*G32</f>
        <v>2500</v>
      </c>
    </row>
    <row r="33" spans="1:15">
      <c r="B33" s="12" t="s">
        <v>60</v>
      </c>
      <c r="C33" s="46" t="s">
        <v>61</v>
      </c>
      <c r="D33" s="17">
        <v>1</v>
      </c>
      <c r="E33" s="12" t="s">
        <v>39</v>
      </c>
      <c r="F33" s="13" t="s">
        <v>9</v>
      </c>
      <c r="G33" s="23">
        <v>2500</v>
      </c>
      <c r="H33" s="17" t="s">
        <v>19</v>
      </c>
      <c r="I33" s="12" t="s">
        <v>39</v>
      </c>
      <c r="J33" s="13" t="s">
        <v>9</v>
      </c>
      <c r="K33" s="24">
        <f t="shared" si="0"/>
        <v>2500</v>
      </c>
      <c r="L33" s="17" t="s">
        <v>9</v>
      </c>
      <c r="M33" s="25">
        <f>SUM(K26:K34)</f>
        <v>9925</v>
      </c>
    </row>
    <row r="34" spans="1:15">
      <c r="K34" s="24"/>
    </row>
    <row r="35" spans="1:15">
      <c r="B35" s="26" t="s">
        <v>24</v>
      </c>
      <c r="C35" s="27"/>
      <c r="D35" s="27"/>
      <c r="E35" s="27"/>
      <c r="F35" s="27"/>
      <c r="G35" s="27"/>
      <c r="H35" s="27"/>
      <c r="I35" s="27"/>
      <c r="J35" s="27"/>
      <c r="K35" s="28"/>
      <c r="L35" s="29" t="s">
        <v>9</v>
      </c>
      <c r="M35" s="30">
        <f>SUM(M16:M33)</f>
        <v>21425</v>
      </c>
      <c r="N35" s="7"/>
      <c r="O35" s="7"/>
    </row>
    <row r="37" spans="1:15">
      <c r="A37" s="67" t="s">
        <v>71</v>
      </c>
      <c r="B37" s="68"/>
      <c r="C37" s="68"/>
      <c r="D37" s="68"/>
      <c r="E37" s="68"/>
      <c r="F37" s="68"/>
      <c r="G37" s="68"/>
      <c r="H37" s="68"/>
      <c r="I37" s="68"/>
      <c r="J37" s="69"/>
      <c r="K37" s="18" t="s">
        <v>3</v>
      </c>
      <c r="L37" s="19" t="s">
        <v>4</v>
      </c>
      <c r="M37" s="47" t="s">
        <v>70</v>
      </c>
      <c r="N37" s="8"/>
      <c r="O37" s="5"/>
    </row>
    <row r="38" spans="1:15">
      <c r="A38" s="16" t="s">
        <v>68</v>
      </c>
      <c r="B38" s="16" t="s">
        <v>59</v>
      </c>
      <c r="D38" s="70" t="s">
        <v>92</v>
      </c>
      <c r="E38" s="70"/>
      <c r="F38" s="70"/>
      <c r="G38" s="70"/>
    </row>
    <row r="39" spans="1:15">
      <c r="B39" s="12" t="s">
        <v>5</v>
      </c>
      <c r="C39" s="17">
        <v>20</v>
      </c>
      <c r="D39" s="12" t="s">
        <v>6</v>
      </c>
    </row>
    <row r="40" spans="1:15">
      <c r="B40" s="12" t="s">
        <v>7</v>
      </c>
      <c r="C40" s="17">
        <f>(C39+5)*2</f>
        <v>50</v>
      </c>
      <c r="D40" s="12" t="s">
        <v>6</v>
      </c>
    </row>
    <row r="41" spans="1:15">
      <c r="B41" s="12" t="s">
        <v>8</v>
      </c>
      <c r="L41" s="17" t="s">
        <v>9</v>
      </c>
      <c r="M41" s="20">
        <v>11500</v>
      </c>
      <c r="N41" s="6"/>
      <c r="O41" s="6"/>
    </row>
    <row r="42" spans="1:15">
      <c r="B42" s="12" t="s">
        <v>10</v>
      </c>
    </row>
    <row r="43" spans="1:15">
      <c r="B43" s="12" t="s">
        <v>38</v>
      </c>
    </row>
    <row r="44" spans="1:15">
      <c r="B44" s="12" t="s">
        <v>11</v>
      </c>
    </row>
    <row r="45" spans="1:15">
      <c r="B45" s="12" t="s">
        <v>12</v>
      </c>
    </row>
    <row r="46" spans="1:15">
      <c r="B46" s="12" t="s">
        <v>46</v>
      </c>
    </row>
    <row r="47" spans="1:15">
      <c r="B47" s="12" t="s">
        <v>13</v>
      </c>
    </row>
    <row r="49" spans="1:15">
      <c r="B49" s="16" t="s">
        <v>14</v>
      </c>
      <c r="C49" s="16" t="s">
        <v>15</v>
      </c>
      <c r="D49" s="71" t="s">
        <v>16</v>
      </c>
      <c r="E49" s="71"/>
      <c r="F49" s="71" t="s">
        <v>17</v>
      </c>
      <c r="G49" s="71"/>
      <c r="H49" s="71"/>
      <c r="I49" s="71"/>
      <c r="K49" s="22" t="s">
        <v>18</v>
      </c>
    </row>
    <row r="50" spans="1:15">
      <c r="B50" s="12" t="s">
        <v>65</v>
      </c>
      <c r="C50" s="12" t="s">
        <v>67</v>
      </c>
      <c r="D50" s="17">
        <f>C39-10</f>
        <v>10</v>
      </c>
      <c r="E50" s="12" t="s">
        <v>6</v>
      </c>
      <c r="F50" s="13" t="s">
        <v>9</v>
      </c>
      <c r="G50" s="23">
        <v>250</v>
      </c>
      <c r="H50" s="17" t="s">
        <v>19</v>
      </c>
      <c r="I50" s="12" t="s">
        <v>6</v>
      </c>
      <c r="J50" s="13" t="s">
        <v>9</v>
      </c>
      <c r="K50" s="24">
        <f t="shared" ref="K50:K53" si="2">D50*G50</f>
        <v>2500</v>
      </c>
    </row>
    <row r="51" spans="1:15">
      <c r="B51" s="12" t="s">
        <v>20</v>
      </c>
      <c r="C51" s="12" t="s">
        <v>21</v>
      </c>
      <c r="D51" s="17">
        <f>+C40-10</f>
        <v>40</v>
      </c>
      <c r="E51" s="12" t="s">
        <v>6</v>
      </c>
      <c r="F51" s="13" t="s">
        <v>9</v>
      </c>
      <c r="G51" s="23">
        <v>35</v>
      </c>
      <c r="H51" s="17" t="s">
        <v>19</v>
      </c>
      <c r="I51" s="12" t="s">
        <v>6</v>
      </c>
      <c r="J51" s="13" t="s">
        <v>9</v>
      </c>
      <c r="K51" s="24">
        <f t="shared" si="2"/>
        <v>1400</v>
      </c>
    </row>
    <row r="52" spans="1:15">
      <c r="B52" s="12" t="s">
        <v>22</v>
      </c>
      <c r="C52" s="12" t="s">
        <v>43</v>
      </c>
      <c r="D52" s="17">
        <v>7</v>
      </c>
      <c r="E52" s="12" t="s">
        <v>6</v>
      </c>
      <c r="F52" s="13" t="s">
        <v>9</v>
      </c>
      <c r="G52" s="23">
        <v>50</v>
      </c>
      <c r="H52" s="17" t="s">
        <v>19</v>
      </c>
      <c r="I52" s="12" t="s">
        <v>6</v>
      </c>
      <c r="J52" s="13" t="s">
        <v>9</v>
      </c>
      <c r="K52" s="24">
        <f t="shared" si="2"/>
        <v>350</v>
      </c>
    </row>
    <row r="53" spans="1:15">
      <c r="B53" s="12" t="s">
        <v>44</v>
      </c>
      <c r="C53" s="12" t="s">
        <v>45</v>
      </c>
      <c r="D53" s="17">
        <v>1</v>
      </c>
      <c r="E53" s="12" t="s">
        <v>40</v>
      </c>
      <c r="F53" s="13" t="s">
        <v>9</v>
      </c>
      <c r="G53" s="23">
        <v>150</v>
      </c>
      <c r="H53" s="17" t="s">
        <v>19</v>
      </c>
      <c r="I53" s="12" t="s">
        <v>40</v>
      </c>
      <c r="J53" s="13" t="s">
        <v>9</v>
      </c>
      <c r="K53" s="24">
        <f t="shared" si="2"/>
        <v>150</v>
      </c>
    </row>
    <row r="54" spans="1:15">
      <c r="B54" s="12" t="s">
        <v>23</v>
      </c>
      <c r="C54" s="12" t="s">
        <v>41</v>
      </c>
      <c r="D54" s="17">
        <v>7</v>
      </c>
      <c r="E54" s="12" t="s">
        <v>6</v>
      </c>
      <c r="F54" s="13" t="s">
        <v>9</v>
      </c>
      <c r="G54" s="23">
        <v>25</v>
      </c>
      <c r="H54" s="17" t="s">
        <v>19</v>
      </c>
      <c r="I54" s="12" t="s">
        <v>6</v>
      </c>
      <c r="J54" s="13" t="s">
        <v>9</v>
      </c>
      <c r="K54" s="24">
        <f>D54*G54</f>
        <v>175</v>
      </c>
    </row>
    <row r="55" spans="1:15">
      <c r="B55" s="12" t="s">
        <v>63</v>
      </c>
      <c r="C55" s="12" t="s">
        <v>64</v>
      </c>
      <c r="D55" s="17">
        <v>1</v>
      </c>
      <c r="E55" s="12" t="s">
        <v>40</v>
      </c>
      <c r="F55" s="13" t="s">
        <v>9</v>
      </c>
      <c r="G55" s="23">
        <v>350</v>
      </c>
      <c r="H55" s="17" t="s">
        <v>19</v>
      </c>
      <c r="I55" s="12" t="s">
        <v>40</v>
      </c>
      <c r="J55" s="13" t="s">
        <v>9</v>
      </c>
      <c r="K55" s="24">
        <f>D55*G55</f>
        <v>350</v>
      </c>
    </row>
    <row r="56" spans="1:15">
      <c r="B56" s="12" t="s">
        <v>62</v>
      </c>
      <c r="C56" s="46" t="s">
        <v>84</v>
      </c>
      <c r="D56" s="17">
        <v>1</v>
      </c>
      <c r="E56" s="12" t="s">
        <v>39</v>
      </c>
      <c r="F56" s="13" t="s">
        <v>9</v>
      </c>
      <c r="G56" s="23">
        <v>2500</v>
      </c>
      <c r="H56" s="17" t="s">
        <v>19</v>
      </c>
      <c r="I56" s="12" t="s">
        <v>39</v>
      </c>
      <c r="J56" s="13" t="s">
        <v>9</v>
      </c>
      <c r="K56" s="24">
        <f t="shared" ref="K56" si="3">D56*G56</f>
        <v>2500</v>
      </c>
    </row>
    <row r="57" spans="1:15">
      <c r="B57" s="12" t="s">
        <v>60</v>
      </c>
      <c r="C57" s="46" t="s">
        <v>61</v>
      </c>
      <c r="D57" s="17">
        <v>1</v>
      </c>
      <c r="E57" s="12" t="s">
        <v>39</v>
      </c>
      <c r="F57" s="13" t="s">
        <v>9</v>
      </c>
      <c r="G57" s="23">
        <v>2500</v>
      </c>
      <c r="H57" s="17" t="s">
        <v>19</v>
      </c>
      <c r="I57" s="12" t="s">
        <v>39</v>
      </c>
      <c r="J57" s="13" t="s">
        <v>9</v>
      </c>
      <c r="K57" s="24">
        <f t="shared" ref="K57" si="4">D57*G57</f>
        <v>2500</v>
      </c>
      <c r="L57" s="17" t="s">
        <v>9</v>
      </c>
      <c r="M57" s="25">
        <f>SUM(K50:K58)</f>
        <v>9925</v>
      </c>
    </row>
    <row r="58" spans="1:15">
      <c r="K58" s="24"/>
    </row>
    <row r="59" spans="1:15">
      <c r="B59" s="26" t="s">
        <v>24</v>
      </c>
      <c r="C59" s="27"/>
      <c r="D59" s="27"/>
      <c r="E59" s="27"/>
      <c r="F59" s="27"/>
      <c r="G59" s="27"/>
      <c r="H59" s="27"/>
      <c r="I59" s="27"/>
      <c r="J59" s="27"/>
      <c r="K59" s="28"/>
      <c r="L59" s="29" t="s">
        <v>9</v>
      </c>
      <c r="M59" s="30">
        <f>SUM(M40:M57)</f>
        <v>21425</v>
      </c>
      <c r="N59" s="7"/>
      <c r="O59" s="7"/>
    </row>
    <row r="61" spans="1:15">
      <c r="A61" s="67" t="s">
        <v>72</v>
      </c>
      <c r="B61" s="68"/>
      <c r="C61" s="68"/>
      <c r="D61" s="68"/>
      <c r="E61" s="68"/>
      <c r="F61" s="68"/>
      <c r="G61" s="68"/>
      <c r="H61" s="68"/>
      <c r="I61" s="68"/>
      <c r="J61" s="69"/>
      <c r="K61" s="18" t="s">
        <v>3</v>
      </c>
      <c r="L61" s="19" t="s">
        <v>4</v>
      </c>
      <c r="M61" s="47" t="s">
        <v>70</v>
      </c>
      <c r="N61" s="8"/>
      <c r="O61" s="5"/>
    </row>
    <row r="62" spans="1:15">
      <c r="A62" s="16" t="s">
        <v>69</v>
      </c>
      <c r="B62" s="16" t="s">
        <v>59</v>
      </c>
      <c r="D62" s="70" t="s">
        <v>92</v>
      </c>
      <c r="E62" s="70"/>
      <c r="F62" s="70"/>
      <c r="G62" s="70"/>
    </row>
    <row r="63" spans="1:15">
      <c r="B63" s="12" t="s">
        <v>5</v>
      </c>
      <c r="C63" s="17">
        <v>20</v>
      </c>
      <c r="D63" s="12" t="s">
        <v>6</v>
      </c>
    </row>
    <row r="64" spans="1:15">
      <c r="B64" s="12" t="s">
        <v>7</v>
      </c>
      <c r="C64" s="17">
        <f>(C63+5)*2</f>
        <v>50</v>
      </c>
      <c r="D64" s="12" t="s">
        <v>6</v>
      </c>
    </row>
    <row r="65" spans="2:15">
      <c r="B65" s="12" t="s">
        <v>8</v>
      </c>
      <c r="L65" s="17" t="s">
        <v>9</v>
      </c>
      <c r="M65" s="20">
        <v>11500</v>
      </c>
      <c r="N65" s="6"/>
      <c r="O65" s="6"/>
    </row>
    <row r="66" spans="2:15">
      <c r="B66" s="12" t="s">
        <v>10</v>
      </c>
    </row>
    <row r="67" spans="2:15">
      <c r="B67" s="12" t="s">
        <v>38</v>
      </c>
    </row>
    <row r="68" spans="2:15">
      <c r="B68" s="12" t="s">
        <v>11</v>
      </c>
    </row>
    <row r="69" spans="2:15">
      <c r="B69" s="12" t="s">
        <v>12</v>
      </c>
    </row>
    <row r="70" spans="2:15">
      <c r="B70" s="12" t="s">
        <v>46</v>
      </c>
    </row>
    <row r="71" spans="2:15">
      <c r="B71" s="12" t="s">
        <v>13</v>
      </c>
    </row>
    <row r="73" spans="2:15">
      <c r="B73" s="16" t="s">
        <v>14</v>
      </c>
      <c r="C73" s="16" t="s">
        <v>15</v>
      </c>
      <c r="D73" s="71" t="s">
        <v>16</v>
      </c>
      <c r="E73" s="71"/>
      <c r="F73" s="71" t="s">
        <v>17</v>
      </c>
      <c r="G73" s="71"/>
      <c r="H73" s="71"/>
      <c r="I73" s="71"/>
      <c r="K73" s="22" t="s">
        <v>18</v>
      </c>
    </row>
    <row r="74" spans="2:15">
      <c r="B74" s="12" t="s">
        <v>65</v>
      </c>
      <c r="C74" s="12" t="s">
        <v>67</v>
      </c>
      <c r="D74" s="17">
        <f>C63-10</f>
        <v>10</v>
      </c>
      <c r="E74" s="12" t="s">
        <v>6</v>
      </c>
      <c r="F74" s="13" t="s">
        <v>9</v>
      </c>
      <c r="G74" s="23">
        <v>250</v>
      </c>
      <c r="H74" s="17" t="s">
        <v>19</v>
      </c>
      <c r="I74" s="12" t="s">
        <v>6</v>
      </c>
      <c r="J74" s="13" t="s">
        <v>9</v>
      </c>
      <c r="K74" s="24">
        <f t="shared" ref="K74:K77" si="5">D74*G74</f>
        <v>2500</v>
      </c>
    </row>
    <row r="75" spans="2:15">
      <c r="B75" s="12" t="s">
        <v>20</v>
      </c>
      <c r="C75" s="12" t="s">
        <v>21</v>
      </c>
      <c r="D75" s="17">
        <f>+C64-10</f>
        <v>40</v>
      </c>
      <c r="E75" s="12" t="s">
        <v>6</v>
      </c>
      <c r="F75" s="13" t="s">
        <v>9</v>
      </c>
      <c r="G75" s="23">
        <v>35</v>
      </c>
      <c r="H75" s="17" t="s">
        <v>19</v>
      </c>
      <c r="I75" s="12" t="s">
        <v>6</v>
      </c>
      <c r="J75" s="13" t="s">
        <v>9</v>
      </c>
      <c r="K75" s="24">
        <f t="shared" si="5"/>
        <v>1400</v>
      </c>
    </row>
    <row r="76" spans="2:15">
      <c r="B76" s="12" t="s">
        <v>22</v>
      </c>
      <c r="C76" s="12" t="s">
        <v>43</v>
      </c>
      <c r="D76" s="17">
        <v>7</v>
      </c>
      <c r="E76" s="12" t="s">
        <v>6</v>
      </c>
      <c r="F76" s="13" t="s">
        <v>9</v>
      </c>
      <c r="G76" s="23">
        <v>50</v>
      </c>
      <c r="H76" s="17" t="s">
        <v>19</v>
      </c>
      <c r="I76" s="12" t="s">
        <v>6</v>
      </c>
      <c r="J76" s="13" t="s">
        <v>9</v>
      </c>
      <c r="K76" s="24">
        <f t="shared" si="5"/>
        <v>350</v>
      </c>
    </row>
    <row r="77" spans="2:15">
      <c r="B77" s="12" t="s">
        <v>44</v>
      </c>
      <c r="C77" s="12" t="s">
        <v>45</v>
      </c>
      <c r="D77" s="17">
        <v>1</v>
      </c>
      <c r="E77" s="12" t="s">
        <v>40</v>
      </c>
      <c r="F77" s="13" t="s">
        <v>9</v>
      </c>
      <c r="G77" s="23">
        <v>150</v>
      </c>
      <c r="H77" s="17" t="s">
        <v>19</v>
      </c>
      <c r="I77" s="12" t="s">
        <v>40</v>
      </c>
      <c r="J77" s="13" t="s">
        <v>9</v>
      </c>
      <c r="K77" s="24">
        <f t="shared" si="5"/>
        <v>150</v>
      </c>
    </row>
    <row r="78" spans="2:15">
      <c r="B78" s="12" t="s">
        <v>23</v>
      </c>
      <c r="C78" s="12" t="s">
        <v>41</v>
      </c>
      <c r="D78" s="17">
        <v>7</v>
      </c>
      <c r="E78" s="12" t="s">
        <v>6</v>
      </c>
      <c r="F78" s="13" t="s">
        <v>9</v>
      </c>
      <c r="G78" s="23">
        <v>25</v>
      </c>
      <c r="H78" s="17" t="s">
        <v>19</v>
      </c>
      <c r="I78" s="12" t="s">
        <v>6</v>
      </c>
      <c r="J78" s="13" t="s">
        <v>9</v>
      </c>
      <c r="K78" s="24">
        <f>D78*G78</f>
        <v>175</v>
      </c>
    </row>
    <row r="79" spans="2:15">
      <c r="B79" s="12" t="s">
        <v>63</v>
      </c>
      <c r="C79" s="12" t="s">
        <v>64</v>
      </c>
      <c r="D79" s="17">
        <v>1</v>
      </c>
      <c r="E79" s="12" t="s">
        <v>40</v>
      </c>
      <c r="F79" s="13" t="s">
        <v>9</v>
      </c>
      <c r="G79" s="23">
        <v>350</v>
      </c>
      <c r="H79" s="17" t="s">
        <v>19</v>
      </c>
      <c r="I79" s="12" t="s">
        <v>40</v>
      </c>
      <c r="J79" s="13" t="s">
        <v>9</v>
      </c>
      <c r="K79" s="24">
        <f>D79*G79</f>
        <v>350</v>
      </c>
    </row>
    <row r="80" spans="2:15">
      <c r="B80" s="12" t="s">
        <v>62</v>
      </c>
      <c r="C80" s="46" t="s">
        <v>84</v>
      </c>
      <c r="D80" s="17">
        <v>1</v>
      </c>
      <c r="E80" s="12" t="s">
        <v>39</v>
      </c>
      <c r="F80" s="13" t="s">
        <v>9</v>
      </c>
      <c r="G80" s="23">
        <v>2500</v>
      </c>
      <c r="H80" s="17" t="s">
        <v>19</v>
      </c>
      <c r="I80" s="12" t="s">
        <v>39</v>
      </c>
      <c r="J80" s="13" t="s">
        <v>9</v>
      </c>
      <c r="K80" s="24">
        <f t="shared" ref="K80" si="6">D80*G80</f>
        <v>2500</v>
      </c>
    </row>
    <row r="81" spans="1:15">
      <c r="B81" s="12" t="s">
        <v>60</v>
      </c>
      <c r="C81" s="46" t="s">
        <v>61</v>
      </c>
      <c r="D81" s="17">
        <v>1</v>
      </c>
      <c r="E81" s="12" t="s">
        <v>39</v>
      </c>
      <c r="F81" s="13" t="s">
        <v>9</v>
      </c>
      <c r="G81" s="23">
        <v>2500</v>
      </c>
      <c r="H81" s="17" t="s">
        <v>19</v>
      </c>
      <c r="I81" s="12" t="s">
        <v>39</v>
      </c>
      <c r="J81" s="13" t="s">
        <v>9</v>
      </c>
      <c r="K81" s="24">
        <f t="shared" ref="K81" si="7">D81*G81</f>
        <v>2500</v>
      </c>
      <c r="L81" s="17" t="s">
        <v>9</v>
      </c>
      <c r="M81" s="25">
        <f>SUM(K74:K82)</f>
        <v>9925</v>
      </c>
    </row>
    <row r="82" spans="1:15">
      <c r="K82" s="24"/>
    </row>
    <row r="83" spans="1:15">
      <c r="B83" s="26" t="s">
        <v>24</v>
      </c>
      <c r="C83" s="27"/>
      <c r="D83" s="27"/>
      <c r="E83" s="27"/>
      <c r="F83" s="27"/>
      <c r="G83" s="27"/>
      <c r="H83" s="27"/>
      <c r="I83" s="27"/>
      <c r="J83" s="27"/>
      <c r="K83" s="28"/>
      <c r="L83" s="29" t="s">
        <v>9</v>
      </c>
      <c r="M83" s="30">
        <f>SUM(M64:M81)</f>
        <v>21425</v>
      </c>
      <c r="N83" s="7"/>
      <c r="O83" s="7"/>
    </row>
    <row r="84" spans="1:15">
      <c r="K84" s="24"/>
    </row>
    <row r="85" spans="1:15">
      <c r="A85" s="67" t="s">
        <v>73</v>
      </c>
      <c r="B85" s="68"/>
      <c r="C85" s="68"/>
      <c r="D85" s="68"/>
      <c r="E85" s="68"/>
      <c r="F85" s="68"/>
      <c r="G85" s="68"/>
      <c r="H85" s="68"/>
      <c r="I85" s="68"/>
      <c r="J85" s="69"/>
      <c r="K85" s="18" t="s">
        <v>3</v>
      </c>
      <c r="L85" s="19" t="s">
        <v>4</v>
      </c>
      <c r="M85" s="47" t="s">
        <v>75</v>
      </c>
      <c r="N85" s="8"/>
      <c r="O85" s="5"/>
    </row>
    <row r="86" spans="1:15">
      <c r="A86" s="16" t="s">
        <v>74</v>
      </c>
      <c r="B86" s="16" t="s">
        <v>91</v>
      </c>
      <c r="D86" s="70" t="s">
        <v>86</v>
      </c>
      <c r="E86" s="70"/>
      <c r="F86" s="70"/>
      <c r="G86" s="70"/>
    </row>
    <row r="87" spans="1:15">
      <c r="B87" s="12" t="s">
        <v>5</v>
      </c>
      <c r="C87" s="17">
        <v>20</v>
      </c>
      <c r="D87" s="12" t="s">
        <v>6</v>
      </c>
    </row>
    <row r="88" spans="1:15">
      <c r="B88" s="12" t="s">
        <v>7</v>
      </c>
      <c r="C88" s="17">
        <f>(C87+5)*2</f>
        <v>50</v>
      </c>
      <c r="D88" s="12" t="s">
        <v>6</v>
      </c>
    </row>
    <row r="89" spans="1:15">
      <c r="B89" s="12" t="s">
        <v>8</v>
      </c>
      <c r="L89" s="17" t="s">
        <v>9</v>
      </c>
      <c r="M89" s="20">
        <v>12500</v>
      </c>
      <c r="N89" s="6"/>
      <c r="O89" s="6"/>
    </row>
    <row r="90" spans="1:15">
      <c r="B90" s="12" t="s">
        <v>10</v>
      </c>
    </row>
    <row r="91" spans="1:15">
      <c r="B91" s="12" t="s">
        <v>38</v>
      </c>
    </row>
    <row r="92" spans="1:15">
      <c r="B92" s="12" t="s">
        <v>11</v>
      </c>
    </row>
    <row r="93" spans="1:15">
      <c r="B93" s="12" t="s">
        <v>12</v>
      </c>
    </row>
    <row r="94" spans="1:15">
      <c r="B94" s="12" t="s">
        <v>46</v>
      </c>
    </row>
    <row r="95" spans="1:15">
      <c r="B95" s="12" t="s">
        <v>13</v>
      </c>
    </row>
    <row r="97" spans="1:24">
      <c r="B97" s="16" t="s">
        <v>14</v>
      </c>
      <c r="C97" s="16" t="s">
        <v>15</v>
      </c>
      <c r="D97" s="71" t="s">
        <v>16</v>
      </c>
      <c r="E97" s="71"/>
      <c r="F97" s="71" t="s">
        <v>17</v>
      </c>
      <c r="G97" s="71"/>
      <c r="H97" s="71"/>
      <c r="I97" s="71"/>
      <c r="K97" s="22" t="s">
        <v>18</v>
      </c>
    </row>
    <row r="98" spans="1:24">
      <c r="B98" s="12" t="s">
        <v>65</v>
      </c>
      <c r="C98" s="12" t="s">
        <v>87</v>
      </c>
      <c r="D98" s="17">
        <f>C87-10</f>
        <v>10</v>
      </c>
      <c r="E98" s="12" t="s">
        <v>6</v>
      </c>
      <c r="F98" s="13" t="s">
        <v>9</v>
      </c>
      <c r="G98" s="23">
        <v>200</v>
      </c>
      <c r="H98" s="17" t="s">
        <v>19</v>
      </c>
      <c r="I98" s="12" t="s">
        <v>6</v>
      </c>
      <c r="J98" s="13" t="s">
        <v>9</v>
      </c>
      <c r="K98" s="24">
        <f t="shared" ref="K98" si="8">D98*G98</f>
        <v>2000</v>
      </c>
    </row>
    <row r="99" spans="1:24">
      <c r="B99" s="12" t="s">
        <v>65</v>
      </c>
      <c r="C99" s="12" t="s">
        <v>88</v>
      </c>
      <c r="D99" s="17">
        <f>C87-10</f>
        <v>10</v>
      </c>
      <c r="E99" s="12" t="s">
        <v>6</v>
      </c>
      <c r="F99" s="13" t="s">
        <v>9</v>
      </c>
      <c r="G99" s="23">
        <v>150</v>
      </c>
      <c r="H99" s="17" t="s">
        <v>19</v>
      </c>
      <c r="I99" s="12" t="s">
        <v>6</v>
      </c>
      <c r="J99" s="13" t="s">
        <v>9</v>
      </c>
      <c r="K99" s="24">
        <f t="shared" ref="K99:K104" si="9">D99*G99</f>
        <v>1500</v>
      </c>
    </row>
    <row r="100" spans="1:24">
      <c r="B100" s="12" t="s">
        <v>63</v>
      </c>
      <c r="C100" s="12" t="s">
        <v>89</v>
      </c>
      <c r="D100" s="17">
        <v>3</v>
      </c>
      <c r="E100" s="12" t="s">
        <v>40</v>
      </c>
      <c r="F100" s="13" t="s">
        <v>9</v>
      </c>
      <c r="G100" s="23">
        <v>200</v>
      </c>
      <c r="H100" s="17" t="s">
        <v>19</v>
      </c>
      <c r="I100" s="12" t="s">
        <v>40</v>
      </c>
      <c r="J100" s="13" t="s">
        <v>9</v>
      </c>
      <c r="K100" s="24">
        <f t="shared" si="9"/>
        <v>600</v>
      </c>
    </row>
    <row r="101" spans="1:24">
      <c r="B101" s="12" t="s">
        <v>63</v>
      </c>
      <c r="C101" s="12" t="s">
        <v>90</v>
      </c>
      <c r="D101" s="17">
        <v>3</v>
      </c>
      <c r="E101" s="12" t="s">
        <v>40</v>
      </c>
      <c r="F101" s="13" t="s">
        <v>9</v>
      </c>
      <c r="G101" s="23">
        <v>150</v>
      </c>
      <c r="H101" s="17" t="s">
        <v>19</v>
      </c>
      <c r="I101" s="12" t="s">
        <v>40</v>
      </c>
      <c r="J101" s="13" t="s">
        <v>9</v>
      </c>
      <c r="K101" s="24">
        <f t="shared" ref="K101" si="10">D101*G101</f>
        <v>450</v>
      </c>
    </row>
    <row r="102" spans="1:24">
      <c r="B102" s="12" t="s">
        <v>20</v>
      </c>
      <c r="C102" s="12" t="s">
        <v>21</v>
      </c>
      <c r="D102" s="17">
        <f>+C88-10</f>
        <v>40</v>
      </c>
      <c r="E102" s="12" t="s">
        <v>6</v>
      </c>
      <c r="F102" s="13" t="s">
        <v>9</v>
      </c>
      <c r="G102" s="23">
        <v>35</v>
      </c>
      <c r="H102" s="17" t="s">
        <v>19</v>
      </c>
      <c r="I102" s="12" t="s">
        <v>6</v>
      </c>
      <c r="J102" s="13" t="s">
        <v>9</v>
      </c>
      <c r="K102" s="24">
        <f t="shared" si="9"/>
        <v>1400</v>
      </c>
    </row>
    <row r="103" spans="1:24">
      <c r="B103" s="12" t="s">
        <v>22</v>
      </c>
      <c r="C103" s="12" t="s">
        <v>43</v>
      </c>
      <c r="D103" s="17">
        <v>7</v>
      </c>
      <c r="E103" s="12" t="s">
        <v>6</v>
      </c>
      <c r="F103" s="13" t="s">
        <v>9</v>
      </c>
      <c r="G103" s="23">
        <v>50</v>
      </c>
      <c r="H103" s="17" t="s">
        <v>19</v>
      </c>
      <c r="I103" s="12" t="s">
        <v>6</v>
      </c>
      <c r="J103" s="13" t="s">
        <v>9</v>
      </c>
      <c r="K103" s="24">
        <f t="shared" si="9"/>
        <v>350</v>
      </c>
    </row>
    <row r="104" spans="1:24">
      <c r="B104" s="12" t="s">
        <v>44</v>
      </c>
      <c r="C104" s="12" t="s">
        <v>45</v>
      </c>
      <c r="D104" s="17">
        <v>1</v>
      </c>
      <c r="E104" s="12" t="s">
        <v>40</v>
      </c>
      <c r="F104" s="13" t="s">
        <v>9</v>
      </c>
      <c r="G104" s="23">
        <v>150</v>
      </c>
      <c r="H104" s="17" t="s">
        <v>19</v>
      </c>
      <c r="I104" s="12" t="s">
        <v>40</v>
      </c>
      <c r="J104" s="13" t="s">
        <v>9</v>
      </c>
      <c r="K104" s="24">
        <f t="shared" si="9"/>
        <v>150</v>
      </c>
    </row>
    <row r="105" spans="1:24">
      <c r="B105" s="12" t="s">
        <v>23</v>
      </c>
      <c r="C105" s="12" t="s">
        <v>41</v>
      </c>
      <c r="D105" s="17">
        <v>7</v>
      </c>
      <c r="E105" s="12" t="s">
        <v>6</v>
      </c>
      <c r="F105" s="13" t="s">
        <v>9</v>
      </c>
      <c r="G105" s="23">
        <v>25</v>
      </c>
      <c r="H105" s="17" t="s">
        <v>19</v>
      </c>
      <c r="I105" s="12" t="s">
        <v>6</v>
      </c>
      <c r="J105" s="13" t="s">
        <v>9</v>
      </c>
      <c r="K105" s="24">
        <f>D105*G105</f>
        <v>175</v>
      </c>
    </row>
    <row r="106" spans="1:24">
      <c r="B106" s="12" t="s">
        <v>62</v>
      </c>
      <c r="C106" s="46" t="s">
        <v>84</v>
      </c>
      <c r="D106" s="17">
        <v>1</v>
      </c>
      <c r="E106" s="12" t="s">
        <v>39</v>
      </c>
      <c r="F106" s="13" t="s">
        <v>9</v>
      </c>
      <c r="G106" s="23">
        <v>2500</v>
      </c>
      <c r="H106" s="17" t="s">
        <v>19</v>
      </c>
      <c r="I106" s="12" t="s">
        <v>39</v>
      </c>
      <c r="J106" s="13" t="s">
        <v>9</v>
      </c>
      <c r="K106" s="24">
        <f t="shared" ref="K106" si="11">D106*G106</f>
        <v>2500</v>
      </c>
    </row>
    <row r="107" spans="1:24">
      <c r="B107" s="12" t="s">
        <v>60</v>
      </c>
      <c r="C107" s="46" t="s">
        <v>61</v>
      </c>
      <c r="D107" s="17">
        <v>1</v>
      </c>
      <c r="E107" s="12" t="s">
        <v>39</v>
      </c>
      <c r="F107" s="13" t="s">
        <v>9</v>
      </c>
      <c r="G107" s="23">
        <v>2500</v>
      </c>
      <c r="H107" s="17" t="s">
        <v>19</v>
      </c>
      <c r="I107" s="12" t="s">
        <v>39</v>
      </c>
      <c r="J107" s="13" t="s">
        <v>9</v>
      </c>
      <c r="K107" s="24">
        <f t="shared" ref="K107" si="12">D107*G107</f>
        <v>2500</v>
      </c>
      <c r="L107" s="17" t="s">
        <v>9</v>
      </c>
      <c r="M107" s="25">
        <f>SUM(K99:K108)</f>
        <v>9625</v>
      </c>
    </row>
    <row r="108" spans="1:24">
      <c r="K108" s="24"/>
    </row>
    <row r="109" spans="1:24">
      <c r="B109" s="26" t="s">
        <v>24</v>
      </c>
      <c r="C109" s="27"/>
      <c r="D109" s="27"/>
      <c r="E109" s="27"/>
      <c r="F109" s="27"/>
      <c r="G109" s="27"/>
      <c r="H109" s="27"/>
      <c r="I109" s="27"/>
      <c r="J109" s="27"/>
      <c r="K109" s="28"/>
      <c r="L109" s="29" t="s">
        <v>9</v>
      </c>
      <c r="M109" s="30">
        <f>SUM(M88:M107)</f>
        <v>22125</v>
      </c>
      <c r="N109" s="7"/>
      <c r="O109" s="7"/>
    </row>
    <row r="110" spans="1:24">
      <c r="K110" s="24"/>
    </row>
    <row r="111" spans="1:24" s="8" customFormat="1">
      <c r="A111" s="21"/>
      <c r="B111" s="31" t="s">
        <v>37</v>
      </c>
      <c r="C111" s="32"/>
      <c r="D111" s="32"/>
      <c r="E111" s="32"/>
      <c r="F111" s="32"/>
      <c r="G111" s="32"/>
      <c r="H111" s="32"/>
      <c r="I111" s="32"/>
      <c r="J111" s="32"/>
      <c r="K111" s="33"/>
      <c r="L111" s="34" t="s">
        <v>9</v>
      </c>
      <c r="M111" s="35">
        <f>M35+M59+M83+M109</f>
        <v>86400</v>
      </c>
      <c r="N111" s="10"/>
      <c r="O111" s="10"/>
    </row>
    <row r="112" spans="1:24">
      <c r="A112" s="51"/>
      <c r="B112" s="37"/>
      <c r="C112" s="51"/>
      <c r="D112" s="51"/>
      <c r="E112" s="51"/>
      <c r="F112" s="51"/>
      <c r="G112" s="51"/>
      <c r="H112" s="51"/>
      <c r="I112" s="51"/>
      <c r="J112" s="51"/>
      <c r="K112" s="38"/>
      <c r="L112" s="39"/>
      <c r="M112" s="40"/>
      <c r="P112" s="9"/>
      <c r="Q112" s="9"/>
      <c r="T112" s="8"/>
      <c r="U112" s="8"/>
      <c r="V112" s="8"/>
      <c r="W112" s="8"/>
      <c r="X112" s="8"/>
    </row>
    <row r="113" spans="1:24">
      <c r="A113" s="39" t="s">
        <v>25</v>
      </c>
      <c r="B113" s="37" t="s">
        <v>26</v>
      </c>
      <c r="P113" s="11"/>
      <c r="Q113" s="11"/>
      <c r="R113" s="8"/>
      <c r="S113" s="8"/>
      <c r="T113" s="8"/>
      <c r="U113" s="8"/>
      <c r="V113" s="8"/>
      <c r="W113" s="8"/>
      <c r="X113" s="8"/>
    </row>
    <row r="114" spans="1:24">
      <c r="P114" s="11"/>
      <c r="Q114" s="11"/>
      <c r="R114" s="8"/>
      <c r="S114" s="8"/>
      <c r="T114" s="8"/>
      <c r="U114" s="8"/>
      <c r="V114" s="8"/>
      <c r="W114" s="8"/>
      <c r="X114" s="8"/>
    </row>
    <row r="115" spans="1:24">
      <c r="A115" s="41" t="s">
        <v>27</v>
      </c>
      <c r="B115" s="51"/>
      <c r="C115" s="51"/>
      <c r="D115" s="51"/>
      <c r="E115" s="51"/>
      <c r="F115" s="51"/>
      <c r="G115" s="51"/>
      <c r="H115" s="51"/>
      <c r="I115" s="51"/>
      <c r="J115" s="51"/>
      <c r="K115" s="38"/>
      <c r="N115" s="8"/>
      <c r="O115" s="8"/>
      <c r="P115" s="11"/>
      <c r="Q115" s="11"/>
      <c r="R115" s="8"/>
      <c r="S115" s="8"/>
      <c r="T115" s="8"/>
      <c r="U115" s="8"/>
      <c r="V115" s="8"/>
      <c r="W115" s="8"/>
      <c r="X115" s="8"/>
    </row>
    <row r="116" spans="1:24">
      <c r="A116" s="42">
        <v>1</v>
      </c>
      <c r="B116" s="59" t="s">
        <v>28</v>
      </c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8"/>
      <c r="O116" s="8"/>
      <c r="P116" s="11"/>
      <c r="Q116" s="11"/>
      <c r="R116" s="8"/>
      <c r="S116" s="8"/>
      <c r="T116" s="8"/>
      <c r="U116" s="8"/>
      <c r="V116" s="8"/>
      <c r="W116" s="8"/>
      <c r="X116" s="8"/>
    </row>
    <row r="117" spans="1:24">
      <c r="A117" s="42">
        <v>2</v>
      </c>
      <c r="B117" s="60" t="s">
        <v>85</v>
      </c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8"/>
      <c r="O117" s="8"/>
      <c r="P117" s="11"/>
      <c r="Q117" s="11"/>
      <c r="R117" s="8"/>
      <c r="S117" s="8"/>
      <c r="T117" s="5"/>
      <c r="U117" s="5"/>
      <c r="V117" s="5"/>
      <c r="W117" s="5"/>
      <c r="X117" s="5"/>
    </row>
    <row r="118" spans="1:24">
      <c r="A118" s="42">
        <v>3</v>
      </c>
      <c r="B118" s="52" t="s">
        <v>76</v>
      </c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8"/>
      <c r="O118" s="8"/>
      <c r="P118" s="11"/>
      <c r="Q118" s="11"/>
      <c r="R118" s="8"/>
      <c r="S118" s="8"/>
      <c r="T118" s="5"/>
      <c r="U118" s="5"/>
      <c r="V118" s="5"/>
      <c r="W118" s="5"/>
      <c r="X118" s="5"/>
    </row>
    <row r="119" spans="1:24">
      <c r="A119" s="42">
        <v>5</v>
      </c>
      <c r="B119" s="52" t="s">
        <v>78</v>
      </c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8"/>
      <c r="O119" s="8"/>
      <c r="P119" s="11"/>
      <c r="Q119" s="11"/>
      <c r="R119" s="8"/>
      <c r="S119" s="8"/>
      <c r="T119" s="5"/>
      <c r="U119" s="5"/>
      <c r="V119" s="5"/>
      <c r="W119" s="5"/>
      <c r="X119" s="5"/>
    </row>
    <row r="120" spans="1:24">
      <c r="A120" s="42">
        <v>6</v>
      </c>
      <c r="B120" s="52" t="s">
        <v>47</v>
      </c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8"/>
      <c r="O120" s="8"/>
      <c r="P120" s="11"/>
      <c r="Q120" s="11"/>
      <c r="R120" s="8"/>
      <c r="S120" s="8"/>
      <c r="T120" s="5"/>
      <c r="U120" s="5"/>
      <c r="V120" s="5"/>
      <c r="W120" s="5"/>
      <c r="X120" s="5"/>
    </row>
    <row r="121" spans="1:24">
      <c r="A121" s="42">
        <v>7</v>
      </c>
      <c r="B121" s="52" t="s">
        <v>83</v>
      </c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8"/>
      <c r="O121" s="8"/>
      <c r="P121" s="11"/>
      <c r="Q121" s="11"/>
      <c r="R121" s="8"/>
      <c r="S121" s="8"/>
      <c r="T121" s="5"/>
      <c r="U121" s="5"/>
      <c r="V121" s="5"/>
      <c r="W121" s="5"/>
      <c r="X121" s="5"/>
    </row>
    <row r="122" spans="1:24">
      <c r="A122" s="42">
        <v>8</v>
      </c>
      <c r="B122" s="59" t="s">
        <v>30</v>
      </c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8"/>
      <c r="O122" s="8"/>
      <c r="P122" s="11"/>
      <c r="Q122" s="11"/>
      <c r="R122" s="5"/>
      <c r="S122" s="5"/>
      <c r="T122" s="5"/>
      <c r="U122" s="5"/>
      <c r="V122" s="5"/>
      <c r="W122" s="5"/>
      <c r="X122" s="5"/>
    </row>
    <row r="123" spans="1:24">
      <c r="A123" s="42">
        <v>9</v>
      </c>
      <c r="B123" s="59" t="s">
        <v>31</v>
      </c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"/>
      <c r="O123" s="5"/>
      <c r="R123" s="8"/>
      <c r="S123" s="8"/>
    </row>
    <row r="124" spans="1:24">
      <c r="A124" s="42">
        <v>10</v>
      </c>
      <c r="B124" s="62" t="s">
        <v>32</v>
      </c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8"/>
      <c r="O124" s="8"/>
      <c r="R124" s="8"/>
      <c r="S124" s="8"/>
    </row>
    <row r="125" spans="1:24">
      <c r="A125" s="48">
        <v>11</v>
      </c>
      <c r="B125" s="63" t="s">
        <v>33</v>
      </c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</row>
    <row r="127" spans="1:24">
      <c r="B127" s="12" t="s">
        <v>34</v>
      </c>
      <c r="G127" s="64" t="s">
        <v>35</v>
      </c>
      <c r="H127" s="64"/>
      <c r="I127" s="64"/>
      <c r="J127" s="64"/>
      <c r="K127" s="64"/>
    </row>
    <row r="128" spans="1:24">
      <c r="G128" s="64"/>
      <c r="H128" s="64"/>
      <c r="I128" s="64"/>
      <c r="J128" s="64"/>
      <c r="K128" s="64"/>
    </row>
    <row r="129" spans="2:11">
      <c r="B129" s="65" t="s">
        <v>36</v>
      </c>
      <c r="C129" s="65"/>
      <c r="D129" s="65"/>
      <c r="E129" s="65"/>
      <c r="F129" s="65"/>
      <c r="G129" s="65" t="s">
        <v>48</v>
      </c>
      <c r="H129" s="65"/>
      <c r="I129" s="65"/>
      <c r="J129" s="65"/>
      <c r="K129" s="65"/>
    </row>
    <row r="130" spans="2:11">
      <c r="B130" s="44" t="s">
        <v>49</v>
      </c>
      <c r="G130" s="61" t="s">
        <v>50</v>
      </c>
      <c r="H130" s="61"/>
      <c r="I130" s="61"/>
      <c r="J130" s="61"/>
      <c r="K130" s="61"/>
    </row>
    <row r="131" spans="2:11">
      <c r="B131" s="44"/>
      <c r="G131" s="44"/>
      <c r="H131" s="44"/>
    </row>
  </sheetData>
  <sheetProtection selectLockedCells="1" selectUnlockedCells="1"/>
  <mergeCells count="37">
    <mergeCell ref="G129:K129"/>
    <mergeCell ref="B125:M125"/>
    <mergeCell ref="B129:F129"/>
    <mergeCell ref="G130:K130"/>
    <mergeCell ref="B123:M123"/>
    <mergeCell ref="B124:M124"/>
    <mergeCell ref="G127:K127"/>
    <mergeCell ref="G128:K128"/>
    <mergeCell ref="D97:E97"/>
    <mergeCell ref="F97:I97"/>
    <mergeCell ref="B116:M116"/>
    <mergeCell ref="B117:M117"/>
    <mergeCell ref="B122:M122"/>
    <mergeCell ref="D86:G86"/>
    <mergeCell ref="D25:E25"/>
    <mergeCell ref="F25:I25"/>
    <mergeCell ref="A37:J37"/>
    <mergeCell ref="D38:G38"/>
    <mergeCell ref="D49:E49"/>
    <mergeCell ref="F49:I49"/>
    <mergeCell ref="A61:J61"/>
    <mergeCell ref="D62:G62"/>
    <mergeCell ref="D73:E73"/>
    <mergeCell ref="F73:I73"/>
    <mergeCell ref="A85:J85"/>
    <mergeCell ref="D14:G14"/>
    <mergeCell ref="A1:M1"/>
    <mergeCell ref="A3:M3"/>
    <mergeCell ref="A4:M4"/>
    <mergeCell ref="A5:M5"/>
    <mergeCell ref="B8:D8"/>
    <mergeCell ref="E8:G8"/>
    <mergeCell ref="B9:D9"/>
    <mergeCell ref="E9:G9"/>
    <mergeCell ref="B10:D10"/>
    <mergeCell ref="E10:G10"/>
    <mergeCell ref="A13:J13"/>
  </mergeCells>
  <pageMargins left="0.74803149606299213" right="0.74803149606299213" top="0.98425196850393704" bottom="0.98425196850393704" header="0.51181102362204722" footer="0.51181102362204722"/>
  <pageSetup paperSize="9" scale="69" firstPageNumber="0" orientation="portrait" horizontalDpi="300" verticalDpi="300" r:id="rId1"/>
  <headerFooter alignWithMargins="0"/>
  <rowBreaks count="1" manualBreakCount="1">
    <brk id="6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4"/>
  </sheetPr>
  <dimension ref="A1:X129"/>
  <sheetViews>
    <sheetView view="pageBreakPreview" zoomScale="85" zoomScaleSheetLayoutView="85" workbookViewId="0">
      <selection activeCell="C15" sqref="C15"/>
    </sheetView>
  </sheetViews>
  <sheetFormatPr defaultRowHeight="15"/>
  <cols>
    <col min="1" max="1" width="8.5703125" style="12" customWidth="1"/>
    <col min="2" max="2" width="29.28515625" style="12" customWidth="1"/>
    <col min="3" max="3" width="14" style="12" customWidth="1"/>
    <col min="4" max="4" width="6" style="12" customWidth="1"/>
    <col min="5" max="5" width="5.7109375" style="12" customWidth="1"/>
    <col min="6" max="6" width="3.42578125" style="12" customWidth="1"/>
    <col min="7" max="7" width="13.5703125" style="12" customWidth="1"/>
    <col min="8" max="8" width="6" style="12" customWidth="1"/>
    <col min="9" max="9" width="6.5703125" style="12" customWidth="1"/>
    <col min="10" max="10" width="3.140625" style="12" customWidth="1"/>
    <col min="11" max="11" width="9.42578125" style="13" customWidth="1"/>
    <col min="12" max="12" width="3.42578125" style="12" customWidth="1"/>
    <col min="13" max="13" width="16.140625" style="12" customWidth="1"/>
    <col min="14" max="15" width="14.28515625" style="1" customWidth="1"/>
    <col min="16" max="16384" width="9.140625" style="1"/>
  </cols>
  <sheetData>
    <row r="1" spans="1:15">
      <c r="A1" s="72" t="s">
        <v>99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2"/>
      <c r="O1" s="2"/>
    </row>
    <row r="2" spans="1:15">
      <c r="A2" s="12" t="s">
        <v>0</v>
      </c>
    </row>
    <row r="3" spans="1:15">
      <c r="A3" s="73" t="s">
        <v>53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3"/>
      <c r="O3" s="3"/>
    </row>
    <row r="4" spans="1:15">
      <c r="A4" s="74" t="s">
        <v>54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4"/>
      <c r="O4" s="4"/>
    </row>
    <row r="5" spans="1:15">
      <c r="A5" s="74" t="s">
        <v>55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4"/>
      <c r="O5" s="4"/>
    </row>
    <row r="6" spans="1:15">
      <c r="A6" s="45"/>
      <c r="B6" s="14"/>
      <c r="C6" s="14"/>
      <c r="D6" s="14"/>
      <c r="E6" s="14"/>
      <c r="F6" s="14"/>
      <c r="G6" s="14"/>
      <c r="H6" s="14"/>
      <c r="I6" s="14"/>
      <c r="J6" s="14"/>
      <c r="L6" s="14"/>
      <c r="M6" s="14"/>
      <c r="N6" s="4"/>
      <c r="O6" s="4"/>
    </row>
    <row r="8" spans="1:15">
      <c r="B8" s="71" t="s">
        <v>1</v>
      </c>
      <c r="C8" s="71"/>
      <c r="D8" s="71"/>
      <c r="E8" s="71" t="s">
        <v>2</v>
      </c>
      <c r="F8" s="71"/>
      <c r="G8" s="71"/>
    </row>
    <row r="9" spans="1:15">
      <c r="B9" s="66" t="s">
        <v>95</v>
      </c>
      <c r="C9" s="66"/>
      <c r="D9" s="66"/>
      <c r="E9" s="66">
        <v>3</v>
      </c>
      <c r="F9" s="66"/>
      <c r="G9" s="66"/>
    </row>
    <row r="10" spans="1:15">
      <c r="B10" s="66" t="s">
        <v>56</v>
      </c>
      <c r="C10" s="66"/>
      <c r="D10" s="66"/>
      <c r="E10" s="66">
        <v>1</v>
      </c>
      <c r="F10" s="66"/>
      <c r="G10" s="66"/>
    </row>
    <row r="11" spans="1:15">
      <c r="B11" s="55"/>
      <c r="C11" s="55"/>
      <c r="D11" s="55"/>
      <c r="E11" s="55"/>
      <c r="F11" s="55"/>
      <c r="G11" s="55"/>
    </row>
    <row r="12" spans="1:15">
      <c r="A12" s="16" t="s">
        <v>94</v>
      </c>
      <c r="B12" s="17"/>
      <c r="C12" s="17"/>
      <c r="D12" s="17"/>
      <c r="E12" s="17"/>
      <c r="F12" s="17"/>
      <c r="G12" s="17"/>
    </row>
    <row r="13" spans="1:15">
      <c r="A13" s="67" t="s">
        <v>58</v>
      </c>
      <c r="B13" s="68"/>
      <c r="C13" s="68"/>
      <c r="D13" s="68"/>
      <c r="E13" s="68"/>
      <c r="F13" s="68"/>
      <c r="G13" s="68"/>
      <c r="H13" s="68"/>
      <c r="I13" s="68"/>
      <c r="J13" s="69"/>
      <c r="K13" s="18" t="s">
        <v>3</v>
      </c>
      <c r="L13" s="19" t="s">
        <v>4</v>
      </c>
      <c r="M13" s="47" t="s">
        <v>57</v>
      </c>
      <c r="N13" s="8"/>
      <c r="O13" s="5"/>
    </row>
    <row r="14" spans="1:15">
      <c r="A14" s="16" t="s">
        <v>42</v>
      </c>
      <c r="B14" s="16" t="s">
        <v>98</v>
      </c>
      <c r="D14" s="70" t="s">
        <v>95</v>
      </c>
      <c r="E14" s="70"/>
      <c r="F14" s="70"/>
      <c r="G14" s="70"/>
    </row>
    <row r="15" spans="1:15">
      <c r="B15" s="12" t="s">
        <v>5</v>
      </c>
      <c r="C15" s="17">
        <v>20</v>
      </c>
      <c r="D15" s="12" t="s">
        <v>6</v>
      </c>
    </row>
    <row r="16" spans="1:15">
      <c r="B16" s="12" t="s">
        <v>7</v>
      </c>
      <c r="C16" s="17">
        <f>(C15+5)*2</f>
        <v>50</v>
      </c>
      <c r="D16" s="12" t="s">
        <v>6</v>
      </c>
    </row>
    <row r="17" spans="2:15">
      <c r="B17" s="12" t="s">
        <v>8</v>
      </c>
      <c r="L17" s="17" t="s">
        <v>9</v>
      </c>
      <c r="M17" s="20">
        <v>11500</v>
      </c>
      <c r="N17" s="6"/>
      <c r="O17" s="6"/>
    </row>
    <row r="18" spans="2:15">
      <c r="B18" s="12" t="s">
        <v>10</v>
      </c>
    </row>
    <row r="19" spans="2:15">
      <c r="B19" s="12" t="s">
        <v>38</v>
      </c>
    </row>
    <row r="20" spans="2:15">
      <c r="B20" s="12" t="s">
        <v>11</v>
      </c>
    </row>
    <row r="21" spans="2:15">
      <c r="B21" s="12" t="s">
        <v>12</v>
      </c>
    </row>
    <row r="22" spans="2:15">
      <c r="B22" s="12" t="s">
        <v>46</v>
      </c>
    </row>
    <row r="23" spans="2:15">
      <c r="B23" s="12" t="s">
        <v>13</v>
      </c>
    </row>
    <row r="25" spans="2:15">
      <c r="B25" s="16" t="s">
        <v>14</v>
      </c>
      <c r="C25" s="16" t="s">
        <v>15</v>
      </c>
      <c r="D25" s="71" t="s">
        <v>16</v>
      </c>
      <c r="E25" s="71"/>
      <c r="F25" s="71" t="s">
        <v>17</v>
      </c>
      <c r="G25" s="71"/>
      <c r="H25" s="71"/>
      <c r="I25" s="71"/>
      <c r="K25" s="22" t="s">
        <v>18</v>
      </c>
    </row>
    <row r="26" spans="2:15">
      <c r="B26" s="12" t="s">
        <v>65</v>
      </c>
      <c r="C26" s="12" t="s">
        <v>67</v>
      </c>
      <c r="D26" s="17">
        <f>C15-10</f>
        <v>10</v>
      </c>
      <c r="E26" s="12" t="s">
        <v>6</v>
      </c>
      <c r="F26" s="13" t="s">
        <v>9</v>
      </c>
      <c r="G26" s="23">
        <v>250</v>
      </c>
      <c r="H26" s="17" t="s">
        <v>19</v>
      </c>
      <c r="I26" s="12" t="s">
        <v>6</v>
      </c>
      <c r="J26" s="13" t="s">
        <v>9</v>
      </c>
      <c r="K26" s="24">
        <f t="shared" ref="K26:K33" si="0">D26*G26</f>
        <v>2500</v>
      </c>
    </row>
    <row r="27" spans="2:15">
      <c r="B27" s="12" t="s">
        <v>20</v>
      </c>
      <c r="C27" s="12" t="s">
        <v>21</v>
      </c>
      <c r="D27" s="17">
        <f>+C16-10</f>
        <v>40</v>
      </c>
      <c r="E27" s="12" t="s">
        <v>6</v>
      </c>
      <c r="F27" s="13" t="s">
        <v>9</v>
      </c>
      <c r="G27" s="23">
        <v>35</v>
      </c>
      <c r="H27" s="17" t="s">
        <v>19</v>
      </c>
      <c r="I27" s="12" t="s">
        <v>6</v>
      </c>
      <c r="J27" s="13" t="s">
        <v>9</v>
      </c>
      <c r="K27" s="24">
        <f t="shared" si="0"/>
        <v>1400</v>
      </c>
    </row>
    <row r="28" spans="2:15">
      <c r="B28" s="12" t="s">
        <v>22</v>
      </c>
      <c r="C28" s="12" t="s">
        <v>43</v>
      </c>
      <c r="D28" s="17">
        <v>7</v>
      </c>
      <c r="E28" s="12" t="s">
        <v>6</v>
      </c>
      <c r="F28" s="13" t="s">
        <v>9</v>
      </c>
      <c r="G28" s="23">
        <v>50</v>
      </c>
      <c r="H28" s="17" t="s">
        <v>19</v>
      </c>
      <c r="I28" s="12" t="s">
        <v>6</v>
      </c>
      <c r="J28" s="13" t="s">
        <v>9</v>
      </c>
      <c r="K28" s="24">
        <f t="shared" si="0"/>
        <v>350</v>
      </c>
    </row>
    <row r="29" spans="2:15">
      <c r="B29" s="12" t="s">
        <v>44</v>
      </c>
      <c r="C29" s="12" t="s">
        <v>45</v>
      </c>
      <c r="D29" s="17">
        <v>1</v>
      </c>
      <c r="E29" s="12" t="s">
        <v>40</v>
      </c>
      <c r="F29" s="13" t="s">
        <v>9</v>
      </c>
      <c r="G29" s="23">
        <v>150</v>
      </c>
      <c r="H29" s="17" t="s">
        <v>19</v>
      </c>
      <c r="I29" s="12" t="s">
        <v>40</v>
      </c>
      <c r="J29" s="13" t="s">
        <v>9</v>
      </c>
      <c r="K29" s="24">
        <f t="shared" si="0"/>
        <v>150</v>
      </c>
    </row>
    <row r="30" spans="2:15">
      <c r="B30" s="12" t="s">
        <v>23</v>
      </c>
      <c r="C30" s="12" t="s">
        <v>41</v>
      </c>
      <c r="D30" s="17">
        <v>7</v>
      </c>
      <c r="E30" s="12" t="s">
        <v>6</v>
      </c>
      <c r="F30" s="13" t="s">
        <v>9</v>
      </c>
      <c r="G30" s="23">
        <v>25</v>
      </c>
      <c r="H30" s="17" t="s">
        <v>19</v>
      </c>
      <c r="I30" s="12" t="s">
        <v>6</v>
      </c>
      <c r="J30" s="13" t="s">
        <v>9</v>
      </c>
      <c r="K30" s="24">
        <f>D30*G30</f>
        <v>175</v>
      </c>
    </row>
    <row r="31" spans="2:15">
      <c r="B31" s="12" t="s">
        <v>96</v>
      </c>
      <c r="C31" s="12" t="s">
        <v>97</v>
      </c>
      <c r="D31" s="17">
        <v>1</v>
      </c>
      <c r="E31" s="12" t="s">
        <v>40</v>
      </c>
      <c r="F31" s="13" t="s">
        <v>9</v>
      </c>
      <c r="G31" s="23">
        <v>150</v>
      </c>
      <c r="H31" s="17" t="s">
        <v>19</v>
      </c>
      <c r="I31" s="12" t="s">
        <v>40</v>
      </c>
      <c r="J31" s="13" t="s">
        <v>9</v>
      </c>
      <c r="K31" s="24">
        <f>D31*G31</f>
        <v>150</v>
      </c>
    </row>
    <row r="32" spans="2:15">
      <c r="B32" s="12" t="s">
        <v>63</v>
      </c>
      <c r="C32" s="12" t="s">
        <v>64</v>
      </c>
      <c r="D32" s="17">
        <v>1</v>
      </c>
      <c r="E32" s="12" t="s">
        <v>40</v>
      </c>
      <c r="F32" s="13" t="s">
        <v>9</v>
      </c>
      <c r="G32" s="23">
        <v>350</v>
      </c>
      <c r="H32" s="17" t="s">
        <v>19</v>
      </c>
      <c r="I32" s="12" t="s">
        <v>40</v>
      </c>
      <c r="J32" s="13" t="s">
        <v>9</v>
      </c>
      <c r="K32" s="24">
        <f>D32*G32</f>
        <v>350</v>
      </c>
    </row>
    <row r="33" spans="1:15">
      <c r="B33" s="12" t="s">
        <v>60</v>
      </c>
      <c r="C33" s="46" t="s">
        <v>61</v>
      </c>
      <c r="D33" s="17">
        <v>1</v>
      </c>
      <c r="E33" s="12" t="s">
        <v>39</v>
      </c>
      <c r="F33" s="13" t="s">
        <v>9</v>
      </c>
      <c r="G33" s="23">
        <v>2500</v>
      </c>
      <c r="H33" s="17" t="s">
        <v>19</v>
      </c>
      <c r="I33" s="12" t="s">
        <v>39</v>
      </c>
      <c r="J33" s="13" t="s">
        <v>9</v>
      </c>
      <c r="K33" s="24">
        <f t="shared" si="0"/>
        <v>2500</v>
      </c>
      <c r="L33" s="17" t="s">
        <v>9</v>
      </c>
      <c r="M33" s="25">
        <f>SUM(K26:K34)</f>
        <v>7575</v>
      </c>
    </row>
    <row r="34" spans="1:15">
      <c r="K34" s="24"/>
    </row>
    <row r="35" spans="1:15">
      <c r="B35" s="26" t="s">
        <v>24</v>
      </c>
      <c r="C35" s="27"/>
      <c r="D35" s="27"/>
      <c r="E35" s="27"/>
      <c r="F35" s="27"/>
      <c r="G35" s="27"/>
      <c r="H35" s="27"/>
      <c r="I35" s="27"/>
      <c r="J35" s="27"/>
      <c r="K35" s="28"/>
      <c r="L35" s="29" t="s">
        <v>9</v>
      </c>
      <c r="M35" s="30">
        <f>SUM(M16:M33)</f>
        <v>19075</v>
      </c>
      <c r="N35" s="7"/>
      <c r="O35" s="7"/>
    </row>
    <row r="37" spans="1:15">
      <c r="A37" s="67" t="s">
        <v>71</v>
      </c>
      <c r="B37" s="68"/>
      <c r="C37" s="68"/>
      <c r="D37" s="68"/>
      <c r="E37" s="68"/>
      <c r="F37" s="68"/>
      <c r="G37" s="68"/>
      <c r="H37" s="68"/>
      <c r="I37" s="68"/>
      <c r="J37" s="69"/>
      <c r="K37" s="18" t="s">
        <v>3</v>
      </c>
      <c r="L37" s="19" t="s">
        <v>4</v>
      </c>
      <c r="M37" s="47" t="s">
        <v>70</v>
      </c>
      <c r="N37" s="8"/>
      <c r="O37" s="5"/>
    </row>
    <row r="38" spans="1:15">
      <c r="A38" s="16" t="s">
        <v>68</v>
      </c>
      <c r="B38" s="16" t="s">
        <v>98</v>
      </c>
      <c r="D38" s="70" t="s">
        <v>95</v>
      </c>
      <c r="E38" s="70"/>
      <c r="F38" s="70"/>
      <c r="G38" s="70"/>
    </row>
    <row r="39" spans="1:15">
      <c r="B39" s="12" t="s">
        <v>5</v>
      </c>
      <c r="C39" s="17">
        <v>20</v>
      </c>
      <c r="D39" s="12" t="s">
        <v>6</v>
      </c>
    </row>
    <row r="40" spans="1:15">
      <c r="B40" s="12" t="s">
        <v>7</v>
      </c>
      <c r="C40" s="17">
        <f>(C39+5)*2</f>
        <v>50</v>
      </c>
      <c r="D40" s="12" t="s">
        <v>6</v>
      </c>
    </row>
    <row r="41" spans="1:15">
      <c r="B41" s="12" t="s">
        <v>8</v>
      </c>
      <c r="L41" s="17" t="s">
        <v>9</v>
      </c>
      <c r="M41" s="20">
        <v>11500</v>
      </c>
      <c r="N41" s="6"/>
      <c r="O41" s="6"/>
    </row>
    <row r="42" spans="1:15">
      <c r="B42" s="12" t="s">
        <v>10</v>
      </c>
    </row>
    <row r="43" spans="1:15">
      <c r="B43" s="12" t="s">
        <v>38</v>
      </c>
    </row>
    <row r="44" spans="1:15">
      <c r="B44" s="12" t="s">
        <v>11</v>
      </c>
    </row>
    <row r="45" spans="1:15">
      <c r="B45" s="12" t="s">
        <v>12</v>
      </c>
    </row>
    <row r="46" spans="1:15">
      <c r="B46" s="12" t="s">
        <v>46</v>
      </c>
    </row>
    <row r="47" spans="1:15">
      <c r="B47" s="12" t="s">
        <v>13</v>
      </c>
    </row>
    <row r="49" spans="1:15">
      <c r="B49" s="16" t="s">
        <v>14</v>
      </c>
      <c r="C49" s="16" t="s">
        <v>15</v>
      </c>
      <c r="D49" s="71" t="s">
        <v>16</v>
      </c>
      <c r="E49" s="71"/>
      <c r="F49" s="71" t="s">
        <v>17</v>
      </c>
      <c r="G49" s="71"/>
      <c r="H49" s="71"/>
      <c r="I49" s="71"/>
      <c r="K49" s="22" t="s">
        <v>18</v>
      </c>
    </row>
    <row r="50" spans="1:15">
      <c r="B50" s="12" t="s">
        <v>65</v>
      </c>
      <c r="C50" s="12" t="s">
        <v>67</v>
      </c>
      <c r="D50" s="17">
        <f>C39-10</f>
        <v>10</v>
      </c>
      <c r="E50" s="12" t="s">
        <v>6</v>
      </c>
      <c r="F50" s="13" t="s">
        <v>9</v>
      </c>
      <c r="G50" s="23">
        <v>250</v>
      </c>
      <c r="H50" s="17" t="s">
        <v>19</v>
      </c>
      <c r="I50" s="12" t="s">
        <v>6</v>
      </c>
      <c r="J50" s="13" t="s">
        <v>9</v>
      </c>
      <c r="K50" s="24">
        <f t="shared" ref="K50:K53" si="1">D50*G50</f>
        <v>2500</v>
      </c>
    </row>
    <row r="51" spans="1:15">
      <c r="B51" s="12" t="s">
        <v>20</v>
      </c>
      <c r="C51" s="12" t="s">
        <v>21</v>
      </c>
      <c r="D51" s="17">
        <f>+C40-10</f>
        <v>40</v>
      </c>
      <c r="E51" s="12" t="s">
        <v>6</v>
      </c>
      <c r="F51" s="13" t="s">
        <v>9</v>
      </c>
      <c r="G51" s="23">
        <v>35</v>
      </c>
      <c r="H51" s="17" t="s">
        <v>19</v>
      </c>
      <c r="I51" s="12" t="s">
        <v>6</v>
      </c>
      <c r="J51" s="13" t="s">
        <v>9</v>
      </c>
      <c r="K51" s="24">
        <f t="shared" si="1"/>
        <v>1400</v>
      </c>
    </row>
    <row r="52" spans="1:15">
      <c r="B52" s="12" t="s">
        <v>22</v>
      </c>
      <c r="C52" s="12" t="s">
        <v>43</v>
      </c>
      <c r="D52" s="17">
        <v>7</v>
      </c>
      <c r="E52" s="12" t="s">
        <v>6</v>
      </c>
      <c r="F52" s="13" t="s">
        <v>9</v>
      </c>
      <c r="G52" s="23">
        <v>50</v>
      </c>
      <c r="H52" s="17" t="s">
        <v>19</v>
      </c>
      <c r="I52" s="12" t="s">
        <v>6</v>
      </c>
      <c r="J52" s="13" t="s">
        <v>9</v>
      </c>
      <c r="K52" s="24">
        <f t="shared" si="1"/>
        <v>350</v>
      </c>
    </row>
    <row r="53" spans="1:15">
      <c r="B53" s="12" t="s">
        <v>44</v>
      </c>
      <c r="C53" s="12" t="s">
        <v>45</v>
      </c>
      <c r="D53" s="17">
        <v>1</v>
      </c>
      <c r="E53" s="12" t="s">
        <v>40</v>
      </c>
      <c r="F53" s="13" t="s">
        <v>9</v>
      </c>
      <c r="G53" s="23">
        <v>150</v>
      </c>
      <c r="H53" s="17" t="s">
        <v>19</v>
      </c>
      <c r="I53" s="12" t="s">
        <v>40</v>
      </c>
      <c r="J53" s="13" t="s">
        <v>9</v>
      </c>
      <c r="K53" s="24">
        <f t="shared" si="1"/>
        <v>150</v>
      </c>
    </row>
    <row r="54" spans="1:15">
      <c r="B54" s="12" t="s">
        <v>23</v>
      </c>
      <c r="C54" s="12" t="s">
        <v>41</v>
      </c>
      <c r="D54" s="17">
        <v>7</v>
      </c>
      <c r="E54" s="12" t="s">
        <v>6</v>
      </c>
      <c r="F54" s="13" t="s">
        <v>9</v>
      </c>
      <c r="G54" s="23">
        <v>25</v>
      </c>
      <c r="H54" s="17" t="s">
        <v>19</v>
      </c>
      <c r="I54" s="12" t="s">
        <v>6</v>
      </c>
      <c r="J54" s="13" t="s">
        <v>9</v>
      </c>
      <c r="K54" s="24">
        <f>D54*G54</f>
        <v>175</v>
      </c>
    </row>
    <row r="55" spans="1:15">
      <c r="B55" s="12" t="s">
        <v>63</v>
      </c>
      <c r="C55" s="12" t="s">
        <v>64</v>
      </c>
      <c r="D55" s="17">
        <v>1</v>
      </c>
      <c r="E55" s="12" t="s">
        <v>40</v>
      </c>
      <c r="F55" s="13" t="s">
        <v>9</v>
      </c>
      <c r="G55" s="23">
        <v>350</v>
      </c>
      <c r="H55" s="17" t="s">
        <v>19</v>
      </c>
      <c r="I55" s="12" t="s">
        <v>40</v>
      </c>
      <c r="J55" s="13" t="s">
        <v>9</v>
      </c>
      <c r="K55" s="24">
        <f>D55*G55</f>
        <v>350</v>
      </c>
    </row>
    <row r="56" spans="1:15">
      <c r="B56" s="12" t="s">
        <v>96</v>
      </c>
      <c r="C56" s="12" t="s">
        <v>97</v>
      </c>
      <c r="D56" s="17">
        <v>1</v>
      </c>
      <c r="E56" s="12" t="s">
        <v>40</v>
      </c>
      <c r="F56" s="13" t="s">
        <v>9</v>
      </c>
      <c r="G56" s="23">
        <v>150</v>
      </c>
      <c r="H56" s="17" t="s">
        <v>19</v>
      </c>
      <c r="I56" s="12" t="s">
        <v>40</v>
      </c>
      <c r="J56" s="13" t="s">
        <v>9</v>
      </c>
      <c r="K56" s="24">
        <f>D56*G56</f>
        <v>150</v>
      </c>
    </row>
    <row r="57" spans="1:15">
      <c r="B57" s="12" t="s">
        <v>60</v>
      </c>
      <c r="C57" s="46" t="s">
        <v>61</v>
      </c>
      <c r="D57" s="17">
        <v>1</v>
      </c>
      <c r="E57" s="12" t="s">
        <v>39</v>
      </c>
      <c r="F57" s="13" t="s">
        <v>9</v>
      </c>
      <c r="G57" s="23">
        <v>2500</v>
      </c>
      <c r="H57" s="17" t="s">
        <v>19</v>
      </c>
      <c r="I57" s="12" t="s">
        <v>39</v>
      </c>
      <c r="J57" s="13" t="s">
        <v>9</v>
      </c>
      <c r="K57" s="24">
        <f t="shared" ref="K57" si="2">D57*G57</f>
        <v>2500</v>
      </c>
      <c r="L57" s="17" t="s">
        <v>9</v>
      </c>
      <c r="M57" s="25">
        <f>SUM(K50:K58)</f>
        <v>7575</v>
      </c>
    </row>
    <row r="58" spans="1:15">
      <c r="K58" s="24"/>
    </row>
    <row r="59" spans="1:15">
      <c r="B59" s="26" t="s">
        <v>24</v>
      </c>
      <c r="C59" s="27"/>
      <c r="D59" s="27"/>
      <c r="E59" s="27"/>
      <c r="F59" s="27"/>
      <c r="G59" s="27"/>
      <c r="H59" s="27"/>
      <c r="I59" s="27"/>
      <c r="J59" s="27"/>
      <c r="K59" s="28"/>
      <c r="L59" s="29" t="s">
        <v>9</v>
      </c>
      <c r="M59" s="30">
        <f>SUM(M40:M57)</f>
        <v>19075</v>
      </c>
      <c r="N59" s="7"/>
      <c r="O59" s="7"/>
    </row>
    <row r="61" spans="1:15">
      <c r="A61" s="67" t="s">
        <v>72</v>
      </c>
      <c r="B61" s="68"/>
      <c r="C61" s="68"/>
      <c r="D61" s="68"/>
      <c r="E61" s="68"/>
      <c r="F61" s="68"/>
      <c r="G61" s="68"/>
      <c r="H61" s="68"/>
      <c r="I61" s="68"/>
      <c r="J61" s="69"/>
      <c r="K61" s="18" t="s">
        <v>3</v>
      </c>
      <c r="L61" s="19" t="s">
        <v>4</v>
      </c>
      <c r="M61" s="47" t="s">
        <v>70</v>
      </c>
      <c r="N61" s="8"/>
      <c r="O61" s="5"/>
    </row>
    <row r="62" spans="1:15">
      <c r="A62" s="16" t="s">
        <v>69</v>
      </c>
      <c r="B62" s="16" t="s">
        <v>98</v>
      </c>
      <c r="D62" s="70" t="s">
        <v>95</v>
      </c>
      <c r="E62" s="70"/>
      <c r="F62" s="70"/>
      <c r="G62" s="70"/>
    </row>
    <row r="63" spans="1:15">
      <c r="B63" s="12" t="s">
        <v>5</v>
      </c>
      <c r="C63" s="17">
        <v>20</v>
      </c>
      <c r="D63" s="12" t="s">
        <v>6</v>
      </c>
    </row>
    <row r="64" spans="1:15">
      <c r="B64" s="12" t="s">
        <v>7</v>
      </c>
      <c r="C64" s="17">
        <f>(C63+5)*2</f>
        <v>50</v>
      </c>
      <c r="D64" s="12" t="s">
        <v>6</v>
      </c>
    </row>
    <row r="65" spans="2:15">
      <c r="B65" s="12" t="s">
        <v>8</v>
      </c>
      <c r="L65" s="17" t="s">
        <v>9</v>
      </c>
      <c r="M65" s="20">
        <v>11500</v>
      </c>
      <c r="N65" s="6"/>
      <c r="O65" s="6"/>
    </row>
    <row r="66" spans="2:15">
      <c r="B66" s="12" t="s">
        <v>10</v>
      </c>
    </row>
    <row r="67" spans="2:15">
      <c r="B67" s="12" t="s">
        <v>38</v>
      </c>
    </row>
    <row r="68" spans="2:15">
      <c r="B68" s="12" t="s">
        <v>11</v>
      </c>
    </row>
    <row r="69" spans="2:15">
      <c r="B69" s="12" t="s">
        <v>12</v>
      </c>
    </row>
    <row r="70" spans="2:15">
      <c r="B70" s="12" t="s">
        <v>46</v>
      </c>
    </row>
    <row r="71" spans="2:15">
      <c r="B71" s="12" t="s">
        <v>13</v>
      </c>
    </row>
    <row r="73" spans="2:15">
      <c r="B73" s="16" t="s">
        <v>14</v>
      </c>
      <c r="C73" s="16" t="s">
        <v>15</v>
      </c>
      <c r="D73" s="71" t="s">
        <v>16</v>
      </c>
      <c r="E73" s="71"/>
      <c r="F73" s="71" t="s">
        <v>17</v>
      </c>
      <c r="G73" s="71"/>
      <c r="H73" s="71"/>
      <c r="I73" s="71"/>
      <c r="K73" s="22" t="s">
        <v>18</v>
      </c>
    </row>
    <row r="74" spans="2:15">
      <c r="B74" s="12" t="s">
        <v>65</v>
      </c>
      <c r="C74" s="12" t="s">
        <v>67</v>
      </c>
      <c r="D74" s="17">
        <f>C63-10</f>
        <v>10</v>
      </c>
      <c r="E74" s="12" t="s">
        <v>6</v>
      </c>
      <c r="F74" s="13" t="s">
        <v>9</v>
      </c>
      <c r="G74" s="23">
        <v>250</v>
      </c>
      <c r="H74" s="17" t="s">
        <v>19</v>
      </c>
      <c r="I74" s="12" t="s">
        <v>6</v>
      </c>
      <c r="J74" s="13" t="s">
        <v>9</v>
      </c>
      <c r="K74" s="24">
        <f t="shared" ref="K74:K77" si="3">D74*G74</f>
        <v>2500</v>
      </c>
    </row>
    <row r="75" spans="2:15">
      <c r="B75" s="12" t="s">
        <v>20</v>
      </c>
      <c r="C75" s="12" t="s">
        <v>21</v>
      </c>
      <c r="D75" s="17">
        <f>+C64-10</f>
        <v>40</v>
      </c>
      <c r="E75" s="12" t="s">
        <v>6</v>
      </c>
      <c r="F75" s="13" t="s">
        <v>9</v>
      </c>
      <c r="G75" s="23">
        <v>35</v>
      </c>
      <c r="H75" s="17" t="s">
        <v>19</v>
      </c>
      <c r="I75" s="12" t="s">
        <v>6</v>
      </c>
      <c r="J75" s="13" t="s">
        <v>9</v>
      </c>
      <c r="K75" s="24">
        <f t="shared" si="3"/>
        <v>1400</v>
      </c>
    </row>
    <row r="76" spans="2:15">
      <c r="B76" s="12" t="s">
        <v>22</v>
      </c>
      <c r="C76" s="12" t="s">
        <v>43</v>
      </c>
      <c r="D76" s="17">
        <v>7</v>
      </c>
      <c r="E76" s="12" t="s">
        <v>6</v>
      </c>
      <c r="F76" s="13" t="s">
        <v>9</v>
      </c>
      <c r="G76" s="23">
        <v>50</v>
      </c>
      <c r="H76" s="17" t="s">
        <v>19</v>
      </c>
      <c r="I76" s="12" t="s">
        <v>6</v>
      </c>
      <c r="J76" s="13" t="s">
        <v>9</v>
      </c>
      <c r="K76" s="24">
        <f t="shared" si="3"/>
        <v>350</v>
      </c>
    </row>
    <row r="77" spans="2:15">
      <c r="B77" s="12" t="s">
        <v>44</v>
      </c>
      <c r="C77" s="12" t="s">
        <v>45</v>
      </c>
      <c r="D77" s="17">
        <v>1</v>
      </c>
      <c r="E77" s="12" t="s">
        <v>40</v>
      </c>
      <c r="F77" s="13" t="s">
        <v>9</v>
      </c>
      <c r="G77" s="23">
        <v>150</v>
      </c>
      <c r="H77" s="17" t="s">
        <v>19</v>
      </c>
      <c r="I77" s="12" t="s">
        <v>40</v>
      </c>
      <c r="J77" s="13" t="s">
        <v>9</v>
      </c>
      <c r="K77" s="24">
        <f t="shared" si="3"/>
        <v>150</v>
      </c>
    </row>
    <row r="78" spans="2:15">
      <c r="B78" s="12" t="s">
        <v>23</v>
      </c>
      <c r="C78" s="12" t="s">
        <v>41</v>
      </c>
      <c r="D78" s="17">
        <v>7</v>
      </c>
      <c r="E78" s="12" t="s">
        <v>6</v>
      </c>
      <c r="F78" s="13" t="s">
        <v>9</v>
      </c>
      <c r="G78" s="23">
        <v>25</v>
      </c>
      <c r="H78" s="17" t="s">
        <v>19</v>
      </c>
      <c r="I78" s="12" t="s">
        <v>6</v>
      </c>
      <c r="J78" s="13" t="s">
        <v>9</v>
      </c>
      <c r="K78" s="24">
        <f>D78*G78</f>
        <v>175</v>
      </c>
    </row>
    <row r="79" spans="2:15">
      <c r="B79" s="12" t="s">
        <v>63</v>
      </c>
      <c r="C79" s="12" t="s">
        <v>64</v>
      </c>
      <c r="D79" s="17">
        <v>1</v>
      </c>
      <c r="E79" s="12" t="s">
        <v>40</v>
      </c>
      <c r="F79" s="13" t="s">
        <v>9</v>
      </c>
      <c r="G79" s="23">
        <v>350</v>
      </c>
      <c r="H79" s="17" t="s">
        <v>19</v>
      </c>
      <c r="I79" s="12" t="s">
        <v>40</v>
      </c>
      <c r="J79" s="13" t="s">
        <v>9</v>
      </c>
      <c r="K79" s="24">
        <f>D79*G79</f>
        <v>350</v>
      </c>
    </row>
    <row r="80" spans="2:15">
      <c r="B80" s="12" t="s">
        <v>96</v>
      </c>
      <c r="C80" s="12" t="s">
        <v>97</v>
      </c>
      <c r="D80" s="17">
        <v>1</v>
      </c>
      <c r="E80" s="12" t="s">
        <v>40</v>
      </c>
      <c r="F80" s="13" t="s">
        <v>9</v>
      </c>
      <c r="G80" s="23">
        <v>150</v>
      </c>
      <c r="H80" s="17" t="s">
        <v>19</v>
      </c>
      <c r="I80" s="12" t="s">
        <v>40</v>
      </c>
      <c r="J80" s="13" t="s">
        <v>9</v>
      </c>
      <c r="K80" s="24">
        <f>D80*G80</f>
        <v>150</v>
      </c>
    </row>
    <row r="81" spans="1:15">
      <c r="B81" s="12" t="s">
        <v>60</v>
      </c>
      <c r="C81" s="46" t="s">
        <v>61</v>
      </c>
      <c r="D81" s="17">
        <v>1</v>
      </c>
      <c r="E81" s="12" t="s">
        <v>39</v>
      </c>
      <c r="F81" s="13" t="s">
        <v>9</v>
      </c>
      <c r="G81" s="23">
        <v>2500</v>
      </c>
      <c r="H81" s="17" t="s">
        <v>19</v>
      </c>
      <c r="I81" s="12" t="s">
        <v>39</v>
      </c>
      <c r="J81" s="13" t="s">
        <v>9</v>
      </c>
      <c r="K81" s="24">
        <f t="shared" ref="K81" si="4">D81*G81</f>
        <v>2500</v>
      </c>
      <c r="L81" s="17" t="s">
        <v>9</v>
      </c>
      <c r="M81" s="25">
        <f>SUM(K74:K82)</f>
        <v>7575</v>
      </c>
    </row>
    <row r="82" spans="1:15">
      <c r="K82" s="24"/>
    </row>
    <row r="83" spans="1:15">
      <c r="B83" s="26" t="s">
        <v>24</v>
      </c>
      <c r="C83" s="27"/>
      <c r="D83" s="27"/>
      <c r="E83" s="27"/>
      <c r="F83" s="27"/>
      <c r="G83" s="27"/>
      <c r="H83" s="27"/>
      <c r="I83" s="27"/>
      <c r="J83" s="27"/>
      <c r="K83" s="28"/>
      <c r="L83" s="29" t="s">
        <v>9</v>
      </c>
      <c r="M83" s="30">
        <f>SUM(M64:M81)</f>
        <v>19075</v>
      </c>
      <c r="N83" s="7"/>
      <c r="O83" s="7"/>
    </row>
    <row r="84" spans="1:15">
      <c r="K84" s="24"/>
    </row>
    <row r="85" spans="1:15">
      <c r="A85" s="67" t="s">
        <v>73</v>
      </c>
      <c r="B85" s="68"/>
      <c r="C85" s="68"/>
      <c r="D85" s="68"/>
      <c r="E85" s="68"/>
      <c r="F85" s="68"/>
      <c r="G85" s="68"/>
      <c r="H85" s="68"/>
      <c r="I85" s="68"/>
      <c r="J85" s="69"/>
      <c r="K85" s="18" t="s">
        <v>3</v>
      </c>
      <c r="L85" s="19" t="s">
        <v>4</v>
      </c>
      <c r="M85" s="47" t="s">
        <v>75</v>
      </c>
      <c r="N85" s="8"/>
      <c r="O85" s="5"/>
    </row>
    <row r="86" spans="1:15">
      <c r="A86" s="16" t="s">
        <v>74</v>
      </c>
      <c r="B86" s="16" t="s">
        <v>82</v>
      </c>
      <c r="D86" s="70" t="s">
        <v>93</v>
      </c>
      <c r="E86" s="70"/>
      <c r="F86" s="70"/>
      <c r="G86" s="70"/>
    </row>
    <row r="87" spans="1:15">
      <c r="B87" s="12" t="s">
        <v>5</v>
      </c>
      <c r="C87" s="17">
        <v>30</v>
      </c>
      <c r="D87" s="12" t="s">
        <v>6</v>
      </c>
    </row>
    <row r="88" spans="1:15">
      <c r="B88" s="12" t="s">
        <v>7</v>
      </c>
      <c r="C88" s="17">
        <f>(C87+5)*2</f>
        <v>70</v>
      </c>
      <c r="D88" s="12" t="s">
        <v>6</v>
      </c>
    </row>
    <row r="89" spans="1:15">
      <c r="B89" s="12" t="s">
        <v>8</v>
      </c>
      <c r="L89" s="17" t="s">
        <v>9</v>
      </c>
      <c r="M89" s="20">
        <v>10500</v>
      </c>
      <c r="N89" s="6"/>
      <c r="O89" s="6"/>
    </row>
    <row r="90" spans="1:15">
      <c r="B90" s="12" t="s">
        <v>10</v>
      </c>
    </row>
    <row r="91" spans="1:15">
      <c r="B91" s="12" t="s">
        <v>38</v>
      </c>
    </row>
    <row r="92" spans="1:15">
      <c r="B92" s="12" t="s">
        <v>11</v>
      </c>
    </row>
    <row r="93" spans="1:15">
      <c r="B93" s="12" t="s">
        <v>12</v>
      </c>
    </row>
    <row r="94" spans="1:15">
      <c r="B94" s="12" t="s">
        <v>46</v>
      </c>
    </row>
    <row r="95" spans="1:15">
      <c r="B95" s="12" t="s">
        <v>13</v>
      </c>
    </row>
    <row r="97" spans="1:24">
      <c r="B97" s="16" t="s">
        <v>14</v>
      </c>
      <c r="C97" s="16" t="s">
        <v>15</v>
      </c>
      <c r="D97" s="71" t="s">
        <v>16</v>
      </c>
      <c r="E97" s="71"/>
      <c r="F97" s="71" t="s">
        <v>17</v>
      </c>
      <c r="G97" s="71"/>
      <c r="H97" s="71"/>
      <c r="I97" s="71"/>
      <c r="K97" s="22" t="s">
        <v>18</v>
      </c>
    </row>
    <row r="98" spans="1:24">
      <c r="B98" s="12" t="s">
        <v>65</v>
      </c>
      <c r="C98" s="12" t="s">
        <v>66</v>
      </c>
      <c r="D98" s="17">
        <f>C87-10</f>
        <v>20</v>
      </c>
      <c r="E98" s="12" t="s">
        <v>6</v>
      </c>
      <c r="F98" s="13" t="s">
        <v>9</v>
      </c>
      <c r="G98" s="23">
        <v>300</v>
      </c>
      <c r="H98" s="17" t="s">
        <v>19</v>
      </c>
      <c r="I98" s="12" t="s">
        <v>6</v>
      </c>
      <c r="J98" s="13" t="s">
        <v>9</v>
      </c>
      <c r="K98" s="24">
        <f t="shared" ref="K98:K101" si="5">D98*G98</f>
        <v>6000</v>
      </c>
    </row>
    <row r="99" spans="1:24">
      <c r="B99" s="12" t="s">
        <v>20</v>
      </c>
      <c r="C99" s="12" t="s">
        <v>21</v>
      </c>
      <c r="D99" s="17">
        <f>+C88-10</f>
        <v>60</v>
      </c>
      <c r="E99" s="12" t="s">
        <v>6</v>
      </c>
      <c r="F99" s="13" t="s">
        <v>9</v>
      </c>
      <c r="G99" s="23">
        <v>35</v>
      </c>
      <c r="H99" s="17" t="s">
        <v>19</v>
      </c>
      <c r="I99" s="12" t="s">
        <v>6</v>
      </c>
      <c r="J99" s="13" t="s">
        <v>9</v>
      </c>
      <c r="K99" s="24">
        <f t="shared" si="5"/>
        <v>2100</v>
      </c>
    </row>
    <row r="100" spans="1:24">
      <c r="B100" s="12" t="s">
        <v>22</v>
      </c>
      <c r="C100" s="12" t="s">
        <v>43</v>
      </c>
      <c r="D100" s="17">
        <v>7</v>
      </c>
      <c r="E100" s="12" t="s">
        <v>6</v>
      </c>
      <c r="F100" s="13" t="s">
        <v>9</v>
      </c>
      <c r="G100" s="23">
        <v>50</v>
      </c>
      <c r="H100" s="17" t="s">
        <v>19</v>
      </c>
      <c r="I100" s="12" t="s">
        <v>6</v>
      </c>
      <c r="J100" s="13" t="s">
        <v>9</v>
      </c>
      <c r="K100" s="24">
        <f t="shared" si="5"/>
        <v>350</v>
      </c>
    </row>
    <row r="101" spans="1:24">
      <c r="B101" s="12" t="s">
        <v>44</v>
      </c>
      <c r="C101" s="12" t="s">
        <v>45</v>
      </c>
      <c r="D101" s="17">
        <v>1</v>
      </c>
      <c r="E101" s="12" t="s">
        <v>40</v>
      </c>
      <c r="F101" s="13" t="s">
        <v>9</v>
      </c>
      <c r="G101" s="23">
        <v>150</v>
      </c>
      <c r="H101" s="17" t="s">
        <v>19</v>
      </c>
      <c r="I101" s="12" t="s">
        <v>40</v>
      </c>
      <c r="J101" s="13" t="s">
        <v>9</v>
      </c>
      <c r="K101" s="24">
        <f t="shared" si="5"/>
        <v>150</v>
      </c>
    </row>
    <row r="102" spans="1:24">
      <c r="B102" s="12" t="s">
        <v>23</v>
      </c>
      <c r="C102" s="12" t="s">
        <v>41</v>
      </c>
      <c r="D102" s="17">
        <v>7</v>
      </c>
      <c r="E102" s="12" t="s">
        <v>6</v>
      </c>
      <c r="F102" s="13" t="s">
        <v>9</v>
      </c>
      <c r="G102" s="23">
        <v>25</v>
      </c>
      <c r="H102" s="17" t="s">
        <v>19</v>
      </c>
      <c r="I102" s="12" t="s">
        <v>6</v>
      </c>
      <c r="J102" s="13" t="s">
        <v>9</v>
      </c>
      <c r="K102" s="24">
        <f>D102*G102</f>
        <v>175</v>
      </c>
    </row>
    <row r="103" spans="1:24">
      <c r="B103" s="12" t="s">
        <v>63</v>
      </c>
      <c r="C103" s="12" t="s">
        <v>64</v>
      </c>
      <c r="D103" s="17">
        <v>1</v>
      </c>
      <c r="E103" s="12" t="s">
        <v>40</v>
      </c>
      <c r="F103" s="13" t="s">
        <v>9</v>
      </c>
      <c r="G103" s="23">
        <v>350</v>
      </c>
      <c r="H103" s="17" t="s">
        <v>19</v>
      </c>
      <c r="I103" s="12" t="s">
        <v>40</v>
      </c>
      <c r="J103" s="13" t="s">
        <v>9</v>
      </c>
      <c r="K103" s="24">
        <f>D103*G103</f>
        <v>350</v>
      </c>
    </row>
    <row r="104" spans="1:24">
      <c r="B104" s="12" t="s">
        <v>60</v>
      </c>
      <c r="C104" s="46" t="s">
        <v>61</v>
      </c>
      <c r="D104" s="17">
        <v>1</v>
      </c>
      <c r="E104" s="12" t="s">
        <v>39</v>
      </c>
      <c r="F104" s="13" t="s">
        <v>9</v>
      </c>
      <c r="G104" s="23">
        <v>2500</v>
      </c>
      <c r="H104" s="17" t="s">
        <v>19</v>
      </c>
      <c r="I104" s="12" t="s">
        <v>39</v>
      </c>
      <c r="J104" s="13" t="s">
        <v>9</v>
      </c>
      <c r="K104" s="24">
        <f t="shared" ref="K104" si="6">D104*G104</f>
        <v>2500</v>
      </c>
      <c r="L104" s="17" t="s">
        <v>9</v>
      </c>
      <c r="M104" s="25">
        <f>SUM(K98:K105)</f>
        <v>11625</v>
      </c>
    </row>
    <row r="105" spans="1:24">
      <c r="K105" s="24"/>
    </row>
    <row r="106" spans="1:24">
      <c r="B106" s="26" t="s">
        <v>24</v>
      </c>
      <c r="C106" s="27"/>
      <c r="D106" s="27"/>
      <c r="E106" s="27"/>
      <c r="F106" s="27"/>
      <c r="G106" s="27"/>
      <c r="H106" s="27"/>
      <c r="I106" s="27"/>
      <c r="J106" s="27"/>
      <c r="K106" s="28"/>
      <c r="L106" s="29" t="s">
        <v>9</v>
      </c>
      <c r="M106" s="30">
        <f>SUM(M88:M104)</f>
        <v>22125</v>
      </c>
      <c r="N106" s="7"/>
      <c r="O106" s="7"/>
    </row>
    <row r="107" spans="1:24">
      <c r="K107" s="24"/>
    </row>
    <row r="108" spans="1:24" s="8" customFormat="1">
      <c r="A108" s="21"/>
      <c r="B108" s="31" t="s">
        <v>37</v>
      </c>
      <c r="C108" s="32"/>
      <c r="D108" s="32"/>
      <c r="E108" s="32"/>
      <c r="F108" s="32"/>
      <c r="G108" s="32"/>
      <c r="H108" s="32"/>
      <c r="I108" s="32"/>
      <c r="J108" s="32"/>
      <c r="K108" s="33"/>
      <c r="L108" s="34" t="s">
        <v>9</v>
      </c>
      <c r="M108" s="35">
        <f>M35+M59+M83+M106</f>
        <v>79350</v>
      </c>
      <c r="N108" s="10"/>
      <c r="O108" s="10"/>
    </row>
    <row r="109" spans="1:24">
      <c r="A109" s="53"/>
      <c r="B109" s="37"/>
      <c r="C109" s="53"/>
      <c r="D109" s="53"/>
      <c r="E109" s="53"/>
      <c r="F109" s="53"/>
      <c r="G109" s="53"/>
      <c r="H109" s="53"/>
      <c r="I109" s="53"/>
      <c r="J109" s="53"/>
      <c r="K109" s="38"/>
      <c r="L109" s="39"/>
      <c r="M109" s="40"/>
      <c r="P109" s="9"/>
      <c r="Q109" s="9"/>
      <c r="T109" s="8"/>
      <c r="U109" s="8"/>
      <c r="V109" s="8"/>
      <c r="W109" s="8"/>
      <c r="X109" s="8"/>
    </row>
    <row r="110" spans="1:24">
      <c r="A110" s="39" t="s">
        <v>25</v>
      </c>
      <c r="B110" s="37" t="s">
        <v>26</v>
      </c>
      <c r="P110" s="11"/>
      <c r="Q110" s="11"/>
      <c r="R110" s="8"/>
      <c r="S110" s="8"/>
      <c r="T110" s="8"/>
      <c r="U110" s="8"/>
      <c r="V110" s="8"/>
      <c r="W110" s="8"/>
      <c r="X110" s="8"/>
    </row>
    <row r="111" spans="1:24">
      <c r="P111" s="11"/>
      <c r="Q111" s="11"/>
      <c r="R111" s="8"/>
      <c r="S111" s="8"/>
      <c r="T111" s="8"/>
      <c r="U111" s="8"/>
      <c r="V111" s="8"/>
      <c r="W111" s="8"/>
      <c r="X111" s="8"/>
    </row>
    <row r="112" spans="1:24">
      <c r="A112" s="41" t="s">
        <v>27</v>
      </c>
      <c r="B112" s="53"/>
      <c r="C112" s="53"/>
      <c r="D112" s="53"/>
      <c r="E112" s="53"/>
      <c r="F112" s="53"/>
      <c r="G112" s="53"/>
      <c r="H112" s="53"/>
      <c r="I112" s="53"/>
      <c r="J112" s="53"/>
      <c r="K112" s="38"/>
      <c r="N112" s="8"/>
      <c r="O112" s="8"/>
      <c r="P112" s="11"/>
      <c r="Q112" s="11"/>
      <c r="R112" s="8"/>
      <c r="S112" s="8"/>
      <c r="T112" s="8"/>
      <c r="U112" s="8"/>
      <c r="V112" s="8"/>
      <c r="W112" s="8"/>
      <c r="X112" s="8"/>
    </row>
    <row r="113" spans="1:24">
      <c r="A113" s="42">
        <v>1</v>
      </c>
      <c r="B113" s="59" t="s">
        <v>28</v>
      </c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8"/>
      <c r="O113" s="8"/>
      <c r="P113" s="11"/>
      <c r="Q113" s="11"/>
      <c r="R113" s="8"/>
      <c r="S113" s="8"/>
      <c r="T113" s="8"/>
      <c r="U113" s="8"/>
      <c r="V113" s="8"/>
      <c r="W113" s="8"/>
      <c r="X113" s="8"/>
    </row>
    <row r="114" spans="1:24">
      <c r="A114" s="42">
        <v>2</v>
      </c>
      <c r="B114" s="60" t="s">
        <v>85</v>
      </c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8"/>
      <c r="O114" s="8"/>
      <c r="P114" s="11"/>
      <c r="Q114" s="11"/>
      <c r="R114" s="8"/>
      <c r="S114" s="8"/>
      <c r="T114" s="5"/>
      <c r="U114" s="5"/>
      <c r="V114" s="5"/>
      <c r="W114" s="5"/>
      <c r="X114" s="5"/>
    </row>
    <row r="115" spans="1:24">
      <c r="A115" s="42">
        <v>3</v>
      </c>
      <c r="B115" s="54" t="s">
        <v>100</v>
      </c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8"/>
      <c r="O115" s="8"/>
      <c r="P115" s="11"/>
      <c r="Q115" s="11"/>
      <c r="R115" s="8"/>
      <c r="S115" s="8"/>
      <c r="T115" s="5"/>
      <c r="U115" s="5"/>
      <c r="V115" s="5"/>
      <c r="W115" s="5"/>
      <c r="X115" s="5"/>
    </row>
    <row r="116" spans="1:24">
      <c r="A116" s="42">
        <v>4</v>
      </c>
      <c r="B116" s="54" t="s">
        <v>101</v>
      </c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8"/>
      <c r="O116" s="8"/>
      <c r="P116" s="11"/>
      <c r="Q116" s="11"/>
      <c r="R116" s="8"/>
      <c r="S116" s="8"/>
      <c r="T116" s="5"/>
      <c r="U116" s="5"/>
      <c r="V116" s="5"/>
      <c r="W116" s="5"/>
      <c r="X116" s="5"/>
    </row>
    <row r="117" spans="1:24">
      <c r="A117" s="42">
        <v>5</v>
      </c>
      <c r="B117" s="54" t="s">
        <v>76</v>
      </c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8"/>
      <c r="O117" s="8"/>
      <c r="P117" s="11"/>
      <c r="Q117" s="11"/>
      <c r="R117" s="8"/>
      <c r="S117" s="8"/>
      <c r="T117" s="5"/>
      <c r="U117" s="5"/>
      <c r="V117" s="5"/>
      <c r="W117" s="5"/>
      <c r="X117" s="5"/>
    </row>
    <row r="118" spans="1:24">
      <c r="A118" s="42">
        <v>6</v>
      </c>
      <c r="B118" s="54" t="s">
        <v>78</v>
      </c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8"/>
      <c r="O118" s="8"/>
      <c r="P118" s="11"/>
      <c r="Q118" s="11"/>
      <c r="R118" s="8"/>
      <c r="S118" s="8"/>
      <c r="T118" s="5"/>
      <c r="U118" s="5"/>
      <c r="V118" s="5"/>
      <c r="W118" s="5"/>
      <c r="X118" s="5"/>
    </row>
    <row r="119" spans="1:24">
      <c r="A119" s="42">
        <v>7</v>
      </c>
      <c r="B119" s="54" t="s">
        <v>47</v>
      </c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8"/>
      <c r="O119" s="8"/>
      <c r="P119" s="11"/>
      <c r="Q119" s="11"/>
      <c r="R119" s="8"/>
      <c r="S119" s="8"/>
      <c r="T119" s="5"/>
      <c r="U119" s="5"/>
      <c r="V119" s="5"/>
      <c r="W119" s="5"/>
      <c r="X119" s="5"/>
    </row>
    <row r="120" spans="1:24">
      <c r="A120" s="42">
        <v>8</v>
      </c>
      <c r="B120" s="59" t="s">
        <v>30</v>
      </c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8"/>
      <c r="O120" s="8"/>
      <c r="P120" s="11"/>
      <c r="Q120" s="11"/>
      <c r="R120" s="5"/>
      <c r="S120" s="5"/>
      <c r="T120" s="5"/>
      <c r="U120" s="5"/>
      <c r="V120" s="5"/>
      <c r="W120" s="5"/>
      <c r="X120" s="5"/>
    </row>
    <row r="121" spans="1:24">
      <c r="A121" s="42">
        <v>9</v>
      </c>
      <c r="B121" s="59" t="s">
        <v>31</v>
      </c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"/>
      <c r="O121" s="5"/>
      <c r="R121" s="8"/>
      <c r="S121" s="8"/>
    </row>
    <row r="122" spans="1:24">
      <c r="A122" s="42">
        <v>10</v>
      </c>
      <c r="B122" s="62" t="s">
        <v>32</v>
      </c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8"/>
      <c r="O122" s="8"/>
      <c r="R122" s="8"/>
      <c r="S122" s="8"/>
    </row>
    <row r="123" spans="1:24">
      <c r="A123" s="48">
        <v>11</v>
      </c>
      <c r="B123" s="63" t="s">
        <v>33</v>
      </c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</row>
    <row r="125" spans="1:24">
      <c r="B125" s="12" t="s">
        <v>34</v>
      </c>
      <c r="G125" s="64" t="s">
        <v>35</v>
      </c>
      <c r="H125" s="64"/>
      <c r="I125" s="64"/>
      <c r="J125" s="64"/>
      <c r="K125" s="64"/>
    </row>
    <row r="126" spans="1:24">
      <c r="G126" s="64"/>
      <c r="H126" s="64"/>
      <c r="I126" s="64"/>
      <c r="J126" s="64"/>
      <c r="K126" s="64"/>
    </row>
    <row r="127" spans="1:24" s="12" customFormat="1">
      <c r="B127" s="65" t="s">
        <v>36</v>
      </c>
      <c r="C127" s="65"/>
      <c r="D127" s="65"/>
      <c r="E127" s="65"/>
      <c r="F127" s="65"/>
      <c r="G127" s="65" t="s">
        <v>48</v>
      </c>
      <c r="H127" s="65"/>
      <c r="I127" s="65"/>
      <c r="J127" s="65"/>
      <c r="K127" s="65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s="12" customFormat="1">
      <c r="B128" s="44" t="s">
        <v>49</v>
      </c>
      <c r="G128" s="61" t="s">
        <v>50</v>
      </c>
      <c r="H128" s="61"/>
      <c r="I128" s="61"/>
      <c r="J128" s="61"/>
      <c r="K128" s="6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2:24" s="12" customFormat="1">
      <c r="B129" s="44"/>
      <c r="G129" s="44"/>
      <c r="H129" s="44"/>
      <c r="K129" s="13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</sheetData>
  <sheetProtection selectLockedCells="1" selectUnlockedCells="1"/>
  <mergeCells count="37">
    <mergeCell ref="D14:G14"/>
    <mergeCell ref="A1:M1"/>
    <mergeCell ref="A3:M3"/>
    <mergeCell ref="A4:M4"/>
    <mergeCell ref="A5:M5"/>
    <mergeCell ref="B8:D8"/>
    <mergeCell ref="E8:G8"/>
    <mergeCell ref="B9:D9"/>
    <mergeCell ref="E9:G9"/>
    <mergeCell ref="B10:D10"/>
    <mergeCell ref="E10:G10"/>
    <mergeCell ref="A13:J13"/>
    <mergeCell ref="A61:J61"/>
    <mergeCell ref="D62:G62"/>
    <mergeCell ref="D73:E73"/>
    <mergeCell ref="F73:I73"/>
    <mergeCell ref="D25:E25"/>
    <mergeCell ref="F25:I25"/>
    <mergeCell ref="A37:J37"/>
    <mergeCell ref="D38:G38"/>
    <mergeCell ref="D49:E49"/>
    <mergeCell ref="F49:I49"/>
    <mergeCell ref="G128:K128"/>
    <mergeCell ref="A85:J85"/>
    <mergeCell ref="D86:G86"/>
    <mergeCell ref="D97:E97"/>
    <mergeCell ref="F97:I97"/>
    <mergeCell ref="B122:M122"/>
    <mergeCell ref="B123:M123"/>
    <mergeCell ref="G125:K125"/>
    <mergeCell ref="G126:K126"/>
    <mergeCell ref="B127:F127"/>
    <mergeCell ref="G127:K127"/>
    <mergeCell ref="B113:M113"/>
    <mergeCell ref="B114:M114"/>
    <mergeCell ref="B120:M120"/>
    <mergeCell ref="B121:M121"/>
  </mergeCells>
  <pageMargins left="0.74803149606299213" right="0.74803149606299213" top="0.98425196850393704" bottom="0.98425196850393704" header="0.51181102362204722" footer="0.51181102362204722"/>
  <pageSetup paperSize="9" scale="69" firstPageNumber="0" orientation="portrait" horizontalDpi="300" verticalDpi="300" r:id="rId1"/>
  <headerFooter alignWithMargins="0"/>
  <rowBreaks count="1" manualBreakCount="1">
    <brk id="6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4"/>
  </sheetPr>
  <dimension ref="A1:X133"/>
  <sheetViews>
    <sheetView tabSelected="1" view="pageBreakPreview" topLeftCell="A43" zoomScale="85" zoomScaleSheetLayoutView="85" workbookViewId="0">
      <selection activeCell="M57" sqref="M57"/>
    </sheetView>
  </sheetViews>
  <sheetFormatPr defaultRowHeight="15"/>
  <cols>
    <col min="1" max="1" width="8.5703125" style="12" customWidth="1"/>
    <col min="2" max="2" width="29.28515625" style="12" customWidth="1"/>
    <col min="3" max="3" width="14" style="12" customWidth="1"/>
    <col min="4" max="4" width="6" style="12" customWidth="1"/>
    <col min="5" max="5" width="5.7109375" style="12" customWidth="1"/>
    <col min="6" max="6" width="3.42578125" style="12" customWidth="1"/>
    <col min="7" max="7" width="13.5703125" style="12" customWidth="1"/>
    <col min="8" max="8" width="6" style="12" customWidth="1"/>
    <col min="9" max="9" width="6.5703125" style="12" customWidth="1"/>
    <col min="10" max="10" width="3.140625" style="12" customWidth="1"/>
    <col min="11" max="11" width="9.42578125" style="13" customWidth="1"/>
    <col min="12" max="12" width="3.42578125" style="12" customWidth="1"/>
    <col min="13" max="13" width="16.140625" style="12" customWidth="1"/>
    <col min="14" max="15" width="14.28515625" style="1" customWidth="1"/>
    <col min="16" max="16384" width="9.140625" style="1"/>
  </cols>
  <sheetData>
    <row r="1" spans="1:15">
      <c r="A1" s="72" t="s">
        <v>99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2"/>
      <c r="O1" s="2"/>
    </row>
    <row r="2" spans="1:15">
      <c r="A2" s="12" t="s">
        <v>0</v>
      </c>
    </row>
    <row r="3" spans="1:15">
      <c r="A3" s="73" t="s">
        <v>53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3"/>
      <c r="O3" s="3"/>
    </row>
    <row r="4" spans="1:15">
      <c r="A4" s="74" t="s">
        <v>54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4"/>
      <c r="O4" s="4"/>
    </row>
    <row r="5" spans="1:15">
      <c r="A5" s="74" t="s">
        <v>55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4"/>
      <c r="O5" s="4"/>
    </row>
    <row r="6" spans="1:15">
      <c r="A6" s="45"/>
      <c r="B6" s="14"/>
      <c r="C6" s="14"/>
      <c r="D6" s="14"/>
      <c r="E6" s="14"/>
      <c r="F6" s="14"/>
      <c r="G6" s="14"/>
      <c r="H6" s="14"/>
      <c r="I6" s="14"/>
      <c r="J6" s="14"/>
      <c r="L6" s="14"/>
      <c r="M6" s="14"/>
      <c r="N6" s="4"/>
      <c r="O6" s="4"/>
    </row>
    <row r="8" spans="1:15">
      <c r="B8" s="71" t="s">
        <v>1</v>
      </c>
      <c r="C8" s="71"/>
      <c r="D8" s="71"/>
      <c r="E8" s="71" t="s">
        <v>2</v>
      </c>
      <c r="F8" s="71"/>
      <c r="G8" s="71"/>
    </row>
    <row r="9" spans="1:15">
      <c r="B9" s="66" t="s">
        <v>95</v>
      </c>
      <c r="C9" s="66"/>
      <c r="D9" s="66"/>
      <c r="E9" s="66">
        <v>3</v>
      </c>
      <c r="F9" s="66"/>
      <c r="G9" s="66"/>
    </row>
    <row r="10" spans="1:15">
      <c r="B10" s="66" t="s">
        <v>103</v>
      </c>
      <c r="C10" s="66"/>
      <c r="D10" s="66"/>
      <c r="E10" s="66">
        <v>1</v>
      </c>
      <c r="F10" s="66"/>
      <c r="G10" s="66"/>
    </row>
    <row r="11" spans="1:15">
      <c r="B11" s="56"/>
      <c r="C11" s="56"/>
      <c r="D11" s="56"/>
      <c r="E11" s="56"/>
      <c r="F11" s="56"/>
      <c r="G11" s="56"/>
    </row>
    <row r="12" spans="1:15">
      <c r="A12" s="16" t="s">
        <v>102</v>
      </c>
      <c r="B12" s="17"/>
      <c r="C12" s="17"/>
      <c r="D12" s="17"/>
      <c r="E12" s="17"/>
      <c r="F12" s="17"/>
      <c r="G12" s="17"/>
    </row>
    <row r="13" spans="1:15">
      <c r="A13" s="67" t="s">
        <v>58</v>
      </c>
      <c r="B13" s="68"/>
      <c r="C13" s="68"/>
      <c r="D13" s="68"/>
      <c r="E13" s="68"/>
      <c r="F13" s="68"/>
      <c r="G13" s="68"/>
      <c r="H13" s="68"/>
      <c r="I13" s="68"/>
      <c r="J13" s="69"/>
      <c r="K13" s="18" t="s">
        <v>3</v>
      </c>
      <c r="L13" s="19" t="s">
        <v>4</v>
      </c>
      <c r="M13" s="47" t="s">
        <v>57</v>
      </c>
      <c r="N13" s="8"/>
      <c r="O13" s="5"/>
    </row>
    <row r="14" spans="1:15">
      <c r="A14" s="16" t="s">
        <v>42</v>
      </c>
      <c r="B14" s="16" t="s">
        <v>98</v>
      </c>
      <c r="D14" s="70" t="s">
        <v>95</v>
      </c>
      <c r="E14" s="70"/>
      <c r="F14" s="70"/>
      <c r="G14" s="70"/>
    </row>
    <row r="15" spans="1:15">
      <c r="B15" s="12" t="s">
        <v>5</v>
      </c>
      <c r="C15" s="17">
        <v>20</v>
      </c>
      <c r="D15" s="12" t="s">
        <v>6</v>
      </c>
    </row>
    <row r="16" spans="1:15">
      <c r="B16" s="12" t="s">
        <v>7</v>
      </c>
      <c r="C16" s="17">
        <f>(C15+5)*2</f>
        <v>50</v>
      </c>
      <c r="D16" s="12" t="s">
        <v>6</v>
      </c>
    </row>
    <row r="17" spans="2:15">
      <c r="B17" s="12" t="s">
        <v>8</v>
      </c>
      <c r="L17" s="17" t="s">
        <v>9</v>
      </c>
      <c r="M17" s="20">
        <f>N17+O17</f>
        <v>13500</v>
      </c>
      <c r="N17" s="6">
        <v>11500</v>
      </c>
      <c r="O17" s="6">
        <v>2000</v>
      </c>
    </row>
    <row r="18" spans="2:15">
      <c r="B18" s="12" t="s">
        <v>10</v>
      </c>
    </row>
    <row r="19" spans="2:15">
      <c r="B19" s="12" t="s">
        <v>38</v>
      </c>
    </row>
    <row r="20" spans="2:15">
      <c r="B20" s="12" t="s">
        <v>11</v>
      </c>
    </row>
    <row r="21" spans="2:15">
      <c r="B21" s="12" t="s">
        <v>12</v>
      </c>
    </row>
    <row r="22" spans="2:15">
      <c r="B22" s="12" t="s">
        <v>46</v>
      </c>
    </row>
    <row r="23" spans="2:15">
      <c r="B23" s="12" t="s">
        <v>13</v>
      </c>
    </row>
    <row r="25" spans="2:15">
      <c r="B25" s="16" t="s">
        <v>14</v>
      </c>
      <c r="C25" s="16" t="s">
        <v>15</v>
      </c>
      <c r="D25" s="71" t="s">
        <v>16</v>
      </c>
      <c r="E25" s="71"/>
      <c r="F25" s="71" t="s">
        <v>17</v>
      </c>
      <c r="G25" s="71"/>
      <c r="H25" s="71"/>
      <c r="I25" s="71"/>
      <c r="K25" s="22" t="s">
        <v>18</v>
      </c>
    </row>
    <row r="26" spans="2:15">
      <c r="B26" s="12" t="s">
        <v>65</v>
      </c>
      <c r="C26" s="12" t="s">
        <v>67</v>
      </c>
      <c r="D26" s="17">
        <f>C15-10</f>
        <v>10</v>
      </c>
      <c r="E26" s="12" t="s">
        <v>6</v>
      </c>
      <c r="F26" s="13" t="s">
        <v>9</v>
      </c>
      <c r="G26" s="23">
        <v>250</v>
      </c>
      <c r="H26" s="17" t="s">
        <v>19</v>
      </c>
      <c r="I26" s="12" t="s">
        <v>6</v>
      </c>
      <c r="J26" s="13" t="s">
        <v>9</v>
      </c>
      <c r="K26" s="24">
        <f t="shared" ref="K26:K34" si="0">D26*G26</f>
        <v>2500</v>
      </c>
    </row>
    <row r="27" spans="2:15">
      <c r="B27" s="12" t="s">
        <v>20</v>
      </c>
      <c r="C27" s="12" t="s">
        <v>21</v>
      </c>
      <c r="D27" s="17">
        <f>+C16-10</f>
        <v>40</v>
      </c>
      <c r="E27" s="12" t="s">
        <v>6</v>
      </c>
      <c r="F27" s="13" t="s">
        <v>9</v>
      </c>
      <c r="G27" s="23">
        <v>35</v>
      </c>
      <c r="H27" s="17" t="s">
        <v>19</v>
      </c>
      <c r="I27" s="12" t="s">
        <v>6</v>
      </c>
      <c r="J27" s="13" t="s">
        <v>9</v>
      </c>
      <c r="K27" s="24">
        <f t="shared" si="0"/>
        <v>1400</v>
      </c>
    </row>
    <row r="28" spans="2:15">
      <c r="B28" s="12" t="s">
        <v>22</v>
      </c>
      <c r="C28" s="12" t="s">
        <v>43</v>
      </c>
      <c r="D28" s="17">
        <v>7</v>
      </c>
      <c r="E28" s="12" t="s">
        <v>6</v>
      </c>
      <c r="F28" s="13" t="s">
        <v>9</v>
      </c>
      <c r="G28" s="23">
        <v>50</v>
      </c>
      <c r="H28" s="17" t="s">
        <v>19</v>
      </c>
      <c r="I28" s="12" t="s">
        <v>6</v>
      </c>
      <c r="J28" s="13" t="s">
        <v>9</v>
      </c>
      <c r="K28" s="24">
        <f t="shared" si="0"/>
        <v>350</v>
      </c>
    </row>
    <row r="29" spans="2:15">
      <c r="B29" s="12" t="s">
        <v>44</v>
      </c>
      <c r="C29" s="12" t="s">
        <v>45</v>
      </c>
      <c r="D29" s="17">
        <v>1</v>
      </c>
      <c r="E29" s="12" t="s">
        <v>40</v>
      </c>
      <c r="F29" s="13" t="s">
        <v>9</v>
      </c>
      <c r="G29" s="23">
        <v>150</v>
      </c>
      <c r="H29" s="17" t="s">
        <v>19</v>
      </c>
      <c r="I29" s="12" t="s">
        <v>40</v>
      </c>
      <c r="J29" s="13" t="s">
        <v>9</v>
      </c>
      <c r="K29" s="24">
        <f t="shared" si="0"/>
        <v>150</v>
      </c>
    </row>
    <row r="30" spans="2:15">
      <c r="B30" s="12" t="s">
        <v>23</v>
      </c>
      <c r="C30" s="12" t="s">
        <v>41</v>
      </c>
      <c r="D30" s="17">
        <v>7</v>
      </c>
      <c r="E30" s="12" t="s">
        <v>6</v>
      </c>
      <c r="F30" s="13" t="s">
        <v>9</v>
      </c>
      <c r="G30" s="23">
        <v>25</v>
      </c>
      <c r="H30" s="17" t="s">
        <v>19</v>
      </c>
      <c r="I30" s="12" t="s">
        <v>6</v>
      </c>
      <c r="J30" s="13" t="s">
        <v>9</v>
      </c>
      <c r="K30" s="24">
        <f>D30*G30</f>
        <v>175</v>
      </c>
    </row>
    <row r="31" spans="2:15">
      <c r="B31" s="12" t="s">
        <v>96</v>
      </c>
      <c r="C31" s="12" t="s">
        <v>97</v>
      </c>
      <c r="D31" s="17">
        <v>1</v>
      </c>
      <c r="E31" s="12" t="s">
        <v>40</v>
      </c>
      <c r="F31" s="13" t="s">
        <v>9</v>
      </c>
      <c r="G31" s="23">
        <v>150</v>
      </c>
      <c r="H31" s="17" t="s">
        <v>19</v>
      </c>
      <c r="I31" s="12" t="s">
        <v>40</v>
      </c>
      <c r="J31" s="13" t="s">
        <v>9</v>
      </c>
      <c r="K31" s="24">
        <f>D31*G31</f>
        <v>150</v>
      </c>
    </row>
    <row r="32" spans="2:15">
      <c r="B32" s="12" t="s">
        <v>63</v>
      </c>
      <c r="C32" s="12" t="s">
        <v>64</v>
      </c>
      <c r="D32" s="17">
        <v>1</v>
      </c>
      <c r="E32" s="12" t="s">
        <v>40</v>
      </c>
      <c r="F32" s="13" t="s">
        <v>9</v>
      </c>
      <c r="G32" s="23">
        <v>350</v>
      </c>
      <c r="H32" s="17" t="s">
        <v>19</v>
      </c>
      <c r="I32" s="12" t="s">
        <v>40</v>
      </c>
      <c r="J32" s="13" t="s">
        <v>9</v>
      </c>
      <c r="K32" s="24">
        <f>D32*G32</f>
        <v>350</v>
      </c>
    </row>
    <row r="33" spans="1:15">
      <c r="B33" s="12" t="s">
        <v>105</v>
      </c>
      <c r="D33" s="17">
        <v>1</v>
      </c>
      <c r="E33" s="12" t="s">
        <v>40</v>
      </c>
      <c r="F33" s="13" t="s">
        <v>9</v>
      </c>
      <c r="G33" s="23">
        <v>1500</v>
      </c>
      <c r="H33" s="17" t="s">
        <v>19</v>
      </c>
      <c r="I33" s="12" t="s">
        <v>40</v>
      </c>
      <c r="J33" s="13" t="s">
        <v>9</v>
      </c>
      <c r="K33" s="24">
        <f>D33*G33</f>
        <v>1500</v>
      </c>
    </row>
    <row r="34" spans="1:15">
      <c r="B34" s="12" t="s">
        <v>60</v>
      </c>
      <c r="C34" s="46" t="s">
        <v>61</v>
      </c>
      <c r="D34" s="17">
        <v>1</v>
      </c>
      <c r="E34" s="12" t="s">
        <v>39</v>
      </c>
      <c r="F34" s="13" t="s">
        <v>9</v>
      </c>
      <c r="G34" s="23">
        <v>2500</v>
      </c>
      <c r="H34" s="17" t="s">
        <v>19</v>
      </c>
      <c r="I34" s="12" t="s">
        <v>39</v>
      </c>
      <c r="J34" s="13" t="s">
        <v>9</v>
      </c>
      <c r="K34" s="24">
        <f t="shared" si="0"/>
        <v>2500</v>
      </c>
      <c r="L34" s="17" t="s">
        <v>9</v>
      </c>
      <c r="M34" s="25">
        <f>SUM(K26:K35)</f>
        <v>9075</v>
      </c>
    </row>
    <row r="35" spans="1:15">
      <c r="K35" s="24"/>
    </row>
    <row r="36" spans="1:15">
      <c r="B36" s="26" t="s">
        <v>24</v>
      </c>
      <c r="C36" s="27"/>
      <c r="D36" s="27"/>
      <c r="E36" s="27"/>
      <c r="F36" s="27"/>
      <c r="G36" s="27"/>
      <c r="H36" s="27"/>
      <c r="I36" s="27"/>
      <c r="J36" s="27"/>
      <c r="K36" s="28"/>
      <c r="L36" s="29" t="s">
        <v>9</v>
      </c>
      <c r="M36" s="30">
        <f>SUM(M16:M34)</f>
        <v>22575</v>
      </c>
      <c r="N36" s="7"/>
      <c r="O36" s="7"/>
    </row>
    <row r="38" spans="1:15">
      <c r="A38" s="67" t="s">
        <v>71</v>
      </c>
      <c r="B38" s="68"/>
      <c r="C38" s="68"/>
      <c r="D38" s="68"/>
      <c r="E38" s="68"/>
      <c r="F38" s="68"/>
      <c r="G38" s="68"/>
      <c r="H38" s="68"/>
      <c r="I38" s="68"/>
      <c r="J38" s="69"/>
      <c r="K38" s="18" t="s">
        <v>3</v>
      </c>
      <c r="L38" s="19" t="s">
        <v>4</v>
      </c>
      <c r="M38" s="47" t="s">
        <v>70</v>
      </c>
      <c r="N38" s="8"/>
      <c r="O38" s="5"/>
    </row>
    <row r="39" spans="1:15">
      <c r="A39" s="16" t="s">
        <v>68</v>
      </c>
      <c r="B39" s="16" t="s">
        <v>98</v>
      </c>
      <c r="D39" s="70" t="s">
        <v>95</v>
      </c>
      <c r="E39" s="70"/>
      <c r="F39" s="70"/>
      <c r="G39" s="70"/>
    </row>
    <row r="40" spans="1:15">
      <c r="B40" s="12" t="s">
        <v>5</v>
      </c>
      <c r="C40" s="17">
        <v>20</v>
      </c>
      <c r="D40" s="12" t="s">
        <v>6</v>
      </c>
    </row>
    <row r="41" spans="1:15">
      <c r="B41" s="12" t="s">
        <v>7</v>
      </c>
      <c r="C41" s="17">
        <f>(C40+5)*2</f>
        <v>50</v>
      </c>
      <c r="D41" s="12" t="s">
        <v>6</v>
      </c>
    </row>
    <row r="42" spans="1:15">
      <c r="B42" s="12" t="s">
        <v>8</v>
      </c>
      <c r="L42" s="17" t="s">
        <v>9</v>
      </c>
      <c r="M42" s="20">
        <f>N42+O42</f>
        <v>13500</v>
      </c>
      <c r="N42" s="6">
        <v>11500</v>
      </c>
      <c r="O42" s="6">
        <v>2000</v>
      </c>
    </row>
    <row r="43" spans="1:15">
      <c r="B43" s="12" t="s">
        <v>10</v>
      </c>
    </row>
    <row r="44" spans="1:15">
      <c r="B44" s="12" t="s">
        <v>38</v>
      </c>
    </row>
    <row r="45" spans="1:15">
      <c r="B45" s="12" t="s">
        <v>11</v>
      </c>
    </row>
    <row r="46" spans="1:15">
      <c r="B46" s="12" t="s">
        <v>12</v>
      </c>
    </row>
    <row r="47" spans="1:15">
      <c r="B47" s="12" t="s">
        <v>46</v>
      </c>
    </row>
    <row r="48" spans="1:15">
      <c r="B48" s="12" t="s">
        <v>13</v>
      </c>
    </row>
    <row r="50" spans="1:15">
      <c r="B50" s="16" t="s">
        <v>14</v>
      </c>
      <c r="C50" s="16" t="s">
        <v>15</v>
      </c>
      <c r="D50" s="71" t="s">
        <v>16</v>
      </c>
      <c r="E50" s="71"/>
      <c r="F50" s="71" t="s">
        <v>17</v>
      </c>
      <c r="G50" s="71"/>
      <c r="H50" s="71"/>
      <c r="I50" s="71"/>
      <c r="K50" s="22" t="s">
        <v>18</v>
      </c>
    </row>
    <row r="51" spans="1:15">
      <c r="B51" s="12" t="s">
        <v>65</v>
      </c>
      <c r="C51" s="12" t="s">
        <v>67</v>
      </c>
      <c r="D51" s="17">
        <f>C40-10</f>
        <v>10</v>
      </c>
      <c r="E51" s="12" t="s">
        <v>6</v>
      </c>
      <c r="F51" s="13" t="s">
        <v>9</v>
      </c>
      <c r="G51" s="23">
        <v>250</v>
      </c>
      <c r="H51" s="17" t="s">
        <v>19</v>
      </c>
      <c r="I51" s="12" t="s">
        <v>6</v>
      </c>
      <c r="J51" s="13" t="s">
        <v>9</v>
      </c>
      <c r="K51" s="24">
        <f t="shared" ref="K51:K54" si="1">D51*G51</f>
        <v>2500</v>
      </c>
    </row>
    <row r="52" spans="1:15">
      <c r="B52" s="12" t="s">
        <v>20</v>
      </c>
      <c r="C52" s="12" t="s">
        <v>21</v>
      </c>
      <c r="D52" s="17">
        <f>+C41-10</f>
        <v>40</v>
      </c>
      <c r="E52" s="12" t="s">
        <v>6</v>
      </c>
      <c r="F52" s="13" t="s">
        <v>9</v>
      </c>
      <c r="G52" s="23">
        <v>35</v>
      </c>
      <c r="H52" s="17" t="s">
        <v>19</v>
      </c>
      <c r="I52" s="12" t="s">
        <v>6</v>
      </c>
      <c r="J52" s="13" t="s">
        <v>9</v>
      </c>
      <c r="K52" s="24">
        <f t="shared" si="1"/>
        <v>1400</v>
      </c>
    </row>
    <row r="53" spans="1:15">
      <c r="B53" s="12" t="s">
        <v>22</v>
      </c>
      <c r="C53" s="12" t="s">
        <v>43</v>
      </c>
      <c r="D53" s="17">
        <v>7</v>
      </c>
      <c r="E53" s="12" t="s">
        <v>6</v>
      </c>
      <c r="F53" s="13" t="s">
        <v>9</v>
      </c>
      <c r="G53" s="23">
        <v>50</v>
      </c>
      <c r="H53" s="17" t="s">
        <v>19</v>
      </c>
      <c r="I53" s="12" t="s">
        <v>6</v>
      </c>
      <c r="J53" s="13" t="s">
        <v>9</v>
      </c>
      <c r="K53" s="24">
        <f t="shared" si="1"/>
        <v>350</v>
      </c>
    </row>
    <row r="54" spans="1:15">
      <c r="B54" s="12" t="s">
        <v>44</v>
      </c>
      <c r="C54" s="12" t="s">
        <v>45</v>
      </c>
      <c r="D54" s="17">
        <v>1</v>
      </c>
      <c r="E54" s="12" t="s">
        <v>40</v>
      </c>
      <c r="F54" s="13" t="s">
        <v>9</v>
      </c>
      <c r="G54" s="23">
        <v>150</v>
      </c>
      <c r="H54" s="17" t="s">
        <v>19</v>
      </c>
      <c r="I54" s="12" t="s">
        <v>40</v>
      </c>
      <c r="J54" s="13" t="s">
        <v>9</v>
      </c>
      <c r="K54" s="24">
        <f t="shared" si="1"/>
        <v>150</v>
      </c>
    </row>
    <row r="55" spans="1:15">
      <c r="B55" s="12" t="s">
        <v>23</v>
      </c>
      <c r="C55" s="12" t="s">
        <v>41</v>
      </c>
      <c r="D55" s="17">
        <v>7</v>
      </c>
      <c r="E55" s="12" t="s">
        <v>6</v>
      </c>
      <c r="F55" s="13" t="s">
        <v>9</v>
      </c>
      <c r="G55" s="23">
        <v>25</v>
      </c>
      <c r="H55" s="17" t="s">
        <v>19</v>
      </c>
      <c r="I55" s="12" t="s">
        <v>6</v>
      </c>
      <c r="J55" s="13" t="s">
        <v>9</v>
      </c>
      <c r="K55" s="24">
        <f>D55*G55</f>
        <v>175</v>
      </c>
    </row>
    <row r="56" spans="1:15">
      <c r="B56" s="12" t="s">
        <v>63</v>
      </c>
      <c r="C56" s="12" t="s">
        <v>64</v>
      </c>
      <c r="D56" s="17">
        <v>1</v>
      </c>
      <c r="E56" s="12" t="s">
        <v>40</v>
      </c>
      <c r="F56" s="13" t="s">
        <v>9</v>
      </c>
      <c r="G56" s="23">
        <v>350</v>
      </c>
      <c r="H56" s="17" t="s">
        <v>19</v>
      </c>
      <c r="I56" s="12" t="s">
        <v>40</v>
      </c>
      <c r="J56" s="13" t="s">
        <v>9</v>
      </c>
      <c r="K56" s="24">
        <f>D56*G56</f>
        <v>350</v>
      </c>
    </row>
    <row r="57" spans="1:15">
      <c r="B57" s="12" t="s">
        <v>96</v>
      </c>
      <c r="C57" s="12" t="s">
        <v>97</v>
      </c>
      <c r="D57" s="17">
        <v>1</v>
      </c>
      <c r="E57" s="12" t="s">
        <v>40</v>
      </c>
      <c r="F57" s="13" t="s">
        <v>9</v>
      </c>
      <c r="G57" s="23">
        <v>150</v>
      </c>
      <c r="H57" s="17" t="s">
        <v>19</v>
      </c>
      <c r="I57" s="12" t="s">
        <v>40</v>
      </c>
      <c r="J57" s="13" t="s">
        <v>9</v>
      </c>
      <c r="K57" s="24">
        <f>D57*G57</f>
        <v>150</v>
      </c>
    </row>
    <row r="58" spans="1:15">
      <c r="B58" s="12" t="s">
        <v>105</v>
      </c>
      <c r="D58" s="17">
        <v>1</v>
      </c>
      <c r="E58" s="12" t="s">
        <v>40</v>
      </c>
      <c r="F58" s="13" t="s">
        <v>9</v>
      </c>
      <c r="G58" s="23">
        <v>1500</v>
      </c>
      <c r="H58" s="17" t="s">
        <v>19</v>
      </c>
      <c r="I58" s="12" t="s">
        <v>40</v>
      </c>
      <c r="J58" s="13" t="s">
        <v>9</v>
      </c>
      <c r="K58" s="24">
        <f>D58*G58</f>
        <v>1500</v>
      </c>
    </row>
    <row r="59" spans="1:15">
      <c r="B59" s="12" t="s">
        <v>60</v>
      </c>
      <c r="C59" s="46" t="s">
        <v>61</v>
      </c>
      <c r="D59" s="17">
        <v>1</v>
      </c>
      <c r="E59" s="12" t="s">
        <v>39</v>
      </c>
      <c r="F59" s="13" t="s">
        <v>9</v>
      </c>
      <c r="G59" s="23">
        <v>2500</v>
      </c>
      <c r="H59" s="17" t="s">
        <v>19</v>
      </c>
      <c r="I59" s="12" t="s">
        <v>39</v>
      </c>
      <c r="J59" s="13" t="s">
        <v>9</v>
      </c>
      <c r="K59" s="24">
        <f t="shared" ref="K59" si="2">D59*G59</f>
        <v>2500</v>
      </c>
      <c r="L59" s="17" t="s">
        <v>9</v>
      </c>
      <c r="M59" s="25">
        <f>SUM(K51:K60)</f>
        <v>9075</v>
      </c>
    </row>
    <row r="60" spans="1:15">
      <c r="K60" s="24"/>
    </row>
    <row r="61" spans="1:15">
      <c r="B61" s="26" t="s">
        <v>24</v>
      </c>
      <c r="C61" s="27"/>
      <c r="D61" s="27"/>
      <c r="E61" s="27"/>
      <c r="F61" s="27"/>
      <c r="G61" s="27"/>
      <c r="H61" s="27"/>
      <c r="I61" s="27"/>
      <c r="J61" s="27"/>
      <c r="K61" s="28"/>
      <c r="L61" s="29" t="s">
        <v>9</v>
      </c>
      <c r="M61" s="30">
        <f>SUM(M41:M59)</f>
        <v>22575</v>
      </c>
      <c r="N61" s="7"/>
      <c r="O61" s="7"/>
    </row>
    <row r="63" spans="1:15">
      <c r="A63" s="67" t="s">
        <v>72</v>
      </c>
      <c r="B63" s="68"/>
      <c r="C63" s="68"/>
      <c r="D63" s="68"/>
      <c r="E63" s="68"/>
      <c r="F63" s="68"/>
      <c r="G63" s="68"/>
      <c r="H63" s="68"/>
      <c r="I63" s="68"/>
      <c r="J63" s="69"/>
      <c r="K63" s="18" t="s">
        <v>3</v>
      </c>
      <c r="L63" s="19" t="s">
        <v>4</v>
      </c>
      <c r="M63" s="47" t="s">
        <v>70</v>
      </c>
      <c r="N63" s="8"/>
      <c r="O63" s="5"/>
    </row>
    <row r="64" spans="1:15">
      <c r="A64" s="16" t="s">
        <v>69</v>
      </c>
      <c r="B64" s="16" t="s">
        <v>98</v>
      </c>
      <c r="D64" s="70" t="s">
        <v>95</v>
      </c>
      <c r="E64" s="70"/>
      <c r="F64" s="70"/>
      <c r="G64" s="70"/>
    </row>
    <row r="65" spans="2:15">
      <c r="B65" s="12" t="s">
        <v>5</v>
      </c>
      <c r="C65" s="17">
        <v>20</v>
      </c>
      <c r="D65" s="12" t="s">
        <v>6</v>
      </c>
    </row>
    <row r="66" spans="2:15">
      <c r="B66" s="12" t="s">
        <v>7</v>
      </c>
      <c r="C66" s="17">
        <f>(C65+5)*2</f>
        <v>50</v>
      </c>
      <c r="D66" s="12" t="s">
        <v>6</v>
      </c>
    </row>
    <row r="67" spans="2:15">
      <c r="B67" s="12" t="s">
        <v>8</v>
      </c>
      <c r="L67" s="17" t="s">
        <v>9</v>
      </c>
      <c r="M67" s="20">
        <f>N67+O67</f>
        <v>13500</v>
      </c>
      <c r="N67" s="6">
        <v>11500</v>
      </c>
      <c r="O67" s="6">
        <v>2000</v>
      </c>
    </row>
    <row r="68" spans="2:15">
      <c r="B68" s="12" t="s">
        <v>10</v>
      </c>
    </row>
    <row r="69" spans="2:15">
      <c r="B69" s="12" t="s">
        <v>38</v>
      </c>
    </row>
    <row r="70" spans="2:15">
      <c r="B70" s="12" t="s">
        <v>11</v>
      </c>
    </row>
    <row r="71" spans="2:15">
      <c r="B71" s="12" t="s">
        <v>12</v>
      </c>
    </row>
    <row r="72" spans="2:15">
      <c r="B72" s="12" t="s">
        <v>46</v>
      </c>
    </row>
    <row r="73" spans="2:15">
      <c r="B73" s="12" t="s">
        <v>13</v>
      </c>
    </row>
    <row r="75" spans="2:15">
      <c r="B75" s="16" t="s">
        <v>14</v>
      </c>
      <c r="C75" s="16" t="s">
        <v>15</v>
      </c>
      <c r="D75" s="71" t="s">
        <v>16</v>
      </c>
      <c r="E75" s="71"/>
      <c r="F75" s="71" t="s">
        <v>17</v>
      </c>
      <c r="G75" s="71"/>
      <c r="H75" s="71"/>
      <c r="I75" s="71"/>
      <c r="K75" s="22" t="s">
        <v>18</v>
      </c>
    </row>
    <row r="76" spans="2:15">
      <c r="B76" s="12" t="s">
        <v>65</v>
      </c>
      <c r="C76" s="12" t="s">
        <v>67</v>
      </c>
      <c r="D76" s="17">
        <f>C65-10</f>
        <v>10</v>
      </c>
      <c r="E76" s="12" t="s">
        <v>6</v>
      </c>
      <c r="F76" s="13" t="s">
        <v>9</v>
      </c>
      <c r="G76" s="23">
        <v>250</v>
      </c>
      <c r="H76" s="17" t="s">
        <v>19</v>
      </c>
      <c r="I76" s="12" t="s">
        <v>6</v>
      </c>
      <c r="J76" s="13" t="s">
        <v>9</v>
      </c>
      <c r="K76" s="24">
        <f t="shared" ref="K76:K79" si="3">D76*G76</f>
        <v>2500</v>
      </c>
    </row>
    <row r="77" spans="2:15">
      <c r="B77" s="12" t="s">
        <v>20</v>
      </c>
      <c r="C77" s="12" t="s">
        <v>21</v>
      </c>
      <c r="D77" s="17">
        <f>+C66-10</f>
        <v>40</v>
      </c>
      <c r="E77" s="12" t="s">
        <v>6</v>
      </c>
      <c r="F77" s="13" t="s">
        <v>9</v>
      </c>
      <c r="G77" s="23">
        <v>35</v>
      </c>
      <c r="H77" s="17" t="s">
        <v>19</v>
      </c>
      <c r="I77" s="12" t="s">
        <v>6</v>
      </c>
      <c r="J77" s="13" t="s">
        <v>9</v>
      </c>
      <c r="K77" s="24">
        <f t="shared" si="3"/>
        <v>1400</v>
      </c>
    </row>
    <row r="78" spans="2:15">
      <c r="B78" s="12" t="s">
        <v>22</v>
      </c>
      <c r="C78" s="12" t="s">
        <v>43</v>
      </c>
      <c r="D78" s="17">
        <v>7</v>
      </c>
      <c r="E78" s="12" t="s">
        <v>6</v>
      </c>
      <c r="F78" s="13" t="s">
        <v>9</v>
      </c>
      <c r="G78" s="23">
        <v>50</v>
      </c>
      <c r="H78" s="17" t="s">
        <v>19</v>
      </c>
      <c r="I78" s="12" t="s">
        <v>6</v>
      </c>
      <c r="J78" s="13" t="s">
        <v>9</v>
      </c>
      <c r="K78" s="24">
        <f t="shared" si="3"/>
        <v>350</v>
      </c>
    </row>
    <row r="79" spans="2:15">
      <c r="B79" s="12" t="s">
        <v>44</v>
      </c>
      <c r="C79" s="12" t="s">
        <v>45</v>
      </c>
      <c r="D79" s="17">
        <v>1</v>
      </c>
      <c r="E79" s="12" t="s">
        <v>40</v>
      </c>
      <c r="F79" s="13" t="s">
        <v>9</v>
      </c>
      <c r="G79" s="23">
        <v>150</v>
      </c>
      <c r="H79" s="17" t="s">
        <v>19</v>
      </c>
      <c r="I79" s="12" t="s">
        <v>40</v>
      </c>
      <c r="J79" s="13" t="s">
        <v>9</v>
      </c>
      <c r="K79" s="24">
        <f t="shared" si="3"/>
        <v>150</v>
      </c>
    </row>
    <row r="80" spans="2:15">
      <c r="B80" s="12" t="s">
        <v>23</v>
      </c>
      <c r="C80" s="12" t="s">
        <v>41</v>
      </c>
      <c r="D80" s="17">
        <v>7</v>
      </c>
      <c r="E80" s="12" t="s">
        <v>6</v>
      </c>
      <c r="F80" s="13" t="s">
        <v>9</v>
      </c>
      <c r="G80" s="23">
        <v>25</v>
      </c>
      <c r="H80" s="17" t="s">
        <v>19</v>
      </c>
      <c r="I80" s="12" t="s">
        <v>6</v>
      </c>
      <c r="J80" s="13" t="s">
        <v>9</v>
      </c>
      <c r="K80" s="24">
        <f>D80*G80</f>
        <v>175</v>
      </c>
    </row>
    <row r="81" spans="1:15">
      <c r="B81" s="12" t="s">
        <v>63</v>
      </c>
      <c r="C81" s="12" t="s">
        <v>64</v>
      </c>
      <c r="D81" s="17">
        <v>1</v>
      </c>
      <c r="E81" s="12" t="s">
        <v>40</v>
      </c>
      <c r="F81" s="13" t="s">
        <v>9</v>
      </c>
      <c r="G81" s="23">
        <v>350</v>
      </c>
      <c r="H81" s="17" t="s">
        <v>19</v>
      </c>
      <c r="I81" s="12" t="s">
        <v>40</v>
      </c>
      <c r="J81" s="13" t="s">
        <v>9</v>
      </c>
      <c r="K81" s="24">
        <f>D81*G81</f>
        <v>350</v>
      </c>
    </row>
    <row r="82" spans="1:15">
      <c r="B82" s="12" t="s">
        <v>96</v>
      </c>
      <c r="C82" s="12" t="s">
        <v>97</v>
      </c>
      <c r="D82" s="17">
        <v>1</v>
      </c>
      <c r="E82" s="12" t="s">
        <v>40</v>
      </c>
      <c r="F82" s="13" t="s">
        <v>9</v>
      </c>
      <c r="G82" s="23">
        <v>150</v>
      </c>
      <c r="H82" s="17" t="s">
        <v>19</v>
      </c>
      <c r="I82" s="12" t="s">
        <v>40</v>
      </c>
      <c r="J82" s="13" t="s">
        <v>9</v>
      </c>
      <c r="K82" s="24">
        <f>D82*G82</f>
        <v>150</v>
      </c>
    </row>
    <row r="83" spans="1:15">
      <c r="B83" s="12" t="s">
        <v>105</v>
      </c>
      <c r="D83" s="17">
        <v>1</v>
      </c>
      <c r="E83" s="12" t="s">
        <v>40</v>
      </c>
      <c r="F83" s="13" t="s">
        <v>9</v>
      </c>
      <c r="G83" s="23">
        <v>1500</v>
      </c>
      <c r="H83" s="17" t="s">
        <v>19</v>
      </c>
      <c r="I83" s="12" t="s">
        <v>40</v>
      </c>
      <c r="J83" s="13" t="s">
        <v>9</v>
      </c>
      <c r="K83" s="24">
        <f>D83*G83</f>
        <v>1500</v>
      </c>
    </row>
    <row r="84" spans="1:15">
      <c r="B84" s="12" t="s">
        <v>60</v>
      </c>
      <c r="C84" s="46" t="s">
        <v>61</v>
      </c>
      <c r="D84" s="17">
        <v>1</v>
      </c>
      <c r="E84" s="12" t="s">
        <v>39</v>
      </c>
      <c r="F84" s="13" t="s">
        <v>9</v>
      </c>
      <c r="G84" s="23">
        <v>2500</v>
      </c>
      <c r="H84" s="17" t="s">
        <v>19</v>
      </c>
      <c r="I84" s="12" t="s">
        <v>39</v>
      </c>
      <c r="J84" s="13" t="s">
        <v>9</v>
      </c>
      <c r="K84" s="24">
        <f t="shared" ref="K84" si="4">D84*G84</f>
        <v>2500</v>
      </c>
      <c r="L84" s="17" t="s">
        <v>9</v>
      </c>
      <c r="M84" s="25">
        <f>SUM(K76:K85)</f>
        <v>9075</v>
      </c>
    </row>
    <row r="85" spans="1:15">
      <c r="K85" s="24"/>
    </row>
    <row r="86" spans="1:15">
      <c r="B86" s="26" t="s">
        <v>24</v>
      </c>
      <c r="C86" s="27"/>
      <c r="D86" s="27"/>
      <c r="E86" s="27"/>
      <c r="F86" s="27"/>
      <c r="G86" s="27"/>
      <c r="H86" s="27"/>
      <c r="I86" s="27"/>
      <c r="J86" s="27"/>
      <c r="K86" s="28"/>
      <c r="L86" s="29" t="s">
        <v>9</v>
      </c>
      <c r="M86" s="30">
        <f>SUM(M66:M84)</f>
        <v>22575</v>
      </c>
      <c r="N86" s="7"/>
      <c r="O86" s="7"/>
    </row>
    <row r="87" spans="1:15">
      <c r="K87" s="24"/>
    </row>
    <row r="88" spans="1:15">
      <c r="A88" s="67" t="s">
        <v>73</v>
      </c>
      <c r="B88" s="68"/>
      <c r="C88" s="68"/>
      <c r="D88" s="68"/>
      <c r="E88" s="68"/>
      <c r="F88" s="68"/>
      <c r="G88" s="68"/>
      <c r="H88" s="68"/>
      <c r="I88" s="68"/>
      <c r="J88" s="69"/>
      <c r="K88" s="18" t="s">
        <v>3</v>
      </c>
      <c r="L88" s="19" t="s">
        <v>4</v>
      </c>
      <c r="M88" s="47" t="s">
        <v>75</v>
      </c>
      <c r="N88" s="8"/>
      <c r="O88" s="5"/>
    </row>
    <row r="89" spans="1:15">
      <c r="A89" s="16" t="s">
        <v>74</v>
      </c>
      <c r="B89" s="16" t="s">
        <v>104</v>
      </c>
      <c r="D89" s="70" t="s">
        <v>103</v>
      </c>
      <c r="E89" s="70"/>
      <c r="F89" s="70"/>
      <c r="G89" s="70"/>
    </row>
    <row r="90" spans="1:15">
      <c r="B90" s="12" t="s">
        <v>5</v>
      </c>
      <c r="C90" s="17">
        <v>20</v>
      </c>
      <c r="D90" s="12" t="s">
        <v>6</v>
      </c>
    </row>
    <row r="91" spans="1:15">
      <c r="B91" s="12" t="s">
        <v>7</v>
      </c>
      <c r="C91" s="17">
        <f>(C90+5)*2</f>
        <v>50</v>
      </c>
      <c r="D91" s="12" t="s">
        <v>6</v>
      </c>
    </row>
    <row r="92" spans="1:15">
      <c r="B92" s="12" t="s">
        <v>8</v>
      </c>
      <c r="L92" s="17" t="s">
        <v>9</v>
      </c>
      <c r="M92" s="20">
        <f>N92+O92</f>
        <v>14500</v>
      </c>
      <c r="N92" s="6">
        <v>12500</v>
      </c>
      <c r="O92" s="6">
        <v>2000</v>
      </c>
    </row>
    <row r="93" spans="1:15">
      <c r="B93" s="12" t="s">
        <v>10</v>
      </c>
    </row>
    <row r="94" spans="1:15">
      <c r="B94" s="12" t="s">
        <v>38</v>
      </c>
    </row>
    <row r="95" spans="1:15">
      <c r="B95" s="12" t="s">
        <v>11</v>
      </c>
    </row>
    <row r="96" spans="1:15">
      <c r="B96" s="12" t="s">
        <v>12</v>
      </c>
    </row>
    <row r="97" spans="1:15">
      <c r="B97" s="12" t="s">
        <v>46</v>
      </c>
    </row>
    <row r="98" spans="1:15">
      <c r="B98" s="12" t="s">
        <v>13</v>
      </c>
    </row>
    <row r="100" spans="1:15">
      <c r="B100" s="16" t="s">
        <v>14</v>
      </c>
      <c r="C100" s="16" t="s">
        <v>15</v>
      </c>
      <c r="D100" s="71" t="s">
        <v>16</v>
      </c>
      <c r="E100" s="71"/>
      <c r="F100" s="71" t="s">
        <v>17</v>
      </c>
      <c r="G100" s="71"/>
      <c r="H100" s="71"/>
      <c r="I100" s="71"/>
      <c r="K100" s="22" t="s">
        <v>18</v>
      </c>
    </row>
    <row r="101" spans="1:15">
      <c r="B101" s="12" t="s">
        <v>65</v>
      </c>
      <c r="C101" s="12" t="s">
        <v>66</v>
      </c>
      <c r="D101" s="17">
        <f>C90-10</f>
        <v>10</v>
      </c>
      <c r="E101" s="12" t="s">
        <v>6</v>
      </c>
      <c r="F101" s="13" t="s">
        <v>9</v>
      </c>
      <c r="G101" s="23">
        <v>300</v>
      </c>
      <c r="H101" s="17" t="s">
        <v>19</v>
      </c>
      <c r="I101" s="12" t="s">
        <v>6</v>
      </c>
      <c r="J101" s="13" t="s">
        <v>9</v>
      </c>
      <c r="K101" s="24">
        <f t="shared" ref="K101:K104" si="5">D101*G101</f>
        <v>3000</v>
      </c>
    </row>
    <row r="102" spans="1:15">
      <c r="B102" s="12" t="s">
        <v>20</v>
      </c>
      <c r="C102" s="12" t="s">
        <v>21</v>
      </c>
      <c r="D102" s="17">
        <f>+C91-10</f>
        <v>40</v>
      </c>
      <c r="E102" s="12" t="s">
        <v>6</v>
      </c>
      <c r="F102" s="13" t="s">
        <v>9</v>
      </c>
      <c r="G102" s="23">
        <v>35</v>
      </c>
      <c r="H102" s="17" t="s">
        <v>19</v>
      </c>
      <c r="I102" s="12" t="s">
        <v>6</v>
      </c>
      <c r="J102" s="13" t="s">
        <v>9</v>
      </c>
      <c r="K102" s="24">
        <f t="shared" si="5"/>
        <v>1400</v>
      </c>
    </row>
    <row r="103" spans="1:15">
      <c r="B103" s="12" t="s">
        <v>22</v>
      </c>
      <c r="C103" s="12" t="s">
        <v>43</v>
      </c>
      <c r="D103" s="17">
        <v>7</v>
      </c>
      <c r="E103" s="12" t="s">
        <v>6</v>
      </c>
      <c r="F103" s="13" t="s">
        <v>9</v>
      </c>
      <c r="G103" s="23">
        <v>50</v>
      </c>
      <c r="H103" s="17" t="s">
        <v>19</v>
      </c>
      <c r="I103" s="12" t="s">
        <v>6</v>
      </c>
      <c r="J103" s="13" t="s">
        <v>9</v>
      </c>
      <c r="K103" s="24">
        <f t="shared" si="5"/>
        <v>350</v>
      </c>
    </row>
    <row r="104" spans="1:15">
      <c r="B104" s="12" t="s">
        <v>44</v>
      </c>
      <c r="C104" s="12" t="s">
        <v>45</v>
      </c>
      <c r="D104" s="17">
        <v>1</v>
      </c>
      <c r="E104" s="12" t="s">
        <v>40</v>
      </c>
      <c r="F104" s="13" t="s">
        <v>9</v>
      </c>
      <c r="G104" s="23">
        <v>150</v>
      </c>
      <c r="H104" s="17" t="s">
        <v>19</v>
      </c>
      <c r="I104" s="12" t="s">
        <v>40</v>
      </c>
      <c r="J104" s="13" t="s">
        <v>9</v>
      </c>
      <c r="K104" s="24">
        <f t="shared" si="5"/>
        <v>150</v>
      </c>
    </row>
    <row r="105" spans="1:15">
      <c r="B105" s="12" t="s">
        <v>23</v>
      </c>
      <c r="C105" s="12" t="s">
        <v>41</v>
      </c>
      <c r="D105" s="17">
        <v>7</v>
      </c>
      <c r="E105" s="12" t="s">
        <v>6</v>
      </c>
      <c r="F105" s="13" t="s">
        <v>9</v>
      </c>
      <c r="G105" s="23">
        <v>25</v>
      </c>
      <c r="H105" s="17" t="s">
        <v>19</v>
      </c>
      <c r="I105" s="12" t="s">
        <v>6</v>
      </c>
      <c r="J105" s="13" t="s">
        <v>9</v>
      </c>
      <c r="K105" s="24">
        <f>D105*G105</f>
        <v>175</v>
      </c>
    </row>
    <row r="106" spans="1:15">
      <c r="B106" s="12" t="s">
        <v>63</v>
      </c>
      <c r="C106" s="12" t="s">
        <v>64</v>
      </c>
      <c r="D106" s="17">
        <v>1</v>
      </c>
      <c r="E106" s="12" t="s">
        <v>40</v>
      </c>
      <c r="F106" s="13" t="s">
        <v>9</v>
      </c>
      <c r="G106" s="23">
        <v>350</v>
      </c>
      <c r="H106" s="17" t="s">
        <v>19</v>
      </c>
      <c r="I106" s="12" t="s">
        <v>40</v>
      </c>
      <c r="J106" s="13" t="s">
        <v>9</v>
      </c>
      <c r="K106" s="24">
        <f>D106*G106</f>
        <v>350</v>
      </c>
    </row>
    <row r="107" spans="1:15">
      <c r="B107" s="12" t="s">
        <v>105</v>
      </c>
      <c r="D107" s="17">
        <v>1</v>
      </c>
      <c r="E107" s="12" t="s">
        <v>40</v>
      </c>
      <c r="F107" s="13" t="s">
        <v>9</v>
      </c>
      <c r="G107" s="23">
        <v>1500</v>
      </c>
      <c r="H107" s="17" t="s">
        <v>19</v>
      </c>
      <c r="I107" s="12" t="s">
        <v>40</v>
      </c>
      <c r="J107" s="13" t="s">
        <v>9</v>
      </c>
      <c r="K107" s="24">
        <f>D107*G107</f>
        <v>1500</v>
      </c>
    </row>
    <row r="108" spans="1:15">
      <c r="B108" s="12" t="s">
        <v>60</v>
      </c>
      <c r="C108" s="46" t="s">
        <v>61</v>
      </c>
      <c r="D108" s="17">
        <v>1</v>
      </c>
      <c r="E108" s="12" t="s">
        <v>39</v>
      </c>
      <c r="F108" s="13" t="s">
        <v>9</v>
      </c>
      <c r="G108" s="23">
        <v>2500</v>
      </c>
      <c r="H108" s="17" t="s">
        <v>19</v>
      </c>
      <c r="I108" s="12" t="s">
        <v>39</v>
      </c>
      <c r="J108" s="13" t="s">
        <v>9</v>
      </c>
      <c r="K108" s="24">
        <f t="shared" ref="K108" si="6">D108*G108</f>
        <v>2500</v>
      </c>
      <c r="L108" s="17" t="s">
        <v>9</v>
      </c>
      <c r="M108" s="25">
        <f>SUM(K101:K109)</f>
        <v>9425</v>
      </c>
    </row>
    <row r="109" spans="1:15">
      <c r="K109" s="24"/>
    </row>
    <row r="110" spans="1:15">
      <c r="B110" s="26" t="s">
        <v>24</v>
      </c>
      <c r="C110" s="27"/>
      <c r="D110" s="27"/>
      <c r="E110" s="27"/>
      <c r="F110" s="27"/>
      <c r="G110" s="27"/>
      <c r="H110" s="27"/>
      <c r="I110" s="27"/>
      <c r="J110" s="27"/>
      <c r="K110" s="28"/>
      <c r="L110" s="29" t="s">
        <v>9</v>
      </c>
      <c r="M110" s="30">
        <f>SUM(M91:M108)</f>
        <v>23925</v>
      </c>
      <c r="N110" s="7"/>
      <c r="O110" s="7"/>
    </row>
    <row r="111" spans="1:15">
      <c r="K111" s="24"/>
    </row>
    <row r="112" spans="1:15" s="8" customFormat="1">
      <c r="A112" s="21"/>
      <c r="B112" s="31" t="s">
        <v>37</v>
      </c>
      <c r="C112" s="32"/>
      <c r="D112" s="32"/>
      <c r="E112" s="32"/>
      <c r="F112" s="32"/>
      <c r="G112" s="32"/>
      <c r="H112" s="32"/>
      <c r="I112" s="32"/>
      <c r="J112" s="32"/>
      <c r="K112" s="33"/>
      <c r="L112" s="34" t="s">
        <v>9</v>
      </c>
      <c r="M112" s="35">
        <f>M36+M61+M86+M110</f>
        <v>91650</v>
      </c>
      <c r="N112" s="10"/>
      <c r="O112" s="10"/>
    </row>
    <row r="113" spans="1:24">
      <c r="A113" s="57"/>
      <c r="B113" s="37"/>
      <c r="C113" s="57"/>
      <c r="D113" s="57"/>
      <c r="E113" s="57"/>
      <c r="F113" s="57"/>
      <c r="G113" s="57"/>
      <c r="H113" s="57"/>
      <c r="I113" s="57"/>
      <c r="J113" s="57"/>
      <c r="K113" s="38"/>
      <c r="L113" s="39"/>
      <c r="M113" s="40"/>
      <c r="P113" s="9"/>
      <c r="Q113" s="9"/>
      <c r="T113" s="8"/>
      <c r="U113" s="8"/>
      <c r="V113" s="8"/>
      <c r="W113" s="8"/>
      <c r="X113" s="8"/>
    </row>
    <row r="114" spans="1:24">
      <c r="A114" s="39" t="s">
        <v>25</v>
      </c>
      <c r="B114" s="37" t="s">
        <v>26</v>
      </c>
      <c r="P114" s="11"/>
      <c r="Q114" s="11"/>
      <c r="R114" s="8"/>
      <c r="S114" s="8"/>
      <c r="T114" s="8"/>
      <c r="U114" s="8"/>
      <c r="V114" s="8"/>
      <c r="W114" s="8"/>
      <c r="X114" s="8"/>
    </row>
    <row r="115" spans="1:24">
      <c r="P115" s="11"/>
      <c r="Q115" s="11"/>
      <c r="R115" s="8"/>
      <c r="S115" s="8"/>
      <c r="T115" s="8"/>
      <c r="U115" s="8"/>
      <c r="V115" s="8"/>
      <c r="W115" s="8"/>
      <c r="X115" s="8"/>
    </row>
    <row r="116" spans="1:24">
      <c r="A116" s="41" t="s">
        <v>27</v>
      </c>
      <c r="B116" s="57"/>
      <c r="C116" s="57"/>
      <c r="D116" s="57"/>
      <c r="E116" s="57"/>
      <c r="F116" s="57"/>
      <c r="G116" s="57"/>
      <c r="H116" s="57"/>
      <c r="I116" s="57"/>
      <c r="J116" s="57"/>
      <c r="K116" s="38"/>
      <c r="N116" s="8"/>
      <c r="O116" s="8"/>
      <c r="P116" s="11"/>
      <c r="Q116" s="11"/>
      <c r="R116" s="8"/>
      <c r="S116" s="8"/>
      <c r="T116" s="8"/>
      <c r="U116" s="8"/>
      <c r="V116" s="8"/>
      <c r="W116" s="8"/>
      <c r="X116" s="8"/>
    </row>
    <row r="117" spans="1:24">
      <c r="A117" s="42">
        <v>1</v>
      </c>
      <c r="B117" s="59" t="s">
        <v>28</v>
      </c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8"/>
      <c r="O117" s="8"/>
      <c r="P117" s="11"/>
      <c r="Q117" s="11"/>
      <c r="R117" s="8"/>
      <c r="S117" s="8"/>
      <c r="T117" s="8"/>
      <c r="U117" s="8"/>
      <c r="V117" s="8"/>
      <c r="W117" s="8"/>
      <c r="X117" s="8"/>
    </row>
    <row r="118" spans="1:24">
      <c r="A118" s="42">
        <v>2</v>
      </c>
      <c r="B118" s="60" t="s">
        <v>85</v>
      </c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8"/>
      <c r="O118" s="8"/>
      <c r="P118" s="11"/>
      <c r="Q118" s="11"/>
      <c r="R118" s="8"/>
      <c r="S118" s="8"/>
      <c r="T118" s="5"/>
      <c r="U118" s="5"/>
      <c r="V118" s="5"/>
      <c r="W118" s="5"/>
      <c r="X118" s="5"/>
    </row>
    <row r="119" spans="1:24">
      <c r="A119" s="42">
        <v>3</v>
      </c>
      <c r="B119" s="58" t="s">
        <v>100</v>
      </c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8"/>
      <c r="O119" s="8"/>
      <c r="P119" s="11"/>
      <c r="Q119" s="11"/>
      <c r="R119" s="8"/>
      <c r="S119" s="8"/>
      <c r="T119" s="5"/>
      <c r="U119" s="5"/>
      <c r="V119" s="5"/>
      <c r="W119" s="5"/>
      <c r="X119" s="5"/>
    </row>
    <row r="120" spans="1:24">
      <c r="A120" s="42">
        <v>4</v>
      </c>
      <c r="B120" s="58" t="s">
        <v>101</v>
      </c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8"/>
      <c r="O120" s="8"/>
      <c r="P120" s="11"/>
      <c r="Q120" s="11"/>
      <c r="R120" s="8"/>
      <c r="S120" s="8"/>
      <c r="T120" s="5"/>
      <c r="U120" s="5"/>
      <c r="V120" s="5"/>
      <c r="W120" s="5"/>
      <c r="X120" s="5"/>
    </row>
    <row r="121" spans="1:24">
      <c r="A121" s="42">
        <v>5</v>
      </c>
      <c r="B121" s="58" t="s">
        <v>76</v>
      </c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8"/>
      <c r="O121" s="8"/>
      <c r="P121" s="11"/>
      <c r="Q121" s="11"/>
      <c r="R121" s="8"/>
      <c r="S121" s="8"/>
      <c r="T121" s="5"/>
      <c r="U121" s="5"/>
      <c r="V121" s="5"/>
      <c r="W121" s="5"/>
      <c r="X121" s="5"/>
    </row>
    <row r="122" spans="1:24">
      <c r="A122" s="42">
        <v>6</v>
      </c>
      <c r="B122" s="58" t="s">
        <v>78</v>
      </c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8"/>
      <c r="O122" s="8"/>
      <c r="P122" s="11"/>
      <c r="Q122" s="11"/>
      <c r="R122" s="8"/>
      <c r="S122" s="8"/>
      <c r="T122" s="5"/>
      <c r="U122" s="5"/>
      <c r="V122" s="5"/>
      <c r="W122" s="5"/>
      <c r="X122" s="5"/>
    </row>
    <row r="123" spans="1:24">
      <c r="A123" s="42">
        <v>7</v>
      </c>
      <c r="B123" s="58" t="s">
        <v>47</v>
      </c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8"/>
      <c r="O123" s="8"/>
      <c r="P123" s="11"/>
      <c r="Q123" s="11"/>
      <c r="R123" s="8"/>
      <c r="S123" s="8"/>
      <c r="T123" s="5"/>
      <c r="U123" s="5"/>
      <c r="V123" s="5"/>
      <c r="W123" s="5"/>
      <c r="X123" s="5"/>
    </row>
    <row r="124" spans="1:24">
      <c r="A124" s="42">
        <v>8</v>
      </c>
      <c r="B124" s="59" t="s">
        <v>30</v>
      </c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8"/>
      <c r="O124" s="8"/>
      <c r="P124" s="11"/>
      <c r="Q124" s="11"/>
      <c r="R124" s="5"/>
      <c r="S124" s="5"/>
      <c r="T124" s="5"/>
      <c r="U124" s="5"/>
      <c r="V124" s="5"/>
      <c r="W124" s="5"/>
      <c r="X124" s="5"/>
    </row>
    <row r="125" spans="1:24">
      <c r="A125" s="42">
        <v>9</v>
      </c>
      <c r="B125" s="59" t="s">
        <v>31</v>
      </c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"/>
      <c r="O125" s="5"/>
      <c r="R125" s="8"/>
      <c r="S125" s="8"/>
    </row>
    <row r="126" spans="1:24">
      <c r="A126" s="42">
        <v>10</v>
      </c>
      <c r="B126" s="62" t="s">
        <v>32</v>
      </c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8"/>
      <c r="O126" s="8"/>
      <c r="R126" s="8"/>
      <c r="S126" s="8"/>
    </row>
    <row r="127" spans="1:24">
      <c r="A127" s="48">
        <v>11</v>
      </c>
      <c r="B127" s="63" t="s">
        <v>33</v>
      </c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</row>
    <row r="129" spans="2:24">
      <c r="B129" s="12" t="s">
        <v>34</v>
      </c>
      <c r="G129" s="64"/>
      <c r="H129" s="64"/>
      <c r="I129" s="64"/>
      <c r="J129" s="64"/>
      <c r="K129" s="64"/>
    </row>
    <row r="130" spans="2:24">
      <c r="G130" s="64"/>
      <c r="H130" s="64"/>
      <c r="I130" s="64"/>
      <c r="J130" s="64"/>
      <c r="K130" s="64"/>
    </row>
    <row r="131" spans="2:24" s="12" customFormat="1">
      <c r="B131" s="65" t="s">
        <v>36</v>
      </c>
      <c r="C131" s="65"/>
      <c r="D131" s="65"/>
      <c r="E131" s="65"/>
      <c r="F131" s="65"/>
      <c r="G131" s="65"/>
      <c r="H131" s="65"/>
      <c r="I131" s="65"/>
      <c r="J131" s="65"/>
      <c r="K131" s="65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2:24" s="12" customFormat="1">
      <c r="B132" s="44" t="s">
        <v>49</v>
      </c>
      <c r="G132" s="61"/>
      <c r="H132" s="61"/>
      <c r="I132" s="61"/>
      <c r="J132" s="61"/>
      <c r="K132" s="6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2:24" s="12" customFormat="1">
      <c r="B133" s="44"/>
      <c r="G133" s="44"/>
      <c r="H133" s="44"/>
      <c r="K133" s="13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</sheetData>
  <sheetProtection selectLockedCells="1" selectUnlockedCells="1"/>
  <mergeCells count="37">
    <mergeCell ref="G132:K132"/>
    <mergeCell ref="B126:M126"/>
    <mergeCell ref="B127:M127"/>
    <mergeCell ref="G129:K129"/>
    <mergeCell ref="G130:K130"/>
    <mergeCell ref="B131:F131"/>
    <mergeCell ref="G131:K131"/>
    <mergeCell ref="B125:M125"/>
    <mergeCell ref="A63:J63"/>
    <mergeCell ref="D64:G64"/>
    <mergeCell ref="D75:E75"/>
    <mergeCell ref="F75:I75"/>
    <mergeCell ref="A88:J88"/>
    <mergeCell ref="D89:G89"/>
    <mergeCell ref="D100:E100"/>
    <mergeCell ref="F100:I100"/>
    <mergeCell ref="B117:M117"/>
    <mergeCell ref="B118:M118"/>
    <mergeCell ref="B124:M124"/>
    <mergeCell ref="D25:E25"/>
    <mergeCell ref="F25:I25"/>
    <mergeCell ref="A38:J38"/>
    <mergeCell ref="D39:G39"/>
    <mergeCell ref="D50:E50"/>
    <mergeCell ref="F50:I50"/>
    <mergeCell ref="D14:G14"/>
    <mergeCell ref="A1:M1"/>
    <mergeCell ref="A3:M3"/>
    <mergeCell ref="A4:M4"/>
    <mergeCell ref="A5:M5"/>
    <mergeCell ref="B8:D8"/>
    <mergeCell ref="E8:G8"/>
    <mergeCell ref="B9:D9"/>
    <mergeCell ref="E9:G9"/>
    <mergeCell ref="B10:D10"/>
    <mergeCell ref="E10:G10"/>
    <mergeCell ref="A13:J13"/>
  </mergeCells>
  <pageMargins left="0.74803149606299213" right="0.74803149606299213" top="0.98425196850393704" bottom="0.98425196850393704" header="0.51181102362204722" footer="0.51181102362204722"/>
  <pageSetup paperSize="9" scale="69" firstPageNumber="0" orientation="portrait" horizontalDpi="300" verticalDpi="300" r:id="rId1"/>
  <headerFooter alignWithMargins="0"/>
  <rowBreaks count="1" manualBreakCount="1">
    <brk id="6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OPTION 1</vt:lpstr>
      <vt:lpstr>OPTION 2</vt:lpstr>
      <vt:lpstr>OPTION 3</vt:lpstr>
      <vt:lpstr>OPTION 4</vt:lpstr>
      <vt:lpstr>'OPTION 1'!Print_Area</vt:lpstr>
      <vt:lpstr>'OPTION 2'!Print_Area</vt:lpstr>
      <vt:lpstr>'OPTION 3'!Print_Area</vt:lpstr>
      <vt:lpstr>'OPTION 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KPII</dc:creator>
  <cp:lastModifiedBy>CORTEZ</cp:lastModifiedBy>
  <cp:lastPrinted>2019-11-13T02:51:44Z</cp:lastPrinted>
  <dcterms:created xsi:type="dcterms:W3CDTF">2018-09-19T01:34:54Z</dcterms:created>
  <dcterms:modified xsi:type="dcterms:W3CDTF">2019-12-17T00:20:30Z</dcterms:modified>
</cp:coreProperties>
</file>