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<sst xmlns="http://schemas.openxmlformats.org/spreadsheetml/2006/main" count="220" uniqueCount="77">
  <si>
    <t>KOLIN PHILIPPINES INT'L INC</t>
  </si>
  <si>
    <t>SERVICE INCOME (Dagupan)</t>
  </si>
  <si>
    <t>FOR THE MONTH OF AUGUST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</si>
  <si>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</si>
  <si>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</si>
  <si>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</si>
  <si>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</si>
  <si>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</si>
  <si>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</si>
  <si>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</si>
  <si>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</si>
  <si>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</si>
  <si>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</si>
  <si>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</si>
  <si>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</si>
  <si>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</si>
  <si>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</si>
  <si>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</si>
  <si>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</si>
  <si>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</si>
  <si>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</si>
  <si>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JMD AIRCONICE REPAIR SHOP</t>
  </si>
  <si>
    <t>7006</t>
  </si>
  <si>
    <t>ALDWIN SALAZAR</t>
  </si>
  <si>
    <t>7007</t>
  </si>
  <si>
    <t>15817/15818</t>
  </si>
  <si>
    <t>Speed Cool Tech Refrigeration and Airconditioning Services</t>
  </si>
  <si>
    <t>1867 / 1868</t>
  </si>
  <si>
    <t>7009</t>
  </si>
  <si>
    <t>Cool Aide Refrigeration Airconditioning and Electronics</t>
  </si>
  <si>
    <t>7010</t>
  </si>
  <si>
    <t>SOLIS APPLIANCE SERVICE CENTER</t>
  </si>
  <si>
    <t>7011</t>
  </si>
  <si>
    <t>Jeff Air Condition and Refrigeration Maintenance Services</t>
  </si>
  <si>
    <t>7013</t>
  </si>
  <si>
    <t>DL Electronics Service and SpareParts</t>
  </si>
  <si>
    <t>7014</t>
  </si>
  <si>
    <t>ROMERZAN AIRCONDITIONING SERVICES</t>
  </si>
  <si>
    <t>7015</t>
  </si>
  <si>
    <t>JANE ARIANE DICIPULO</t>
  </si>
  <si>
    <t>7017</t>
  </si>
  <si>
    <t>SUB-TOTAL</t>
  </si>
  <si>
    <t xml:space="preserve">  </t>
  </si>
  <si>
    <t>ACCOUNTS RECEIVABLE</t>
  </si>
  <si>
    <t>SI/PR</t>
  </si>
  <si>
    <t>CHECK DATE</t>
  </si>
  <si>
    <t>Rsk Appliance Repair Shop</t>
  </si>
  <si>
    <t>9/15/2025</t>
  </si>
  <si>
    <t>PR # 48767</t>
  </si>
  <si>
    <t>RL MANAOAT REF. &amp; AIRCON SVC. CENTER</t>
  </si>
  <si>
    <t xml:space="preserve"> </t>
  </si>
  <si>
    <t>15936/15937</t>
  </si>
  <si>
    <t>NEW TARLAC NORTHERN MARKETING</t>
  </si>
  <si>
    <t>1886 /1887</t>
  </si>
  <si>
    <t>PR # 48768</t>
  </si>
  <si>
    <t>15986/15987</t>
  </si>
  <si>
    <t>MEGAWORK APPLIANCE SERVICE CENTER</t>
  </si>
  <si>
    <t>1893 / 1894</t>
  </si>
  <si>
    <t>TOTAL REVENUE FOR THE MONTH AUGUST 2025</t>
  </si>
  <si>
    <t>SERVICE INCOME (Province)</t>
  </si>
  <si>
    <t>FOR THE MONTH OF</t>
  </si>
  <si>
    <t>OTHER COLLECTIONS</t>
  </si>
  <si>
    <t xml:space="preserve">TOTAL SERVICE RECEIVABLES FOR THE MONTH OF </t>
  </si>
  <si>
    <t>OFFSET</t>
  </si>
  <si>
    <t>RECEIVABLE COLLECTED</t>
  </si>
  <si>
    <t>7012</t>
  </si>
  <si>
    <t>EWT P83.57</t>
  </si>
  <si>
    <t>RR # 48764</t>
  </si>
  <si>
    <t>PR # 48765</t>
  </si>
  <si>
    <t>PR # 48763</t>
  </si>
  <si>
    <t>ROLANDO V. TABLANZA JR.</t>
  </si>
  <si>
    <t>7008</t>
  </si>
  <si>
    <t>EXCESS CASH ADVANCES</t>
  </si>
  <si>
    <t>ERNIE N. JOVELLANOS</t>
  </si>
  <si>
    <t>7016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</si>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</sst>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  <numFmt numFmtId="181" formatCode="_(* #,##0_);_(* \(#,##0\);_(* &quot;-&quot;??_);_(@_)"/>
    <numFmt numFmtId="182" formatCode="_-* #,##0_-;\-* #,##0_-;_-* &quot;-&quot;??_-;_-@_-"/>
  </numFmts>
  <fonts count="5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</font>
    <font>
      <sz val="10"/>
      <name val="Consolas"/>
      <charset val="0"/>
    </font>
    <font>
      <sz val="10"/>
      <name val="Tahoma"/>
      <charset val="0"/>
    </font>
    <font>
      <sz val="11"/>
      <name val="Arial"/>
      <charset val="0"/>
    </font>
    <font>
      <sz val="10"/>
      <color rgb="FF7030A0"/>
      <name val="Calibri"/>
      <charset val="0"/>
    </font>
    <font>
      <sz val="11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10"/>
      <color indexed="8"/>
      <name val="Consolas"/>
      <charset val="0"/>
    </font>
    <font>
      <sz val="11"/>
      <name val="Consolas"/>
      <charset val="0"/>
    </font>
    <font>
      <sz val="11"/>
      <color theme="1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theme="1"/>
      <name val="Calibri"/>
      <charset val="0"/>
    </font>
    <font>
      <sz val="9"/>
      <color rgb="FF7030A0"/>
      <name val="Calibri"/>
      <charset val="0"/>
    </font>
    <font>
      <b/>
      <sz val="10"/>
      <color theme="1"/>
      <name val="Consolas"/>
      <charset val="0"/>
    </font>
    <font>
      <b/>
      <sz val="10"/>
      <name val="Consolas"/>
      <charset val="0"/>
    </font>
    <font>
      <sz val="10"/>
      <color indexed="53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6" borderId="21" applyNumberFormat="0" applyAlignment="0" applyProtection="0">
      <alignment vertical="center"/>
    </xf>
    <xf numFmtId="0" fontId="49" fillId="7" borderId="23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/>
  </cellStyleXfs>
  <cellXfs count="20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8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/>
    <xf numFmtId="178" fontId="1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177" fontId="18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19" fillId="0" borderId="2" xfId="1" applyNumberFormat="1" applyFont="1" applyBorder="1" applyAlignment="1">
      <alignment horizontal="center"/>
    </xf>
    <xf numFmtId="4" fontId="18" fillId="0" borderId="2" xfId="49" applyNumberFormat="1" applyFont="1" applyFill="1" applyBorder="1" applyAlignment="1"/>
    <xf numFmtId="2" fontId="18" fillId="0" borderId="2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179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9" fontId="1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178" fontId="18" fillId="0" borderId="3" xfId="0" applyNumberFormat="1" applyFont="1" applyFill="1" applyBorder="1" applyAlignment="1">
      <alignment horizontal="center"/>
    </xf>
    <xf numFmtId="43" fontId="17" fillId="0" borderId="13" xfId="1" applyNumberFormat="1" applyFont="1" applyFill="1" applyBorder="1" applyAlignment="1"/>
    <xf numFmtId="0" fontId="21" fillId="0" borderId="2" xfId="0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1" fontId="18" fillId="0" borderId="14" xfId="0" applyNumberFormat="1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18" fillId="0" borderId="2" xfId="1" applyNumberFormat="1" applyFont="1" applyBorder="1" applyAlignment="1">
      <alignment horizontal="center"/>
    </xf>
    <xf numFmtId="4" fontId="18" fillId="0" borderId="10" xfId="49" applyNumberFormat="1" applyFont="1" applyFill="1" applyBorder="1" applyAlignment="1"/>
    <xf numFmtId="177" fontId="18" fillId="0" borderId="13" xfId="0" applyNumberFormat="1" applyFont="1" applyFill="1" applyBorder="1" applyAlignment="1"/>
    <xf numFmtId="0" fontId="1" fillId="0" borderId="13" xfId="0" applyFont="1" applyFill="1" applyBorder="1" applyAlignment="1"/>
    <xf numFmtId="0" fontId="22" fillId="0" borderId="0" xfId="0" applyFont="1" applyFill="1" applyBorder="1" applyAlignment="1"/>
    <xf numFmtId="0" fontId="2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24" fillId="2" borderId="0" xfId="0" applyFont="1" applyFill="1" applyBorder="1" applyAlignment="1"/>
    <xf numFmtId="0" fontId="25" fillId="0" borderId="2" xfId="0" applyFont="1" applyFill="1" applyBorder="1" applyAlignment="1"/>
    <xf numFmtId="178" fontId="18" fillId="0" borderId="3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vertical="center"/>
    </xf>
    <xf numFmtId="1" fontId="18" fillId="0" borderId="2" xfId="0" applyNumberFormat="1" applyFont="1" applyFill="1" applyBorder="1" applyAlignment="1">
      <alignment horizontal="left" vertical="center"/>
    </xf>
    <xf numFmtId="0" fontId="25" fillId="0" borderId="15" xfId="0" applyFont="1" applyFill="1" applyBorder="1" applyAlignment="1"/>
    <xf numFmtId="1" fontId="18" fillId="0" borderId="10" xfId="0" applyNumberFormat="1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77" fontId="18" fillId="0" borderId="14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2" xfId="0" applyFont="1" applyFill="1" applyBorder="1" applyAlignment="1"/>
    <xf numFmtId="176" fontId="27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" fontId="26" fillId="0" borderId="10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/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/>
    <xf numFmtId="176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4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 wrapText="1"/>
    </xf>
    <xf numFmtId="180" fontId="17" fillId="0" borderId="2" xfId="0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180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43" fontId="16" fillId="0" borderId="13" xfId="1" applyFont="1" applyFill="1" applyBorder="1" applyAlignment="1"/>
    <xf numFmtId="0" fontId="29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43" fontId="2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4" fillId="0" borderId="0" xfId="0" applyFont="1" applyFill="1" applyBorder="1" applyAlignment="1">
      <alignment horizontal="center"/>
    </xf>
    <xf numFmtId="44" fontId="4" fillId="0" borderId="3" xfId="2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4" fontId="18" fillId="0" borderId="3" xfId="49" applyNumberFormat="1" applyFont="1" applyFill="1" applyBorder="1" applyAlignment="1"/>
    <xf numFmtId="177" fontId="18" fillId="0" borderId="2" xfId="0" applyNumberFormat="1" applyFont="1" applyFill="1" applyBorder="1" applyAlignment="1">
      <alignment horizontal="center"/>
    </xf>
    <xf numFmtId="181" fontId="18" fillId="0" borderId="2" xfId="0" applyNumberFormat="1" applyFont="1" applyFill="1" applyBorder="1" applyAlignment="1"/>
    <xf numFmtId="3" fontId="18" fillId="0" borderId="2" xfId="1" applyNumberFormat="1" applyFont="1" applyBorder="1" applyAlignment="1">
      <alignment horizontal="right"/>
    </xf>
    <xf numFmtId="4" fontId="18" fillId="0" borderId="2" xfId="49" applyNumberFormat="1" applyFont="1" applyFill="1" applyBorder="1" applyAlignment="1">
      <alignment horizontal="center"/>
    </xf>
    <xf numFmtId="3" fontId="18" fillId="0" borderId="10" xfId="49" applyNumberFormat="1" applyFont="1" applyFill="1" applyBorder="1" applyAlignment="1"/>
    <xf numFmtId="177" fontId="18" fillId="0" borderId="13" xfId="0" applyNumberFormat="1" applyFont="1" applyFill="1" applyBorder="1" applyAlignment="1">
      <alignment vertical="center"/>
    </xf>
    <xf numFmtId="181" fontId="18" fillId="0" borderId="13" xfId="0" applyNumberFormat="1" applyFont="1" applyFill="1" applyBorder="1" applyAlignment="1">
      <alignment horizontal="center" vertical="center"/>
    </xf>
    <xf numFmtId="181" fontId="18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3" fontId="17" fillId="0" borderId="13" xfId="1" applyNumberFormat="1" applyFont="1" applyFill="1" applyBorder="1" applyAlignment="1">
      <alignment vertical="center"/>
    </xf>
    <xf numFmtId="3" fontId="18" fillId="0" borderId="2" xfId="1" applyNumberFormat="1" applyFont="1" applyBorder="1" applyAlignment="1">
      <alignment horizontal="right" vertical="center"/>
    </xf>
    <xf numFmtId="181" fontId="18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182" fontId="17" fillId="0" borderId="13" xfId="1" applyNumberFormat="1" applyFont="1" applyFill="1" applyBorder="1" applyAlignment="1"/>
    <xf numFmtId="177" fontId="18" fillId="0" borderId="2" xfId="1" applyNumberFormat="1" applyFont="1" applyBorder="1" applyAlignment="1">
      <alignment horizontal="right"/>
    </xf>
    <xf numFmtId="181" fontId="17" fillId="0" borderId="13" xfId="1" applyNumberFormat="1" applyFont="1" applyFill="1" applyBorder="1" applyAlignment="1">
      <alignment horizontal="center"/>
    </xf>
    <xf numFmtId="177" fontId="18" fillId="0" borderId="13" xfId="0" applyNumberFormat="1" applyFont="1" applyFill="1" applyBorder="1" applyAlignment="1">
      <alignment horizontal="center"/>
    </xf>
    <xf numFmtId="177" fontId="22" fillId="0" borderId="2" xfId="0" applyNumberFormat="1" applyFont="1" applyFill="1" applyBorder="1" applyAlignment="1">
      <alignment horizontal="center"/>
    </xf>
    <xf numFmtId="4" fontId="26" fillId="0" borderId="2" xfId="1" applyNumberFormat="1" applyFont="1" applyBorder="1" applyAlignment="1">
      <alignment horizontal="right"/>
    </xf>
    <xf numFmtId="179" fontId="26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181" fontId="28" fillId="0" borderId="2" xfId="0" applyNumberFormat="1" applyFont="1" applyFill="1" applyBorder="1" applyAlignment="1">
      <alignment horizontal="center"/>
    </xf>
    <xf numFmtId="181" fontId="28" fillId="0" borderId="2" xfId="0" applyNumberFormat="1" applyFont="1" applyFill="1" applyBorder="1" applyAlignment="1"/>
    <xf numFmtId="176" fontId="29" fillId="0" borderId="2" xfId="0" applyNumberFormat="1" applyFont="1" applyFill="1" applyBorder="1" applyAlignment="1"/>
    <xf numFmtId="0" fontId="36" fillId="0" borderId="2" xfId="0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182" fontId="18" fillId="0" borderId="2" xfId="1" applyNumberFormat="1" applyFont="1" applyFill="1" applyBorder="1" applyAlignment="1">
      <alignment horizontal="center" vertical="center" wrapText="1"/>
    </xf>
    <xf numFmtId="182" fontId="17" fillId="0" borderId="13" xfId="1" applyNumberFormat="1" applyFont="1" applyFill="1" applyBorder="1" applyAlignment="1">
      <alignment horizontal="center"/>
    </xf>
    <xf numFmtId="43" fontId="17" fillId="0" borderId="13" xfId="1" applyNumberFormat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82" fontId="16" fillId="0" borderId="13" xfId="1" applyNumberFormat="1" applyFont="1" applyFill="1" applyBorder="1" applyAlignment="1">
      <alignment horizontal="center"/>
    </xf>
    <xf numFmtId="182" fontId="16" fillId="0" borderId="13" xfId="1" applyNumberFormat="1" applyFont="1" applyFill="1" applyBorder="1" applyAlignment="1"/>
    <xf numFmtId="182" fontId="29" fillId="0" borderId="13" xfId="1" applyNumberFormat="1" applyFont="1" applyFill="1" applyBorder="1" applyAlignment="1">
      <alignment horizontal="center" vertical="center"/>
    </xf>
    <xf numFmtId="176" fontId="36" fillId="0" borderId="10" xfId="1" applyNumberFormat="1" applyFont="1" applyFill="1" applyBorder="1" applyAlignment="1">
      <alignment vertical="center"/>
    </xf>
    <xf numFmtId="0" fontId="36" fillId="0" borderId="2" xfId="0" applyFont="1" applyFill="1" applyBorder="1" applyAlignment="1">
      <alignment horizontal="center" vertical="center"/>
    </xf>
    <xf numFmtId="43" fontId="16" fillId="0" borderId="0" xfId="1" applyFont="1" applyFill="1" applyBorder="1" applyAlignment="1">
      <alignment horizontal="center"/>
    </xf>
    <xf numFmtId="176" fontId="10" fillId="0" borderId="0" xfId="1" applyNumberFormat="1" applyFont="1" applyFill="1" applyBorder="1" applyAlignment="1"/>
    <xf numFmtId="0" fontId="0" fillId="0" borderId="0" xfId="0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180" fontId="36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5" fillId="0" borderId="10" xfId="1" applyFont="1" applyFill="1" applyBorder="1" applyAlignment="1">
      <alignment horizontal="center"/>
    </xf>
    <xf numFmtId="178" fontId="18" fillId="0" borderId="2" xfId="0" applyNumberFormat="1" applyFont="1" applyFill="1" applyBorder="1" applyAlignment="1" quotePrefix="1">
      <alignment horizontal="center" vertical="center"/>
    </xf>
    <xf numFmtId="1" fontId="18" fillId="0" borderId="2" xfId="0" applyNumberFormat="1" applyFont="1" applyFill="1" applyBorder="1" applyAlignment="1" quotePrefix="1">
      <alignment horizontal="left" vertical="center" wrapText="1"/>
    </xf>
    <xf numFmtId="1" fontId="18" fillId="0" borderId="16" xfId="0" applyNumberFormat="1" applyFont="1" applyFill="1" applyBorder="1" applyAlignment="1" quotePrefix="1">
      <alignment horizontal="center" vertical="center"/>
    </xf>
    <xf numFmtId="1" fontId="18" fillId="0" borderId="10" xfId="0" applyNumberFormat="1" applyFont="1" applyFill="1" applyBorder="1" applyAlignment="1" quotePrefix="1">
      <alignment horizontal="center" vertical="center"/>
    </xf>
    <xf numFmtId="1" fontId="18" fillId="0" borderId="2" xfId="0" applyNumberFormat="1" applyFont="1" applyFill="1" applyBorder="1" applyAlignment="1" quotePrefix="1">
      <alignment horizontal="left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4"/>
  <sheetViews>
    <sheetView topLeftCell="A21" workbookViewId="0">
      <selection activeCell="N54" sqref="N54"/>
    </sheetView>
  </sheetViews>
  <sheetFormatPr defaultColWidth="9.14285714285714" defaultRowHeight="12.95" customHeight="1"/>
  <cols>
    <col min="1" max="1" width="8.28571428571429" style="1" customWidth="1"/>
    <col min="2" max="2" width="6.57142857142857" style="1" customWidth="1"/>
    <col min="3" max="3" width="24" style="1" customWidth="1"/>
    <col min="4" max="4" width="15" style="2" hidden="1" customWidth="1"/>
    <col min="5" max="5" width="8.28571428571429" style="2" customWidth="1"/>
    <col min="6" max="6" width="8.28571428571429" style="3" customWidth="1"/>
    <col min="7" max="9" width="4.71428571428571" style="1" customWidth="1"/>
    <col min="10" max="10" width="8.57142857142857" style="95" customWidth="1"/>
    <col min="11" max="11" width="8.71428571428571" style="1" customWidth="1"/>
    <col min="12" max="12" width="7.28571428571429" style="1" customWidth="1"/>
    <col min="13" max="13" width="7.71428571428571" style="1" customWidth="1"/>
    <col min="14" max="14" width="7.57142857142857" style="1" customWidth="1"/>
    <col min="15" max="15" width="8" style="1" customWidth="1"/>
    <col min="16" max="16" width="7.14285714285714" style="1" customWidth="1"/>
    <col min="17" max="17" width="5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151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151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151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151"/>
      <c r="K4" s="4"/>
      <c r="L4" s="4"/>
      <c r="M4" s="4"/>
      <c r="N4" s="4"/>
      <c r="O4" s="4"/>
      <c r="P4" s="59"/>
      <c r="Q4" s="59"/>
    </row>
    <row r="5" s="1" customFormat="1" customHeight="1" spans="1:17">
      <c r="A5" s="96" t="s">
        <v>3</v>
      </c>
      <c r="B5" s="8"/>
      <c r="C5" s="4"/>
      <c r="D5" s="5"/>
      <c r="E5" s="5"/>
      <c r="F5" s="6"/>
      <c r="G5" s="4"/>
      <c r="H5" s="4"/>
      <c r="I5" s="4"/>
      <c r="J5" s="151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5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53"/>
      <c r="Q7" s="59"/>
    </row>
    <row r="8" s="80" customFormat="1" ht="15" customHeight="1" spans="1:17">
      <c r="A8" s="81">
        <v>45868</v>
      </c>
      <c r="B8" s="62">
        <v>15791</v>
      </c>
      <c r="C8" s="63" t="s">
        <v>21</v>
      </c>
      <c r="D8" s="62">
        <v>1859</v>
      </c>
      <c r="E8" s="65">
        <v>45868</v>
      </c>
      <c r="F8" s="203" t="s">
        <v>22</v>
      </c>
      <c r="G8" s="86"/>
      <c r="H8" s="74"/>
      <c r="I8" s="154"/>
      <c r="J8" s="155"/>
      <c r="K8" s="156">
        <v>4200</v>
      </c>
      <c r="L8" s="74"/>
      <c r="M8" s="74"/>
      <c r="N8" s="157">
        <f t="shared" ref="N8:N17" si="0">SUM(G8:M8)</f>
        <v>4200</v>
      </c>
      <c r="O8" s="73">
        <v>45870</v>
      </c>
      <c r="P8" s="73"/>
      <c r="Q8" s="92"/>
    </row>
    <row r="9" s="80" customFormat="1" ht="15" customHeight="1" spans="1:17">
      <c r="A9" s="81">
        <v>45871</v>
      </c>
      <c r="B9" s="62">
        <v>15811</v>
      </c>
      <c r="C9" s="97" t="s">
        <v>23</v>
      </c>
      <c r="D9" s="62"/>
      <c r="E9" s="65">
        <v>45871</v>
      </c>
      <c r="F9" s="203" t="s">
        <v>24</v>
      </c>
      <c r="G9" s="86"/>
      <c r="H9" s="74"/>
      <c r="I9" s="154"/>
      <c r="J9" s="158"/>
      <c r="K9" s="89"/>
      <c r="L9" s="88"/>
      <c r="M9" s="159">
        <v>1350</v>
      </c>
      <c r="N9" s="157">
        <f t="shared" si="0"/>
        <v>1350</v>
      </c>
      <c r="O9" s="73">
        <v>45873</v>
      </c>
      <c r="P9" s="73"/>
      <c r="Q9" s="92"/>
    </row>
    <row r="10" s="93" customFormat="1" ht="28" customHeight="1" spans="1:17">
      <c r="A10" s="98">
        <v>45873</v>
      </c>
      <c r="B10" s="204" t="s">
        <v>25</v>
      </c>
      <c r="C10" s="100" t="s">
        <v>26</v>
      </c>
      <c r="D10" s="101" t="s">
        <v>27</v>
      </c>
      <c r="E10" s="65">
        <v>45874</v>
      </c>
      <c r="F10" s="203" t="s">
        <v>28</v>
      </c>
      <c r="G10" s="85"/>
      <c r="H10" s="86"/>
      <c r="I10" s="160"/>
      <c r="J10" s="161">
        <v>33320</v>
      </c>
      <c r="K10" s="162">
        <v>29550</v>
      </c>
      <c r="L10" s="163"/>
      <c r="M10" s="164"/>
      <c r="N10" s="165">
        <f t="shared" si="0"/>
        <v>62870</v>
      </c>
      <c r="O10" s="73">
        <v>45875</v>
      </c>
      <c r="P10" s="73"/>
      <c r="Q10" s="195"/>
    </row>
    <row r="11" s="80" customFormat="1" ht="15" customHeight="1" spans="1:17">
      <c r="A11" s="81">
        <v>45874</v>
      </c>
      <c r="B11" s="62">
        <v>15828</v>
      </c>
      <c r="C11" s="102" t="s">
        <v>29</v>
      </c>
      <c r="D11" s="62">
        <v>1869</v>
      </c>
      <c r="E11" s="65">
        <v>45874</v>
      </c>
      <c r="F11" s="203" t="s">
        <v>30</v>
      </c>
      <c r="G11" s="103"/>
      <c r="H11" s="86"/>
      <c r="I11" s="74"/>
      <c r="J11" s="166">
        <v>2200</v>
      </c>
      <c r="K11" s="74"/>
      <c r="L11" s="167"/>
      <c r="M11" s="168">
        <v>455</v>
      </c>
      <c r="N11" s="157">
        <f t="shared" si="0"/>
        <v>2655</v>
      </c>
      <c r="O11" s="73">
        <v>45874</v>
      </c>
      <c r="P11" s="73"/>
      <c r="Q11" s="92"/>
    </row>
    <row r="12" s="80" customFormat="1" ht="15" customHeight="1" spans="1:17">
      <c r="A12" s="81">
        <v>45877</v>
      </c>
      <c r="B12" s="62">
        <v>15851</v>
      </c>
      <c r="C12" s="63" t="s">
        <v>31</v>
      </c>
      <c r="D12" s="62">
        <v>1871</v>
      </c>
      <c r="E12" s="65">
        <v>45878</v>
      </c>
      <c r="F12" s="203" t="s">
        <v>32</v>
      </c>
      <c r="G12" s="86"/>
      <c r="H12" s="74"/>
      <c r="I12" s="74"/>
      <c r="J12" s="166">
        <v>480</v>
      </c>
      <c r="K12" s="74"/>
      <c r="L12" s="71"/>
      <c r="M12" s="169"/>
      <c r="N12" s="157">
        <f t="shared" si="0"/>
        <v>480</v>
      </c>
      <c r="O12" s="73">
        <v>45878</v>
      </c>
      <c r="P12" s="73"/>
      <c r="Q12" s="92"/>
    </row>
    <row r="13" s="80" customFormat="1" ht="15" customHeight="1" spans="1:17">
      <c r="A13" s="81">
        <v>45884</v>
      </c>
      <c r="B13" s="62">
        <v>15903</v>
      </c>
      <c r="C13" s="63" t="s">
        <v>33</v>
      </c>
      <c r="D13" s="62">
        <v>1880</v>
      </c>
      <c r="E13" s="65">
        <v>45884</v>
      </c>
      <c r="F13" s="203" t="s">
        <v>34</v>
      </c>
      <c r="G13" s="82"/>
      <c r="H13" s="82"/>
      <c r="I13" s="82"/>
      <c r="J13" s="170">
        <v>5280</v>
      </c>
      <c r="K13" s="82"/>
      <c r="L13" s="82"/>
      <c r="M13" s="82"/>
      <c r="N13" s="157">
        <f t="shared" si="0"/>
        <v>5280</v>
      </c>
      <c r="O13" s="73">
        <v>45887</v>
      </c>
      <c r="P13" s="73"/>
      <c r="Q13" s="92"/>
    </row>
    <row r="14" s="80" customFormat="1" ht="15" customHeight="1" spans="1:17">
      <c r="A14" s="81">
        <v>45888</v>
      </c>
      <c r="B14" s="62">
        <v>15929</v>
      </c>
      <c r="C14" s="63" t="s">
        <v>35</v>
      </c>
      <c r="D14" s="62">
        <v>1885</v>
      </c>
      <c r="E14" s="65">
        <v>45888</v>
      </c>
      <c r="F14" s="205" t="s">
        <v>36</v>
      </c>
      <c r="G14" s="86"/>
      <c r="H14" s="74"/>
      <c r="I14" s="74"/>
      <c r="J14" s="166">
        <v>1200</v>
      </c>
      <c r="K14" s="74"/>
      <c r="L14" s="74"/>
      <c r="M14" s="74"/>
      <c r="N14" s="157">
        <f t="shared" si="0"/>
        <v>1200</v>
      </c>
      <c r="O14" s="73">
        <v>45889</v>
      </c>
      <c r="P14" s="73"/>
      <c r="Q14" s="92"/>
    </row>
    <row r="15" s="80" customFormat="1" ht="15" customHeight="1" spans="1:17">
      <c r="A15" s="81">
        <v>45892</v>
      </c>
      <c r="B15" s="62">
        <v>15951</v>
      </c>
      <c r="C15" s="63" t="s">
        <v>37</v>
      </c>
      <c r="D15" s="62">
        <v>1890</v>
      </c>
      <c r="E15" s="65">
        <v>45892</v>
      </c>
      <c r="F15" s="205" t="s">
        <v>38</v>
      </c>
      <c r="G15" s="103"/>
      <c r="H15" s="86"/>
      <c r="I15" s="74"/>
      <c r="J15" s="166">
        <v>880</v>
      </c>
      <c r="K15" s="74"/>
      <c r="L15" s="167"/>
      <c r="M15" s="82"/>
      <c r="N15" s="157">
        <f t="shared" si="0"/>
        <v>880</v>
      </c>
      <c r="O15" s="73">
        <v>45896</v>
      </c>
      <c r="P15" s="73"/>
      <c r="Q15" s="92"/>
    </row>
    <row r="16" s="80" customFormat="1" ht="15" customHeight="1" spans="1:17">
      <c r="A16" s="81">
        <v>45895</v>
      </c>
      <c r="B16" s="62">
        <v>15959</v>
      </c>
      <c r="C16" s="97" t="s">
        <v>39</v>
      </c>
      <c r="D16" s="62">
        <v>1891</v>
      </c>
      <c r="E16" s="65">
        <v>45895</v>
      </c>
      <c r="F16" s="206" t="s">
        <v>40</v>
      </c>
      <c r="G16" s="86"/>
      <c r="H16" s="74"/>
      <c r="I16" s="74"/>
      <c r="J16" s="155"/>
      <c r="K16" s="74"/>
      <c r="L16" s="156">
        <v>5000</v>
      </c>
      <c r="M16" s="156">
        <v>1350</v>
      </c>
      <c r="N16" s="157">
        <f t="shared" si="0"/>
        <v>6350</v>
      </c>
      <c r="O16" s="73">
        <v>45896</v>
      </c>
      <c r="P16" s="73"/>
      <c r="Q16" s="92"/>
    </row>
    <row r="17" s="80" customFormat="1" ht="15" customHeight="1" spans="1:17">
      <c r="A17" s="81"/>
      <c r="B17" s="62"/>
      <c r="C17" s="97"/>
      <c r="D17" s="62"/>
      <c r="E17" s="65"/>
      <c r="F17" s="103"/>
      <c r="G17" s="105"/>
      <c r="H17" s="90"/>
      <c r="I17" s="90"/>
      <c r="J17" s="171"/>
      <c r="K17" s="90"/>
      <c r="L17" s="90"/>
      <c r="M17" s="90"/>
      <c r="N17" s="72"/>
      <c r="O17" s="73"/>
      <c r="P17" s="73"/>
      <c r="Q17" s="92"/>
    </row>
    <row r="18" s="80" customFormat="1" ht="15" customHeight="1" spans="1:17">
      <c r="A18" s="81"/>
      <c r="B18" s="62"/>
      <c r="C18" s="97"/>
      <c r="D18" s="62"/>
      <c r="E18" s="65"/>
      <c r="F18" s="103"/>
      <c r="G18" s="105"/>
      <c r="H18" s="90"/>
      <c r="I18" s="90"/>
      <c r="J18" s="171"/>
      <c r="K18" s="90"/>
      <c r="L18" s="90"/>
      <c r="M18" s="90"/>
      <c r="N18" s="72"/>
      <c r="O18" s="73"/>
      <c r="P18" s="73"/>
      <c r="Q18" s="92"/>
    </row>
    <row r="19" s="80" customFormat="1" ht="15" customHeight="1" spans="1:17">
      <c r="A19" s="81"/>
      <c r="B19" s="62"/>
      <c r="C19" s="97"/>
      <c r="D19" s="62"/>
      <c r="E19" s="65"/>
      <c r="F19" s="103"/>
      <c r="G19" s="105"/>
      <c r="H19" s="90"/>
      <c r="I19" s="90"/>
      <c r="J19" s="171"/>
      <c r="K19" s="90"/>
      <c r="L19" s="90"/>
      <c r="M19" s="90"/>
      <c r="N19" s="72"/>
      <c r="O19" s="73"/>
      <c r="P19" s="73"/>
      <c r="Q19" s="92"/>
    </row>
    <row r="20" s="80" customFormat="1" ht="15" customHeight="1" spans="1:17">
      <c r="A20" s="81"/>
      <c r="B20" s="62"/>
      <c r="C20" s="63"/>
      <c r="D20" s="62"/>
      <c r="E20" s="65"/>
      <c r="F20" s="103"/>
      <c r="G20" s="85"/>
      <c r="H20" s="86"/>
      <c r="I20" s="90"/>
      <c r="J20" s="171"/>
      <c r="K20" s="90"/>
      <c r="L20" s="91"/>
      <c r="M20" s="82"/>
      <c r="N20" s="72"/>
      <c r="O20" s="73"/>
      <c r="P20" s="73"/>
      <c r="Q20" s="92"/>
    </row>
    <row r="21" s="80" customFormat="1" ht="15" customHeight="1" spans="1:17">
      <c r="A21" s="106"/>
      <c r="B21" s="107"/>
      <c r="C21" s="108"/>
      <c r="D21" s="109"/>
      <c r="E21" s="110"/>
      <c r="F21" s="111"/>
      <c r="G21" s="112"/>
      <c r="H21" s="112"/>
      <c r="I21" s="112"/>
      <c r="J21" s="172"/>
      <c r="K21" s="112"/>
      <c r="L21" s="112"/>
      <c r="M21" s="112"/>
      <c r="N21" s="173"/>
      <c r="O21" s="174"/>
      <c r="P21" s="175"/>
      <c r="Q21" s="92"/>
    </row>
    <row r="22" s="1" customFormat="1" customHeight="1" spans="1:17">
      <c r="A22" s="113" t="s">
        <v>41</v>
      </c>
      <c r="B22" s="114"/>
      <c r="C22" s="115"/>
      <c r="D22" s="116"/>
      <c r="E22" s="116"/>
      <c r="F22" s="117" t="s">
        <v>42</v>
      </c>
      <c r="G22" s="118">
        <f t="shared" ref="G22:N22" si="1">SUM(G8:G21)</f>
        <v>0</v>
      </c>
      <c r="H22" s="118">
        <f t="shared" si="1"/>
        <v>0</v>
      </c>
      <c r="I22" s="118">
        <f t="shared" si="1"/>
        <v>0</v>
      </c>
      <c r="J22" s="176">
        <f t="shared" si="1"/>
        <v>43360</v>
      </c>
      <c r="K22" s="177">
        <f t="shared" si="1"/>
        <v>33750</v>
      </c>
      <c r="L22" s="177">
        <f t="shared" si="1"/>
        <v>5000</v>
      </c>
      <c r="M22" s="177">
        <f t="shared" si="1"/>
        <v>3155</v>
      </c>
      <c r="N22" s="177">
        <f t="shared" si="1"/>
        <v>85265</v>
      </c>
      <c r="O22" s="178"/>
      <c r="P22" s="179"/>
      <c r="Q22" s="59"/>
    </row>
    <row r="23" s="1" customFormat="1" customHeight="1" spans="1:17">
      <c r="A23" s="119"/>
      <c r="B23" s="120"/>
      <c r="C23" s="121"/>
      <c r="D23" s="122"/>
      <c r="E23" s="122"/>
      <c r="F23" s="123"/>
      <c r="G23" s="124"/>
      <c r="H23" s="124"/>
      <c r="I23" s="124"/>
      <c r="J23" s="180"/>
      <c r="K23" s="124"/>
      <c r="L23" s="124"/>
      <c r="M23" s="124"/>
      <c r="N23" s="124"/>
      <c r="O23" s="4"/>
      <c r="P23" s="45"/>
      <c r="Q23" s="59"/>
    </row>
    <row r="24" s="1" customFormat="1" customHeight="1" spans="1:17">
      <c r="A24" s="4"/>
      <c r="B24" s="4"/>
      <c r="C24" s="4"/>
      <c r="D24" s="5"/>
      <c r="E24" s="5"/>
      <c r="F24" s="6"/>
      <c r="G24" s="4"/>
      <c r="H24" s="4"/>
      <c r="I24" s="4"/>
      <c r="J24" s="151"/>
      <c r="K24" s="4"/>
      <c r="L24" s="4"/>
      <c r="M24" s="4"/>
      <c r="N24" s="4"/>
      <c r="O24" s="4"/>
      <c r="P24" s="45"/>
      <c r="Q24" s="59"/>
    </row>
    <row r="25" s="1" customFormat="1" customHeight="1" spans="1:17">
      <c r="A25" s="4"/>
      <c r="B25" s="4"/>
      <c r="C25" s="4"/>
      <c r="D25" s="5"/>
      <c r="E25" s="5"/>
      <c r="F25" s="6"/>
      <c r="G25" s="4"/>
      <c r="H25" s="4"/>
      <c r="I25" s="4"/>
      <c r="J25" s="151"/>
      <c r="K25" s="4"/>
      <c r="L25" s="4"/>
      <c r="M25" s="4"/>
      <c r="N25" s="4"/>
      <c r="O25" s="4"/>
      <c r="P25" s="45"/>
      <c r="Q25" s="59"/>
    </row>
    <row r="26" s="1" customFormat="1" customHeight="1" spans="1:17">
      <c r="A26" s="4"/>
      <c r="B26" s="4"/>
      <c r="C26" s="4"/>
      <c r="D26" s="5"/>
      <c r="E26" s="5"/>
      <c r="F26" s="6"/>
      <c r="G26" s="4"/>
      <c r="H26" s="4"/>
      <c r="I26" s="4"/>
      <c r="J26" s="151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/>
      <c r="B27" s="4"/>
      <c r="C27" s="4"/>
      <c r="D27" s="5"/>
      <c r="E27" s="5"/>
      <c r="F27" s="6"/>
      <c r="G27" s="4"/>
      <c r="H27" s="4"/>
      <c r="I27" s="4"/>
      <c r="J27" s="151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151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151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151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151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4"/>
      <c r="C32" s="4"/>
      <c r="D32" s="5"/>
      <c r="E32" s="5"/>
      <c r="F32" s="6"/>
      <c r="G32" s="4"/>
      <c r="H32" s="4"/>
      <c r="I32" s="4"/>
      <c r="J32" s="151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151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 t="s">
        <v>0</v>
      </c>
      <c r="B34" s="4"/>
      <c r="C34" s="4"/>
      <c r="D34" s="5"/>
      <c r="E34" s="5"/>
      <c r="F34" s="6"/>
      <c r="G34" s="4"/>
      <c r="H34" s="4"/>
      <c r="I34" s="4"/>
      <c r="J34" s="151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 t="s">
        <v>1</v>
      </c>
      <c r="B35" s="4"/>
      <c r="C35" s="4"/>
      <c r="D35" s="5"/>
      <c r="E35" s="5"/>
      <c r="F35" s="6"/>
      <c r="G35" s="4"/>
      <c r="H35" s="4"/>
      <c r="I35" s="4"/>
      <c r="J35" s="151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 t="s">
        <v>2</v>
      </c>
      <c r="B36" s="4"/>
      <c r="C36" s="4"/>
      <c r="D36" s="5"/>
      <c r="E36" s="5"/>
      <c r="F36" s="6"/>
      <c r="G36" s="4"/>
      <c r="H36" s="4"/>
      <c r="I36" s="4"/>
      <c r="J36" s="151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151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96" t="s">
        <v>43</v>
      </c>
      <c r="B38" s="8"/>
      <c r="C38" s="4"/>
      <c r="D38" s="5"/>
      <c r="E38" s="5"/>
      <c r="F38" s="6"/>
      <c r="G38" s="4"/>
      <c r="H38" s="4"/>
      <c r="I38" s="4"/>
      <c r="J38" s="151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9" t="s">
        <v>4</v>
      </c>
      <c r="B39" s="10" t="s">
        <v>5</v>
      </c>
      <c r="C39" s="10" t="s">
        <v>6</v>
      </c>
      <c r="D39" s="11" t="s">
        <v>7</v>
      </c>
      <c r="E39" s="12" t="s">
        <v>8</v>
      </c>
      <c r="F39" s="10" t="s">
        <v>44</v>
      </c>
      <c r="G39" s="10" t="s">
        <v>10</v>
      </c>
      <c r="H39" s="14" t="s">
        <v>11</v>
      </c>
      <c r="I39" s="14"/>
      <c r="J39" s="10" t="s">
        <v>12</v>
      </c>
      <c r="K39" s="10" t="s">
        <v>13</v>
      </c>
      <c r="L39" s="181" t="s">
        <v>14</v>
      </c>
      <c r="M39" s="181"/>
      <c r="N39" s="10" t="s">
        <v>15</v>
      </c>
      <c r="O39" s="10" t="s">
        <v>16</v>
      </c>
      <c r="P39" s="10" t="s">
        <v>17</v>
      </c>
      <c r="Q39" s="10" t="s">
        <v>45</v>
      </c>
    </row>
    <row r="40" s="1" customFormat="1" customHeight="1" spans="1:17">
      <c r="A40" s="10"/>
      <c r="B40" s="68"/>
      <c r="C40" s="68"/>
      <c r="D40" s="125"/>
      <c r="E40" s="126" t="s">
        <v>18</v>
      </c>
      <c r="F40" s="68"/>
      <c r="G40" s="68"/>
      <c r="H40" s="127" t="s">
        <v>19</v>
      </c>
      <c r="I40" s="127" t="s">
        <v>20</v>
      </c>
      <c r="J40" s="68"/>
      <c r="K40" s="68"/>
      <c r="L40" s="127" t="s">
        <v>19</v>
      </c>
      <c r="M40" s="127" t="s">
        <v>20</v>
      </c>
      <c r="N40" s="68"/>
      <c r="O40" s="68"/>
      <c r="P40" s="68"/>
      <c r="Q40" s="68"/>
    </row>
    <row r="41" s="1" customFormat="1" customHeight="1" spans="1:17">
      <c r="A41" s="61">
        <v>45873</v>
      </c>
      <c r="B41" s="128">
        <v>15815</v>
      </c>
      <c r="C41" s="63" t="s">
        <v>46</v>
      </c>
      <c r="D41" s="128">
        <v>1865</v>
      </c>
      <c r="E41" s="129" t="s">
        <v>47</v>
      </c>
      <c r="F41" s="130" t="s">
        <v>48</v>
      </c>
      <c r="G41" s="131"/>
      <c r="H41" s="132"/>
      <c r="I41" s="132"/>
      <c r="J41" s="131"/>
      <c r="K41" s="182">
        <v>99000</v>
      </c>
      <c r="L41" s="132"/>
      <c r="M41" s="132"/>
      <c r="N41" s="157">
        <f>SUM(G41:M41)</f>
        <v>99000</v>
      </c>
      <c r="O41" s="131"/>
      <c r="P41" s="131"/>
      <c r="Q41" s="9"/>
    </row>
    <row r="42" s="1" customFormat="1" customHeight="1" spans="1:17">
      <c r="A42" s="81">
        <v>45884</v>
      </c>
      <c r="B42" s="62">
        <v>15900</v>
      </c>
      <c r="C42" s="63" t="s">
        <v>49</v>
      </c>
      <c r="D42" s="62">
        <v>1879</v>
      </c>
      <c r="E42" s="65" t="s">
        <v>50</v>
      </c>
      <c r="F42" s="83"/>
      <c r="G42" s="82"/>
      <c r="H42" s="82"/>
      <c r="I42" s="82"/>
      <c r="J42" s="183">
        <v>176</v>
      </c>
      <c r="K42" s="82"/>
      <c r="L42" s="82"/>
      <c r="M42" s="82"/>
      <c r="N42" s="168">
        <f t="shared" ref="N42:N50" si="2">SUM(G42:M42)</f>
        <v>176</v>
      </c>
      <c r="O42" s="73"/>
      <c r="P42" s="73"/>
      <c r="Q42" s="9"/>
    </row>
    <row r="43" s="1" customFormat="1" customHeight="1" spans="1:17">
      <c r="A43" s="81">
        <v>45884</v>
      </c>
      <c r="B43" s="62">
        <v>15901</v>
      </c>
      <c r="C43" s="63" t="s">
        <v>49</v>
      </c>
      <c r="D43" s="62">
        <v>1878</v>
      </c>
      <c r="E43" s="65" t="s">
        <v>50</v>
      </c>
      <c r="F43" s="83"/>
      <c r="G43" s="82"/>
      <c r="H43" s="82"/>
      <c r="I43" s="82"/>
      <c r="J43" s="184"/>
      <c r="K43" s="168">
        <v>51250</v>
      </c>
      <c r="L43" s="82"/>
      <c r="M43" s="82"/>
      <c r="N43" s="168">
        <f t="shared" si="2"/>
        <v>51250</v>
      </c>
      <c r="O43" s="73"/>
      <c r="P43" s="73"/>
      <c r="Q43" s="9"/>
    </row>
    <row r="44" s="1" customFormat="1" ht="24" customHeight="1" spans="1:17">
      <c r="A44" s="81">
        <v>45889</v>
      </c>
      <c r="B44" s="207" t="s">
        <v>51</v>
      </c>
      <c r="C44" s="63" t="s">
        <v>52</v>
      </c>
      <c r="D44" s="62" t="s">
        <v>53</v>
      </c>
      <c r="E44" s="65" t="s">
        <v>50</v>
      </c>
      <c r="F44" s="83"/>
      <c r="G44" s="82"/>
      <c r="H44" s="82"/>
      <c r="I44" s="82"/>
      <c r="J44" s="183">
        <v>17600</v>
      </c>
      <c r="K44" s="168">
        <v>8700</v>
      </c>
      <c r="L44" s="82"/>
      <c r="M44" s="82"/>
      <c r="N44" s="168">
        <f t="shared" si="2"/>
        <v>26300</v>
      </c>
      <c r="O44" s="73"/>
      <c r="P44" s="73"/>
      <c r="Q44" s="9"/>
    </row>
    <row r="45" s="1" customFormat="1" customHeight="1" spans="1:17">
      <c r="A45" s="81">
        <v>45892</v>
      </c>
      <c r="B45" s="62">
        <v>15951</v>
      </c>
      <c r="C45" s="63" t="s">
        <v>37</v>
      </c>
      <c r="D45" s="62">
        <v>1889</v>
      </c>
      <c r="E45" s="65">
        <v>45923</v>
      </c>
      <c r="F45" s="117" t="s">
        <v>54</v>
      </c>
      <c r="G45" s="82"/>
      <c r="H45" s="82"/>
      <c r="I45" s="82"/>
      <c r="J45" s="184"/>
      <c r="K45" s="168">
        <v>276110</v>
      </c>
      <c r="L45" s="82"/>
      <c r="M45" s="82"/>
      <c r="N45" s="168">
        <f t="shared" si="2"/>
        <v>276110</v>
      </c>
      <c r="O45" s="73"/>
      <c r="P45" s="73"/>
      <c r="Q45" s="136"/>
    </row>
    <row r="46" s="1" customFormat="1" ht="24" customHeight="1" spans="1:17">
      <c r="A46" s="81">
        <v>45897</v>
      </c>
      <c r="B46" s="207" t="s">
        <v>55</v>
      </c>
      <c r="C46" s="63" t="s">
        <v>56</v>
      </c>
      <c r="D46" s="62" t="s">
        <v>57</v>
      </c>
      <c r="E46" s="65" t="s">
        <v>50</v>
      </c>
      <c r="F46" s="83"/>
      <c r="G46" s="82"/>
      <c r="H46" s="82"/>
      <c r="I46" s="82"/>
      <c r="J46" s="183">
        <v>58100</v>
      </c>
      <c r="K46" s="168">
        <v>264950</v>
      </c>
      <c r="L46" s="82"/>
      <c r="M46" s="82"/>
      <c r="N46" s="168">
        <f t="shared" si="2"/>
        <v>323050</v>
      </c>
      <c r="O46" s="73"/>
      <c r="P46" s="73"/>
      <c r="Q46" s="136"/>
    </row>
    <row r="47" s="1" customFormat="1" customHeight="1" spans="1:17">
      <c r="A47" s="81"/>
      <c r="B47" s="62"/>
      <c r="C47" s="63"/>
      <c r="D47" s="62"/>
      <c r="E47" s="65"/>
      <c r="F47" s="83"/>
      <c r="G47" s="82"/>
      <c r="H47" s="82"/>
      <c r="I47" s="82"/>
      <c r="J47" s="184"/>
      <c r="K47" s="82"/>
      <c r="L47" s="82"/>
      <c r="M47" s="82"/>
      <c r="N47" s="82"/>
      <c r="O47" s="73"/>
      <c r="P47" s="73"/>
      <c r="Q47" s="136"/>
    </row>
    <row r="48" s="1" customFormat="1" customHeight="1" spans="1:17">
      <c r="A48" s="134"/>
      <c r="B48" s="135"/>
      <c r="C48" s="66"/>
      <c r="D48" s="62"/>
      <c r="E48" s="65"/>
      <c r="F48" s="83"/>
      <c r="G48" s="82"/>
      <c r="H48" s="82"/>
      <c r="I48" s="82"/>
      <c r="J48" s="184"/>
      <c r="K48" s="82"/>
      <c r="L48" s="82"/>
      <c r="M48" s="82"/>
      <c r="N48" s="82"/>
      <c r="O48" s="73"/>
      <c r="P48" s="73"/>
      <c r="Q48" s="136"/>
    </row>
    <row r="49" s="1" customFormat="1" customHeight="1" spans="1:17">
      <c r="A49" s="136"/>
      <c r="B49" s="137"/>
      <c r="C49" s="138"/>
      <c r="D49" s="139"/>
      <c r="E49" s="139"/>
      <c r="F49" s="37"/>
      <c r="G49" s="53"/>
      <c r="H49" s="53"/>
      <c r="I49" s="53"/>
      <c r="J49" s="185"/>
      <c r="K49" s="53"/>
      <c r="L49" s="53"/>
      <c r="M49" s="53"/>
      <c r="N49" s="53"/>
      <c r="O49" s="186"/>
      <c r="P49" s="76"/>
      <c r="Q49" s="136"/>
    </row>
    <row r="50" s="1" customFormat="1" customHeight="1" spans="1:17">
      <c r="A50" s="136"/>
      <c r="B50" s="137"/>
      <c r="C50" s="138"/>
      <c r="D50" s="139"/>
      <c r="E50" s="139"/>
      <c r="F50" s="37"/>
      <c r="G50" s="53"/>
      <c r="H50" s="53"/>
      <c r="I50" s="53"/>
      <c r="J50" s="185"/>
      <c r="K50" s="53"/>
      <c r="L50" s="53"/>
      <c r="M50" s="53"/>
      <c r="N50" s="53"/>
      <c r="O50" s="186"/>
      <c r="P50" s="76"/>
      <c r="Q50" s="136"/>
    </row>
    <row r="51" s="1" customFormat="1" customHeight="1" spans="1:17">
      <c r="A51" s="136"/>
      <c r="B51" s="137"/>
      <c r="C51" s="138"/>
      <c r="D51" s="139"/>
      <c r="E51" s="139"/>
      <c r="F51" s="37"/>
      <c r="G51" s="53"/>
      <c r="H51" s="53"/>
      <c r="I51" s="53"/>
      <c r="J51" s="185"/>
      <c r="K51" s="53"/>
      <c r="L51" s="53"/>
      <c r="M51" s="53"/>
      <c r="N51" s="53"/>
      <c r="O51" s="186"/>
      <c r="P51" s="76"/>
      <c r="Q51" s="136"/>
    </row>
    <row r="52" s="1" customFormat="1" customHeight="1" spans="1:17">
      <c r="A52" s="140" t="s">
        <v>15</v>
      </c>
      <c r="B52" s="76"/>
      <c r="C52" s="138"/>
      <c r="D52" s="139"/>
      <c r="E52" s="139"/>
      <c r="F52" s="37"/>
      <c r="G52" s="141">
        <f t="shared" ref="G52:N52" si="3">SUM(G45:G50)</f>
        <v>0</v>
      </c>
      <c r="H52" s="141">
        <f t="shared" si="3"/>
        <v>0</v>
      </c>
      <c r="I52" s="141">
        <f t="shared" si="3"/>
        <v>0</v>
      </c>
      <c r="J52" s="187">
        <f t="shared" si="3"/>
        <v>58100</v>
      </c>
      <c r="K52" s="188">
        <f t="shared" si="3"/>
        <v>541060</v>
      </c>
      <c r="L52" s="141">
        <f t="shared" si="3"/>
        <v>0</v>
      </c>
      <c r="M52" s="141">
        <f t="shared" si="3"/>
        <v>0</v>
      </c>
      <c r="N52" s="188">
        <f t="shared" si="3"/>
        <v>599160</v>
      </c>
      <c r="O52" s="186"/>
      <c r="P52" s="76"/>
      <c r="Q52" s="136"/>
    </row>
    <row r="53" s="94" customFormat="1" ht="30" customHeight="1" spans="1:17">
      <c r="A53" s="142" t="s">
        <v>58</v>
      </c>
      <c r="B53" s="143"/>
      <c r="C53" s="144"/>
      <c r="D53" s="145"/>
      <c r="E53" s="145"/>
      <c r="F53" s="146"/>
      <c r="G53" s="147">
        <f>G22+G52</f>
        <v>0</v>
      </c>
      <c r="H53" s="147">
        <f t="shared" ref="G53:N53" si="4">H22+H52</f>
        <v>0</v>
      </c>
      <c r="I53" s="147">
        <f t="shared" si="4"/>
        <v>0</v>
      </c>
      <c r="J53" s="189">
        <f t="shared" si="4"/>
        <v>101460</v>
      </c>
      <c r="K53" s="189">
        <f t="shared" si="4"/>
        <v>574810</v>
      </c>
      <c r="L53" s="189">
        <f t="shared" si="4"/>
        <v>5000</v>
      </c>
      <c r="M53" s="189">
        <f t="shared" si="4"/>
        <v>3155</v>
      </c>
      <c r="N53" s="189">
        <f t="shared" si="4"/>
        <v>684425</v>
      </c>
      <c r="O53" s="190"/>
      <c r="P53" s="191"/>
      <c r="Q53" s="196"/>
    </row>
    <row r="54" s="1" customFormat="1" customHeight="1" spans="1:17">
      <c r="A54" s="121"/>
      <c r="B54" s="148"/>
      <c r="C54" s="149"/>
      <c r="D54" s="5"/>
      <c r="E54" s="5"/>
      <c r="F54" s="6"/>
      <c r="G54" s="150"/>
      <c r="H54" s="150"/>
      <c r="I54" s="150"/>
      <c r="J54" s="192"/>
      <c r="K54" s="150"/>
      <c r="L54" s="150"/>
      <c r="M54" s="150"/>
      <c r="N54" s="150"/>
      <c r="O54" s="193"/>
      <c r="P54" s="45"/>
      <c r="Q54" s="197"/>
    </row>
    <row r="55" s="1" customFormat="1" customHeight="1" spans="1:17">
      <c r="A55"/>
      <c r="B55"/>
      <c r="C55"/>
      <c r="D55"/>
      <c r="E55"/>
      <c r="F55"/>
      <c r="G55"/>
      <c r="H55"/>
      <c r="I55"/>
      <c r="J55" s="194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 s="194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 s="194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 s="194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 s="194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 s="194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 s="194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 s="194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 s="194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 s="19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 s="194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 s="194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 s="194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 s="194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 s="194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 s="194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 s="194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 s="194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 s="194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 s="19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 s="194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 s="194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 s="194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 s="194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 s="194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 s="194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 s="194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 s="194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 s="194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 s="19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 s="194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 s="194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 s="194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 s="194"/>
      <c r="K88"/>
      <c r="L88"/>
      <c r="M88"/>
      <c r="N88"/>
      <c r="O88"/>
      <c r="P88"/>
      <c r="Q88" s="59"/>
    </row>
    <row r="89" s="1" customFormat="1" customHeight="1" spans="1:17">
      <c r="A89" s="59"/>
      <c r="B89" s="59"/>
      <c r="C89" s="59"/>
      <c r="D89" s="198"/>
      <c r="E89" s="198"/>
      <c r="F89" s="123"/>
      <c r="G89" s="59"/>
      <c r="H89" s="59"/>
      <c r="I89" s="59"/>
      <c r="J89" s="45"/>
      <c r="K89" s="59"/>
      <c r="L89" s="59"/>
      <c r="M89" s="59"/>
      <c r="N89" s="59"/>
      <c r="O89" s="59"/>
      <c r="P89" s="59"/>
      <c r="Q89" s="59"/>
    </row>
    <row r="90" s="1" customFormat="1" customHeight="1" spans="1:17">
      <c r="A90" s="4" t="s">
        <v>0</v>
      </c>
      <c r="B90" s="4"/>
      <c r="C90" s="4"/>
      <c r="D90" s="5"/>
      <c r="E90" s="5"/>
      <c r="F90" s="6"/>
      <c r="G90" s="4"/>
      <c r="H90" s="4"/>
      <c r="I90" s="4"/>
      <c r="J90" s="151"/>
      <c r="K90" s="4"/>
      <c r="L90" s="4"/>
      <c r="M90" s="4"/>
      <c r="N90" s="4"/>
      <c r="O90" s="4"/>
      <c r="P90" s="45"/>
      <c r="Q90" s="59"/>
    </row>
    <row r="91" s="1" customFormat="1" customHeight="1" spans="1:17">
      <c r="A91" s="4" t="s">
        <v>59</v>
      </c>
      <c r="B91" s="4"/>
      <c r="C91" s="4"/>
      <c r="D91" s="5"/>
      <c r="E91" s="5"/>
      <c r="F91" s="6"/>
      <c r="G91" s="4"/>
      <c r="H91" s="4"/>
      <c r="I91" s="4"/>
      <c r="J91" s="151"/>
      <c r="K91" s="4"/>
      <c r="L91" s="4"/>
      <c r="M91" s="4"/>
      <c r="N91" s="4"/>
      <c r="O91" s="4"/>
      <c r="P91" s="45"/>
      <c r="Q91" s="59"/>
    </row>
    <row r="92" s="1" customFormat="1" customHeight="1" spans="1:17">
      <c r="A92" s="4" t="s">
        <v>60</v>
      </c>
      <c r="B92" s="4"/>
      <c r="C92" s="4"/>
      <c r="D92" s="5"/>
      <c r="E92" s="5"/>
      <c r="F92" s="6"/>
      <c r="G92" s="4"/>
      <c r="H92" s="4"/>
      <c r="I92" s="4"/>
      <c r="J92" s="151"/>
      <c r="K92" s="4"/>
      <c r="L92" s="4"/>
      <c r="M92" s="4"/>
      <c r="N92" s="4"/>
      <c r="O92" s="4"/>
      <c r="P92" s="45"/>
      <c r="Q92" s="59"/>
    </row>
    <row r="93" s="1" customFormat="1" customHeight="1" spans="1:17">
      <c r="A93" s="4"/>
      <c r="B93" s="4"/>
      <c r="C93" s="4"/>
      <c r="D93" s="5"/>
      <c r="E93" s="5"/>
      <c r="F93" s="6"/>
      <c r="G93" s="4"/>
      <c r="H93" s="4"/>
      <c r="I93" s="4"/>
      <c r="J93" s="151"/>
      <c r="K93" s="4"/>
      <c r="L93" s="4"/>
      <c r="M93" s="4"/>
      <c r="N93" s="4"/>
      <c r="O93" s="4"/>
      <c r="P93" s="45"/>
      <c r="Q93" s="59"/>
    </row>
    <row r="94" customHeight="1" spans="1:16">
      <c r="A94" s="7" t="s">
        <v>61</v>
      </c>
      <c r="B94" s="8"/>
      <c r="C94" s="4"/>
      <c r="D94" s="5"/>
      <c r="E94" s="5"/>
      <c r="F94" s="6"/>
      <c r="G94" s="4"/>
      <c r="H94" s="4"/>
      <c r="I94" s="4"/>
      <c r="J94" s="151"/>
      <c r="K94" s="4"/>
      <c r="L94" s="4"/>
      <c r="M94" s="4"/>
      <c r="N94" s="4"/>
      <c r="O94" s="4"/>
      <c r="P94" s="45"/>
    </row>
    <row r="95" customHeight="1" spans="1:16">
      <c r="A95" s="9" t="s">
        <v>4</v>
      </c>
      <c r="B95" s="10" t="s">
        <v>5</v>
      </c>
      <c r="C95" s="11" t="s">
        <v>6</v>
      </c>
      <c r="D95" s="11" t="s">
        <v>7</v>
      </c>
      <c r="E95" s="12" t="s">
        <v>8</v>
      </c>
      <c r="F95" s="13" t="s">
        <v>9</v>
      </c>
      <c r="G95" s="10" t="s">
        <v>10</v>
      </c>
      <c r="H95" s="14" t="s">
        <v>11</v>
      </c>
      <c r="I95" s="14"/>
      <c r="J95" s="9" t="s">
        <v>12</v>
      </c>
      <c r="K95" s="10" t="s">
        <v>13</v>
      </c>
      <c r="L95" s="14" t="s">
        <v>14</v>
      </c>
      <c r="M95" s="14"/>
      <c r="N95" s="9" t="s">
        <v>15</v>
      </c>
      <c r="O95" s="10" t="s">
        <v>16</v>
      </c>
      <c r="P95" s="10" t="s">
        <v>17</v>
      </c>
    </row>
    <row r="96" customHeight="1" spans="1:16">
      <c r="A96" s="15"/>
      <c r="B96" s="16"/>
      <c r="C96" s="17"/>
      <c r="D96" s="17"/>
      <c r="E96" s="18" t="s">
        <v>18</v>
      </c>
      <c r="F96" s="19"/>
      <c r="G96" s="16"/>
      <c r="H96" s="20" t="s">
        <v>19</v>
      </c>
      <c r="I96" s="20" t="s">
        <v>20</v>
      </c>
      <c r="J96" s="15"/>
      <c r="K96" s="16"/>
      <c r="L96" s="20" t="s">
        <v>19</v>
      </c>
      <c r="M96" s="20" t="s">
        <v>20</v>
      </c>
      <c r="N96" s="15"/>
      <c r="O96" s="16"/>
      <c r="P96" s="16"/>
    </row>
    <row r="97" customHeight="1" spans="1:16">
      <c r="A97" s="21"/>
      <c r="B97" s="22"/>
      <c r="C97" s="23"/>
      <c r="D97" s="24"/>
      <c r="E97" s="24"/>
      <c r="F97" s="25"/>
      <c r="G97" s="26"/>
      <c r="H97" s="27"/>
      <c r="I97" s="27"/>
      <c r="J97" s="199"/>
      <c r="K97" s="47"/>
      <c r="L97" s="27"/>
      <c r="M97" s="27"/>
      <c r="N97" s="48">
        <f t="shared" ref="N97:N122" si="5">SUM(G97:M97)</f>
        <v>0</v>
      </c>
      <c r="O97" s="49"/>
      <c r="P97" s="50"/>
    </row>
    <row r="98" customHeight="1" spans="1:16">
      <c r="A98" s="28"/>
      <c r="B98" s="29"/>
      <c r="C98" s="30"/>
      <c r="D98" s="31"/>
      <c r="E98" s="31"/>
      <c r="F98" s="32"/>
      <c r="G98" s="33"/>
      <c r="H98" s="34"/>
      <c r="I98" s="34"/>
      <c r="J98" s="200"/>
      <c r="K98" s="52"/>
      <c r="L98" s="34"/>
      <c r="M98" s="34"/>
      <c r="N98" s="53">
        <f t="shared" si="5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200"/>
      <c r="K99" s="52"/>
      <c r="L99" s="34"/>
      <c r="M99" s="34"/>
      <c r="N99" s="53">
        <f t="shared" si="5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200"/>
      <c r="K100" s="52"/>
      <c r="L100" s="34"/>
      <c r="M100" s="34"/>
      <c r="N100" s="53">
        <f t="shared" si="5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200"/>
      <c r="K101" s="52"/>
      <c r="L101" s="34"/>
      <c r="M101" s="34"/>
      <c r="N101" s="53">
        <f t="shared" si="5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200"/>
      <c r="K102" s="52"/>
      <c r="L102" s="34"/>
      <c r="M102" s="34"/>
      <c r="N102" s="53">
        <f t="shared" si="5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200"/>
      <c r="K103" s="52"/>
      <c r="L103" s="34"/>
      <c r="M103" s="34"/>
      <c r="N103" s="53">
        <f t="shared" si="5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200"/>
      <c r="K104" s="52"/>
      <c r="L104" s="34"/>
      <c r="M104" s="34"/>
      <c r="N104" s="53">
        <f t="shared" si="5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200"/>
      <c r="K105" s="52"/>
      <c r="L105" s="34"/>
      <c r="M105" s="34"/>
      <c r="N105" s="53">
        <f t="shared" si="5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200"/>
      <c r="K106" s="52"/>
      <c r="L106" s="34"/>
      <c r="M106" s="34"/>
      <c r="N106" s="53">
        <f t="shared" si="5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200"/>
      <c r="K107" s="52"/>
      <c r="L107" s="34"/>
      <c r="M107" s="34"/>
      <c r="N107" s="53">
        <f t="shared" si="5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5"/>
      <c r="G108" s="33"/>
      <c r="H108" s="34"/>
      <c r="I108" s="34"/>
      <c r="J108" s="200"/>
      <c r="K108" s="52"/>
      <c r="L108" s="34"/>
      <c r="M108" s="34"/>
      <c r="N108" s="53">
        <f t="shared" si="5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200"/>
      <c r="K109" s="52"/>
      <c r="L109" s="34"/>
      <c r="M109" s="34"/>
      <c r="N109" s="53">
        <f t="shared" si="5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200"/>
      <c r="K110" s="52"/>
      <c r="L110" s="34"/>
      <c r="M110" s="34"/>
      <c r="N110" s="53">
        <f t="shared" si="5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200"/>
      <c r="K111" s="52"/>
      <c r="L111" s="34"/>
      <c r="M111" s="34"/>
      <c r="N111" s="53">
        <f t="shared" si="5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200"/>
      <c r="K112" s="52"/>
      <c r="L112" s="34"/>
      <c r="M112" s="34"/>
      <c r="N112" s="53">
        <f t="shared" si="5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200"/>
      <c r="K113" s="52"/>
      <c r="L113" s="34"/>
      <c r="M113" s="34"/>
      <c r="N113" s="53">
        <f t="shared" si="5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200"/>
      <c r="K114" s="52"/>
      <c r="L114" s="34"/>
      <c r="M114" s="34"/>
      <c r="N114" s="53">
        <f t="shared" si="5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200"/>
      <c r="K115" s="52"/>
      <c r="L115" s="34"/>
      <c r="M115" s="34"/>
      <c r="N115" s="53">
        <f t="shared" si="5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200"/>
      <c r="K116" s="52"/>
      <c r="L116" s="34"/>
      <c r="M116" s="34"/>
      <c r="N116" s="53">
        <f t="shared" si="5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200"/>
      <c r="K117" s="52"/>
      <c r="L117" s="34"/>
      <c r="M117" s="34"/>
      <c r="N117" s="53">
        <f t="shared" si="5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200"/>
      <c r="K118" s="52"/>
      <c r="L118" s="34"/>
      <c r="M118" s="34"/>
      <c r="N118" s="53">
        <f t="shared" si="5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200"/>
      <c r="K119" s="52"/>
      <c r="L119" s="34"/>
      <c r="M119" s="34"/>
      <c r="N119" s="53">
        <f t="shared" si="5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200"/>
      <c r="K120" s="52"/>
      <c r="L120" s="34"/>
      <c r="M120" s="34"/>
      <c r="N120" s="53">
        <f t="shared" si="5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200"/>
      <c r="K121" s="52"/>
      <c r="L121" s="34"/>
      <c r="M121" s="34"/>
      <c r="N121" s="53">
        <f t="shared" si="5"/>
        <v>0</v>
      </c>
      <c r="O121" s="54"/>
      <c r="P121" s="55"/>
    </row>
    <row r="122" customHeight="1" spans="1:16">
      <c r="A122" s="28"/>
      <c r="B122" s="29"/>
      <c r="C122" s="30"/>
      <c r="D122" s="31"/>
      <c r="E122" s="36"/>
      <c r="F122" s="37"/>
      <c r="G122" s="38"/>
      <c r="H122" s="39"/>
      <c r="I122" s="39"/>
      <c r="J122" s="201"/>
      <c r="K122" s="56"/>
      <c r="L122" s="39"/>
      <c r="M122" s="39"/>
      <c r="N122" s="53">
        <f t="shared" si="5"/>
        <v>0</v>
      </c>
      <c r="O122" s="54"/>
      <c r="P122" s="55"/>
    </row>
    <row r="123" customHeight="1" spans="1:16">
      <c r="A123" s="40" t="s">
        <v>62</v>
      </c>
      <c r="B123" s="41"/>
      <c r="C123" s="41"/>
      <c r="D123" s="42"/>
      <c r="E123" s="42"/>
      <c r="F123" s="43"/>
      <c r="G123" s="44">
        <f t="shared" ref="G123:N123" si="6">SUM(G97:G122)</f>
        <v>0</v>
      </c>
      <c r="H123" s="44">
        <f t="shared" si="6"/>
        <v>0</v>
      </c>
      <c r="I123" s="44">
        <f t="shared" si="6"/>
        <v>0</v>
      </c>
      <c r="J123" s="202">
        <f t="shared" si="6"/>
        <v>0</v>
      </c>
      <c r="K123" s="44">
        <f t="shared" si="6"/>
        <v>0</v>
      </c>
      <c r="L123" s="44">
        <f t="shared" si="6"/>
        <v>0</v>
      </c>
      <c r="M123" s="44">
        <f t="shared" si="6"/>
        <v>0</v>
      </c>
      <c r="N123" s="44">
        <f t="shared" si="6"/>
        <v>0</v>
      </c>
      <c r="O123" s="57"/>
      <c r="P123" s="58"/>
    </row>
    <row r="125" customHeight="1" spans="1:16">
      <c r="A125" s="7" t="s">
        <v>63</v>
      </c>
      <c r="B125" s="8"/>
      <c r="C125" s="4"/>
      <c r="D125" s="5"/>
      <c r="E125" s="5"/>
      <c r="F125" s="6"/>
      <c r="G125" s="4"/>
      <c r="H125" s="4"/>
      <c r="I125" s="4"/>
      <c r="J125" s="151"/>
      <c r="K125" s="4"/>
      <c r="L125" s="4"/>
      <c r="M125" s="4"/>
      <c r="N125" s="4"/>
      <c r="O125" s="4"/>
      <c r="P125" s="45"/>
    </row>
    <row r="126" customHeight="1" spans="1:16">
      <c r="A126" s="9" t="s">
        <v>4</v>
      </c>
      <c r="B126" s="10" t="s">
        <v>5</v>
      </c>
      <c r="C126" s="11" t="s">
        <v>6</v>
      </c>
      <c r="D126" s="11" t="s">
        <v>7</v>
      </c>
      <c r="E126" s="12" t="s">
        <v>8</v>
      </c>
      <c r="F126" s="13" t="s">
        <v>9</v>
      </c>
      <c r="G126" s="10" t="s">
        <v>10</v>
      </c>
      <c r="H126" s="14" t="s">
        <v>11</v>
      </c>
      <c r="I126" s="14"/>
      <c r="J126" s="9" t="s">
        <v>12</v>
      </c>
      <c r="K126" s="10" t="s">
        <v>13</v>
      </c>
      <c r="L126" s="14" t="s">
        <v>14</v>
      </c>
      <c r="M126" s="14"/>
      <c r="N126" s="9" t="s">
        <v>15</v>
      </c>
      <c r="O126" s="10" t="s">
        <v>16</v>
      </c>
      <c r="P126" s="10" t="s">
        <v>17</v>
      </c>
    </row>
    <row r="127" customHeight="1" spans="1:16">
      <c r="A127" s="15"/>
      <c r="B127" s="16"/>
      <c r="C127" s="17"/>
      <c r="D127" s="17"/>
      <c r="E127" s="18" t="s">
        <v>18</v>
      </c>
      <c r="F127" s="19"/>
      <c r="G127" s="16"/>
      <c r="H127" s="20" t="s">
        <v>19</v>
      </c>
      <c r="I127" s="20" t="s">
        <v>20</v>
      </c>
      <c r="J127" s="15"/>
      <c r="K127" s="16"/>
      <c r="L127" s="20" t="s">
        <v>19</v>
      </c>
      <c r="M127" s="20" t="s">
        <v>20</v>
      </c>
      <c r="N127" s="15"/>
      <c r="O127" s="16"/>
      <c r="P127" s="16"/>
    </row>
    <row r="128" customHeight="1" spans="1:16">
      <c r="A128" s="21"/>
      <c r="B128" s="22"/>
      <c r="C128" s="23"/>
      <c r="D128" s="24"/>
      <c r="E128" s="24"/>
      <c r="F128" s="25"/>
      <c r="G128" s="26"/>
      <c r="H128" s="27"/>
      <c r="I128" s="27"/>
      <c r="J128" s="199"/>
      <c r="K128" s="47"/>
      <c r="L128" s="27"/>
      <c r="M128" s="27"/>
      <c r="N128" s="48">
        <f t="shared" ref="N128:N153" si="7">SUM(G128:M128)</f>
        <v>0</v>
      </c>
      <c r="O128" s="49"/>
      <c r="P128" s="50"/>
    </row>
    <row r="129" customHeight="1" spans="1:16">
      <c r="A129" s="28"/>
      <c r="B129" s="29"/>
      <c r="C129" s="30"/>
      <c r="D129" s="31"/>
      <c r="E129" s="31"/>
      <c r="F129" s="32"/>
      <c r="G129" s="33"/>
      <c r="H129" s="34"/>
      <c r="I129" s="34"/>
      <c r="J129" s="200"/>
      <c r="K129" s="52"/>
      <c r="L129" s="34"/>
      <c r="M129" s="34"/>
      <c r="N129" s="53">
        <f t="shared" si="7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200"/>
      <c r="K130" s="52"/>
      <c r="L130" s="34"/>
      <c r="M130" s="34"/>
      <c r="N130" s="53">
        <f t="shared" si="7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200"/>
      <c r="K131" s="52"/>
      <c r="L131" s="34"/>
      <c r="M131" s="34"/>
      <c r="N131" s="53">
        <f t="shared" si="7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200"/>
      <c r="K132" s="52"/>
      <c r="L132" s="34"/>
      <c r="M132" s="34"/>
      <c r="N132" s="53">
        <f t="shared" si="7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200"/>
      <c r="K133" s="52"/>
      <c r="L133" s="34"/>
      <c r="M133" s="34"/>
      <c r="N133" s="53">
        <f t="shared" si="7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200"/>
      <c r="K134" s="52"/>
      <c r="L134" s="34"/>
      <c r="M134" s="34"/>
      <c r="N134" s="53">
        <f t="shared" si="7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200"/>
      <c r="K135" s="52"/>
      <c r="L135" s="34"/>
      <c r="M135" s="34"/>
      <c r="N135" s="53">
        <f t="shared" si="7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200"/>
      <c r="K136" s="52"/>
      <c r="L136" s="34"/>
      <c r="M136" s="34"/>
      <c r="N136" s="53">
        <f t="shared" si="7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200"/>
      <c r="K137" s="52"/>
      <c r="L137" s="34"/>
      <c r="M137" s="34"/>
      <c r="N137" s="53">
        <f t="shared" si="7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200"/>
      <c r="K138" s="52"/>
      <c r="L138" s="34"/>
      <c r="M138" s="34"/>
      <c r="N138" s="53">
        <f t="shared" si="7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200"/>
      <c r="K139" s="52"/>
      <c r="L139" s="34"/>
      <c r="M139" s="34"/>
      <c r="N139" s="53">
        <f t="shared" si="7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200"/>
      <c r="K140" s="52"/>
      <c r="L140" s="34"/>
      <c r="M140" s="34"/>
      <c r="N140" s="53">
        <f t="shared" si="7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200"/>
      <c r="K141" s="52"/>
      <c r="L141" s="34"/>
      <c r="M141" s="34"/>
      <c r="N141" s="53">
        <f t="shared" si="7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200"/>
      <c r="K142" s="52"/>
      <c r="L142" s="34"/>
      <c r="M142" s="34"/>
      <c r="N142" s="53">
        <f t="shared" si="7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200"/>
      <c r="K143" s="52"/>
      <c r="L143" s="34"/>
      <c r="M143" s="34"/>
      <c r="N143" s="53">
        <f t="shared" si="7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200"/>
      <c r="K144" s="52"/>
      <c r="L144" s="34"/>
      <c r="M144" s="34"/>
      <c r="N144" s="53">
        <f t="shared" si="7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200"/>
      <c r="K145" s="52"/>
      <c r="L145" s="34"/>
      <c r="M145" s="34"/>
      <c r="N145" s="53">
        <f t="shared" si="7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200"/>
      <c r="K146" s="52"/>
      <c r="L146" s="34"/>
      <c r="M146" s="34"/>
      <c r="N146" s="53">
        <f t="shared" si="7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200"/>
      <c r="K147" s="52"/>
      <c r="L147" s="34"/>
      <c r="M147" s="34"/>
      <c r="N147" s="53">
        <f t="shared" si="7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200"/>
      <c r="K148" s="52"/>
      <c r="L148" s="34"/>
      <c r="M148" s="34"/>
      <c r="N148" s="53">
        <f t="shared" si="7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200"/>
      <c r="K149" s="52"/>
      <c r="L149" s="34"/>
      <c r="M149" s="34"/>
      <c r="N149" s="53">
        <f t="shared" si="7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200"/>
      <c r="K150" s="52"/>
      <c r="L150" s="34"/>
      <c r="M150" s="34"/>
      <c r="N150" s="53">
        <f t="shared" si="7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200"/>
      <c r="K151" s="52"/>
      <c r="L151" s="34"/>
      <c r="M151" s="34"/>
      <c r="N151" s="53">
        <f t="shared" si="7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200"/>
      <c r="K152" s="52"/>
      <c r="L152" s="34"/>
      <c r="M152" s="34"/>
      <c r="N152" s="53">
        <f t="shared" si="7"/>
        <v>0</v>
      </c>
      <c r="O152" s="54"/>
      <c r="P152" s="55"/>
    </row>
    <row r="153" customHeight="1" spans="1:16">
      <c r="A153" s="28"/>
      <c r="B153" s="29"/>
      <c r="C153" s="30"/>
      <c r="D153" s="31"/>
      <c r="E153" s="36"/>
      <c r="F153" s="37"/>
      <c r="G153" s="38"/>
      <c r="H153" s="39"/>
      <c r="I153" s="39"/>
      <c r="J153" s="201"/>
      <c r="K153" s="56"/>
      <c r="L153" s="39"/>
      <c r="M153" s="39"/>
      <c r="N153" s="53">
        <f t="shared" si="7"/>
        <v>0</v>
      </c>
      <c r="O153" s="54"/>
      <c r="P153" s="55"/>
    </row>
    <row r="154" customHeight="1" spans="1:16">
      <c r="A154" s="40" t="s">
        <v>62</v>
      </c>
      <c r="B154" s="41"/>
      <c r="C154" s="41"/>
      <c r="D154" s="42"/>
      <c r="E154" s="42"/>
      <c r="F154" s="43"/>
      <c r="G154" s="44">
        <f t="shared" ref="G154:N154" si="8">SUM(G128:G153)</f>
        <v>0</v>
      </c>
      <c r="H154" s="44">
        <f t="shared" si="8"/>
        <v>0</v>
      </c>
      <c r="I154" s="44">
        <f t="shared" si="8"/>
        <v>0</v>
      </c>
      <c r="J154" s="202">
        <f t="shared" si="8"/>
        <v>0</v>
      </c>
      <c r="K154" s="44">
        <f t="shared" si="8"/>
        <v>0</v>
      </c>
      <c r="L154" s="44">
        <f t="shared" si="8"/>
        <v>0</v>
      </c>
      <c r="M154" s="44">
        <f t="shared" si="8"/>
        <v>0</v>
      </c>
      <c r="N154" s="44">
        <f t="shared" si="8"/>
        <v>0</v>
      </c>
      <c r="O154" s="57"/>
      <c r="P154" s="58"/>
    </row>
  </sheetData>
  <mergeCells count="53">
    <mergeCell ref="H6:I6"/>
    <mergeCell ref="L6:M6"/>
    <mergeCell ref="H39:I39"/>
    <mergeCell ref="L39:M39"/>
    <mergeCell ref="H95:I95"/>
    <mergeCell ref="L95:M95"/>
    <mergeCell ref="H126:I126"/>
    <mergeCell ref="L126:M126"/>
    <mergeCell ref="A6:A7"/>
    <mergeCell ref="A39:A40"/>
    <mergeCell ref="A95:A96"/>
    <mergeCell ref="A126:A127"/>
    <mergeCell ref="B6:B7"/>
    <mergeCell ref="B39:B40"/>
    <mergeCell ref="B95:B96"/>
    <mergeCell ref="B126:B127"/>
    <mergeCell ref="C6:C7"/>
    <mergeCell ref="C39:C40"/>
    <mergeCell ref="C95:C96"/>
    <mergeCell ref="C126:C127"/>
    <mergeCell ref="D6:D7"/>
    <mergeCell ref="D39:D40"/>
    <mergeCell ref="D95:D96"/>
    <mergeCell ref="D126:D127"/>
    <mergeCell ref="F6:F7"/>
    <mergeCell ref="F39:F40"/>
    <mergeCell ref="F95:F96"/>
    <mergeCell ref="F126:F127"/>
    <mergeCell ref="G6:G7"/>
    <mergeCell ref="G39:G40"/>
    <mergeCell ref="G95:G96"/>
    <mergeCell ref="G126:G127"/>
    <mergeCell ref="J6:J7"/>
    <mergeCell ref="J39:J40"/>
    <mergeCell ref="J95:J96"/>
    <mergeCell ref="J126:J127"/>
    <mergeCell ref="K6:K7"/>
    <mergeCell ref="K39:K40"/>
    <mergeCell ref="K95:K96"/>
    <mergeCell ref="K126:K127"/>
    <mergeCell ref="N6:N7"/>
    <mergeCell ref="N39:N40"/>
    <mergeCell ref="N95:N96"/>
    <mergeCell ref="N126:N127"/>
    <mergeCell ref="O6:O7"/>
    <mergeCell ref="O39:O40"/>
    <mergeCell ref="O95:O96"/>
    <mergeCell ref="O126:O127"/>
    <mergeCell ref="P6:P7"/>
    <mergeCell ref="P39:P40"/>
    <mergeCell ref="P95:P96"/>
    <mergeCell ref="P126:P127"/>
    <mergeCell ref="Q39:Q4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1"/>
  <sheetViews>
    <sheetView tabSelected="1" workbookViewId="0">
      <selection activeCell="A8" sqref="A8"/>
    </sheetView>
  </sheetViews>
  <sheetFormatPr defaultColWidth="9.14285714285714" defaultRowHeight="12.95" customHeight="1"/>
  <cols>
    <col min="1" max="1" width="11.5714285714286" style="1" customWidth="1"/>
    <col min="2" max="2" width="14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80" customFormat="1" ht="20.95" customHeight="1" spans="1:17">
      <c r="A8" s="81">
        <v>45841</v>
      </c>
      <c r="B8" s="62">
        <v>15602</v>
      </c>
      <c r="C8" s="63" t="s">
        <v>52</v>
      </c>
      <c r="D8" s="62">
        <v>1847</v>
      </c>
      <c r="E8" s="65">
        <v>45881</v>
      </c>
      <c r="F8" s="203" t="s">
        <v>65</v>
      </c>
      <c r="G8" s="82"/>
      <c r="H8" s="82"/>
      <c r="I8" s="82"/>
      <c r="J8" s="82"/>
      <c r="K8" s="82">
        <v>4596.43</v>
      </c>
      <c r="L8" s="88"/>
      <c r="M8" s="89"/>
      <c r="N8" s="72">
        <f>SUM(G8:M8)</f>
        <v>4596.43</v>
      </c>
      <c r="O8" s="73">
        <v>45881</v>
      </c>
      <c r="P8" s="73" t="s">
        <v>66</v>
      </c>
      <c r="Q8" s="92"/>
    </row>
    <row r="9" s="80" customFormat="1" ht="20.95" customHeight="1" spans="1:17">
      <c r="A9" s="81">
        <v>45848</v>
      </c>
      <c r="B9" s="62">
        <v>15666</v>
      </c>
      <c r="C9" s="63" t="s">
        <v>49</v>
      </c>
      <c r="D9" s="62">
        <v>1852</v>
      </c>
      <c r="E9" s="65">
        <v>45880</v>
      </c>
      <c r="F9" s="83">
        <v>145628</v>
      </c>
      <c r="G9" s="82"/>
      <c r="H9" s="82"/>
      <c r="I9" s="82"/>
      <c r="J9" s="82">
        <v>4400</v>
      </c>
      <c r="K9" s="82"/>
      <c r="L9" s="74"/>
      <c r="M9" s="74"/>
      <c r="N9" s="72">
        <f>SUM(G9:M9)</f>
        <v>4400</v>
      </c>
      <c r="O9" s="73">
        <v>45880</v>
      </c>
      <c r="P9" s="73" t="s">
        <v>67</v>
      </c>
      <c r="Q9" s="92"/>
    </row>
    <row r="10" s="80" customFormat="1" ht="20.95" customHeight="1" spans="1:17">
      <c r="A10" s="81">
        <v>45843</v>
      </c>
      <c r="B10" s="62">
        <v>15667</v>
      </c>
      <c r="C10" s="63" t="s">
        <v>49</v>
      </c>
      <c r="D10" s="62">
        <v>1851</v>
      </c>
      <c r="E10" s="65">
        <v>45880</v>
      </c>
      <c r="F10" s="83">
        <v>145629</v>
      </c>
      <c r="G10" s="82"/>
      <c r="H10" s="82"/>
      <c r="I10" s="82"/>
      <c r="J10" s="82"/>
      <c r="K10" s="82">
        <v>59000</v>
      </c>
      <c r="L10" s="74"/>
      <c r="M10" s="74"/>
      <c r="N10" s="72">
        <f>SUM(G10:M10)</f>
        <v>59000</v>
      </c>
      <c r="O10" s="73">
        <v>45880</v>
      </c>
      <c r="P10" s="73" t="s">
        <v>68</v>
      </c>
      <c r="Q10" s="92"/>
    </row>
    <row r="11" s="80" customFormat="1" ht="20.95" customHeight="1" spans="1:17">
      <c r="A11" s="81">
        <v>45812</v>
      </c>
      <c r="B11" s="62">
        <v>15237</v>
      </c>
      <c r="C11" s="63" t="s">
        <v>49</v>
      </c>
      <c r="D11" s="62">
        <v>1818</v>
      </c>
      <c r="E11" s="65">
        <v>45880</v>
      </c>
      <c r="F11" s="84">
        <v>145630</v>
      </c>
      <c r="G11" s="85"/>
      <c r="H11" s="86"/>
      <c r="I11" s="90"/>
      <c r="J11" s="90"/>
      <c r="K11" s="90">
        <v>175560</v>
      </c>
      <c r="L11" s="91"/>
      <c r="M11" s="82"/>
      <c r="N11" s="82">
        <f>SUM(G11:M11)</f>
        <v>175560</v>
      </c>
      <c r="O11" s="73">
        <v>45887</v>
      </c>
      <c r="P11" s="73" t="s">
        <v>69</v>
      </c>
      <c r="Q11" s="92"/>
    </row>
    <row r="12" customHeight="1" spans="1:16">
      <c r="A12" s="28"/>
      <c r="B12" s="29"/>
      <c r="C12" s="30"/>
      <c r="D12" s="31"/>
      <c r="E12" s="31"/>
      <c r="F12" s="35"/>
      <c r="G12" s="33"/>
      <c r="H12" s="34"/>
      <c r="I12" s="34"/>
      <c r="J12" s="51"/>
      <c r="K12" s="52"/>
      <c r="L12" s="34"/>
      <c r="M12" s="34"/>
      <c r="N12" s="53">
        <f t="shared" ref="N8:N20" si="0">SUM(G12:M12)</f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5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34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34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34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34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6"/>
      <c r="E20" s="36"/>
      <c r="F20" s="37"/>
      <c r="G20" s="38"/>
      <c r="H20" s="39"/>
      <c r="I20" s="39"/>
      <c r="J20" s="39"/>
      <c r="K20" s="56"/>
      <c r="L20" s="39"/>
      <c r="M20" s="39"/>
      <c r="N20" s="53">
        <f t="shared" si="0"/>
        <v>0</v>
      </c>
      <c r="O20" s="75"/>
      <c r="P20" s="76"/>
    </row>
    <row r="21" customHeight="1" spans="1:16">
      <c r="A21" s="40" t="s">
        <v>62</v>
      </c>
      <c r="B21" s="41"/>
      <c r="C21" s="41"/>
      <c r="D21" s="87"/>
      <c r="E21" s="42"/>
      <c r="F21" s="43"/>
      <c r="G21" s="44">
        <f t="shared" ref="G21:N21" si="1">SUM(G8:G20)</f>
        <v>0</v>
      </c>
      <c r="H21" s="44">
        <f t="shared" si="1"/>
        <v>0</v>
      </c>
      <c r="I21" s="44">
        <f t="shared" si="1"/>
        <v>0</v>
      </c>
      <c r="J21" s="44">
        <f t="shared" si="1"/>
        <v>4400</v>
      </c>
      <c r="K21" s="44">
        <f t="shared" si="1"/>
        <v>239156.43</v>
      </c>
      <c r="L21" s="44">
        <f t="shared" si="1"/>
        <v>0</v>
      </c>
      <c r="M21" s="44">
        <f t="shared" si="1"/>
        <v>0</v>
      </c>
      <c r="N21" s="44">
        <f t="shared" si="1"/>
        <v>243556.43</v>
      </c>
      <c r="O21" s="77"/>
      <c r="P21" s="76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1"/>
  <sheetViews>
    <sheetView zoomScale="130" zoomScaleNormal="130" workbookViewId="0">
      <selection activeCell="C25" sqref="C25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8"/>
    </row>
    <row r="8" s="60" customFormat="1" ht="20.95" customHeight="1" spans="1:17">
      <c r="A8" s="61">
        <v>45873</v>
      </c>
      <c r="B8" s="62"/>
      <c r="C8" s="63" t="s">
        <v>70</v>
      </c>
      <c r="D8" s="64"/>
      <c r="E8" s="65">
        <v>45873</v>
      </c>
      <c r="F8" s="203" t="s">
        <v>71</v>
      </c>
      <c r="G8" s="66"/>
      <c r="H8" s="67"/>
      <c r="I8" s="66"/>
      <c r="J8" s="66"/>
      <c r="K8" s="69"/>
      <c r="L8" s="70"/>
      <c r="M8" s="71"/>
      <c r="N8" s="72">
        <v>2678</v>
      </c>
      <c r="O8" s="73">
        <v>45873</v>
      </c>
      <c r="P8" s="73" t="s">
        <v>72</v>
      </c>
      <c r="Q8" s="78"/>
    </row>
    <row r="9" s="60" customFormat="1" ht="20.95" customHeight="1" spans="1:17">
      <c r="A9" s="61">
        <v>45892</v>
      </c>
      <c r="B9" s="62"/>
      <c r="C9" s="63" t="s">
        <v>73</v>
      </c>
      <c r="D9" s="64"/>
      <c r="E9" s="65">
        <v>45892</v>
      </c>
      <c r="F9" s="203" t="s">
        <v>74</v>
      </c>
      <c r="G9" s="66"/>
      <c r="H9" s="67"/>
      <c r="I9" s="74"/>
      <c r="J9" s="66"/>
      <c r="K9" s="70"/>
      <c r="L9" s="70"/>
      <c r="M9" s="71"/>
      <c r="N9" s="72">
        <v>100</v>
      </c>
      <c r="O9" s="73">
        <v>45896</v>
      </c>
      <c r="P9" s="73" t="s">
        <v>72</v>
      </c>
      <c r="Q9" s="79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ref="N8:N30" si="0">SUM(G10:M10)</f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6"/>
      <c r="F30" s="37"/>
      <c r="G30" s="38"/>
      <c r="H30" s="39"/>
      <c r="I30" s="39"/>
      <c r="J30" s="39"/>
      <c r="K30" s="56"/>
      <c r="L30" s="39"/>
      <c r="M30" s="39"/>
      <c r="N30" s="53">
        <f t="shared" si="0"/>
        <v>0</v>
      </c>
      <c r="O30" s="75"/>
      <c r="P30" s="76"/>
    </row>
    <row r="31" customHeight="1" spans="1:16">
      <c r="A31" s="40" t="s">
        <v>75</v>
      </c>
      <c r="B31" s="41"/>
      <c r="C31" s="41"/>
      <c r="D31" s="42"/>
      <c r="E31" s="42"/>
      <c r="F31" s="43"/>
      <c r="G31" s="44">
        <f t="shared" ref="G31:N31" si="1">SUM(G8:G30)</f>
        <v>0</v>
      </c>
      <c r="H31" s="44">
        <f t="shared" si="1"/>
        <v>0</v>
      </c>
      <c r="I31" s="44">
        <f t="shared" si="1"/>
        <v>0</v>
      </c>
      <c r="J31" s="44">
        <f t="shared" si="1"/>
        <v>0</v>
      </c>
      <c r="K31" s="44">
        <f t="shared" si="1"/>
        <v>0</v>
      </c>
      <c r="L31" s="44">
        <f t="shared" si="1"/>
        <v>0</v>
      </c>
      <c r="M31" s="44">
        <f t="shared" si="1"/>
        <v>0</v>
      </c>
      <c r="N31" s="44">
        <f t="shared" si="1"/>
        <v>2778</v>
      </c>
      <c r="O31" s="77"/>
      <c r="P31" s="76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4" sqref="B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63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2025-09-02T02:42:43Z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