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<sst xmlns="http://schemas.openxmlformats.org/spreadsheetml/2006/main" count="185" uniqueCount="80">
  <si>
    <t>KOLIN PHILIPPINES INT'L INC</t>
  </si>
  <si>
    <t>SERVICE INCOME (Dagupan)</t>
  </si>
  <si>
    <t>FOR THE MONTH OF FEBRUARY 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</si>
  <si>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</si>
  <si>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</si>
  <si>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</si>
  <si>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</si>
  <si>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</si>
  <si>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</si>
  <si>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</si>
  <si>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</si>
  <si>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</si>
  <si>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</si>
  <si>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</si>
  <si>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</si>
  <si>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</si>
  <si>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</si>
  <si>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</si>
  <si>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</si>
  <si>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</si>
  <si>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</si>
  <si>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Speed Cool Tech Refrigeration and Airconditioning Services</t>
  </si>
  <si>
    <t>2028 / 2029</t>
  </si>
  <si>
    <t>7081</t>
  </si>
  <si>
    <t>Jeff Air Condition and Refrigeration Maintenance Services</t>
  </si>
  <si>
    <t>7082</t>
  </si>
  <si>
    <t>7083</t>
  </si>
  <si>
    <t>KRISTINE BIDAY</t>
  </si>
  <si>
    <t>7084</t>
  </si>
  <si>
    <t>Alap Aircon &amp; Refrigeration Services</t>
  </si>
  <si>
    <t>7086</t>
  </si>
  <si>
    <t>ROMERZAN AIRCONDITIONING SERVICES</t>
  </si>
  <si>
    <t>7087</t>
  </si>
  <si>
    <t>SUB-TOTAL</t>
  </si>
  <si>
    <t xml:space="preserve">  </t>
  </si>
  <si>
    <t>SERVICE INCOME (DAGUPAN)</t>
  </si>
  <si>
    <t>ACCOUNTS RECEIVABLE</t>
  </si>
  <si>
    <t>SI/PR</t>
  </si>
  <si>
    <t>CHECK DATE</t>
  </si>
  <si>
    <t>Tarlac Northern Trading Corp.</t>
  </si>
  <si>
    <t>Rsk Appliance Repair Shop</t>
  </si>
  <si>
    <t>PR # 48792</t>
  </si>
  <si>
    <t>check # 1612938</t>
  </si>
  <si>
    <t>2027 /2038</t>
  </si>
  <si>
    <t>MEGAWORK APPLIANCE SERVICE CENTER</t>
  </si>
  <si>
    <t>2040 / 2041</t>
  </si>
  <si>
    <t>Solis Appliance Service Center</t>
  </si>
  <si>
    <t>Cool Aide Refrigeration Airconditioning and Electronics</t>
  </si>
  <si>
    <t>Foronda's Appliance Service Center</t>
  </si>
  <si>
    <t>2045 / 2046</t>
  </si>
  <si>
    <t>RL MANAOAT REF. &amp; AIRCON SVC. CENTER</t>
  </si>
  <si>
    <t xml:space="preserve">TOTAL REVENUE FOR THE MONTH </t>
  </si>
  <si>
    <t>RECEIVABLE COLLECTED</t>
  </si>
  <si>
    <t>16898 / 16899</t>
  </si>
  <si>
    <t>2011 / 2012</t>
  </si>
  <si>
    <t>0149137</t>
  </si>
  <si>
    <t>check # 1000297972</t>
  </si>
  <si>
    <t>PR # 48790</t>
  </si>
  <si>
    <t>16900 / 16901</t>
  </si>
  <si>
    <t>2013 / 2014</t>
  </si>
  <si>
    <t>0149149</t>
  </si>
  <si>
    <t>check # 0002858841</t>
  </si>
  <si>
    <t>PR # 48791</t>
  </si>
  <si>
    <t>7085</t>
  </si>
  <si>
    <t>check # 939982</t>
  </si>
  <si>
    <t>Ewt 83.57</t>
  </si>
  <si>
    <t>0149148</t>
  </si>
  <si>
    <t>check # 1612918</t>
  </si>
  <si>
    <t>PR # 48788</t>
  </si>
  <si>
    <t>0149096</t>
  </si>
  <si>
    <t>check # 1612909</t>
  </si>
  <si>
    <t>PR #48789</t>
  </si>
  <si>
    <t xml:space="preserve">TOTAL SERVICE RECEIVABLES FOR THE MONTH OF </t>
  </si>
  <si>
    <t>OTHER COLLECTIONS</t>
  </si>
  <si>
    <t>ROLANDO V. TABLANZA JR.</t>
  </si>
  <si>
    <t>7080</t>
  </si>
  <si>
    <t>EXCESS CASH ADVANCES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</si>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</sst>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</numFmts>
  <fonts count="5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Consolas"/>
      <charset val="0"/>
    </font>
    <font>
      <sz val="8"/>
      <name val="Tahoma"/>
      <charset val="0"/>
    </font>
    <font>
      <sz val="8"/>
      <name val="Arial"/>
      <charset val="0"/>
    </font>
    <font>
      <sz val="8"/>
      <name val="Helv"/>
      <charset val="0"/>
    </font>
    <font>
      <sz val="8"/>
      <name val="Consolas"/>
      <charset val="0"/>
    </font>
    <font>
      <sz val="8"/>
      <color rgb="FF7030A0"/>
      <name val="Calibri"/>
      <charset val="0"/>
    </font>
    <font>
      <sz val="8"/>
      <name val="Calibri"/>
      <charset val="0"/>
    </font>
    <font>
      <sz val="8"/>
      <color rgb="FF000000"/>
      <name val="Arial"/>
      <charset val="0"/>
    </font>
    <font>
      <sz val="10"/>
      <name val="Calibri"/>
      <charset val="0"/>
    </font>
    <font>
      <sz val="10"/>
      <color rgb="FF7030A0"/>
      <name val="Calibri"/>
      <charset val="0"/>
    </font>
    <font>
      <sz val="10"/>
      <name val="Consolas"/>
      <charset val="0"/>
    </font>
    <font>
      <b/>
      <sz val="8"/>
      <color indexed="13"/>
      <name val="Calibri"/>
      <charset val="0"/>
    </font>
    <font>
      <sz val="8"/>
      <name val="Calibri"/>
      <charset val="0"/>
    </font>
    <font>
      <sz val="8"/>
      <color indexed="8"/>
      <name val="Calibri"/>
      <charset val="0"/>
    </font>
    <font>
      <sz val="8"/>
      <color rgb="FF000000"/>
      <name val="Calibri"/>
      <charset val="0"/>
    </font>
    <font>
      <b/>
      <sz val="8"/>
      <color rgb="FF002060"/>
      <name val="Calibri"/>
      <charset val="0"/>
    </font>
    <font>
      <sz val="8"/>
      <color theme="1"/>
      <name val="Calibri"/>
      <charset val="134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19" applyNumberFormat="0" applyAlignment="0" applyProtection="0">
      <alignment vertical="center"/>
    </xf>
    <xf numFmtId="0" fontId="44" fillId="6" borderId="20" applyNumberFormat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46" fillId="7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1" fillId="0" borderId="0"/>
  </cellStyleXfs>
  <cellXfs count="15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178" fontId="1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177" fontId="17" fillId="0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77" fontId="18" fillId="0" borderId="2" xfId="1" applyNumberFormat="1" applyFont="1" applyBorder="1" applyAlignment="1">
      <alignment horizontal="center"/>
    </xf>
    <xf numFmtId="4" fontId="17" fillId="0" borderId="2" xfId="49" applyNumberFormat="1" applyFont="1" applyFill="1" applyBorder="1" applyAlignment="1"/>
    <xf numFmtId="2" fontId="17" fillId="0" borderId="2" xfId="1" applyNumberFormat="1" applyFont="1" applyBorder="1" applyAlignment="1">
      <alignment horizontal="right"/>
    </xf>
    <xf numFmtId="4" fontId="17" fillId="0" borderId="2" xfId="1" applyNumberFormat="1" applyFont="1" applyBorder="1" applyAlignment="1">
      <alignment horizontal="right"/>
    </xf>
    <xf numFmtId="179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/>
    <xf numFmtId="2" fontId="17" fillId="0" borderId="2" xfId="1" applyNumberFormat="1" applyFont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179" fontId="19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179" fontId="20" fillId="0" borderId="0" xfId="0" applyNumberFormat="1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center"/>
    </xf>
    <xf numFmtId="1" fontId="21" fillId="0" borderId="2" xfId="0" applyNumberFormat="1" applyFont="1" applyFill="1" applyBorder="1" applyAlignment="1">
      <alignment horizontal="left"/>
    </xf>
    <xf numFmtId="0" fontId="21" fillId="0" borderId="2" xfId="0" applyFont="1" applyFill="1" applyBorder="1" applyAlignment="1">
      <alignment horizontal="left" vertical="center"/>
    </xf>
    <xf numFmtId="178" fontId="21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3" fillId="0" borderId="13" xfId="1" applyNumberFormat="1" applyFont="1" applyFill="1" applyBorder="1" applyAlignment="1"/>
    <xf numFmtId="0" fontId="24" fillId="0" borderId="2" xfId="0" applyFont="1" applyFill="1" applyBorder="1" applyAlignment="1"/>
    <xf numFmtId="178" fontId="17" fillId="0" borderId="3" xfId="0" applyNumberFormat="1" applyFont="1" applyFill="1" applyBorder="1" applyAlignment="1">
      <alignment horizontal="center"/>
    </xf>
    <xf numFmtId="43" fontId="10" fillId="0" borderId="13" xfId="1" applyNumberFormat="1" applyFont="1" applyFill="1" applyBorder="1" applyAlignment="1"/>
    <xf numFmtId="178" fontId="25" fillId="0" borderId="3" xfId="0" applyNumberFormat="1" applyFont="1" applyFill="1" applyBorder="1" applyAlignment="1">
      <alignment horizontal="center"/>
    </xf>
    <xf numFmtId="1" fontId="25" fillId="0" borderId="2" xfId="0" applyNumberFormat="1" applyFont="1" applyFill="1" applyBorder="1" applyAlignment="1">
      <alignment horizontal="left"/>
    </xf>
    <xf numFmtId="0" fontId="25" fillId="0" borderId="2" xfId="0" applyFont="1" applyFill="1" applyBorder="1" applyAlignment="1">
      <alignment horizontal="left" vertical="center"/>
    </xf>
    <xf numFmtId="178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3" fontId="25" fillId="0" borderId="13" xfId="1" applyNumberFormat="1" applyFont="1" applyFill="1" applyBorder="1" applyAlignment="1"/>
    <xf numFmtId="178" fontId="25" fillId="0" borderId="2" xfId="0" applyNumberFormat="1" applyFont="1" applyFill="1" applyBorder="1" applyAlignment="1">
      <alignment horizontal="center"/>
    </xf>
    <xf numFmtId="1" fontId="25" fillId="0" borderId="2" xfId="0" applyNumberFormat="1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179" fontId="21" fillId="0" borderId="2" xfId="0" applyNumberFormat="1" applyFont="1" applyFill="1" applyBorder="1" applyAlignment="1">
      <alignment horizontal="center" vertical="center"/>
    </xf>
    <xf numFmtId="4" fontId="27" fillId="0" borderId="2" xfId="1" applyNumberFormat="1" applyFont="1" applyBorder="1" applyAlignment="1">
      <alignment horizontal="right"/>
    </xf>
    <xf numFmtId="179" fontId="25" fillId="0" borderId="2" xfId="0" applyNumberFormat="1" applyFont="1" applyFill="1" applyBorder="1" applyAlignment="1">
      <alignment horizontal="center" vertical="center"/>
    </xf>
    <xf numFmtId="179" fontId="25" fillId="0" borderId="1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/>
    <xf numFmtId="0" fontId="4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178" fontId="29" fillId="0" borderId="3" xfId="0" applyNumberFormat="1" applyFont="1" applyFill="1" applyBorder="1" applyAlignment="1">
      <alignment horizontal="center"/>
    </xf>
    <xf numFmtId="1" fontId="29" fillId="0" borderId="2" xfId="0" applyNumberFormat="1" applyFont="1" applyFill="1" applyBorder="1" applyAlignment="1">
      <alignment horizontal="left"/>
    </xf>
    <xf numFmtId="0" fontId="30" fillId="0" borderId="2" xfId="0" applyFont="1" applyFill="1" applyBorder="1" applyAlignment="1"/>
    <xf numFmtId="178" fontId="2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29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left" vertical="center"/>
    </xf>
    <xf numFmtId="43" fontId="32" fillId="0" borderId="13" xfId="1" applyNumberFormat="1" applyFont="1" applyFill="1" applyBorder="1" applyAlignment="1"/>
    <xf numFmtId="0" fontId="14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33" fillId="0" borderId="0" xfId="0" applyFont="1">
      <alignment vertical="center"/>
    </xf>
    <xf numFmtId="44" fontId="4" fillId="0" borderId="3" xfId="2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4" fontId="29" fillId="0" borderId="2" xfId="1" applyNumberFormat="1" applyFont="1" applyBorder="1" applyAlignment="1">
      <alignment horizontal="right"/>
    </xf>
    <xf numFmtId="179" fontId="29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/>
    <xf numFmtId="0" fontId="34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80" fontId="2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178" fontId="29" fillId="0" borderId="0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0" fontId="22" fillId="0" borderId="2" xfId="0" applyFont="1" applyFill="1" applyBorder="1" applyAlignment="1" quotePrefix="1">
      <alignment horizontal="center" vertical="center"/>
    </xf>
    <xf numFmtId="178" fontId="17" fillId="0" borderId="2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new format of report- BOA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R89"/>
  <sheetViews>
    <sheetView tabSelected="1" workbookViewId="0">
      <selection activeCell="C20" sqref="C20"/>
    </sheetView>
  </sheetViews>
  <sheetFormatPr defaultColWidth="9.14285714285714" defaultRowHeight="12.95" customHeight="1"/>
  <cols>
    <col min="1" max="1" width="7.14285714285714" style="59" customWidth="1"/>
    <col min="2" max="2" width="4.71428571428571" style="59" customWidth="1"/>
    <col min="3" max="3" width="34.7142857142857" style="59" customWidth="1"/>
    <col min="4" max="4" width="15" style="107" hidden="1" customWidth="1"/>
    <col min="5" max="5" width="6.57142857142857" style="107" customWidth="1"/>
    <col min="6" max="6" width="6.28571428571429" style="108" customWidth="1"/>
    <col min="7" max="7" width="2.85714285714286" style="59" customWidth="1"/>
    <col min="8" max="8" width="4.71428571428571" style="59" customWidth="1"/>
    <col min="9" max="9" width="5.14285714285714" style="59" customWidth="1"/>
    <col min="10" max="10" width="8.14285714285714" style="59" customWidth="1"/>
    <col min="11" max="11" width="8.28571428571429" style="59" customWidth="1"/>
    <col min="12" max="12" width="4.57142857142857" style="59" customWidth="1"/>
    <col min="13" max="13" width="5" style="59" customWidth="1"/>
    <col min="14" max="14" width="8.71428571428571" style="59" customWidth="1"/>
    <col min="15" max="15" width="8.14285714285714" style="59" customWidth="1"/>
    <col min="16" max="16" width="7.71428571428571" style="59" customWidth="1"/>
    <col min="17" max="17" width="6.71428571428571" style="59" customWidth="1"/>
    <col min="18" max="16384" width="9.14285714285714" style="59"/>
  </cols>
  <sheetData>
    <row r="1" s="59" customFormat="1" customHeight="1" spans="1:15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</row>
    <row r="2" s="59" customFormat="1" customHeight="1" spans="1:15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</row>
    <row r="3" s="59" customFormat="1" customHeight="1" spans="1:15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</row>
    <row r="4" s="59" customFormat="1" customHeight="1" spans="1:15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</row>
    <row r="5" s="59" customFormat="1" customHeight="1" spans="1:15">
      <c r="A5" s="109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</row>
    <row r="6" s="59" customFormat="1" customHeight="1" spans="1:16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42" t="s">
        <v>17</v>
      </c>
    </row>
    <row r="7" s="59" customFormat="1" customHeight="1" spans="1:16">
      <c r="A7" s="67"/>
      <c r="B7" s="67"/>
      <c r="C7" s="110"/>
      <c r="D7" s="110"/>
      <c r="E7" s="111" t="s">
        <v>18</v>
      </c>
      <c r="F7" s="112"/>
      <c r="G7" s="67"/>
      <c r="H7" s="113" t="s">
        <v>19</v>
      </c>
      <c r="I7" s="113" t="s">
        <v>20</v>
      </c>
      <c r="J7" s="67"/>
      <c r="K7" s="67"/>
      <c r="L7" s="113" t="s">
        <v>19</v>
      </c>
      <c r="M7" s="113" t="s">
        <v>20</v>
      </c>
      <c r="N7" s="67"/>
      <c r="O7" s="67"/>
      <c r="P7" s="143"/>
    </row>
    <row r="8" s="59" customFormat="1" customHeight="1" spans="1:17">
      <c r="A8" s="114">
        <v>46057</v>
      </c>
      <c r="B8" s="115">
        <v>17117</v>
      </c>
      <c r="C8" s="116" t="s">
        <v>21</v>
      </c>
      <c r="D8" s="115" t="s">
        <v>22</v>
      </c>
      <c r="E8" s="117">
        <v>46057</v>
      </c>
      <c r="F8" s="157" t="s">
        <v>23</v>
      </c>
      <c r="G8" s="86"/>
      <c r="H8" s="86"/>
      <c r="I8" s="86"/>
      <c r="J8" s="86">
        <v>23600</v>
      </c>
      <c r="K8" s="86"/>
      <c r="L8" s="86"/>
      <c r="M8" s="86"/>
      <c r="N8" s="144">
        <f>SUM(G8:M8)</f>
        <v>23600</v>
      </c>
      <c r="O8" s="145">
        <v>46058</v>
      </c>
      <c r="P8" s="145"/>
      <c r="Q8" s="151"/>
    </row>
    <row r="9" s="59" customFormat="1" customHeight="1" spans="1:17">
      <c r="A9" s="114">
        <v>46057</v>
      </c>
      <c r="B9" s="115">
        <v>17118</v>
      </c>
      <c r="C9" s="116" t="s">
        <v>21</v>
      </c>
      <c r="D9" s="115" t="s">
        <v>22</v>
      </c>
      <c r="E9" s="117">
        <v>46057</v>
      </c>
      <c r="F9" s="157" t="s">
        <v>23</v>
      </c>
      <c r="G9" s="86"/>
      <c r="H9" s="86"/>
      <c r="I9" s="86"/>
      <c r="J9" s="86"/>
      <c r="K9" s="86">
        <v>78800</v>
      </c>
      <c r="L9" s="86"/>
      <c r="M9" s="86"/>
      <c r="N9" s="144">
        <f>SUM(G9:M9)</f>
        <v>78800</v>
      </c>
      <c r="O9" s="145">
        <v>46058</v>
      </c>
      <c r="P9" s="145"/>
      <c r="Q9" s="151"/>
    </row>
    <row r="10" s="59" customFormat="1" customHeight="1" spans="1:17">
      <c r="A10" s="114">
        <v>46072</v>
      </c>
      <c r="B10" s="115">
        <v>17207</v>
      </c>
      <c r="C10" s="118" t="s">
        <v>24</v>
      </c>
      <c r="D10" s="115">
        <v>2035</v>
      </c>
      <c r="E10" s="117">
        <v>46072</v>
      </c>
      <c r="F10" s="157" t="s">
        <v>25</v>
      </c>
      <c r="G10" s="86"/>
      <c r="H10" s="86"/>
      <c r="I10" s="86"/>
      <c r="J10" s="86">
        <v>5368</v>
      </c>
      <c r="K10" s="86"/>
      <c r="L10" s="86"/>
      <c r="M10" s="86"/>
      <c r="N10" s="144">
        <f>SUM(G10:M10)</f>
        <v>5368</v>
      </c>
      <c r="O10" s="145">
        <v>46073</v>
      </c>
      <c r="P10" s="145"/>
      <c r="Q10" s="152"/>
    </row>
    <row r="11" s="59" customFormat="1" customHeight="1" spans="1:17">
      <c r="A11" s="114">
        <v>46073</v>
      </c>
      <c r="B11" s="115">
        <v>17215</v>
      </c>
      <c r="C11" s="118" t="s">
        <v>24</v>
      </c>
      <c r="D11" s="115">
        <v>2036</v>
      </c>
      <c r="E11" s="117">
        <v>46073</v>
      </c>
      <c r="F11" s="157" t="s">
        <v>26</v>
      </c>
      <c r="G11" s="86"/>
      <c r="H11" s="86"/>
      <c r="I11" s="86"/>
      <c r="J11" s="86">
        <v>880</v>
      </c>
      <c r="K11" s="86"/>
      <c r="L11" s="86"/>
      <c r="M11" s="86"/>
      <c r="N11" s="144">
        <f>SUM(G11:M11)</f>
        <v>880</v>
      </c>
      <c r="O11" s="145">
        <v>46073</v>
      </c>
      <c r="P11" s="145"/>
      <c r="Q11" s="153"/>
    </row>
    <row r="12" s="59" customFormat="1" customHeight="1" spans="1:17">
      <c r="A12" s="114">
        <v>46074</v>
      </c>
      <c r="B12" s="115">
        <v>17218</v>
      </c>
      <c r="C12" s="118" t="s">
        <v>27</v>
      </c>
      <c r="D12" s="115">
        <v>2042</v>
      </c>
      <c r="E12" s="117">
        <v>46074</v>
      </c>
      <c r="F12" s="157" t="s">
        <v>28</v>
      </c>
      <c r="G12" s="86"/>
      <c r="H12" s="86"/>
      <c r="I12" s="86"/>
      <c r="J12" s="86">
        <v>500</v>
      </c>
      <c r="K12" s="86"/>
      <c r="L12" s="86"/>
      <c r="M12" s="86"/>
      <c r="N12" s="144">
        <f>SUM(G12:M12)</f>
        <v>500</v>
      </c>
      <c r="O12" s="145">
        <v>46076</v>
      </c>
      <c r="P12" s="85"/>
      <c r="Q12" s="151"/>
    </row>
    <row r="13" s="59" customFormat="1" customHeight="1" spans="1:17">
      <c r="A13" s="114">
        <v>46080</v>
      </c>
      <c r="B13" s="115">
        <v>17258</v>
      </c>
      <c r="C13" s="119" t="s">
        <v>29</v>
      </c>
      <c r="D13" s="115">
        <v>2048</v>
      </c>
      <c r="E13" s="117">
        <v>46080</v>
      </c>
      <c r="F13" s="157" t="s">
        <v>30</v>
      </c>
      <c r="G13" s="86"/>
      <c r="H13" s="86"/>
      <c r="I13" s="86"/>
      <c r="J13" s="86">
        <v>4400</v>
      </c>
      <c r="K13" s="86"/>
      <c r="L13" s="86"/>
      <c r="M13" s="86"/>
      <c r="N13" s="144">
        <f>SUM(G13:M13)</f>
        <v>4400</v>
      </c>
      <c r="O13" s="145">
        <v>46080</v>
      </c>
      <c r="P13" s="145"/>
      <c r="Q13" s="153"/>
    </row>
    <row r="14" s="59" customFormat="1" customHeight="1" spans="1:17">
      <c r="A14" s="114">
        <v>46081</v>
      </c>
      <c r="B14" s="115">
        <v>17261</v>
      </c>
      <c r="C14" s="118" t="s">
        <v>31</v>
      </c>
      <c r="D14" s="115">
        <v>2051</v>
      </c>
      <c r="E14" s="117">
        <v>46081</v>
      </c>
      <c r="F14" s="157" t="s">
        <v>32</v>
      </c>
      <c r="G14" s="86"/>
      <c r="H14" s="86"/>
      <c r="I14" s="86"/>
      <c r="J14" s="86">
        <v>4000</v>
      </c>
      <c r="K14" s="86"/>
      <c r="L14" s="86"/>
      <c r="M14" s="86"/>
      <c r="N14" s="144">
        <f>SUM(G14:M14)</f>
        <v>4000</v>
      </c>
      <c r="O14" s="145">
        <v>46081</v>
      </c>
      <c r="P14" s="145"/>
      <c r="Q14" s="152"/>
    </row>
    <row r="15" s="59" customFormat="1" customHeight="1" spans="1:16">
      <c r="A15" s="120" t="s">
        <v>33</v>
      </c>
      <c r="B15" s="121"/>
      <c r="C15" s="122"/>
      <c r="D15" s="123"/>
      <c r="E15" s="123"/>
      <c r="F15" s="37" t="s">
        <v>34</v>
      </c>
      <c r="G15" s="124">
        <f t="shared" ref="G15:N15" si="0">SUM(G8:G14)</f>
        <v>0</v>
      </c>
      <c r="H15" s="124">
        <f t="shared" si="0"/>
        <v>0</v>
      </c>
      <c r="I15" s="124">
        <f t="shared" si="0"/>
        <v>0</v>
      </c>
      <c r="J15" s="124">
        <f t="shared" si="0"/>
        <v>38748</v>
      </c>
      <c r="K15" s="124">
        <f t="shared" si="0"/>
        <v>78800</v>
      </c>
      <c r="L15" s="124">
        <f t="shared" si="0"/>
        <v>0</v>
      </c>
      <c r="M15" s="124">
        <f t="shared" si="0"/>
        <v>0</v>
      </c>
      <c r="N15" s="124">
        <f>SUM(N8:N14)</f>
        <v>117548</v>
      </c>
      <c r="O15" s="146"/>
      <c r="P15" s="76"/>
    </row>
    <row r="16" s="59" customFormat="1" customHeight="1" spans="1:16">
      <c r="A16" s="125"/>
      <c r="B16" s="126"/>
      <c r="C16" s="127"/>
      <c r="D16" s="128"/>
      <c r="E16" s="128"/>
      <c r="F16" s="108"/>
      <c r="G16" s="129"/>
      <c r="H16" s="129"/>
      <c r="I16" s="129"/>
      <c r="J16" s="129"/>
      <c r="K16" s="129"/>
      <c r="L16" s="129"/>
      <c r="M16" s="129"/>
      <c r="N16" s="129"/>
      <c r="O16" s="4"/>
      <c r="P16" s="45"/>
    </row>
    <row r="17" s="59" customFormat="1" customHeight="1" spans="1:16">
      <c r="A17" s="4"/>
      <c r="B17" s="4"/>
      <c r="C17" s="4"/>
      <c r="D17" s="5"/>
      <c r="E17" s="5"/>
      <c r="F17" s="6"/>
      <c r="G17" s="4"/>
      <c r="H17" s="4"/>
      <c r="I17" s="4"/>
      <c r="J17" s="4"/>
      <c r="K17" s="4"/>
      <c r="L17" s="4"/>
      <c r="M17" s="4"/>
      <c r="N17" s="4"/>
      <c r="O17" s="4"/>
      <c r="P17" s="45"/>
    </row>
    <row r="18" s="59" customFormat="1" customHeight="1" spans="1:16">
      <c r="A18" s="4"/>
      <c r="B18" s="4"/>
      <c r="C18" s="4"/>
      <c r="D18" s="5"/>
      <c r="E18" s="5"/>
      <c r="F18" s="6"/>
      <c r="G18" s="4"/>
      <c r="H18" s="4"/>
      <c r="I18" s="4"/>
      <c r="J18" s="4"/>
      <c r="K18" s="4"/>
      <c r="L18" s="4"/>
      <c r="M18" s="4"/>
      <c r="N18" s="4"/>
      <c r="O18" s="4"/>
      <c r="P18" s="45"/>
    </row>
    <row r="19" s="59" customFormat="1" customHeight="1" spans="1:16">
      <c r="A19" s="4"/>
      <c r="B19" s="4"/>
      <c r="C19" s="4"/>
      <c r="D19" s="5"/>
      <c r="E19" s="5"/>
      <c r="F19" s="6"/>
      <c r="G19" s="4"/>
      <c r="H19" s="4"/>
      <c r="I19" s="4"/>
      <c r="J19" s="4"/>
      <c r="K19" s="4"/>
      <c r="L19" s="4"/>
      <c r="M19" s="4"/>
      <c r="N19" s="4"/>
      <c r="O19" s="4"/>
      <c r="P19" s="45"/>
    </row>
    <row r="20" s="59" customFormat="1" customHeight="1" spans="1:16">
      <c r="A20" s="4"/>
      <c r="B20" s="4"/>
      <c r="C20" s="4"/>
      <c r="D20" s="5"/>
      <c r="E20" s="5"/>
      <c r="F20" s="6"/>
      <c r="G20" s="4"/>
      <c r="H20" s="4"/>
      <c r="I20" s="4"/>
      <c r="J20" s="4"/>
      <c r="K20" s="4"/>
      <c r="L20" s="4"/>
      <c r="M20" s="4"/>
      <c r="N20" s="4"/>
      <c r="O20" s="4"/>
      <c r="P20" s="45"/>
    </row>
    <row r="21" s="59" customFormat="1" customHeight="1" spans="1:16">
      <c r="A21" s="4"/>
      <c r="B21" s="4"/>
      <c r="C21" s="4"/>
      <c r="D21" s="5"/>
      <c r="E21" s="5"/>
      <c r="F21" s="6"/>
      <c r="G21" s="4"/>
      <c r="H21" s="4"/>
      <c r="I21" s="4"/>
      <c r="J21" s="4"/>
      <c r="K21" s="4"/>
      <c r="L21" s="4"/>
      <c r="M21" s="4"/>
      <c r="N21" s="4"/>
      <c r="O21" s="4"/>
      <c r="P21" s="45"/>
    </row>
    <row r="22" s="59" customFormat="1" customHeight="1" spans="1:16">
      <c r="A22" s="4"/>
      <c r="B22" s="4"/>
      <c r="C22" s="4"/>
      <c r="D22" s="5"/>
      <c r="E22" s="5"/>
      <c r="F22" s="6"/>
      <c r="G22" s="4"/>
      <c r="H22" s="4"/>
      <c r="I22" s="4"/>
      <c r="J22" s="4"/>
      <c r="K22" s="4"/>
      <c r="L22" s="4"/>
      <c r="M22" s="4"/>
      <c r="N22" s="4"/>
      <c r="O22" s="4"/>
      <c r="P22" s="45"/>
    </row>
    <row r="23" s="59" customFormat="1" customHeight="1" spans="1:16">
      <c r="A23" s="4"/>
      <c r="B23" s="4"/>
      <c r="C23" s="4"/>
      <c r="D23" s="5"/>
      <c r="E23" s="5"/>
      <c r="F23" s="6"/>
      <c r="G23" s="4"/>
      <c r="H23" s="4"/>
      <c r="I23" s="4"/>
      <c r="J23" s="4"/>
      <c r="K23" s="4"/>
      <c r="L23" s="4"/>
      <c r="M23" s="4"/>
      <c r="N23" s="4"/>
      <c r="O23" s="4"/>
      <c r="P23" s="45"/>
    </row>
    <row r="24" s="59" customFormat="1" customHeight="1" spans="1:16">
      <c r="A24" s="4"/>
      <c r="B24" s="4"/>
      <c r="C24" s="4"/>
      <c r="D24" s="5"/>
      <c r="E24" s="5"/>
      <c r="F24" s="6"/>
      <c r="G24" s="4"/>
      <c r="H24" s="4"/>
      <c r="I24" s="4"/>
      <c r="J24" s="4"/>
      <c r="K24" s="4"/>
      <c r="L24" s="4"/>
      <c r="M24" s="4"/>
      <c r="N24" s="4"/>
      <c r="O24" s="4"/>
      <c r="P24" s="45"/>
    </row>
    <row r="25" s="59" customFormat="1" customHeight="1" spans="1:16">
      <c r="A25" s="4"/>
      <c r="B25" s="4"/>
      <c r="C25" s="4"/>
      <c r="D25" s="5"/>
      <c r="E25" s="5"/>
      <c r="F25" s="6"/>
      <c r="G25" s="4"/>
      <c r="H25" s="4"/>
      <c r="I25" s="4"/>
      <c r="J25" s="4"/>
      <c r="K25" s="4"/>
      <c r="L25" s="4"/>
      <c r="M25" s="4"/>
      <c r="N25" s="4"/>
      <c r="O25" s="4"/>
      <c r="P25" s="45"/>
    </row>
    <row r="26" s="59" customFormat="1" customHeight="1" spans="1:16">
      <c r="A26" s="4"/>
      <c r="B26" s="4"/>
      <c r="C26" s="4"/>
      <c r="D26" s="5"/>
      <c r="E26" s="5"/>
      <c r="F26" s="6"/>
      <c r="G26" s="4"/>
      <c r="H26" s="4"/>
      <c r="I26" s="4"/>
      <c r="J26" s="4"/>
      <c r="K26" s="4"/>
      <c r="L26" s="4"/>
      <c r="M26" s="4"/>
      <c r="N26" s="4"/>
      <c r="O26" s="4"/>
      <c r="P26" s="45"/>
    </row>
    <row r="27" s="59" customFormat="1" customHeight="1" spans="1:16">
      <c r="A27" s="4"/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</row>
    <row r="28" s="59" customFormat="1" customHeight="1" spans="1:16">
      <c r="A28" s="4"/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</row>
    <row r="29" s="59" customFormat="1" customHeight="1" spans="1:16">
      <c r="A29" s="4"/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</row>
    <row r="30" s="59" customFormat="1" customHeight="1" spans="1:16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</row>
    <row r="31" s="59" customFormat="1" customHeight="1" spans="1:16">
      <c r="A31" s="4"/>
      <c r="B31" s="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</row>
    <row r="32" s="59" customFormat="1" customHeight="1" spans="1:16">
      <c r="A32" s="4"/>
      <c r="B32" s="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</row>
    <row r="33" s="59" customFormat="1" customHeight="1" spans="1:16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</row>
    <row r="34" s="59" customFormat="1" customHeight="1" spans="1:16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</row>
    <row r="35" s="59" customFormat="1" customHeight="1" spans="1:16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</row>
    <row r="36" s="59" customFormat="1" customHeight="1" spans="1:16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</row>
    <row r="37" s="59" customFormat="1" customHeight="1" spans="1:16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</row>
    <row r="38" s="59" customFormat="1" customHeight="1" spans="1:16">
      <c r="A38" s="4" t="s">
        <v>0</v>
      </c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</row>
    <row r="39" s="59" customFormat="1" customHeight="1" spans="1:16">
      <c r="A39" s="4" t="s">
        <v>35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</row>
    <row r="40" s="59" customFormat="1" customHeight="1" spans="1:16">
      <c r="A40" s="4" t="s">
        <v>2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</row>
    <row r="41" s="59" customFormat="1" customHeight="1" spans="1:16">
      <c r="A41" s="4"/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</row>
    <row r="42" s="59" customFormat="1" customHeight="1" spans="1:16">
      <c r="A42" s="109" t="s">
        <v>36</v>
      </c>
      <c r="B42" s="8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</row>
    <row r="43" s="59" customFormat="1" customHeight="1" spans="1:17">
      <c r="A43" s="9" t="s">
        <v>4</v>
      </c>
      <c r="B43" s="10" t="s">
        <v>5</v>
      </c>
      <c r="C43" s="10" t="s">
        <v>6</v>
      </c>
      <c r="D43" s="11" t="s">
        <v>7</v>
      </c>
      <c r="E43" s="12" t="s">
        <v>8</v>
      </c>
      <c r="F43" s="10" t="s">
        <v>37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47" t="s">
        <v>14</v>
      </c>
      <c r="M43" s="147"/>
      <c r="N43" s="10" t="s">
        <v>15</v>
      </c>
      <c r="O43" s="10" t="s">
        <v>16</v>
      </c>
      <c r="P43" s="10" t="s">
        <v>17</v>
      </c>
      <c r="Q43" s="10" t="s">
        <v>38</v>
      </c>
    </row>
    <row r="44" s="59" customFormat="1" ht="13" customHeight="1" spans="1:17">
      <c r="A44" s="10"/>
      <c r="B44" s="67"/>
      <c r="C44" s="67"/>
      <c r="D44" s="110"/>
      <c r="E44" s="111" t="s">
        <v>18</v>
      </c>
      <c r="F44" s="67"/>
      <c r="G44" s="67"/>
      <c r="H44" s="113" t="s">
        <v>19</v>
      </c>
      <c r="I44" s="113" t="s">
        <v>20</v>
      </c>
      <c r="J44" s="67"/>
      <c r="K44" s="67"/>
      <c r="L44" s="113" t="s">
        <v>19</v>
      </c>
      <c r="M44" s="113" t="s">
        <v>20</v>
      </c>
      <c r="N44" s="67"/>
      <c r="O44" s="67"/>
      <c r="P44" s="67"/>
      <c r="Q44" s="67"/>
    </row>
    <row r="45" s="59" customFormat="1" ht="15" customHeight="1" spans="1:17">
      <c r="A45" s="130">
        <v>46063</v>
      </c>
      <c r="B45" s="115">
        <v>17155</v>
      </c>
      <c r="C45" s="119" t="s">
        <v>39</v>
      </c>
      <c r="D45" s="115">
        <v>2031</v>
      </c>
      <c r="E45" s="117"/>
      <c r="F45" s="85"/>
      <c r="G45" s="86"/>
      <c r="H45" s="86"/>
      <c r="I45" s="86"/>
      <c r="J45" s="86">
        <v>400</v>
      </c>
      <c r="K45" s="86"/>
      <c r="L45" s="86"/>
      <c r="M45" s="86"/>
      <c r="N45" s="86">
        <f t="shared" ref="N45:N48" si="1">SUM(G45:M45)</f>
        <v>400</v>
      </c>
      <c r="O45" s="145"/>
      <c r="P45" s="145"/>
      <c r="Q45" s="117"/>
    </row>
    <row r="46" s="59" customFormat="1" ht="15" customHeight="1" spans="1:17">
      <c r="A46" s="130">
        <v>46069</v>
      </c>
      <c r="B46" s="115">
        <v>17180</v>
      </c>
      <c r="C46" s="118" t="s">
        <v>40</v>
      </c>
      <c r="D46" s="115">
        <v>2032</v>
      </c>
      <c r="E46" s="117">
        <v>46091</v>
      </c>
      <c r="F46" s="131" t="s">
        <v>41</v>
      </c>
      <c r="G46" s="86"/>
      <c r="H46" s="86"/>
      <c r="I46" s="86"/>
      <c r="J46" s="86">
        <v>17776</v>
      </c>
      <c r="K46" s="86"/>
      <c r="L46" s="86"/>
      <c r="M46" s="86"/>
      <c r="N46" s="86">
        <f t="shared" si="1"/>
        <v>17776</v>
      </c>
      <c r="O46" s="145"/>
      <c r="P46" s="145" t="s">
        <v>42</v>
      </c>
      <c r="Q46" s="117">
        <v>46091</v>
      </c>
    </row>
    <row r="47" s="59" customFormat="1" ht="15" customHeight="1" spans="1:17">
      <c r="A47" s="130">
        <v>46073</v>
      </c>
      <c r="B47" s="115">
        <v>17213</v>
      </c>
      <c r="C47" s="118" t="s">
        <v>40</v>
      </c>
      <c r="D47" s="115" t="s">
        <v>43</v>
      </c>
      <c r="E47" s="117"/>
      <c r="F47" s="85"/>
      <c r="G47" s="86"/>
      <c r="H47" s="86"/>
      <c r="I47" s="86"/>
      <c r="J47" s="86">
        <v>7040</v>
      </c>
      <c r="K47" s="86"/>
      <c r="L47" s="86"/>
      <c r="M47" s="86"/>
      <c r="N47" s="86">
        <f t="shared" si="1"/>
        <v>7040</v>
      </c>
      <c r="O47" s="145"/>
      <c r="P47" s="145"/>
      <c r="Q47" s="117"/>
    </row>
    <row r="48" s="59" customFormat="1" ht="15" customHeight="1" spans="1:17">
      <c r="A48" s="130">
        <v>46073</v>
      </c>
      <c r="B48" s="115">
        <v>17214</v>
      </c>
      <c r="C48" s="118" t="s">
        <v>40</v>
      </c>
      <c r="D48" s="115" t="s">
        <v>43</v>
      </c>
      <c r="E48" s="117"/>
      <c r="F48" s="85"/>
      <c r="G48" s="86"/>
      <c r="H48" s="86"/>
      <c r="I48" s="86"/>
      <c r="J48" s="86"/>
      <c r="K48" s="86">
        <v>110000</v>
      </c>
      <c r="L48" s="86"/>
      <c r="M48" s="86"/>
      <c r="N48" s="86">
        <f t="shared" si="1"/>
        <v>110000</v>
      </c>
      <c r="O48" s="145"/>
      <c r="P48" s="145"/>
      <c r="Q48" s="117"/>
    </row>
    <row r="49" s="59" customFormat="1" customHeight="1" spans="1:18">
      <c r="A49" s="130">
        <v>46074</v>
      </c>
      <c r="B49" s="115">
        <v>17216</v>
      </c>
      <c r="C49" s="118" t="s">
        <v>44</v>
      </c>
      <c r="D49" s="115" t="s">
        <v>45</v>
      </c>
      <c r="E49" s="117"/>
      <c r="F49" s="85"/>
      <c r="G49" s="86"/>
      <c r="H49" s="86"/>
      <c r="I49" s="86"/>
      <c r="J49" s="86">
        <v>21852</v>
      </c>
      <c r="K49" s="86"/>
      <c r="L49" s="86"/>
      <c r="M49" s="86"/>
      <c r="N49" s="86">
        <f t="shared" ref="N49:N54" si="2">SUM(G49:M49)</f>
        <v>21852</v>
      </c>
      <c r="O49" s="145"/>
      <c r="P49" s="145"/>
      <c r="Q49" s="117"/>
      <c r="R49" s="154"/>
    </row>
    <row r="50" s="59" customFormat="1" customHeight="1" spans="1:18">
      <c r="A50" s="130">
        <v>46074</v>
      </c>
      <c r="B50" s="115">
        <v>17217</v>
      </c>
      <c r="C50" s="118" t="s">
        <v>44</v>
      </c>
      <c r="D50" s="115" t="s">
        <v>45</v>
      </c>
      <c r="E50" s="117"/>
      <c r="F50" s="85"/>
      <c r="G50" s="86"/>
      <c r="H50" s="86"/>
      <c r="I50" s="86"/>
      <c r="J50" s="86"/>
      <c r="K50" s="86">
        <v>99550</v>
      </c>
      <c r="L50" s="86"/>
      <c r="M50" s="86"/>
      <c r="N50" s="86">
        <f t="shared" si="2"/>
        <v>99550</v>
      </c>
      <c r="O50" s="145"/>
      <c r="P50" s="145"/>
      <c r="Q50" s="117"/>
      <c r="R50" s="154"/>
    </row>
    <row r="51" s="59" customFormat="1" customHeight="1" spans="1:17">
      <c r="A51" s="130">
        <v>46078</v>
      </c>
      <c r="B51" s="115">
        <v>17236</v>
      </c>
      <c r="C51" s="119" t="s">
        <v>46</v>
      </c>
      <c r="D51" s="115">
        <v>2043</v>
      </c>
      <c r="E51" s="117"/>
      <c r="F51" s="85"/>
      <c r="G51" s="86"/>
      <c r="H51" s="86"/>
      <c r="I51" s="86"/>
      <c r="J51" s="86">
        <v>1496</v>
      </c>
      <c r="K51" s="86"/>
      <c r="L51" s="86"/>
      <c r="M51" s="86"/>
      <c r="N51" s="86">
        <f t="shared" si="2"/>
        <v>1496</v>
      </c>
      <c r="O51" s="145"/>
      <c r="P51" s="145"/>
      <c r="Q51" s="117"/>
    </row>
    <row r="52" s="59" customFormat="1" customHeight="1" spans="1:17">
      <c r="A52" s="130">
        <v>46078</v>
      </c>
      <c r="B52" s="115">
        <v>17237</v>
      </c>
      <c r="C52" s="119" t="s">
        <v>47</v>
      </c>
      <c r="D52" s="115">
        <v>2044</v>
      </c>
      <c r="E52" s="117"/>
      <c r="F52" s="85"/>
      <c r="G52" s="86"/>
      <c r="H52" s="86"/>
      <c r="I52" s="86"/>
      <c r="J52" s="86">
        <v>2400</v>
      </c>
      <c r="K52" s="86"/>
      <c r="L52" s="86"/>
      <c r="M52" s="86"/>
      <c r="N52" s="86">
        <f t="shared" si="2"/>
        <v>2400</v>
      </c>
      <c r="O52" s="145"/>
      <c r="P52" s="145"/>
      <c r="Q52" s="117"/>
    </row>
    <row r="53" s="59" customFormat="1" customHeight="1" spans="1:17">
      <c r="A53" s="130">
        <v>46078</v>
      </c>
      <c r="B53" s="115">
        <v>17239</v>
      </c>
      <c r="C53" s="119" t="s">
        <v>48</v>
      </c>
      <c r="D53" s="115" t="s">
        <v>49</v>
      </c>
      <c r="E53" s="117"/>
      <c r="F53" s="85"/>
      <c r="G53" s="86"/>
      <c r="H53" s="86"/>
      <c r="I53" s="86"/>
      <c r="J53" s="86">
        <v>4400</v>
      </c>
      <c r="K53" s="86"/>
      <c r="L53" s="86"/>
      <c r="M53" s="86"/>
      <c r="N53" s="86">
        <f t="shared" si="2"/>
        <v>4400</v>
      </c>
      <c r="O53" s="145"/>
      <c r="P53" s="145"/>
      <c r="Q53" s="117"/>
    </row>
    <row r="54" s="59" customFormat="1" customHeight="1" spans="1:17">
      <c r="A54" s="130">
        <v>46078</v>
      </c>
      <c r="B54" s="115">
        <v>17240</v>
      </c>
      <c r="C54" s="119" t="s">
        <v>48</v>
      </c>
      <c r="D54" s="115" t="s">
        <v>49</v>
      </c>
      <c r="E54" s="117"/>
      <c r="F54" s="85"/>
      <c r="G54" s="86"/>
      <c r="H54" s="86"/>
      <c r="I54" s="86"/>
      <c r="J54" s="86"/>
      <c r="K54" s="86">
        <v>4680</v>
      </c>
      <c r="L54" s="86"/>
      <c r="M54" s="86"/>
      <c r="N54" s="86">
        <f t="shared" si="2"/>
        <v>4680</v>
      </c>
      <c r="O54" s="145"/>
      <c r="P54" s="145"/>
      <c r="Q54" s="117"/>
    </row>
    <row r="55" s="59" customFormat="1" customHeight="1" spans="1:17">
      <c r="A55" s="130">
        <v>46080</v>
      </c>
      <c r="B55" s="115">
        <v>17260</v>
      </c>
      <c r="C55" s="118" t="s">
        <v>50</v>
      </c>
      <c r="D55" s="115">
        <v>2050</v>
      </c>
      <c r="E55" s="117"/>
      <c r="F55" s="85"/>
      <c r="G55" s="86"/>
      <c r="H55" s="86"/>
      <c r="I55" s="86"/>
      <c r="J55" s="86"/>
      <c r="K55" s="86">
        <v>164000</v>
      </c>
      <c r="L55" s="86"/>
      <c r="M55" s="86"/>
      <c r="N55" s="86">
        <f>SUM(G55:M55)</f>
        <v>164000</v>
      </c>
      <c r="O55" s="145"/>
      <c r="P55" s="145"/>
      <c r="Q55" s="117"/>
    </row>
    <row r="56" s="59" customFormat="1" customHeight="1" spans="1:17">
      <c r="A56" s="120" t="s">
        <v>33</v>
      </c>
      <c r="B56" s="115"/>
      <c r="C56" s="118"/>
      <c r="D56" s="115">
        <v>2050</v>
      </c>
      <c r="E56" s="117"/>
      <c r="F56" s="85"/>
      <c r="G56" s="132">
        <f>SUM(G45:G55)</f>
        <v>0</v>
      </c>
      <c r="H56" s="132">
        <f>SUM(H45:H55)</f>
        <v>0</v>
      </c>
      <c r="I56" s="132">
        <f>SUM(I45:I55)</f>
        <v>0</v>
      </c>
      <c r="J56" s="132">
        <f>SUM(J45:J55)</f>
        <v>55364</v>
      </c>
      <c r="K56" s="132">
        <f>SUM(K45:K55)</f>
        <v>378230</v>
      </c>
      <c r="L56" s="132">
        <f>SUM(L45:L55)</f>
        <v>0</v>
      </c>
      <c r="M56" s="132">
        <f>SUM(M45:M55)</f>
        <v>0</v>
      </c>
      <c r="N56" s="132">
        <f>SUM(N45:N55)</f>
        <v>433594</v>
      </c>
      <c r="O56" s="145"/>
      <c r="P56" s="145"/>
      <c r="Q56" s="117"/>
    </row>
    <row r="57" s="106" customFormat="1" ht="30" customHeight="1" spans="1:17">
      <c r="A57" s="133" t="s">
        <v>51</v>
      </c>
      <c r="B57" s="134"/>
      <c r="C57" s="135"/>
      <c r="D57" s="100"/>
      <c r="E57" s="100"/>
      <c r="F57" s="136"/>
      <c r="G57" s="137">
        <f>G15+G56</f>
        <v>0</v>
      </c>
      <c r="H57" s="137">
        <f>H15+H56</f>
        <v>0</v>
      </c>
      <c r="I57" s="137">
        <f>I15+I56</f>
        <v>0</v>
      </c>
      <c r="J57" s="137">
        <f>J15+J56</f>
        <v>94112</v>
      </c>
      <c r="K57" s="137">
        <f t="shared" ref="J57:M57" si="3">K15+K56</f>
        <v>457030</v>
      </c>
      <c r="L57" s="137">
        <f t="shared" si="3"/>
        <v>0</v>
      </c>
      <c r="M57" s="137">
        <f t="shared" si="3"/>
        <v>0</v>
      </c>
      <c r="N57" s="137">
        <f>N15+N56</f>
        <v>551142</v>
      </c>
      <c r="O57" s="148"/>
      <c r="P57" s="149"/>
      <c r="Q57" s="155"/>
    </row>
    <row r="58" s="59" customFormat="1" customHeight="1" spans="1:17">
      <c r="A58" s="127"/>
      <c r="B58" s="138"/>
      <c r="C58" s="139"/>
      <c r="D58" s="5"/>
      <c r="E58" s="5"/>
      <c r="F58" s="6"/>
      <c r="G58" s="140"/>
      <c r="H58" s="140"/>
      <c r="I58" s="140"/>
      <c r="J58" s="140"/>
      <c r="K58" s="140"/>
      <c r="L58" s="140"/>
      <c r="M58" s="140"/>
      <c r="N58" s="140"/>
      <c r="O58" s="150"/>
      <c r="P58" s="45"/>
      <c r="Q58" s="156"/>
    </row>
    <row r="59" s="59" customFormat="1" customHeight="1" spans="1:16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</row>
    <row r="60" s="59" customFormat="1" customHeight="1" spans="1:16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</row>
    <row r="61" s="59" customFormat="1" customHeight="1" spans="1:16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</row>
    <row r="62" s="59" customFormat="1" customHeight="1" spans="1:16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</row>
    <row r="63" s="59" customFormat="1" customHeight="1" spans="1:16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</row>
    <row r="64" s="59" customFormat="1" customHeight="1" spans="1:16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</row>
    <row r="65" s="59" customFormat="1" customHeight="1" spans="1:16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</row>
    <row r="66" s="59" customFormat="1" customHeight="1" spans="1:16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</row>
    <row r="67" s="59" customFormat="1" customHeight="1" spans="1:16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</row>
    <row r="68" s="59" customFormat="1" customHeight="1" spans="1:16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</row>
    <row r="69" s="59" customFormat="1" customHeight="1" spans="1:16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</row>
    <row r="70" s="59" customFormat="1" customHeight="1" spans="1:16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</row>
    <row r="71" s="59" customFormat="1" customHeight="1" spans="1:16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</row>
    <row r="72" s="59" customFormat="1" customHeight="1" spans="1:16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</row>
    <row r="73" s="59" customFormat="1" customHeight="1" spans="1:16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</row>
    <row r="74" s="59" customFormat="1" customHeight="1" spans="1:16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</row>
    <row r="75" s="59" customFormat="1" customHeight="1" spans="1:16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</row>
    <row r="76" s="59" customFormat="1" customHeight="1" spans="1:16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</row>
    <row r="77" s="59" customFormat="1" customHeight="1" spans="1:16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</row>
    <row r="78" s="59" customFormat="1" customHeight="1" spans="1:16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</row>
    <row r="79" s="59" customFormat="1" customHeight="1" spans="1:16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</row>
    <row r="80" s="59" customFormat="1" customHeight="1" spans="1:16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</row>
    <row r="81" s="59" customFormat="1" customHeight="1" spans="1:16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</row>
    <row r="82" s="59" customFormat="1" customHeight="1" spans="1:16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</row>
    <row r="83" s="59" customFormat="1" customHeight="1" spans="1:16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</row>
    <row r="84" s="59" customFormat="1" customHeight="1" spans="1:16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</row>
    <row r="85" s="59" customFormat="1" customHeight="1" spans="1:16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</row>
    <row r="86" s="59" customFormat="1" customHeight="1" spans="1:16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</row>
    <row r="87" s="59" customFormat="1" customHeight="1" spans="1:16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</row>
    <row r="88" s="59" customFormat="1" customHeight="1" spans="1:16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</row>
    <row r="89" s="59" customFormat="1" customHeight="1" spans="1:16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</row>
  </sheetData>
  <mergeCells count="27">
    <mergeCell ref="H6:I6"/>
    <mergeCell ref="L6:M6"/>
    <mergeCell ref="H43:I43"/>
    <mergeCell ref="L43:M43"/>
    <mergeCell ref="A6:A7"/>
    <mergeCell ref="A43:A44"/>
    <mergeCell ref="B6:B7"/>
    <mergeCell ref="B43:B44"/>
    <mergeCell ref="C6:C7"/>
    <mergeCell ref="C43:C44"/>
    <mergeCell ref="D6:D7"/>
    <mergeCell ref="D43:D44"/>
    <mergeCell ref="F6:F7"/>
    <mergeCell ref="F43:F44"/>
    <mergeCell ref="G6:G7"/>
    <mergeCell ref="G43:G44"/>
    <mergeCell ref="J6:J7"/>
    <mergeCell ref="J43:J44"/>
    <mergeCell ref="K6:K7"/>
    <mergeCell ref="K43:K44"/>
    <mergeCell ref="N6:N7"/>
    <mergeCell ref="N43:N44"/>
    <mergeCell ref="O6:O7"/>
    <mergeCell ref="O43:O44"/>
    <mergeCell ref="P6:P7"/>
    <mergeCell ref="P43:P44"/>
    <mergeCell ref="Q43:Q4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T22"/>
  <sheetViews>
    <sheetView workbookViewId="0">
      <selection activeCell="A10" sqref="$A10:$XFD10"/>
    </sheetView>
  </sheetViews>
  <sheetFormatPr defaultColWidth="9.14285714285714" defaultRowHeight="12.95" customHeight="1"/>
  <cols>
    <col min="1" max="1" width="11.5714285714286" style="1" customWidth="1"/>
    <col min="2" max="2" width="16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52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67"/>
    </row>
    <row r="8" s="1" customFormat="1" customHeight="1" spans="1:20">
      <c r="A8" s="81">
        <v>46034</v>
      </c>
      <c r="B8" s="82" t="s">
        <v>53</v>
      </c>
      <c r="C8" s="83" t="s">
        <v>50</v>
      </c>
      <c r="D8" s="82" t="s">
        <v>54</v>
      </c>
      <c r="E8" s="84">
        <v>46069</v>
      </c>
      <c r="F8" s="157" t="s">
        <v>55</v>
      </c>
      <c r="G8" s="86"/>
      <c r="H8" s="86"/>
      <c r="I8" s="86"/>
      <c r="J8" s="86">
        <v>5280</v>
      </c>
      <c r="K8" s="86">
        <v>75550</v>
      </c>
      <c r="L8" s="86"/>
      <c r="M8" s="86"/>
      <c r="N8" s="86">
        <f t="shared" ref="N8:N10" si="0">SUM(G8:M8)</f>
        <v>80830</v>
      </c>
      <c r="O8" s="101">
        <v>46069</v>
      </c>
      <c r="P8" s="101" t="s">
        <v>56</v>
      </c>
      <c r="Q8" s="85" t="s">
        <v>57</v>
      </c>
      <c r="R8" s="105"/>
      <c r="S8" s="105"/>
      <c r="T8" s="105"/>
    </row>
    <row r="9" s="1" customFormat="1" customHeight="1" spans="1:20">
      <c r="A9" s="81">
        <v>46034</v>
      </c>
      <c r="B9" s="82" t="s">
        <v>58</v>
      </c>
      <c r="C9" s="83" t="s">
        <v>44</v>
      </c>
      <c r="D9" s="82" t="s">
        <v>59</v>
      </c>
      <c r="E9" s="84">
        <v>46072</v>
      </c>
      <c r="F9" s="157" t="s">
        <v>60</v>
      </c>
      <c r="G9" s="86"/>
      <c r="H9" s="86"/>
      <c r="I9" s="86"/>
      <c r="J9" s="86">
        <v>11452</v>
      </c>
      <c r="K9" s="86">
        <v>197000</v>
      </c>
      <c r="L9" s="86"/>
      <c r="M9" s="86"/>
      <c r="N9" s="86">
        <f t="shared" si="0"/>
        <v>208452</v>
      </c>
      <c r="O9" s="101">
        <v>46072</v>
      </c>
      <c r="P9" s="101" t="s">
        <v>61</v>
      </c>
      <c r="Q9" s="85" t="s">
        <v>62</v>
      </c>
      <c r="R9" s="105"/>
      <c r="S9" s="105"/>
      <c r="T9" s="105"/>
    </row>
    <row r="10" s="1" customFormat="1" customHeight="1" spans="1:20">
      <c r="A10" s="81">
        <v>46035</v>
      </c>
      <c r="B10" s="82">
        <v>16907</v>
      </c>
      <c r="C10" s="87" t="s">
        <v>39</v>
      </c>
      <c r="D10" s="82">
        <v>2015</v>
      </c>
      <c r="E10" s="84">
        <v>46077</v>
      </c>
      <c r="F10" s="157" t="s">
        <v>63</v>
      </c>
      <c r="G10" s="86"/>
      <c r="H10" s="86"/>
      <c r="I10" s="86"/>
      <c r="J10" s="86"/>
      <c r="K10" s="86">
        <v>9276.43</v>
      </c>
      <c r="L10" s="86"/>
      <c r="M10" s="86"/>
      <c r="N10" s="86">
        <f t="shared" si="0"/>
        <v>9276.43</v>
      </c>
      <c r="O10" s="101">
        <v>46077</v>
      </c>
      <c r="P10" s="101" t="s">
        <v>64</v>
      </c>
      <c r="Q10" s="84" t="s">
        <v>65</v>
      </c>
      <c r="R10" s="105"/>
      <c r="S10" s="105"/>
      <c r="T10" s="105"/>
    </row>
    <row r="11" s="1" customFormat="1" customHeight="1" spans="1:20">
      <c r="A11" s="81">
        <v>46037</v>
      </c>
      <c r="B11" s="82">
        <v>16946</v>
      </c>
      <c r="C11" s="83" t="s">
        <v>40</v>
      </c>
      <c r="D11" s="82">
        <v>2016</v>
      </c>
      <c r="E11" s="84">
        <v>46072</v>
      </c>
      <c r="F11" s="157" t="s">
        <v>66</v>
      </c>
      <c r="G11" s="86"/>
      <c r="H11" s="86"/>
      <c r="I11" s="86"/>
      <c r="J11" s="86"/>
      <c r="K11" s="86">
        <v>290750</v>
      </c>
      <c r="L11" s="86"/>
      <c r="M11" s="86"/>
      <c r="N11" s="86">
        <f t="shared" ref="N8:N13" si="1">SUM(G11:M11)</f>
        <v>290750</v>
      </c>
      <c r="O11" s="101">
        <v>46072</v>
      </c>
      <c r="P11" s="101" t="s">
        <v>67</v>
      </c>
      <c r="Q11" s="85" t="s">
        <v>68</v>
      </c>
      <c r="R11" s="105"/>
      <c r="S11" s="105"/>
      <c r="T11" s="105"/>
    </row>
    <row r="12" s="1" customFormat="1" customHeight="1" spans="1:20">
      <c r="A12" s="81">
        <v>46037</v>
      </c>
      <c r="B12" s="82">
        <v>16947</v>
      </c>
      <c r="C12" s="83" t="s">
        <v>40</v>
      </c>
      <c r="D12" s="82">
        <v>2017</v>
      </c>
      <c r="E12" s="84">
        <v>46065</v>
      </c>
      <c r="F12" s="157" t="s">
        <v>69</v>
      </c>
      <c r="G12" s="86"/>
      <c r="H12" s="86"/>
      <c r="I12" s="86"/>
      <c r="J12" s="86">
        <v>10720</v>
      </c>
      <c r="K12" s="86"/>
      <c r="L12" s="86"/>
      <c r="M12" s="86"/>
      <c r="N12" s="86">
        <f t="shared" si="1"/>
        <v>10720</v>
      </c>
      <c r="O12" s="101">
        <v>46065</v>
      </c>
      <c r="P12" s="101" t="s">
        <v>70</v>
      </c>
      <c r="Q12" s="84" t="s">
        <v>71</v>
      </c>
      <c r="R12" s="105"/>
      <c r="S12" s="105"/>
      <c r="T12" s="105"/>
    </row>
    <row r="13" s="1" customFormat="1" customHeight="1" spans="1:20">
      <c r="A13" s="88"/>
      <c r="B13" s="61"/>
      <c r="C13" s="62"/>
      <c r="D13" s="61"/>
      <c r="E13" s="64"/>
      <c r="F13" s="37"/>
      <c r="G13" s="89"/>
      <c r="H13" s="89"/>
      <c r="I13" s="89"/>
      <c r="J13" s="89"/>
      <c r="K13" s="89"/>
      <c r="L13" s="89"/>
      <c r="M13" s="89"/>
      <c r="N13" s="71">
        <f t="shared" si="1"/>
        <v>0</v>
      </c>
      <c r="P13" s="72"/>
      <c r="Q13" s="37"/>
      <c r="R13" s="105"/>
      <c r="S13" s="105"/>
      <c r="T13" s="105"/>
    </row>
    <row r="14" s="1" customFormat="1" customHeight="1" spans="1:17">
      <c r="A14" s="90"/>
      <c r="B14" s="91"/>
      <c r="C14" s="92"/>
      <c r="D14" s="91"/>
      <c r="E14" s="93"/>
      <c r="F14" s="94"/>
      <c r="G14" s="95"/>
      <c r="H14" s="95"/>
      <c r="I14" s="95"/>
      <c r="J14" s="95"/>
      <c r="K14" s="95"/>
      <c r="L14" s="95"/>
      <c r="M14" s="95"/>
      <c r="N14" s="102">
        <f t="shared" ref="N8:N22" si="2">SUM(G14:M14)</f>
        <v>0</v>
      </c>
      <c r="O14" s="103"/>
      <c r="P14" s="104"/>
      <c r="Q14" s="59"/>
    </row>
    <row r="15" s="1" customFormat="1" customHeight="1" spans="1:17">
      <c r="A15" s="96"/>
      <c r="B15" s="91"/>
      <c r="C15" s="92"/>
      <c r="D15" s="91"/>
      <c r="E15" s="93"/>
      <c r="F15" s="97"/>
      <c r="G15" s="98"/>
      <c r="H15" s="99"/>
      <c r="I15" s="99"/>
      <c r="J15" s="99"/>
      <c r="K15" s="99"/>
      <c r="L15" s="99"/>
      <c r="M15" s="99"/>
      <c r="N15" s="102">
        <f t="shared" si="2"/>
        <v>0</v>
      </c>
      <c r="O15" s="103"/>
      <c r="P15" s="103"/>
      <c r="Q15" s="59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102">
        <f t="shared" si="2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34"/>
      <c r="K17" s="52"/>
      <c r="L17" s="34"/>
      <c r="M17" s="34"/>
      <c r="N17" s="102">
        <f t="shared" si="2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34"/>
      <c r="K18" s="52"/>
      <c r="L18" s="34"/>
      <c r="M18" s="34"/>
      <c r="N18" s="102">
        <f t="shared" si="2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34"/>
      <c r="K19" s="52"/>
      <c r="L19" s="34"/>
      <c r="M19" s="34"/>
      <c r="N19" s="102">
        <f t="shared" si="2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34"/>
      <c r="K20" s="52"/>
      <c r="L20" s="34"/>
      <c r="M20" s="34"/>
      <c r="N20" s="102">
        <f t="shared" si="2"/>
        <v>0</v>
      </c>
      <c r="O20" s="54"/>
      <c r="P20" s="55"/>
    </row>
    <row r="21" customHeight="1" spans="1:16">
      <c r="A21" s="28"/>
      <c r="B21" s="29"/>
      <c r="C21" s="30"/>
      <c r="D21" s="36"/>
      <c r="E21" s="36"/>
      <c r="F21" s="37"/>
      <c r="G21" s="38"/>
      <c r="H21" s="39"/>
      <c r="I21" s="39"/>
      <c r="J21" s="39"/>
      <c r="K21" s="56"/>
      <c r="L21" s="39"/>
      <c r="M21" s="39"/>
      <c r="N21" s="102">
        <f t="shared" si="2"/>
        <v>0</v>
      </c>
      <c r="O21" s="75"/>
      <c r="P21" s="76"/>
    </row>
    <row r="22" customHeight="1" spans="1:16">
      <c r="A22" s="40" t="s">
        <v>72</v>
      </c>
      <c r="B22" s="41"/>
      <c r="C22" s="41"/>
      <c r="D22" s="100"/>
      <c r="E22" s="42"/>
      <c r="F22" s="43"/>
      <c r="G22" s="44">
        <f>SUM(G9:G21)</f>
        <v>0</v>
      </c>
      <c r="H22" s="44">
        <f>SUM(H9:H21)</f>
        <v>0</v>
      </c>
      <c r="I22" s="44">
        <f>SUM(I9:I21)</f>
        <v>0</v>
      </c>
      <c r="J22" s="44">
        <f t="shared" ref="J22:N22" si="3">SUM(J8:J21)</f>
        <v>27452</v>
      </c>
      <c r="K22" s="44">
        <f t="shared" si="3"/>
        <v>572576.43</v>
      </c>
      <c r="L22" s="44">
        <f t="shared" si="3"/>
        <v>0</v>
      </c>
      <c r="M22" s="44">
        <f t="shared" si="3"/>
        <v>0</v>
      </c>
      <c r="N22" s="102">
        <f t="shared" si="2"/>
        <v>600028.43</v>
      </c>
      <c r="O22" s="77"/>
      <c r="P22" s="76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9"/>
  <sheetViews>
    <sheetView zoomScale="130" zoomScaleNormal="130" workbookViewId="0">
      <selection activeCell="A9" sqref="A9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10.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67"/>
    </row>
    <row r="8" s="59" customFormat="1" ht="20.95" customHeight="1" spans="1:17">
      <c r="A8" s="60">
        <v>46055</v>
      </c>
      <c r="B8" s="61"/>
      <c r="C8" s="62" t="s">
        <v>74</v>
      </c>
      <c r="D8" s="63"/>
      <c r="E8" s="64">
        <v>46055</v>
      </c>
      <c r="F8" s="158" t="s">
        <v>75</v>
      </c>
      <c r="G8" s="65"/>
      <c r="H8" s="66"/>
      <c r="I8" s="65"/>
      <c r="J8" s="65"/>
      <c r="K8" s="68"/>
      <c r="L8" s="69"/>
      <c r="M8" s="70"/>
      <c r="N8" s="71">
        <v>2750</v>
      </c>
      <c r="O8" s="72">
        <v>46055</v>
      </c>
      <c r="P8" s="72" t="s">
        <v>76</v>
      </c>
      <c r="Q8" s="78"/>
    </row>
    <row r="9" s="59" customFormat="1" ht="20.95" customHeight="1" spans="1:17">
      <c r="A9" s="60"/>
      <c r="B9" s="61"/>
      <c r="C9" s="62"/>
      <c r="D9" s="63"/>
      <c r="E9" s="64"/>
      <c r="F9" s="64"/>
      <c r="G9" s="65"/>
      <c r="H9" s="66"/>
      <c r="I9" s="73"/>
      <c r="J9" s="65"/>
      <c r="K9" s="69"/>
      <c r="L9" s="69"/>
      <c r="M9" s="70"/>
      <c r="N9" s="71"/>
      <c r="O9" s="72"/>
      <c r="P9" s="72"/>
      <c r="Q9" s="79"/>
    </row>
    <row r="10" s="59" customFormat="1" ht="20.95" customHeight="1" spans="1:17">
      <c r="A10" s="60"/>
      <c r="B10" s="61"/>
      <c r="C10" s="62"/>
      <c r="D10" s="63"/>
      <c r="E10" s="64"/>
      <c r="F10" s="64"/>
      <c r="G10" s="64"/>
      <c r="H10" s="66"/>
      <c r="I10" s="73"/>
      <c r="J10" s="74"/>
      <c r="K10" s="69"/>
      <c r="L10" s="69"/>
      <c r="M10" s="70"/>
      <c r="N10" s="71"/>
      <c r="O10" s="72"/>
      <c r="P10" s="72"/>
      <c r="Q10" s="80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28" si="0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5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34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6"/>
      <c r="F28" s="37"/>
      <c r="G28" s="38"/>
      <c r="H28" s="39"/>
      <c r="I28" s="39"/>
      <c r="J28" s="39"/>
      <c r="K28" s="56"/>
      <c r="L28" s="39"/>
      <c r="M28" s="39"/>
      <c r="N28" s="53">
        <f t="shared" si="0"/>
        <v>0</v>
      </c>
      <c r="O28" s="75"/>
      <c r="P28" s="76"/>
    </row>
    <row r="29" customHeight="1" spans="1:16">
      <c r="A29" s="40" t="s">
        <v>77</v>
      </c>
      <c r="B29" s="41"/>
      <c r="C29" s="41"/>
      <c r="D29" s="42"/>
      <c r="E29" s="42"/>
      <c r="F29" s="43"/>
      <c r="G29" s="44">
        <f t="shared" ref="G29:N29" si="1">SUM(G8:G28)</f>
        <v>0</v>
      </c>
      <c r="H29" s="44">
        <f t="shared" si="1"/>
        <v>0</v>
      </c>
      <c r="I29" s="44">
        <f t="shared" si="1"/>
        <v>0</v>
      </c>
      <c r="J29" s="44">
        <f t="shared" si="1"/>
        <v>0</v>
      </c>
      <c r="K29" s="44">
        <f t="shared" si="1"/>
        <v>0</v>
      </c>
      <c r="L29" s="44">
        <f t="shared" si="1"/>
        <v>0</v>
      </c>
      <c r="M29" s="44">
        <f t="shared" si="1"/>
        <v>0</v>
      </c>
      <c r="N29" s="44">
        <f t="shared" si="1"/>
        <v>2750</v>
      </c>
      <c r="O29" s="77"/>
      <c r="P29" s="76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21" sqref="C2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78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79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2026-03-02T07:37:23Z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