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<sst xmlns="http://schemas.openxmlformats.org/spreadsheetml/2006/main" count="208" uniqueCount="103">
  <si>
    <t>KOLIN PHILIPPINES INT'L INC</t>
  </si>
  <si>
    <t>SERVICE INCOME (DAGUPAN)</t>
  </si>
  <si>
    <t>FOR THE MONTH OF JANUARY 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</si>
  <si>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</si>
  <si>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</si>
  <si>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</si>
  <si>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</si>
  <si>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</si>
  <si>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</si>
  <si>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</si>
  <si>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</si>
  <si>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</si>
  <si>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</si>
  <si>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</si>
  <si>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</si>
  <si>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</si>
  <si>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</si>
  <si>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</si>
  <si>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</si>
  <si>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</si>
  <si>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</si>
  <si>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MARY ANN P. MACARAEG</t>
  </si>
  <si>
    <t>Jeff Air Condition and Refrigeration Maintenance Services</t>
  </si>
  <si>
    <t>7067</t>
  </si>
  <si>
    <t>Forondas Appliance Service Center</t>
  </si>
  <si>
    <t>7068</t>
  </si>
  <si>
    <t>SHIPPING P192</t>
  </si>
  <si>
    <t>MFD Appliance Service Center</t>
  </si>
  <si>
    <t>7070</t>
  </si>
  <si>
    <t>SHIPPING P302</t>
  </si>
  <si>
    <t>16887/16888</t>
  </si>
  <si>
    <t>Speed Cool Tech Refrigeration and Airconditioning Services</t>
  </si>
  <si>
    <t>2009 / 2010</t>
  </si>
  <si>
    <t>7072</t>
  </si>
  <si>
    <t>RL MANAOAT REF. &amp; AIRCON SVC. CENTER</t>
  </si>
  <si>
    <t>147799</t>
  </si>
  <si>
    <t>PR#48787</t>
  </si>
  <si>
    <t>RAEL KITZ CORPORATION</t>
  </si>
  <si>
    <t>7073</t>
  </si>
  <si>
    <t>7074</t>
  </si>
  <si>
    <t>SF- 192, OP- 531</t>
  </si>
  <si>
    <t>7075</t>
  </si>
  <si>
    <t>Magic Switch Refrigeration and Airconditioning Center</t>
  </si>
  <si>
    <t>7076</t>
  </si>
  <si>
    <t>SHIPPING P660</t>
  </si>
  <si>
    <t>Cool Aide Refrigeration Airconditioning and Electronics</t>
  </si>
  <si>
    <t>7078</t>
  </si>
  <si>
    <t>ROMERZAN AIRCONDITIONING SERVICES</t>
  </si>
  <si>
    <t>7079</t>
  </si>
  <si>
    <t>Rsk Appliance Repair Shop</t>
  </si>
  <si>
    <t>REF:SJR#16698,PR#48785,SI#147953,1/15/26</t>
  </si>
  <si>
    <t>SUB-TOTAL</t>
  </si>
  <si>
    <t xml:space="preserve">  </t>
  </si>
  <si>
    <t>FOR THE MONTH OF JANUARY 2026</t>
  </si>
  <si>
    <t>ACCOUNTS RECEIVABLE</t>
  </si>
  <si>
    <t>SI/PR</t>
  </si>
  <si>
    <t>CHECK DATE</t>
  </si>
  <si>
    <t>16898/16899</t>
  </si>
  <si>
    <t>2011 / 2012</t>
  </si>
  <si>
    <t>PR # 48790</t>
  </si>
  <si>
    <t xml:space="preserve"> </t>
  </si>
  <si>
    <t>16900/16901</t>
  </si>
  <si>
    <t>MEGAWORK APPLIANCE SERVICE CENTER</t>
  </si>
  <si>
    <t>2013 / 2014</t>
  </si>
  <si>
    <t>NEW TARLAC NORTHERN MARKETING</t>
  </si>
  <si>
    <t>PR # 48788</t>
  </si>
  <si>
    <t>PR # 48789</t>
  </si>
  <si>
    <t xml:space="preserve">TOTAL REVENUE FOR THE MONTH </t>
  </si>
  <si>
    <t>SERVICE INCOME (Dagupan)</t>
  </si>
  <si>
    <t>RECEIVABLE COLLECTED</t>
  </si>
  <si>
    <t>16599 / 16600</t>
  </si>
  <si>
    <t>1981 / 1982</t>
  </si>
  <si>
    <t>0147773</t>
  </si>
  <si>
    <t>check # 0002858803</t>
  </si>
  <si>
    <t>PR # 48786</t>
  </si>
  <si>
    <t>SOLIS APPLIANCE SERVICE CENTER</t>
  </si>
  <si>
    <t>7071</t>
  </si>
  <si>
    <t>0147763</t>
  </si>
  <si>
    <t>check # 0000369053</t>
  </si>
  <si>
    <t>PR # 48782</t>
  </si>
  <si>
    <t>0147764</t>
  </si>
  <si>
    <t>check # 1582900</t>
  </si>
  <si>
    <t>PR #  48784</t>
  </si>
  <si>
    <t>LESS P100 FRO SJR DAG 16930</t>
  </si>
  <si>
    <t>0147953</t>
  </si>
  <si>
    <t>check # 1612902 p169,140</t>
  </si>
  <si>
    <t>PR # 48785</t>
  </si>
  <si>
    <t>note: Overcharge p1,750.00</t>
  </si>
  <si>
    <t>16736 / 16737</t>
  </si>
  <si>
    <t>1994 / 1995</t>
  </si>
  <si>
    <t>0147756</t>
  </si>
  <si>
    <t>check # 1000297964</t>
  </si>
  <si>
    <t>PR # 48783</t>
  </si>
  <si>
    <t xml:space="preserve">TOTAL SERVICE RECEIVABLES FOR THE MONTH OF </t>
  </si>
  <si>
    <t>OTHER COLLECTIONS</t>
  </si>
  <si>
    <t>ROLANDO V. TABLANZA JR.</t>
  </si>
  <si>
    <t>7066</t>
  </si>
  <si>
    <t>EXCESS CASH ADVANCES</t>
  </si>
  <si>
    <t>7069</t>
  </si>
  <si>
    <t>7077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</si>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</sst>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Consolas"/>
      <charset val="0"/>
    </font>
    <font>
      <sz val="8"/>
      <name val="Tahoma"/>
      <charset val="0"/>
    </font>
    <font>
      <sz val="8"/>
      <name val="Arial"/>
      <charset val="0"/>
    </font>
    <font>
      <sz val="8"/>
      <name val="Helv"/>
      <charset val="0"/>
    </font>
    <font>
      <sz val="10"/>
      <name val="Calibri"/>
      <charset val="0"/>
    </font>
    <font>
      <sz val="10"/>
      <color rgb="FF7030A0"/>
      <name val="Calibri"/>
      <charset val="0"/>
    </font>
    <font>
      <sz val="10"/>
      <name val="Consolas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rgb="FF000000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sz val="9"/>
      <color rgb="FF7030A0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8" fillId="0" borderId="2" xfId="1" applyNumberFormat="1" applyFont="1" applyBorder="1" applyAlignment="1">
      <alignment horizontal="center"/>
    </xf>
    <xf numFmtId="4" fontId="17" fillId="0" borderId="2" xfId="49" applyNumberFormat="1" applyFont="1" applyFill="1" applyBorder="1" applyAlignment="1"/>
    <xf numFmtId="2" fontId="17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179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/>
    <xf numFmtId="2" fontId="17" fillId="0" borderId="2" xfId="1" applyNumberFormat="1" applyFont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9" fontId="19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178" fontId="17" fillId="0" borderId="3" xfId="0" applyNumberFormat="1" applyFont="1" applyFill="1" applyBorder="1" applyAlignment="1">
      <alignment horizontal="center"/>
    </xf>
    <xf numFmtId="43" fontId="10" fillId="0" borderId="13" xfId="1" applyNumberFormat="1" applyFont="1" applyFill="1" applyBorder="1" applyAlignment="1"/>
    <xf numFmtId="178" fontId="21" fillId="0" borderId="3" xfId="0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left"/>
    </xf>
    <xf numFmtId="0" fontId="21" fillId="0" borderId="2" xfId="0" applyFont="1" applyFill="1" applyBorder="1" applyAlignment="1">
      <alignment horizontal="left"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1" fillId="0" borderId="13" xfId="1" applyNumberFormat="1" applyFont="1" applyFill="1" applyBorder="1" applyAlignment="1"/>
    <xf numFmtId="178" fontId="21" fillId="0" borderId="2" xfId="0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4" fontId="23" fillId="0" borderId="2" xfId="1" applyNumberFormat="1" applyFont="1" applyBorder="1" applyAlignment="1">
      <alignment horizontal="right"/>
    </xf>
    <xf numFmtId="179" fontId="21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180" fontId="10" fillId="0" borderId="0" xfId="0" applyNumberFormat="1" applyFont="1" applyFill="1" applyBorder="1" applyAlignment="1">
      <alignment horizontal="center"/>
    </xf>
    <xf numFmtId="179" fontId="17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2" borderId="0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78" fontId="10" fillId="0" borderId="3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/>
    <xf numFmtId="178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6" fillId="0" borderId="0" xfId="0" applyFont="1" applyFill="1" applyBorder="1" applyAlignment="1"/>
    <xf numFmtId="0" fontId="26" fillId="0" borderId="2" xfId="0" applyFont="1" applyFill="1" applyBorder="1" applyAlignment="1"/>
    <xf numFmtId="177" fontId="10" fillId="0" borderId="1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178" fontId="10" fillId="0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left" vertical="center"/>
    </xf>
    <xf numFmtId="43" fontId="10" fillId="0" borderId="13" xfId="1" applyNumberFormat="1" applyFont="1" applyFill="1" applyBorder="1" applyAlignment="1">
      <alignment vertical="center"/>
    </xf>
    <xf numFmtId="43" fontId="10" fillId="0" borderId="16" xfId="1" applyNumberFormat="1" applyFont="1" applyFill="1" applyBorder="1" applyAlignment="1">
      <alignment vertical="center"/>
    </xf>
    <xf numFmtId="0" fontId="27" fillId="0" borderId="2" xfId="0" applyFont="1" applyFill="1" applyBorder="1" applyAlignment="1"/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 applyAlignment="1"/>
    <xf numFmtId="176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12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8" fillId="0" borderId="0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3" fontId="28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4" fontId="10" fillId="0" borderId="2" xfId="1" applyNumberFormat="1" applyFont="1" applyBorder="1" applyAlignment="1">
      <alignment horizontal="right"/>
    </xf>
    <xf numFmtId="179" fontId="10" fillId="0" borderId="2" xfId="0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center" vertical="center" wrapText="1"/>
    </xf>
    <xf numFmtId="176" fontId="28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179" fontId="10" fillId="0" borderId="2" xfId="0" applyNumberFormat="1" applyFont="1" applyFill="1" applyBorder="1" applyAlignment="1">
      <alignment horizontal="left" vertical="center"/>
    </xf>
    <xf numFmtId="176" fontId="10" fillId="0" borderId="10" xfId="1" applyNumberFormat="1" applyFont="1" applyFill="1" applyBorder="1" applyAlignment="1"/>
    <xf numFmtId="176" fontId="32" fillId="0" borderId="10" xfId="1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10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79" fontId="17" fillId="0" borderId="0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/>
    </xf>
    <xf numFmtId="180" fontId="32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2" fillId="0" borderId="2" xfId="0" applyFont="1" applyFill="1" applyBorder="1" applyAlignment="1" quotePrefix="1">
      <alignment horizontal="center" vertical="center"/>
    </xf>
    <xf numFmtId="1" fontId="10" fillId="0" borderId="2" xfId="0" applyNumberFormat="1" applyFont="1" applyFill="1" applyBorder="1" applyAlignment="1" quotePrefix="1">
      <alignment horizontal="left"/>
    </xf>
    <xf numFmtId="178" fontId="17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T86"/>
  <sheetViews>
    <sheetView tabSelected="1" workbookViewId="0">
      <selection activeCell="N22" sqref="N22"/>
    </sheetView>
  </sheetViews>
  <sheetFormatPr defaultColWidth="9.14285714285714" defaultRowHeight="12.95" customHeight="1"/>
  <cols>
    <col min="1" max="1" width="6.85714285714286" style="1" customWidth="1"/>
    <col min="2" max="2" width="9.14285714285714" style="1" customWidth="1"/>
    <col min="3" max="3" width="35.2857142857143" style="1" customWidth="1"/>
    <col min="4" max="4" width="15" style="2" hidden="1" customWidth="1"/>
    <col min="5" max="5" width="7.14285714285714" style="2" customWidth="1"/>
    <col min="6" max="6" width="6.14285714285714" style="3" customWidth="1"/>
    <col min="7" max="7" width="3.28571428571429" style="1" customWidth="1"/>
    <col min="8" max="8" width="4.85714285714286" style="1" customWidth="1"/>
    <col min="9" max="9" width="5.28571428571429" style="1" customWidth="1"/>
    <col min="10" max="10" width="8.85714285714286" style="1" customWidth="1"/>
    <col min="11" max="11" width="9.57142857142857" style="1" customWidth="1"/>
    <col min="12" max="12" width="5.42857142857143" style="1" customWidth="1"/>
    <col min="13" max="13" width="5.71428571428571" style="1" customWidth="1"/>
    <col min="14" max="14" width="9" style="1" customWidth="1"/>
    <col min="15" max="15" width="7.85714285714286" style="1" customWidth="1"/>
    <col min="16" max="16" width="11.4285714285714" style="1" customWidth="1"/>
    <col min="17" max="17" width="7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10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46" t="s">
        <v>17</v>
      </c>
      <c r="Q6" s="59"/>
    </row>
    <row r="7" s="1" customFormat="1" customHeight="1" spans="1:17">
      <c r="A7" s="67"/>
      <c r="B7" s="67"/>
      <c r="C7" s="103"/>
      <c r="D7" s="103"/>
      <c r="E7" s="104" t="s">
        <v>18</v>
      </c>
      <c r="F7" s="105"/>
      <c r="G7" s="67"/>
      <c r="H7" s="106" t="s">
        <v>19</v>
      </c>
      <c r="I7" s="106" t="s">
        <v>20</v>
      </c>
      <c r="J7" s="67"/>
      <c r="K7" s="67"/>
      <c r="L7" s="106" t="s">
        <v>19</v>
      </c>
      <c r="M7" s="106" t="s">
        <v>20</v>
      </c>
      <c r="N7" s="67"/>
      <c r="O7" s="67"/>
      <c r="P7" s="147"/>
      <c r="Q7" s="59"/>
    </row>
    <row r="8" s="1" customFormat="1" customHeight="1" spans="1:20">
      <c r="A8" s="107">
        <v>46025</v>
      </c>
      <c r="B8" s="108">
        <v>16868</v>
      </c>
      <c r="C8" s="109" t="s">
        <v>21</v>
      </c>
      <c r="D8" s="108">
        <v>2002</v>
      </c>
      <c r="E8" s="110">
        <v>46025</v>
      </c>
      <c r="F8" s="37">
        <v>7065</v>
      </c>
      <c r="G8" s="82"/>
      <c r="H8" s="82"/>
      <c r="I8" s="82"/>
      <c r="J8" s="82">
        <v>1100</v>
      </c>
      <c r="K8" s="82"/>
      <c r="L8" s="82"/>
      <c r="M8" s="82"/>
      <c r="N8" s="148">
        <f t="shared" ref="N8:N13" si="0">SUM(G8:M8)</f>
        <v>1100</v>
      </c>
      <c r="O8" s="149">
        <v>46027</v>
      </c>
      <c r="P8" s="149"/>
      <c r="Q8" s="97"/>
      <c r="R8" s="96"/>
      <c r="S8" s="96"/>
      <c r="T8" s="96"/>
    </row>
    <row r="9" s="1" customFormat="1" customHeight="1" spans="1:20">
      <c r="A9" s="107">
        <v>46027</v>
      </c>
      <c r="B9" s="108">
        <v>16873</v>
      </c>
      <c r="C9" s="109" t="s">
        <v>22</v>
      </c>
      <c r="D9" s="108">
        <v>2004</v>
      </c>
      <c r="E9" s="110">
        <v>46027</v>
      </c>
      <c r="F9" s="167" t="s">
        <v>23</v>
      </c>
      <c r="G9" s="82"/>
      <c r="H9" s="82"/>
      <c r="I9" s="82"/>
      <c r="J9" s="82">
        <v>880</v>
      </c>
      <c r="K9" s="82"/>
      <c r="L9" s="82"/>
      <c r="M9" s="82"/>
      <c r="N9" s="148">
        <f t="shared" si="0"/>
        <v>880</v>
      </c>
      <c r="O9" s="149">
        <v>46027</v>
      </c>
      <c r="P9" s="37"/>
      <c r="Q9" s="160"/>
      <c r="R9" s="96"/>
      <c r="S9" s="96"/>
      <c r="T9" s="96"/>
    </row>
    <row r="10" s="1" customFormat="1" customHeight="1" spans="1:20">
      <c r="A10" s="107">
        <v>46028</v>
      </c>
      <c r="B10" s="108">
        <v>16876</v>
      </c>
      <c r="C10" s="111" t="s">
        <v>24</v>
      </c>
      <c r="D10" s="108">
        <v>2005</v>
      </c>
      <c r="E10" s="110">
        <v>46028</v>
      </c>
      <c r="F10" s="167" t="s">
        <v>25</v>
      </c>
      <c r="G10" s="82"/>
      <c r="H10" s="82"/>
      <c r="I10" s="82"/>
      <c r="J10" s="82">
        <v>3600</v>
      </c>
      <c r="K10" s="82"/>
      <c r="L10" s="82"/>
      <c r="M10" s="82"/>
      <c r="N10" s="148">
        <f t="shared" si="0"/>
        <v>3600</v>
      </c>
      <c r="O10" s="149">
        <v>46028</v>
      </c>
      <c r="P10" s="149" t="s">
        <v>26</v>
      </c>
      <c r="Q10" s="131"/>
      <c r="R10" s="96"/>
      <c r="S10" s="96"/>
      <c r="T10" s="96"/>
    </row>
    <row r="11" s="1" customFormat="1" customHeight="1" spans="1:20">
      <c r="A11" s="107">
        <v>46027</v>
      </c>
      <c r="B11" s="108">
        <v>16871</v>
      </c>
      <c r="C11" s="111" t="s">
        <v>27</v>
      </c>
      <c r="D11" s="108">
        <v>2008</v>
      </c>
      <c r="E11" s="110">
        <v>46031</v>
      </c>
      <c r="F11" s="167" t="s">
        <v>28</v>
      </c>
      <c r="G11" s="82"/>
      <c r="H11" s="82"/>
      <c r="I11" s="82"/>
      <c r="J11" s="82">
        <v>4400</v>
      </c>
      <c r="K11" s="82"/>
      <c r="L11" s="82"/>
      <c r="M11" s="82"/>
      <c r="N11" s="148">
        <f t="shared" si="0"/>
        <v>4400</v>
      </c>
      <c r="O11" s="149">
        <v>46031</v>
      </c>
      <c r="P11" s="149" t="s">
        <v>29</v>
      </c>
      <c r="Q11" s="160"/>
      <c r="R11" s="96"/>
      <c r="S11" s="96"/>
      <c r="T11" s="96"/>
    </row>
    <row r="12" s="1" customFormat="1" customHeight="1" spans="1:20">
      <c r="A12" s="107">
        <v>46031</v>
      </c>
      <c r="B12" s="168" t="s">
        <v>30</v>
      </c>
      <c r="C12" s="109" t="s">
        <v>31</v>
      </c>
      <c r="D12" s="108" t="s">
        <v>32</v>
      </c>
      <c r="E12" s="110">
        <v>46032</v>
      </c>
      <c r="F12" s="167" t="s">
        <v>33</v>
      </c>
      <c r="G12" s="82"/>
      <c r="H12" s="82"/>
      <c r="I12" s="82"/>
      <c r="J12" s="82">
        <v>31760</v>
      </c>
      <c r="K12" s="82">
        <v>66050</v>
      </c>
      <c r="L12" s="82"/>
      <c r="M12" s="82"/>
      <c r="N12" s="148">
        <f t="shared" si="0"/>
        <v>97810</v>
      </c>
      <c r="O12" s="149">
        <v>46032</v>
      </c>
      <c r="P12" s="149"/>
      <c r="Q12" s="160"/>
      <c r="R12" s="96"/>
      <c r="S12" s="96"/>
      <c r="T12" s="96"/>
    </row>
    <row r="13" s="1" customFormat="1" customHeight="1" spans="1:20">
      <c r="A13" s="107">
        <v>46024</v>
      </c>
      <c r="B13" s="108">
        <v>16863</v>
      </c>
      <c r="C13" s="111" t="s">
        <v>34</v>
      </c>
      <c r="D13" s="108">
        <v>2001</v>
      </c>
      <c r="E13" s="110">
        <v>46036</v>
      </c>
      <c r="F13" s="167" t="s">
        <v>35</v>
      </c>
      <c r="G13" s="82"/>
      <c r="H13" s="82"/>
      <c r="I13" s="82"/>
      <c r="J13" s="82"/>
      <c r="K13" s="82">
        <v>43000</v>
      </c>
      <c r="L13" s="82"/>
      <c r="M13" s="82"/>
      <c r="N13" s="82">
        <f t="shared" si="0"/>
        <v>43000</v>
      </c>
      <c r="O13" s="149">
        <v>46034</v>
      </c>
      <c r="P13" s="149" t="s">
        <v>36</v>
      </c>
      <c r="Q13" s="131"/>
      <c r="R13" s="96"/>
      <c r="S13" s="96"/>
      <c r="T13" s="96"/>
    </row>
    <row r="14" s="1" customFormat="1" customHeight="1" spans="1:20">
      <c r="A14" s="107">
        <v>46038</v>
      </c>
      <c r="B14" s="108">
        <v>16954</v>
      </c>
      <c r="C14" s="112" t="s">
        <v>37</v>
      </c>
      <c r="D14" s="108">
        <v>2018</v>
      </c>
      <c r="E14" s="110">
        <v>46038</v>
      </c>
      <c r="F14" s="167" t="s">
        <v>38</v>
      </c>
      <c r="G14" s="82"/>
      <c r="H14" s="82"/>
      <c r="I14" s="82"/>
      <c r="J14" s="82">
        <v>2750</v>
      </c>
      <c r="K14" s="82"/>
      <c r="L14" s="82"/>
      <c r="M14" s="82"/>
      <c r="N14" s="148">
        <f t="shared" ref="N14:N21" si="1">SUM(G14:M14)</f>
        <v>2750</v>
      </c>
      <c r="O14" s="149">
        <v>46038</v>
      </c>
      <c r="P14" s="149"/>
      <c r="Q14" s="97"/>
      <c r="R14" s="96"/>
      <c r="S14" s="96"/>
      <c r="T14" s="96"/>
    </row>
    <row r="15" s="1" customFormat="1" customHeight="1" spans="1:20">
      <c r="A15" s="107">
        <v>46041</v>
      </c>
      <c r="B15" s="108">
        <v>16990</v>
      </c>
      <c r="C15" s="111" t="s">
        <v>24</v>
      </c>
      <c r="D15" s="108">
        <v>2019</v>
      </c>
      <c r="E15" s="110">
        <v>46041</v>
      </c>
      <c r="F15" s="167" t="s">
        <v>39</v>
      </c>
      <c r="G15" s="82"/>
      <c r="H15" s="82"/>
      <c r="I15" s="82"/>
      <c r="J15" s="82">
        <v>7840</v>
      </c>
      <c r="K15" s="82"/>
      <c r="L15" s="82"/>
      <c r="M15" s="82"/>
      <c r="N15" s="82">
        <f t="shared" si="1"/>
        <v>7840</v>
      </c>
      <c r="O15" s="149">
        <v>46041</v>
      </c>
      <c r="P15" s="149" t="s">
        <v>40</v>
      </c>
      <c r="Q15" s="59"/>
      <c r="R15" s="96"/>
      <c r="S15" s="96"/>
      <c r="T15" s="96"/>
    </row>
    <row r="16" s="1" customFormat="1" customHeight="1" spans="1:20">
      <c r="A16" s="107">
        <v>46042</v>
      </c>
      <c r="B16" s="108">
        <v>16992</v>
      </c>
      <c r="C16" s="113" t="s">
        <v>22</v>
      </c>
      <c r="D16" s="108">
        <v>2021</v>
      </c>
      <c r="E16" s="110">
        <v>46042</v>
      </c>
      <c r="F16" s="167" t="s">
        <v>41</v>
      </c>
      <c r="G16" s="114"/>
      <c r="H16" s="115"/>
      <c r="I16" s="115"/>
      <c r="J16" s="115"/>
      <c r="K16" s="115">
        <v>2340</v>
      </c>
      <c r="L16" s="115"/>
      <c r="M16" s="115"/>
      <c r="N16" s="148">
        <f t="shared" si="1"/>
        <v>2340</v>
      </c>
      <c r="O16" s="149">
        <v>46043</v>
      </c>
      <c r="P16" s="149"/>
      <c r="Q16" s="97"/>
      <c r="R16" s="96"/>
      <c r="S16" s="96"/>
      <c r="T16" s="96"/>
    </row>
    <row r="17" s="1" customFormat="1" customHeight="1" spans="1:20">
      <c r="A17" s="107">
        <v>46048</v>
      </c>
      <c r="B17" s="108">
        <v>17035</v>
      </c>
      <c r="C17" s="113" t="s">
        <v>42</v>
      </c>
      <c r="D17" s="108">
        <v>2023</v>
      </c>
      <c r="E17" s="110">
        <v>46049</v>
      </c>
      <c r="F17" s="167" t="s">
        <v>43</v>
      </c>
      <c r="G17" s="82"/>
      <c r="H17" s="82"/>
      <c r="I17" s="82"/>
      <c r="J17" s="82">
        <v>9600</v>
      </c>
      <c r="K17" s="82"/>
      <c r="L17" s="82"/>
      <c r="M17" s="82"/>
      <c r="N17" s="148">
        <f t="shared" si="1"/>
        <v>9600</v>
      </c>
      <c r="O17" s="149">
        <v>46048</v>
      </c>
      <c r="P17" s="149" t="s">
        <v>44</v>
      </c>
      <c r="Q17" s="97"/>
      <c r="R17" s="96"/>
      <c r="S17" s="96"/>
      <c r="T17" s="96"/>
    </row>
    <row r="18" s="1" customFormat="1" customHeight="1" spans="1:20">
      <c r="A18" s="107">
        <v>46050</v>
      </c>
      <c r="B18" s="108">
        <v>17043</v>
      </c>
      <c r="C18" s="113" t="s">
        <v>45</v>
      </c>
      <c r="D18" s="108">
        <v>2025</v>
      </c>
      <c r="E18" s="110">
        <v>46050</v>
      </c>
      <c r="F18" s="167" t="s">
        <v>46</v>
      </c>
      <c r="G18" s="82"/>
      <c r="H18" s="82"/>
      <c r="I18" s="82"/>
      <c r="J18" s="82">
        <v>9600</v>
      </c>
      <c r="K18" s="82"/>
      <c r="L18" s="82"/>
      <c r="M18" s="82"/>
      <c r="N18" s="148">
        <f t="shared" si="1"/>
        <v>9600</v>
      </c>
      <c r="O18" s="149">
        <v>46050</v>
      </c>
      <c r="P18" s="149" t="s">
        <v>26</v>
      </c>
      <c r="Q18" s="97"/>
      <c r="R18" s="96"/>
      <c r="S18" s="96"/>
      <c r="T18" s="96"/>
    </row>
    <row r="19" s="1" customFormat="1" customHeight="1" spans="1:20">
      <c r="A19" s="107">
        <v>46048</v>
      </c>
      <c r="B19" s="108">
        <v>17036</v>
      </c>
      <c r="C19" s="111" t="s">
        <v>47</v>
      </c>
      <c r="D19" s="108">
        <v>2024</v>
      </c>
      <c r="E19" s="110">
        <v>46050</v>
      </c>
      <c r="F19" s="167" t="s">
        <v>48</v>
      </c>
      <c r="G19" s="82"/>
      <c r="H19" s="82"/>
      <c r="I19" s="82"/>
      <c r="J19" s="82">
        <v>5200</v>
      </c>
      <c r="K19" s="82"/>
      <c r="L19" s="82"/>
      <c r="M19" s="82"/>
      <c r="N19" s="148">
        <f t="shared" si="1"/>
        <v>5200</v>
      </c>
      <c r="O19" s="149">
        <v>46050</v>
      </c>
      <c r="P19" s="149"/>
      <c r="Q19" s="97"/>
      <c r="R19" s="96"/>
      <c r="S19" s="96"/>
      <c r="T19" s="96"/>
    </row>
    <row r="20" s="100" customFormat="1" ht="38" customHeight="1" spans="1:20">
      <c r="A20" s="116">
        <v>46037</v>
      </c>
      <c r="B20" s="117">
        <v>16946</v>
      </c>
      <c r="C20" s="111" t="s">
        <v>49</v>
      </c>
      <c r="D20" s="118"/>
      <c r="E20" s="110">
        <v>46037</v>
      </c>
      <c r="F20" s="37">
        <v>147953</v>
      </c>
      <c r="G20" s="119"/>
      <c r="H20" s="120"/>
      <c r="I20" s="120"/>
      <c r="J20" s="120"/>
      <c r="K20" s="120">
        <v>1750</v>
      </c>
      <c r="L20" s="120"/>
      <c r="M20" s="120"/>
      <c r="N20" s="150">
        <f t="shared" si="1"/>
        <v>1750</v>
      </c>
      <c r="O20" s="149">
        <v>46037</v>
      </c>
      <c r="P20" s="151" t="s">
        <v>50</v>
      </c>
      <c r="Q20" s="161"/>
      <c r="R20" s="162"/>
      <c r="S20" s="162"/>
      <c r="T20" s="162"/>
    </row>
    <row r="21" s="1" customFormat="1" customHeight="1" spans="1:17">
      <c r="A21" s="121" t="s">
        <v>51</v>
      </c>
      <c r="B21" s="122"/>
      <c r="C21" s="123"/>
      <c r="D21" s="124"/>
      <c r="E21" s="124"/>
      <c r="F21" s="125" t="s">
        <v>52</v>
      </c>
      <c r="G21" s="126">
        <f t="shared" ref="G21:N21" si="2">SUM(G8:G20)</f>
        <v>0</v>
      </c>
      <c r="H21" s="126">
        <f t="shared" si="2"/>
        <v>0</v>
      </c>
      <c r="I21" s="126">
        <f t="shared" si="2"/>
        <v>0</v>
      </c>
      <c r="J21" s="126">
        <f t="shared" si="2"/>
        <v>76730</v>
      </c>
      <c r="K21" s="126">
        <f t="shared" si="2"/>
        <v>113140</v>
      </c>
      <c r="L21" s="126">
        <f t="shared" si="2"/>
        <v>0</v>
      </c>
      <c r="M21" s="126">
        <f t="shared" si="2"/>
        <v>0</v>
      </c>
      <c r="N21" s="126">
        <f>SUM(N8:N20)</f>
        <v>189870</v>
      </c>
      <c r="O21" s="152"/>
      <c r="P21" s="153"/>
      <c r="Q21" s="59"/>
    </row>
    <row r="22" s="1" customFormat="1" customHeight="1" spans="1:17">
      <c r="A22" s="127"/>
      <c r="B22" s="128"/>
      <c r="C22" s="129"/>
      <c r="D22" s="130"/>
      <c r="E22" s="130"/>
      <c r="F22" s="131"/>
      <c r="G22" s="132"/>
      <c r="H22" s="132"/>
      <c r="I22" s="132"/>
      <c r="J22" s="132"/>
      <c r="K22" s="132"/>
      <c r="L22" s="132"/>
      <c r="M22" s="132"/>
      <c r="N22" s="132"/>
      <c r="O22" s="4"/>
      <c r="P22" s="45"/>
      <c r="Q22" s="59"/>
    </row>
    <row r="23" s="1" customFormat="1" customHeight="1" spans="1:17">
      <c r="A23" s="4"/>
      <c r="B23" s="4"/>
      <c r="C23" s="4"/>
      <c r="D23" s="5"/>
      <c r="E23" s="5"/>
      <c r="F23" s="6"/>
      <c r="G23" s="4"/>
      <c r="H23" s="4"/>
      <c r="I23" s="4"/>
      <c r="J23" s="4"/>
      <c r="K23" s="4"/>
      <c r="L23" s="4"/>
      <c r="M23" s="4"/>
      <c r="N23" s="4"/>
      <c r="O23" s="4"/>
      <c r="P23" s="45"/>
      <c r="Q23" s="59"/>
    </row>
    <row r="24" s="1" customFormat="1" customHeight="1" spans="1:17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  <c r="Q24" s="59"/>
    </row>
    <row r="25" s="1" customFormat="1" customHeight="1" spans="1:17">
      <c r="A25" s="4"/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  <c r="Q25" s="59"/>
    </row>
    <row r="26" s="1" customFormat="1" customHeight="1" spans="1:17">
      <c r="A26" s="4"/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/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/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0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 t="s">
        <v>1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 t="s">
        <v>53</v>
      </c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/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102" t="s">
        <v>54</v>
      </c>
      <c r="B45" s="8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9" t="s">
        <v>4</v>
      </c>
      <c r="B46" s="10" t="s">
        <v>5</v>
      </c>
      <c r="C46" s="10" t="s">
        <v>6</v>
      </c>
      <c r="D46" s="11" t="s">
        <v>7</v>
      </c>
      <c r="E46" s="12" t="s">
        <v>8</v>
      </c>
      <c r="F46" s="10" t="s">
        <v>55</v>
      </c>
      <c r="G46" s="10" t="s">
        <v>10</v>
      </c>
      <c r="H46" s="14" t="s">
        <v>11</v>
      </c>
      <c r="I46" s="14"/>
      <c r="J46" s="10" t="s">
        <v>12</v>
      </c>
      <c r="K46" s="10" t="s">
        <v>13</v>
      </c>
      <c r="L46" s="154" t="s">
        <v>14</v>
      </c>
      <c r="M46" s="154"/>
      <c r="N46" s="10" t="s">
        <v>15</v>
      </c>
      <c r="O46" s="10" t="s">
        <v>16</v>
      </c>
      <c r="P46" s="10" t="s">
        <v>17</v>
      </c>
      <c r="Q46" s="10" t="s">
        <v>56</v>
      </c>
    </row>
    <row r="47" s="1" customFormat="1" ht="13" customHeight="1" spans="1:17">
      <c r="A47" s="10"/>
      <c r="B47" s="67"/>
      <c r="C47" s="67"/>
      <c r="D47" s="103"/>
      <c r="E47" s="104" t="s">
        <v>18</v>
      </c>
      <c r="F47" s="67"/>
      <c r="G47" s="67"/>
      <c r="H47" s="106" t="s">
        <v>19</v>
      </c>
      <c r="I47" s="106" t="s">
        <v>20</v>
      </c>
      <c r="J47" s="67"/>
      <c r="K47" s="67"/>
      <c r="L47" s="106" t="s">
        <v>19</v>
      </c>
      <c r="M47" s="106" t="s">
        <v>20</v>
      </c>
      <c r="N47" s="67"/>
      <c r="O47" s="67"/>
      <c r="P47" s="67"/>
      <c r="Q47" s="67"/>
    </row>
    <row r="48" s="1" customFormat="1" ht="15" customHeight="1" spans="1:19">
      <c r="A48" s="107">
        <v>46034</v>
      </c>
      <c r="B48" s="168" t="s">
        <v>57</v>
      </c>
      <c r="C48" s="111" t="s">
        <v>34</v>
      </c>
      <c r="D48" s="108" t="s">
        <v>58</v>
      </c>
      <c r="E48" s="110">
        <v>46069</v>
      </c>
      <c r="F48" s="133" t="s">
        <v>59</v>
      </c>
      <c r="G48" s="82"/>
      <c r="H48" s="82"/>
      <c r="I48" s="82"/>
      <c r="J48" s="82">
        <v>5280</v>
      </c>
      <c r="K48" s="82">
        <v>75550</v>
      </c>
      <c r="L48" s="82"/>
      <c r="M48" s="82"/>
      <c r="N48" s="82">
        <f>SUM(G48:M48)</f>
        <v>80830</v>
      </c>
      <c r="O48" s="72" t="s">
        <v>60</v>
      </c>
      <c r="P48" s="155"/>
      <c r="Q48" s="64">
        <v>46069</v>
      </c>
      <c r="R48" s="96"/>
      <c r="S48" s="96"/>
    </row>
    <row r="49" s="1" customFormat="1" ht="15" customHeight="1" spans="1:19">
      <c r="A49" s="107">
        <v>46034</v>
      </c>
      <c r="B49" s="168" t="s">
        <v>61</v>
      </c>
      <c r="C49" s="111" t="s">
        <v>62</v>
      </c>
      <c r="D49" s="108" t="s">
        <v>63</v>
      </c>
      <c r="E49" s="110"/>
      <c r="F49" s="133"/>
      <c r="G49" s="82"/>
      <c r="H49" s="82"/>
      <c r="I49" s="82"/>
      <c r="J49" s="82">
        <v>11452</v>
      </c>
      <c r="K49" s="82">
        <v>197000</v>
      </c>
      <c r="L49" s="82"/>
      <c r="M49" s="82"/>
      <c r="N49" s="82">
        <f>SUM(G49:M49)</f>
        <v>208452</v>
      </c>
      <c r="O49" s="72"/>
      <c r="P49" s="149"/>
      <c r="Q49" s="64"/>
      <c r="R49" s="96"/>
      <c r="S49" s="96"/>
    </row>
    <row r="50" s="1" customFormat="1" ht="15" customHeight="1" spans="1:19">
      <c r="A50" s="107">
        <v>46035</v>
      </c>
      <c r="B50" s="108">
        <v>16907</v>
      </c>
      <c r="C50" s="111" t="s">
        <v>64</v>
      </c>
      <c r="D50" s="108">
        <v>2015</v>
      </c>
      <c r="E50" s="110"/>
      <c r="F50" s="133"/>
      <c r="G50" s="82"/>
      <c r="H50" s="82"/>
      <c r="I50" s="82"/>
      <c r="J50" s="82"/>
      <c r="K50" s="82">
        <v>9360</v>
      </c>
      <c r="L50" s="82"/>
      <c r="M50" s="82"/>
      <c r="N50" s="82">
        <f>SUM(G50:M50)</f>
        <v>9360</v>
      </c>
      <c r="O50" s="72"/>
      <c r="P50" s="149"/>
      <c r="Q50" s="64"/>
      <c r="R50" s="96"/>
      <c r="S50" s="96"/>
    </row>
    <row r="51" s="1" customFormat="1" customHeight="1" spans="1:19">
      <c r="A51" s="107">
        <v>46037</v>
      </c>
      <c r="B51" s="108">
        <v>16946</v>
      </c>
      <c r="C51" s="111" t="s">
        <v>49</v>
      </c>
      <c r="D51" s="108">
        <v>2016</v>
      </c>
      <c r="E51" s="110">
        <v>46072</v>
      </c>
      <c r="F51" s="133" t="s">
        <v>65</v>
      </c>
      <c r="G51" s="82"/>
      <c r="H51" s="82"/>
      <c r="I51" s="82"/>
      <c r="J51" s="82"/>
      <c r="K51" s="82">
        <v>290750</v>
      </c>
      <c r="L51" s="82"/>
      <c r="M51" s="82"/>
      <c r="N51" s="82">
        <f>SUM(G51:M51)</f>
        <v>290750</v>
      </c>
      <c r="O51" s="72" t="s">
        <v>60</v>
      </c>
      <c r="P51" s="149"/>
      <c r="Q51" s="64">
        <v>46072</v>
      </c>
      <c r="R51" s="163"/>
      <c r="S51" s="96"/>
    </row>
    <row r="52" s="1" customFormat="1" customHeight="1" spans="1:19">
      <c r="A52" s="107">
        <v>46037</v>
      </c>
      <c r="B52" s="108">
        <v>16947</v>
      </c>
      <c r="C52" s="111" t="s">
        <v>49</v>
      </c>
      <c r="D52" s="108">
        <v>2017</v>
      </c>
      <c r="E52" s="110">
        <v>46065</v>
      </c>
      <c r="F52" s="133" t="s">
        <v>66</v>
      </c>
      <c r="G52" s="82"/>
      <c r="H52" s="82"/>
      <c r="I52" s="82"/>
      <c r="J52" s="82">
        <v>10720</v>
      </c>
      <c r="K52" s="82"/>
      <c r="L52" s="82"/>
      <c r="M52" s="82"/>
      <c r="N52" s="82">
        <f>SUM(G52:M52)</f>
        <v>10720</v>
      </c>
      <c r="O52" s="72" t="s">
        <v>60</v>
      </c>
      <c r="P52" s="149"/>
      <c r="Q52" s="64">
        <v>46065</v>
      </c>
      <c r="R52" s="96"/>
      <c r="S52" s="96"/>
    </row>
    <row r="53" s="1" customFormat="1" customHeight="1" spans="1:17">
      <c r="A53" s="134" t="s">
        <v>15</v>
      </c>
      <c r="B53" s="76"/>
      <c r="C53" s="65"/>
      <c r="D53" s="135"/>
      <c r="E53" s="135"/>
      <c r="F53" s="37"/>
      <c r="G53" s="136">
        <f t="shared" ref="G53:N53" si="3">SUM(G48:G52)</f>
        <v>0</v>
      </c>
      <c r="H53" s="136">
        <f t="shared" si="3"/>
        <v>0</v>
      </c>
      <c r="I53" s="136">
        <f t="shared" si="3"/>
        <v>0</v>
      </c>
      <c r="J53" s="136">
        <f t="shared" si="3"/>
        <v>27452</v>
      </c>
      <c r="K53" s="136">
        <f t="shared" si="3"/>
        <v>572660</v>
      </c>
      <c r="L53" s="136">
        <f t="shared" si="3"/>
        <v>0</v>
      </c>
      <c r="M53" s="136">
        <f t="shared" si="3"/>
        <v>0</v>
      </c>
      <c r="N53" s="136">
        <f t="shared" si="3"/>
        <v>600112</v>
      </c>
      <c r="O53" s="156"/>
      <c r="P53" s="76"/>
      <c r="Q53" s="164"/>
    </row>
    <row r="54" s="101" customFormat="1" ht="30" customHeight="1" spans="1:17">
      <c r="A54" s="137" t="s">
        <v>67</v>
      </c>
      <c r="B54" s="138"/>
      <c r="C54" s="139"/>
      <c r="D54" s="140"/>
      <c r="E54" s="140"/>
      <c r="F54" s="141"/>
      <c r="G54" s="142">
        <f t="shared" ref="G54:N54" si="4">G21+G53</f>
        <v>0</v>
      </c>
      <c r="H54" s="142">
        <f t="shared" si="4"/>
        <v>0</v>
      </c>
      <c r="I54" s="142">
        <f t="shared" si="4"/>
        <v>0</v>
      </c>
      <c r="J54" s="142">
        <f t="shared" si="4"/>
        <v>104182</v>
      </c>
      <c r="K54" s="142">
        <f t="shared" si="4"/>
        <v>685800</v>
      </c>
      <c r="L54" s="142">
        <f t="shared" si="4"/>
        <v>0</v>
      </c>
      <c r="M54" s="142">
        <f t="shared" si="4"/>
        <v>0</v>
      </c>
      <c r="N54" s="142">
        <f t="shared" si="4"/>
        <v>789982</v>
      </c>
      <c r="O54" s="157"/>
      <c r="P54" s="158"/>
      <c r="Q54" s="165"/>
    </row>
    <row r="55" s="1" customFormat="1" customHeight="1" spans="1:17">
      <c r="A55" s="129"/>
      <c r="B55" s="143"/>
      <c r="C55" s="144"/>
      <c r="D55" s="5"/>
      <c r="E55" s="5"/>
      <c r="F55" s="6"/>
      <c r="G55" s="145"/>
      <c r="H55" s="145"/>
      <c r="I55" s="145"/>
      <c r="J55" s="145"/>
      <c r="K55" s="145"/>
      <c r="L55" s="145"/>
      <c r="M55" s="145"/>
      <c r="N55" s="145"/>
      <c r="O55" s="159"/>
      <c r="P55" s="45"/>
      <c r="Q55" s="166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</sheetData>
  <mergeCells count="27">
    <mergeCell ref="H6:I6"/>
    <mergeCell ref="L6:M6"/>
    <mergeCell ref="H46:I46"/>
    <mergeCell ref="L46:M46"/>
    <mergeCell ref="A6:A7"/>
    <mergeCell ref="A46:A47"/>
    <mergeCell ref="B6:B7"/>
    <mergeCell ref="B46:B47"/>
    <mergeCell ref="C6:C7"/>
    <mergeCell ref="C46:C47"/>
    <mergeCell ref="D6:D7"/>
    <mergeCell ref="D46:D47"/>
    <mergeCell ref="F6:F7"/>
    <mergeCell ref="F46:F47"/>
    <mergeCell ref="G6:G7"/>
    <mergeCell ref="G46:G47"/>
    <mergeCell ref="J6:J7"/>
    <mergeCell ref="J46:J47"/>
    <mergeCell ref="K6:K7"/>
    <mergeCell ref="K46:K47"/>
    <mergeCell ref="N6:N7"/>
    <mergeCell ref="N46:N47"/>
    <mergeCell ref="O6:O7"/>
    <mergeCell ref="O46:O47"/>
    <mergeCell ref="P6:P7"/>
    <mergeCell ref="P46:P47"/>
    <mergeCell ref="Q46:Q47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T22"/>
  <sheetViews>
    <sheetView topLeftCell="C1" workbookViewId="0">
      <selection activeCell="M21" sqref="M21"/>
    </sheetView>
  </sheetViews>
  <sheetFormatPr defaultColWidth="9.14285714285714" defaultRowHeight="12.95" customHeight="1"/>
  <cols>
    <col min="1" max="1" width="11.5714285714286" style="1" customWidth="1"/>
    <col min="2" max="2" width="16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20">
      <c r="A8" s="81">
        <v>45993</v>
      </c>
      <c r="B8" s="61" t="s">
        <v>70</v>
      </c>
      <c r="C8" s="62" t="s">
        <v>62</v>
      </c>
      <c r="D8" s="61" t="s">
        <v>71</v>
      </c>
      <c r="E8" s="64">
        <v>46014</v>
      </c>
      <c r="F8" s="167" t="s">
        <v>72</v>
      </c>
      <c r="G8" s="82"/>
      <c r="H8" s="82"/>
      <c r="I8" s="82"/>
      <c r="J8" s="82">
        <v>32052</v>
      </c>
      <c r="K8" s="82">
        <v>101650</v>
      </c>
      <c r="L8" s="82"/>
      <c r="M8" s="82"/>
      <c r="N8" s="82">
        <f>SUM(G8:M8)</f>
        <v>133702</v>
      </c>
      <c r="O8" s="72">
        <v>46027</v>
      </c>
      <c r="P8" s="72" t="s">
        <v>73</v>
      </c>
      <c r="Q8" s="37" t="s">
        <v>74</v>
      </c>
      <c r="R8" s="96"/>
      <c r="S8" s="96"/>
      <c r="T8" s="96"/>
    </row>
    <row r="9" s="1" customFormat="1" customHeight="1" spans="1:20">
      <c r="A9" s="81">
        <v>45994</v>
      </c>
      <c r="B9" s="61">
        <v>16615</v>
      </c>
      <c r="C9" s="62" t="s">
        <v>75</v>
      </c>
      <c r="D9" s="61">
        <v>1984</v>
      </c>
      <c r="E9" s="64">
        <v>46031</v>
      </c>
      <c r="F9" s="167" t="s">
        <v>76</v>
      </c>
      <c r="G9" s="82"/>
      <c r="H9" s="82"/>
      <c r="I9" s="82"/>
      <c r="J9" s="82">
        <v>18960</v>
      </c>
      <c r="K9" s="82"/>
      <c r="L9" s="82"/>
      <c r="M9" s="82"/>
      <c r="N9" s="71">
        <f>SUM(G9:M9)</f>
        <v>18960</v>
      </c>
      <c r="O9" s="72">
        <v>46031</v>
      </c>
      <c r="P9" s="37"/>
      <c r="Q9" s="97"/>
      <c r="R9" s="96"/>
      <c r="S9" s="96"/>
      <c r="T9" s="96"/>
    </row>
    <row r="10" s="1" customFormat="1" customHeight="1" spans="1:20">
      <c r="A10" s="81">
        <v>46000</v>
      </c>
      <c r="B10" s="61">
        <v>16678</v>
      </c>
      <c r="C10" s="62" t="s">
        <v>47</v>
      </c>
      <c r="D10" s="61">
        <v>1990</v>
      </c>
      <c r="E10" s="64">
        <v>45662</v>
      </c>
      <c r="F10" s="167" t="s">
        <v>77</v>
      </c>
      <c r="G10" s="82"/>
      <c r="H10" s="82"/>
      <c r="I10" s="82"/>
      <c r="J10" s="82"/>
      <c r="K10" s="82">
        <v>293300</v>
      </c>
      <c r="L10" s="82"/>
      <c r="M10" s="82"/>
      <c r="N10" s="82">
        <f t="shared" ref="N8:N13" si="0">SUM(G10:M10)</f>
        <v>293300</v>
      </c>
      <c r="O10" s="72">
        <v>46027</v>
      </c>
      <c r="P10" s="72" t="s">
        <v>78</v>
      </c>
      <c r="Q10" s="37" t="s">
        <v>79</v>
      </c>
      <c r="R10" s="96"/>
      <c r="S10" s="96"/>
      <c r="T10" s="96"/>
    </row>
    <row r="11" s="1" customFormat="1" customHeight="1" spans="1:20">
      <c r="A11" s="81">
        <v>46002</v>
      </c>
      <c r="B11" s="61">
        <v>16697</v>
      </c>
      <c r="C11" s="62" t="s">
        <v>49</v>
      </c>
      <c r="D11" s="61">
        <v>1992</v>
      </c>
      <c r="E11" s="64">
        <v>46027</v>
      </c>
      <c r="F11" s="167" t="s">
        <v>80</v>
      </c>
      <c r="G11" s="82"/>
      <c r="H11" s="82"/>
      <c r="I11" s="82"/>
      <c r="J11" s="82">
        <v>29040</v>
      </c>
      <c r="K11" s="82"/>
      <c r="L11" s="82"/>
      <c r="M11" s="82"/>
      <c r="N11" s="82">
        <f t="shared" si="0"/>
        <v>29040</v>
      </c>
      <c r="O11" s="72">
        <v>46027</v>
      </c>
      <c r="P11" s="72" t="s">
        <v>81</v>
      </c>
      <c r="Q11" s="37" t="s">
        <v>82</v>
      </c>
      <c r="R11" s="98" t="s">
        <v>83</v>
      </c>
      <c r="S11" s="99"/>
      <c r="T11" s="96"/>
    </row>
    <row r="12" s="1" customFormat="1" customHeight="1" spans="1:20">
      <c r="A12" s="81">
        <v>46002</v>
      </c>
      <c r="B12" s="61">
        <v>16698</v>
      </c>
      <c r="C12" s="62" t="s">
        <v>49</v>
      </c>
      <c r="D12" s="61">
        <v>1991</v>
      </c>
      <c r="E12" s="64">
        <v>46037</v>
      </c>
      <c r="F12" s="167" t="s">
        <v>84</v>
      </c>
      <c r="G12" s="82"/>
      <c r="H12" s="82"/>
      <c r="I12" s="82"/>
      <c r="J12" s="82"/>
      <c r="K12" s="82">
        <v>167390</v>
      </c>
      <c r="L12" s="82"/>
      <c r="M12" s="82"/>
      <c r="N12" s="71">
        <f t="shared" si="0"/>
        <v>167390</v>
      </c>
      <c r="O12" s="72">
        <v>46037</v>
      </c>
      <c r="P12" s="72" t="s">
        <v>85</v>
      </c>
      <c r="Q12" s="37" t="s">
        <v>86</v>
      </c>
      <c r="R12" s="96" t="s">
        <v>87</v>
      </c>
      <c r="S12" s="96"/>
      <c r="T12" s="96"/>
    </row>
    <row r="13" s="1" customFormat="1" customHeight="1" spans="1:20">
      <c r="A13" s="81">
        <v>46004</v>
      </c>
      <c r="B13" s="61" t="s">
        <v>88</v>
      </c>
      <c r="C13" s="62" t="s">
        <v>34</v>
      </c>
      <c r="D13" s="61" t="s">
        <v>89</v>
      </c>
      <c r="E13" s="64">
        <v>46031</v>
      </c>
      <c r="F13" s="167" t="s">
        <v>90</v>
      </c>
      <c r="G13" s="82"/>
      <c r="H13" s="82"/>
      <c r="I13" s="82"/>
      <c r="J13" s="82">
        <v>5280</v>
      </c>
      <c r="K13" s="82">
        <v>49250</v>
      </c>
      <c r="L13" s="82"/>
      <c r="M13" s="82"/>
      <c r="N13" s="82">
        <f t="shared" si="0"/>
        <v>54530</v>
      </c>
      <c r="O13" s="72">
        <v>46031</v>
      </c>
      <c r="P13" s="72" t="s">
        <v>91</v>
      </c>
      <c r="Q13" s="37" t="s">
        <v>92</v>
      </c>
      <c r="R13" s="96"/>
      <c r="S13" s="96"/>
      <c r="T13" s="96"/>
    </row>
    <row r="14" s="1" customFormat="1" customHeight="1" spans="1:17">
      <c r="A14" s="83"/>
      <c r="B14" s="84"/>
      <c r="C14" s="85"/>
      <c r="D14" s="84"/>
      <c r="E14" s="86"/>
      <c r="F14" s="87"/>
      <c r="G14" s="88"/>
      <c r="H14" s="88"/>
      <c r="I14" s="88"/>
      <c r="J14" s="88"/>
      <c r="K14" s="88"/>
      <c r="L14" s="88"/>
      <c r="M14" s="88"/>
      <c r="N14" s="94">
        <f t="shared" ref="N8:N22" si="1">SUM(G14:M14)</f>
        <v>0</v>
      </c>
      <c r="O14" s="95"/>
      <c r="P14" s="95"/>
      <c r="Q14" s="59"/>
    </row>
    <row r="15" s="1" customFormat="1" customHeight="1" spans="1:17">
      <c r="A15" s="89"/>
      <c r="B15" s="84"/>
      <c r="C15" s="85"/>
      <c r="D15" s="84"/>
      <c r="E15" s="86"/>
      <c r="F15" s="90"/>
      <c r="G15" s="91"/>
      <c r="H15" s="92"/>
      <c r="I15" s="92"/>
      <c r="J15" s="92"/>
      <c r="K15" s="92"/>
      <c r="L15" s="92"/>
      <c r="M15" s="92"/>
      <c r="N15" s="94">
        <f t="shared" si="1"/>
        <v>0</v>
      </c>
      <c r="O15" s="95"/>
      <c r="P15" s="95"/>
      <c r="Q15" s="59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94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34"/>
      <c r="K17" s="52"/>
      <c r="L17" s="34"/>
      <c r="M17" s="34"/>
      <c r="N17" s="94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34"/>
      <c r="K18" s="52"/>
      <c r="L18" s="34"/>
      <c r="M18" s="34"/>
      <c r="N18" s="94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94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34"/>
      <c r="K20" s="52"/>
      <c r="L20" s="34"/>
      <c r="M20" s="34"/>
      <c r="N20" s="94">
        <f t="shared" si="1"/>
        <v>0</v>
      </c>
      <c r="O20" s="54"/>
      <c r="P20" s="55"/>
    </row>
    <row r="21" customHeight="1" spans="1:16">
      <c r="A21" s="28"/>
      <c r="B21" s="29"/>
      <c r="C21" s="30"/>
      <c r="D21" s="36"/>
      <c r="E21" s="36"/>
      <c r="F21" s="37"/>
      <c r="G21" s="38"/>
      <c r="H21" s="39"/>
      <c r="I21" s="39"/>
      <c r="J21" s="39"/>
      <c r="K21" s="56"/>
      <c r="L21" s="39"/>
      <c r="M21" s="39"/>
      <c r="N21" s="94">
        <f t="shared" si="1"/>
        <v>0</v>
      </c>
      <c r="O21" s="75"/>
      <c r="P21" s="76"/>
    </row>
    <row r="22" customHeight="1" spans="1:16">
      <c r="A22" s="40" t="s">
        <v>93</v>
      </c>
      <c r="B22" s="41"/>
      <c r="C22" s="41"/>
      <c r="D22" s="93"/>
      <c r="E22" s="42"/>
      <c r="F22" s="43"/>
      <c r="G22" s="44">
        <f>SUM(G9:G21)</f>
        <v>0</v>
      </c>
      <c r="H22" s="44">
        <f>SUM(H9:H21)</f>
        <v>0</v>
      </c>
      <c r="I22" s="44">
        <f>SUM(I9:I21)</f>
        <v>0</v>
      </c>
      <c r="J22" s="44">
        <f t="shared" ref="J22:N22" si="2">SUM(J8:J21)</f>
        <v>85332</v>
      </c>
      <c r="K22" s="44">
        <f t="shared" si="2"/>
        <v>611590</v>
      </c>
      <c r="L22" s="44">
        <f t="shared" si="2"/>
        <v>0</v>
      </c>
      <c r="M22" s="44">
        <f t="shared" si="2"/>
        <v>0</v>
      </c>
      <c r="N22" s="94">
        <f t="shared" si="1"/>
        <v>696922</v>
      </c>
      <c r="O22" s="77"/>
      <c r="P22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O8" sqref="O8:O10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s="59" customFormat="1" ht="20.95" customHeight="1" spans="1:17">
      <c r="A8" s="60">
        <v>46027</v>
      </c>
      <c r="B8" s="61"/>
      <c r="C8" s="62" t="s">
        <v>95</v>
      </c>
      <c r="D8" s="63"/>
      <c r="E8" s="64">
        <v>46027</v>
      </c>
      <c r="F8" s="169" t="s">
        <v>96</v>
      </c>
      <c r="G8" s="65"/>
      <c r="H8" s="66"/>
      <c r="I8" s="65"/>
      <c r="J8" s="65"/>
      <c r="K8" s="68"/>
      <c r="L8" s="69"/>
      <c r="M8" s="70"/>
      <c r="N8" s="71">
        <v>640</v>
      </c>
      <c r="O8" s="72">
        <v>46027</v>
      </c>
      <c r="P8" s="72" t="s">
        <v>97</v>
      </c>
      <c r="Q8" s="78"/>
    </row>
    <row r="9" s="59" customFormat="1" ht="20.95" customHeight="1" spans="1:17">
      <c r="A9" s="60">
        <v>46029</v>
      </c>
      <c r="B9" s="61"/>
      <c r="C9" s="62" t="s">
        <v>95</v>
      </c>
      <c r="D9" s="63"/>
      <c r="E9" s="64">
        <v>46029</v>
      </c>
      <c r="F9" s="169" t="s">
        <v>98</v>
      </c>
      <c r="G9" s="65"/>
      <c r="H9" s="66"/>
      <c r="I9" s="73"/>
      <c r="J9" s="65"/>
      <c r="K9" s="69"/>
      <c r="L9" s="69"/>
      <c r="M9" s="70"/>
      <c r="N9" s="71">
        <v>766</v>
      </c>
      <c r="O9" s="72">
        <v>46031</v>
      </c>
      <c r="P9" s="72" t="s">
        <v>97</v>
      </c>
      <c r="Q9" s="79"/>
    </row>
    <row r="10" s="59" customFormat="1" ht="20.95" customHeight="1" spans="1:17">
      <c r="A10" s="60">
        <v>46049</v>
      </c>
      <c r="B10" s="61"/>
      <c r="C10" s="62" t="s">
        <v>95</v>
      </c>
      <c r="D10" s="63"/>
      <c r="E10" s="64">
        <v>46049</v>
      </c>
      <c r="F10" s="169" t="s">
        <v>99</v>
      </c>
      <c r="G10" s="64"/>
      <c r="H10" s="66"/>
      <c r="I10" s="73"/>
      <c r="J10" s="74"/>
      <c r="K10" s="69"/>
      <c r="L10" s="69"/>
      <c r="M10" s="70"/>
      <c r="N10" s="71">
        <v>500</v>
      </c>
      <c r="O10" s="72">
        <v>46050</v>
      </c>
      <c r="P10" s="72" t="s">
        <v>97</v>
      </c>
      <c r="Q10" s="8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28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75"/>
      <c r="P28" s="76"/>
    </row>
    <row r="29" customHeight="1" spans="1:16">
      <c r="A29" s="40" t="s">
        <v>100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1906</v>
      </c>
      <c r="O29" s="77"/>
      <c r="P29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3:C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2026-02-02T08:11:14Z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