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8964"/>
  </bookViews>
  <sheets>
    <sheet name="Sheet1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H76" i="1"/>
  <c r="I76" s="1"/>
  <c r="H75"/>
  <c r="I75" s="1"/>
  <c r="H50"/>
  <c r="I50" s="1"/>
  <c r="I89"/>
  <c r="I86"/>
  <c r="I85"/>
  <c r="I84"/>
  <c r="I83"/>
  <c r="I82"/>
  <c r="I81"/>
  <c r="I80"/>
  <c r="I79"/>
  <c r="I78"/>
  <c r="I77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H79"/>
  <c r="H74"/>
  <c r="H80"/>
  <c r="H78"/>
  <c r="H77"/>
  <c r="H73"/>
  <c r="H72"/>
  <c r="H71"/>
  <c r="H45"/>
  <c r="H46"/>
  <c r="H43"/>
  <c r="H41"/>
  <c r="H40"/>
  <c r="H39"/>
  <c r="H22"/>
  <c r="H87"/>
  <c r="I87" s="1"/>
  <c r="H86"/>
  <c r="H85"/>
  <c r="H84"/>
  <c r="H83"/>
  <c r="H82"/>
  <c r="H8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49"/>
  <c r="H48"/>
  <c r="H47"/>
  <c r="H44"/>
  <c r="H42"/>
  <c r="H38"/>
  <c r="H37"/>
  <c r="H36"/>
  <c r="H35"/>
  <c r="H34"/>
  <c r="H33"/>
  <c r="H32"/>
  <c r="H31"/>
  <c r="H30"/>
  <c r="H29"/>
  <c r="H28"/>
  <c r="H27"/>
  <c r="H26"/>
  <c r="H25"/>
  <c r="H24"/>
  <c r="H23"/>
  <c r="H21"/>
  <c r="H20"/>
  <c r="H19"/>
  <c r="H18"/>
  <c r="H17"/>
  <c r="H16"/>
  <c r="H15"/>
  <c r="H14"/>
  <c r="G89"/>
  <c r="G88"/>
  <c r="H88" s="1"/>
  <c r="I88" s="1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</calcChain>
</file>

<file path=xl/comments1.xml><?xml version="1.0" encoding="utf-8"?>
<comments xmlns="http://schemas.openxmlformats.org/spreadsheetml/2006/main">
  <authors>
    <author>Alvin De Rivera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uc=2.30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uc=2.30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uc=3.00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uc=2.60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uc=3.90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uc=3.30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uc=4.20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uc=3.50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uc=1.60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uc=1.40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uc=2.60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uc=1.60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uc=1.40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uc=2.90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uc=2.00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uc=1.70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uc=3.10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uc=2.40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uc=2.10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uc=3.90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uc=2.40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uc=2.10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uc=3.90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uc=6.80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uc=4.50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uc=5.80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uc=6.10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uc=7.30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uc=4.60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uc=0.82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uc=2.22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uc=2.22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uc=1.80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uc=2.06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uc=2.39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uc=2.22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uc=2.39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uc=2.76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uc=2.92</t>
        </r>
      </text>
    </comment>
    <comment ref="E5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uc=3.32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uc=3.97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uc=2.14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uc=2.39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uc=2.44</t>
        </r>
      </text>
    </comment>
    <comment ref="E6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uc=2.38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uc=3.05</t>
        </r>
      </text>
    </comment>
    <comment ref="E6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uc=2.91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uc=3.51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uc=3.11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uc=2.40</t>
        </r>
      </text>
    </comment>
    <comment ref="E68" authorId="0">
      <text>
        <r>
          <rPr>
            <b/>
            <sz val="9"/>
            <color indexed="81"/>
            <rFont val="Tahoma"/>
            <family val="2"/>
          </rPr>
          <t xml:space="preserve">Alvin De Rivera:
</t>
        </r>
        <r>
          <rPr>
            <sz val="9"/>
            <color indexed="81"/>
            <rFont val="Tahoma"/>
            <family val="2"/>
          </rPr>
          <t>uc=2.40</t>
        </r>
      </text>
    </comment>
    <comment ref="E6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uc=3.53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uc=3.53</t>
        </r>
      </text>
    </comment>
    <comment ref="E7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uc=4.26</t>
        </r>
      </text>
    </comment>
    <comment ref="E7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uc=5.44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uc=5.44</t>
        </r>
      </text>
    </comment>
    <comment ref="E7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uc=7.80</t>
        </r>
      </text>
    </comment>
    <comment ref="E7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uc=5.50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uc=5.50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uc=4.15</t>
        </r>
      </text>
    </comment>
    <comment ref="E7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uc=5.42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uc=6.96</t>
        </r>
      </text>
    </comment>
    <comment ref="E8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uc=5.42</t>
        </r>
      </text>
    </comment>
    <comment ref="E8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USD=1.60</t>
        </r>
      </text>
    </comment>
    <comment ref="E8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1.86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1.73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1.86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2.14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2.27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2.58</t>
        </r>
      </text>
    </comment>
    <comment ref="E8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2.42</t>
        </r>
      </text>
    </comment>
  </commentList>
</comments>
</file>

<file path=xl/sharedStrings.xml><?xml version="1.0" encoding="utf-8"?>
<sst xmlns="http://schemas.openxmlformats.org/spreadsheetml/2006/main" count="377" uniqueCount="187">
  <si>
    <t>KOLIN PHILIPPINES INT'L., INC.</t>
  </si>
  <si>
    <t>Kolin Part</t>
  </si>
  <si>
    <t>Description</t>
  </si>
  <si>
    <t>Supplier</t>
  </si>
  <si>
    <t>Code</t>
  </si>
  <si>
    <t>Model</t>
  </si>
  <si>
    <t xml:space="preserve">KSM-SW20-6H1M32 </t>
  </si>
  <si>
    <t>FOB</t>
  </si>
  <si>
    <t>Standard Cost</t>
  </si>
  <si>
    <t>FOBx1.1x1.12xP60.00</t>
  </si>
  <si>
    <t>ASC Price</t>
  </si>
  <si>
    <t>SRP</t>
  </si>
  <si>
    <t>-</t>
  </si>
  <si>
    <t>UP</t>
  </si>
  <si>
    <t>System</t>
  </si>
  <si>
    <t>AUGUST 18, 2023</t>
  </si>
  <si>
    <t>Carton Box IDU</t>
  </si>
  <si>
    <t>Carton Box ODU</t>
  </si>
  <si>
    <t>16222000B88835</t>
  </si>
  <si>
    <t>16222000B88806</t>
  </si>
  <si>
    <t>16222000B88832</t>
  </si>
  <si>
    <t>16222000B88834</t>
  </si>
  <si>
    <t>16222000B88808</t>
  </si>
  <si>
    <t>16222000B88807</t>
  </si>
  <si>
    <t>16222000B88809</t>
  </si>
  <si>
    <t>16222000B88833</t>
  </si>
  <si>
    <t>MD16222000B88835</t>
  </si>
  <si>
    <t>MD16222000B88806</t>
  </si>
  <si>
    <t>MD16222000B88832</t>
  </si>
  <si>
    <t>MD16222000B88834</t>
  </si>
  <si>
    <t>MD16222000B88808</t>
  </si>
  <si>
    <t>MD16222000B88807</t>
  </si>
  <si>
    <t>MD16222000B88809</t>
  </si>
  <si>
    <t>MD16222000B88833</t>
  </si>
  <si>
    <t>Supplier Description</t>
  </si>
  <si>
    <t>GR51039901670</t>
  </si>
  <si>
    <t>Carton Box</t>
  </si>
  <si>
    <t>KAG-75WCINV</t>
  </si>
  <si>
    <t>51039901670</t>
  </si>
  <si>
    <t>Carton Box (New logo)</t>
  </si>
  <si>
    <t>GR51039901671</t>
  </si>
  <si>
    <t>KAG-100WCINV</t>
  </si>
  <si>
    <t>51039901671</t>
  </si>
  <si>
    <t>GR51039902488</t>
  </si>
  <si>
    <t>KAG-145WCINV</t>
  </si>
  <si>
    <t>51039902488</t>
  </si>
  <si>
    <t>GR51039904471</t>
  </si>
  <si>
    <t>KAG-200WCINV</t>
  </si>
  <si>
    <t>51039904471</t>
  </si>
  <si>
    <t>GR51039903127</t>
  </si>
  <si>
    <t>KAG-250WCINV</t>
  </si>
  <si>
    <t>51039903127</t>
  </si>
  <si>
    <t>GR51039904110</t>
  </si>
  <si>
    <t xml:space="preserve">KSG-IWF-10WFY-8K1M32 </t>
  </si>
  <si>
    <t>Carton Box IDU (New logo)</t>
  </si>
  <si>
    <t>GR51039904111</t>
  </si>
  <si>
    <t>GR51039904117</t>
  </si>
  <si>
    <t xml:space="preserve">KSG-IWF-15WFY-8K1M32 </t>
  </si>
  <si>
    <t>GR51039904112</t>
  </si>
  <si>
    <t>GR51039904113</t>
  </si>
  <si>
    <t xml:space="preserve">KSG-IWF-20WFY-8K1M32 </t>
  </si>
  <si>
    <t>GR51039904114</t>
  </si>
  <si>
    <t>GR51039904115</t>
  </si>
  <si>
    <t xml:space="preserve">KSG-IWF-25WFY-8K1M32 </t>
  </si>
  <si>
    <t>GR51039904116</t>
  </si>
  <si>
    <t>GR51039904119</t>
  </si>
  <si>
    <t xml:space="preserve">KSG-IWF-30WFY-8K1M32 </t>
  </si>
  <si>
    <t>GR51039904118</t>
  </si>
  <si>
    <t xml:space="preserve">KLG-SF40-5G1M </t>
  </si>
  <si>
    <t>KLG-SF40-WBR6H1M32</t>
  </si>
  <si>
    <t>KLG-IF40-5G1M32</t>
  </si>
  <si>
    <t>KLG-IF70-5G1M32</t>
  </si>
  <si>
    <t>MD16222000B45805</t>
  </si>
  <si>
    <t>KAM-55CMC32</t>
  </si>
  <si>
    <t>16222000B45805</t>
  </si>
  <si>
    <t xml:space="preserve">MD16222000B58521 </t>
  </si>
  <si>
    <t>KAM-75CMC32</t>
  </si>
  <si>
    <t xml:space="preserve">16222000B58521 </t>
  </si>
  <si>
    <t>MD16222000B58522</t>
  </si>
  <si>
    <t>KAM-95CMC32</t>
  </si>
  <si>
    <t>16222000B58522</t>
  </si>
  <si>
    <t>KAM-150CMC32</t>
  </si>
  <si>
    <t>MD16222000B74389</t>
  </si>
  <si>
    <t>16222000B74389</t>
  </si>
  <si>
    <t>MD16222000B74403</t>
  </si>
  <si>
    <t>16222000B74403</t>
  </si>
  <si>
    <t>MD16222000B74404</t>
  </si>
  <si>
    <t>16222000B74404</t>
  </si>
  <si>
    <t>MD16222000B74387</t>
  </si>
  <si>
    <t>16222000B74387</t>
  </si>
  <si>
    <t>MD16222000B74386</t>
  </si>
  <si>
    <t>16222000B74386</t>
  </si>
  <si>
    <t>MD16222000B74401</t>
  </si>
  <si>
    <t>16222000B74401</t>
  </si>
  <si>
    <t>MD16222000B74388</t>
  </si>
  <si>
    <t>16222000B74388</t>
  </si>
  <si>
    <t>MD16222000B74402</t>
  </si>
  <si>
    <t>16222000B74402</t>
  </si>
  <si>
    <t>MD16222000B69721</t>
  </si>
  <si>
    <t>16222000B69721</t>
  </si>
  <si>
    <t>MD16222000B69690</t>
  </si>
  <si>
    <t>16222000B69690</t>
  </si>
  <si>
    <t>MD16222000B69724</t>
  </si>
  <si>
    <t>16222000B69724</t>
  </si>
  <si>
    <t>MD16222000B69689</t>
  </si>
  <si>
    <t>16222000B69689</t>
  </si>
  <si>
    <t>MD16222000B69720</t>
  </si>
  <si>
    <t>16222000B69720</t>
  </si>
  <si>
    <t>MD16222000B69722</t>
  </si>
  <si>
    <t>16222000B69722</t>
  </si>
  <si>
    <t>MD16222000B69719</t>
  </si>
  <si>
    <t>16222000B69719</t>
  </si>
  <si>
    <t>MD16222000B69723</t>
  </si>
  <si>
    <t>16222000B69723</t>
  </si>
  <si>
    <t>MD16222000B70703</t>
  </si>
  <si>
    <t>KFS-10BAG1M-I</t>
  </si>
  <si>
    <t>16222000B70703</t>
  </si>
  <si>
    <t>MD16222000B70705</t>
  </si>
  <si>
    <t>KFS-15BAG1M-I</t>
  </si>
  <si>
    <t>16222000B70705</t>
  </si>
  <si>
    <t>MD16222000B70702</t>
  </si>
  <si>
    <t>KFS-20BAG1M-I</t>
  </si>
  <si>
    <t>16222000B70702</t>
  </si>
  <si>
    <t>MD16222000B70729</t>
  </si>
  <si>
    <t>KFS-25BAG1M-I</t>
  </si>
  <si>
    <t>16222000B70729</t>
  </si>
  <si>
    <t>MD16222000B70704</t>
  </si>
  <si>
    <t>KFS-20DAG1M-O</t>
  </si>
  <si>
    <t>16222000B70704</t>
  </si>
  <si>
    <t>MD16222000B70728</t>
  </si>
  <si>
    <t>KFS-30DAG1M-O</t>
  </si>
  <si>
    <t>16222000B70728</t>
  </si>
  <si>
    <t>MD16222000B70727</t>
  </si>
  <si>
    <t>KFS-40DAG1M-O</t>
  </si>
  <si>
    <t>16222000B70727</t>
  </si>
  <si>
    <t>MD16222000B70730</t>
  </si>
  <si>
    <t>KFS-50DAG1M-O</t>
  </si>
  <si>
    <t>16222000B70730</t>
  </si>
  <si>
    <t>KLM-SF70-4F1M410</t>
  </si>
  <si>
    <t>MD16222000B71530</t>
  </si>
  <si>
    <t xml:space="preserve">KLM-IS40-4F1M410 </t>
  </si>
  <si>
    <t>16222000B71530</t>
  </si>
  <si>
    <t>MD16222000B71546</t>
  </si>
  <si>
    <t>16222000B71546</t>
  </si>
  <si>
    <t>MD16222000B71545</t>
  </si>
  <si>
    <t xml:space="preserve">KLM-IC40-3D1M410 </t>
  </si>
  <si>
    <t>16222000B71545</t>
  </si>
  <si>
    <t>MD16222000B71532</t>
  </si>
  <si>
    <t>16222000B71532</t>
  </si>
  <si>
    <t xml:space="preserve">KSM-IW10-WCT10M1M32 </t>
  </si>
  <si>
    <t xml:space="preserve">KSM-IW15-WCT10M1M32 </t>
  </si>
  <si>
    <t xml:space="preserve">KSM-IW20-WCT10M1M32 </t>
  </si>
  <si>
    <t xml:space="preserve">KSM-IW25-WCT10M1M32 </t>
  </si>
  <si>
    <t>MD9010146</t>
  </si>
  <si>
    <t>KDM-20LWRC290</t>
  </si>
  <si>
    <t xml:space="preserve">KSM-SW10-6H1M32 </t>
  </si>
  <si>
    <t xml:space="preserve">KSM-SW15-6H1M32 </t>
  </si>
  <si>
    <t xml:space="preserve">KSM-SW25-6H1M32 </t>
  </si>
  <si>
    <t xml:space="preserve">KSM-IW10-9L1M </t>
  </si>
  <si>
    <t xml:space="preserve">KSM-IW15-9L1M </t>
  </si>
  <si>
    <t xml:space="preserve">KSM-IW20-9L1M </t>
  </si>
  <si>
    <t xml:space="preserve">KSM-IW25-9L1M </t>
  </si>
  <si>
    <t>CARTON BOX</t>
  </si>
  <si>
    <t>GR51039911325</t>
  </si>
  <si>
    <t>GR51039911326</t>
  </si>
  <si>
    <t>GR51039911327</t>
  </si>
  <si>
    <t>GR51039911328</t>
  </si>
  <si>
    <t>GR51039911329</t>
  </si>
  <si>
    <t>GR51039911265</t>
  </si>
  <si>
    <t>GR51039911267</t>
  </si>
  <si>
    <t>GR51039911270</t>
  </si>
  <si>
    <t>GR51039911271</t>
  </si>
  <si>
    <t>GR51039911273</t>
  </si>
  <si>
    <t>GR51029991680</t>
  </si>
  <si>
    <t>GR51029991681</t>
  </si>
  <si>
    <t>GR51039911634</t>
  </si>
  <si>
    <t>GR51039911635</t>
  </si>
  <si>
    <t>GR51039908326</t>
  </si>
  <si>
    <t>GR51039913477</t>
  </si>
  <si>
    <t>GR51039907119</t>
  </si>
  <si>
    <t>GR51039913476</t>
  </si>
  <si>
    <t>16222000B65627</t>
  </si>
  <si>
    <t>16222000B87084</t>
  </si>
  <si>
    <t>16222000B87074</t>
  </si>
  <si>
    <t>MD16222000B65627</t>
  </si>
  <si>
    <t>MD16222000B87084</t>
  </si>
  <si>
    <t>MD16222000B87074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</si>
</sst>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1"/>
    </font>
    <font>
      <sz val="12"/>
      <name val="宋体"/>
      <charset val="134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9" fontId="5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" fontId="12" fillId="0" borderId="0" xfId="0" applyNumberFormat="1" applyFont="1" applyAlignment="1">
      <alignment horizontal="center"/>
    </xf>
    <xf numFmtId="4" fontId="4" fillId="0" borderId="4" xfId="0" applyNumberFormat="1" applyFont="1" applyFill="1" applyBorder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5" fillId="0" borderId="7" xfId="0" applyNumberFormat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" fontId="3" fillId="0" borderId="0" xfId="0" applyNumberFormat="1" applyFont="1" applyFill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vertical="center"/>
    </xf>
    <xf numFmtId="0" fontId="14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</cellXfs>
  <cellStyles count="49">
    <cellStyle name="Normal" xfId="0" builtinId="0"/>
    <cellStyle name="Normal 33" xfId="2"/>
    <cellStyle name="Normal 34" xfId="3"/>
    <cellStyle name="Normal 35" xfId="4"/>
    <cellStyle name="Normal 37" xfId="7"/>
    <cellStyle name="Normal 38" xfId="9"/>
    <cellStyle name="Normal 39" xfId="8"/>
    <cellStyle name="Normal 40" xfId="10"/>
    <cellStyle name="Normal 42" xfId="11"/>
    <cellStyle name="Normal 45" xfId="14"/>
    <cellStyle name="Normal 46" xfId="13"/>
    <cellStyle name="Normal 49" xfId="16"/>
    <cellStyle name="Normal 51" xfId="19"/>
    <cellStyle name="Normal 52" xfId="21"/>
    <cellStyle name="Normal 54" xfId="24"/>
    <cellStyle name="Normal 55" xfId="25"/>
    <cellStyle name="Normal 56" xfId="26"/>
    <cellStyle name="Normal 57" xfId="12"/>
    <cellStyle name="Normal 58" xfId="27"/>
    <cellStyle name="Normal 59" xfId="28"/>
    <cellStyle name="Normal 60" xfId="29"/>
    <cellStyle name="Normal 61" xfId="30"/>
    <cellStyle name="Normal 62" xfId="17"/>
    <cellStyle name="Normal 64" xfId="1"/>
    <cellStyle name="Normal 66" xfId="6"/>
    <cellStyle name="Normal 67" xfId="18"/>
    <cellStyle name="Normal 68" xfId="20"/>
    <cellStyle name="Normal 69" xfId="22"/>
    <cellStyle name="Normal 70" xfId="23"/>
    <cellStyle name="Normal 71" xfId="15"/>
    <cellStyle name="Normal 72" xfId="31"/>
    <cellStyle name="Normal 73" xfId="32"/>
    <cellStyle name="Normal 74" xfId="33"/>
    <cellStyle name="Normal 75" xfId="34"/>
    <cellStyle name="Normal 76" xfId="35"/>
    <cellStyle name="Normal 77" xfId="36"/>
    <cellStyle name="Normal 78" xfId="37"/>
    <cellStyle name="Normal 79" xfId="38"/>
    <cellStyle name="Normal 80" xfId="39"/>
    <cellStyle name="Normal 81" xfId="40"/>
    <cellStyle name="Normal 82" xfId="42"/>
    <cellStyle name="Normal 83" xfId="41"/>
    <cellStyle name="Normal 84" xfId="43"/>
    <cellStyle name="Normal 85" xfId="44"/>
    <cellStyle name="Normal 86" xfId="45"/>
    <cellStyle name="Normal 87" xfId="46"/>
    <cellStyle name="Normal 88" xfId="47"/>
    <cellStyle name="Normal 89" xfId="48"/>
    <cellStyle name="常规_outdoor uni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tabSelected="1" workbookViewId="0">
      <pane xSplit="3" ySplit="12" topLeftCell="D67" activePane="bottomRight" state="frozen"/>
      <selection pane="topRight" activeCell="D1" sqref="D1"/>
      <selection pane="bottomLeft" activeCell="A13" sqref="A13"/>
      <selection pane="bottomRight" activeCell="B73" sqref="B73"/>
    </sheetView>
  </sheetViews>
  <sheetFormatPr defaultRowHeight="13.2"/>
  <cols>
    <col min="1" max="1" width="19" style="3" customWidth="1"/>
    <col min="2" max="2" width="24" style="3" customWidth="1"/>
    <col min="3" max="3" width="26.21875" style="3" customWidth="1"/>
    <col min="4" max="4" width="20.77734375" style="3" customWidth="1"/>
    <col min="5" max="5" width="17.21875" style="3" customWidth="1"/>
    <col min="6" max="6" width="7.21875" style="18" customWidth="1"/>
    <col min="7" max="7" width="18.5546875" style="18" customWidth="1"/>
    <col min="8" max="8" width="12.5546875" style="18" customWidth="1"/>
    <col min="9" max="9" width="11.5546875" style="18" customWidth="1"/>
    <col min="10" max="10" width="14.44140625" style="18" customWidth="1"/>
    <col min="11" max="16384" width="8.88671875" style="2"/>
  </cols>
  <sheetData>
    <row r="1" spans="1:10" ht="15.6">
      <c r="A1" s="1" t="s">
        <v>0</v>
      </c>
      <c r="B1" s="25"/>
      <c r="C1" s="1"/>
      <c r="D1" s="1"/>
      <c r="E1" s="14">
        <v>1</v>
      </c>
      <c r="F1" s="16" t="s">
        <v>12</v>
      </c>
      <c r="G1" s="14">
        <v>50</v>
      </c>
      <c r="H1" s="15">
        <v>0.9</v>
      </c>
    </row>
    <row r="2" spans="1:10" ht="15.6">
      <c r="A2" s="4" t="s">
        <v>162</v>
      </c>
      <c r="B2" s="25"/>
      <c r="C2" s="1"/>
      <c r="D2" s="6"/>
      <c r="E2" s="14">
        <v>51</v>
      </c>
      <c r="F2" s="16" t="s">
        <v>12</v>
      </c>
      <c r="G2" s="14">
        <v>100</v>
      </c>
      <c r="H2" s="15">
        <v>0.8</v>
      </c>
    </row>
    <row r="3" spans="1:10" ht="15.6">
      <c r="A3" s="20" t="s">
        <v>15</v>
      </c>
      <c r="B3" s="25"/>
      <c r="C3" s="1"/>
      <c r="D3" s="6"/>
      <c r="E3" s="14">
        <v>101</v>
      </c>
      <c r="F3" s="16" t="s">
        <v>12</v>
      </c>
      <c r="G3" s="14">
        <v>300</v>
      </c>
      <c r="H3" s="15">
        <v>0.7</v>
      </c>
    </row>
    <row r="4" spans="1:10" ht="15.6">
      <c r="A4" s="5"/>
      <c r="B4" s="26"/>
      <c r="C4" s="1"/>
      <c r="D4" s="1"/>
      <c r="E4" s="14">
        <v>301</v>
      </c>
      <c r="F4" s="16" t="s">
        <v>12</v>
      </c>
      <c r="G4" s="14">
        <v>500</v>
      </c>
      <c r="H4" s="15">
        <v>0.6</v>
      </c>
    </row>
    <row r="5" spans="1:10" ht="14.4">
      <c r="A5" s="5"/>
      <c r="B5" s="26"/>
      <c r="E5" s="14">
        <v>501</v>
      </c>
      <c r="F5" s="16" t="s">
        <v>12</v>
      </c>
      <c r="G5" s="14">
        <v>1000</v>
      </c>
      <c r="H5" s="15">
        <v>0.5</v>
      </c>
    </row>
    <row r="6" spans="1:10" ht="14.4">
      <c r="A6" s="5"/>
      <c r="B6" s="26"/>
      <c r="E6" s="14">
        <v>1001</v>
      </c>
      <c r="F6" s="16" t="s">
        <v>12</v>
      </c>
      <c r="G6" s="14">
        <v>3000</v>
      </c>
      <c r="H6" s="15">
        <v>0.4</v>
      </c>
    </row>
    <row r="7" spans="1:10" ht="14.4">
      <c r="A7" s="5"/>
      <c r="B7" s="26"/>
      <c r="E7" s="14">
        <v>3001</v>
      </c>
      <c r="F7" s="16" t="s">
        <v>12</v>
      </c>
      <c r="G7" s="14">
        <v>5000</v>
      </c>
      <c r="H7" s="15">
        <v>0.3</v>
      </c>
    </row>
    <row r="8" spans="1:10" ht="14.4">
      <c r="A8" s="5"/>
      <c r="B8" s="26"/>
      <c r="E8" s="14">
        <v>5001</v>
      </c>
      <c r="F8" s="16" t="s">
        <v>12</v>
      </c>
      <c r="G8" s="14" t="s">
        <v>13</v>
      </c>
      <c r="H8" s="15">
        <v>0.25</v>
      </c>
    </row>
    <row r="9" spans="1:10">
      <c r="A9" s="5"/>
      <c r="B9" s="26"/>
      <c r="F9" s="11"/>
      <c r="G9" s="2"/>
    </row>
    <row r="10" spans="1:10" ht="15.6" thickBot="1">
      <c r="A10" s="27"/>
      <c r="F10" s="35"/>
    </row>
    <row r="11" spans="1:10" ht="16.2" thickBot="1">
      <c r="A11" s="7" t="s">
        <v>1</v>
      </c>
      <c r="B11" s="44" t="s">
        <v>2</v>
      </c>
      <c r="C11" s="45" t="s">
        <v>5</v>
      </c>
      <c r="D11" s="42" t="s">
        <v>34</v>
      </c>
      <c r="E11" s="7" t="s">
        <v>3</v>
      </c>
      <c r="F11" s="47" t="s">
        <v>7</v>
      </c>
      <c r="G11" s="36" t="s">
        <v>8</v>
      </c>
      <c r="H11" s="48" t="s">
        <v>10</v>
      </c>
      <c r="I11" s="19" t="s">
        <v>11</v>
      </c>
      <c r="J11" s="19" t="s">
        <v>11</v>
      </c>
    </row>
    <row r="12" spans="1:10" ht="16.2" thickBot="1">
      <c r="A12" s="8" t="s">
        <v>4</v>
      </c>
      <c r="B12" s="44"/>
      <c r="C12" s="46"/>
      <c r="D12" s="43"/>
      <c r="E12" s="8" t="s">
        <v>4</v>
      </c>
      <c r="F12" s="47"/>
      <c r="G12" s="36" t="s">
        <v>9</v>
      </c>
      <c r="H12" s="48"/>
      <c r="I12" s="13">
        <v>0.2</v>
      </c>
      <c r="J12" s="37" t="s">
        <v>14</v>
      </c>
    </row>
    <row r="13" spans="1:10" ht="15.6">
      <c r="A13" s="28"/>
      <c r="B13" s="12"/>
      <c r="C13" s="29"/>
      <c r="D13" s="29"/>
      <c r="E13" s="29"/>
      <c r="F13" s="38"/>
    </row>
    <row r="14" spans="1:10">
      <c r="A14" s="30" t="s">
        <v>35</v>
      </c>
      <c r="B14" s="22" t="s">
        <v>36</v>
      </c>
      <c r="C14" s="10" t="s">
        <v>37</v>
      </c>
      <c r="D14" s="10" t="s">
        <v>36</v>
      </c>
      <c r="E14" s="21" t="s">
        <v>38</v>
      </c>
      <c r="F14" s="39">
        <v>2.2999999999999998</v>
      </c>
      <c r="G14" s="17">
        <f>F14*1.1*1.12*60</f>
        <v>170.01600000000002</v>
      </c>
      <c r="H14" s="17">
        <f>G14/0.3</f>
        <v>566.72000000000014</v>
      </c>
      <c r="I14" s="17">
        <f>H14/0.8</f>
        <v>708.40000000000009</v>
      </c>
      <c r="J14" s="17">
        <v>700</v>
      </c>
    </row>
    <row r="15" spans="1:10" ht="14.4">
      <c r="A15" s="41" t="s">
        <v>163</v>
      </c>
      <c r="B15" s="22" t="s">
        <v>39</v>
      </c>
      <c r="C15" s="10" t="s">
        <v>37</v>
      </c>
      <c r="D15" s="10" t="s">
        <v>36</v>
      </c>
      <c r="E15" s="31">
        <v>51039911325</v>
      </c>
      <c r="F15" s="39">
        <v>2</v>
      </c>
      <c r="G15" s="17">
        <f t="shared" ref="G15:G78" si="0">F15*1.1*1.12*60</f>
        <v>147.84000000000003</v>
      </c>
      <c r="H15" s="17">
        <f t="shared" ref="H15:H21" si="1">G15/0.3</f>
        <v>492.80000000000013</v>
      </c>
      <c r="I15" s="17">
        <f t="shared" ref="I15:I78" si="2">H15/0.8</f>
        <v>616.00000000000011</v>
      </c>
      <c r="J15" s="17">
        <v>700</v>
      </c>
    </row>
    <row r="16" spans="1:10">
      <c r="A16" s="30" t="s">
        <v>40</v>
      </c>
      <c r="B16" s="22" t="s">
        <v>36</v>
      </c>
      <c r="C16" s="10" t="s">
        <v>41</v>
      </c>
      <c r="D16" s="10" t="s">
        <v>36</v>
      </c>
      <c r="E16" s="21" t="s">
        <v>42</v>
      </c>
      <c r="F16" s="39">
        <v>2.2999999999999998</v>
      </c>
      <c r="G16" s="17">
        <f t="shared" si="0"/>
        <v>170.01600000000002</v>
      </c>
      <c r="H16" s="17">
        <f t="shared" si="1"/>
        <v>566.72000000000014</v>
      </c>
      <c r="I16" s="17">
        <f t="shared" si="2"/>
        <v>708.40000000000009</v>
      </c>
      <c r="J16" s="17">
        <v>700</v>
      </c>
    </row>
    <row r="17" spans="1:10" ht="14.4">
      <c r="A17" s="41" t="s">
        <v>164</v>
      </c>
      <c r="B17" s="22" t="s">
        <v>39</v>
      </c>
      <c r="C17" s="10" t="s">
        <v>41</v>
      </c>
      <c r="D17" s="10" t="s">
        <v>36</v>
      </c>
      <c r="E17" s="31">
        <v>51039911326</v>
      </c>
      <c r="F17" s="39">
        <v>2</v>
      </c>
      <c r="G17" s="17">
        <f t="shared" si="0"/>
        <v>147.84000000000003</v>
      </c>
      <c r="H17" s="17">
        <f t="shared" si="1"/>
        <v>492.80000000000013</v>
      </c>
      <c r="I17" s="17">
        <f t="shared" si="2"/>
        <v>616.00000000000011</v>
      </c>
      <c r="J17" s="17">
        <v>700</v>
      </c>
    </row>
    <row r="18" spans="1:10">
      <c r="A18" s="30" t="s">
        <v>43</v>
      </c>
      <c r="B18" s="22" t="s">
        <v>36</v>
      </c>
      <c r="C18" s="10" t="s">
        <v>44</v>
      </c>
      <c r="D18" s="10" t="s">
        <v>36</v>
      </c>
      <c r="E18" s="21" t="s">
        <v>45</v>
      </c>
      <c r="F18" s="39">
        <v>3</v>
      </c>
      <c r="G18" s="17">
        <f t="shared" si="0"/>
        <v>221.76000000000005</v>
      </c>
      <c r="H18" s="17">
        <f t="shared" si="1"/>
        <v>739.20000000000016</v>
      </c>
      <c r="I18" s="17">
        <f t="shared" si="2"/>
        <v>924.00000000000011</v>
      </c>
      <c r="J18" s="17">
        <v>900</v>
      </c>
    </row>
    <row r="19" spans="1:10" ht="14.4">
      <c r="A19" s="41" t="s">
        <v>165</v>
      </c>
      <c r="B19" s="22" t="s">
        <v>39</v>
      </c>
      <c r="C19" s="10" t="s">
        <v>44</v>
      </c>
      <c r="D19" s="10" t="s">
        <v>36</v>
      </c>
      <c r="E19" s="31">
        <v>51039911327</v>
      </c>
      <c r="F19" s="39">
        <v>2.6</v>
      </c>
      <c r="G19" s="17">
        <f t="shared" si="0"/>
        <v>192.19200000000004</v>
      </c>
      <c r="H19" s="17">
        <f t="shared" si="1"/>
        <v>640.6400000000001</v>
      </c>
      <c r="I19" s="17">
        <f t="shared" si="2"/>
        <v>800.80000000000007</v>
      </c>
      <c r="J19" s="17">
        <v>900</v>
      </c>
    </row>
    <row r="20" spans="1:10">
      <c r="A20" s="30" t="s">
        <v>46</v>
      </c>
      <c r="B20" s="22" t="s">
        <v>36</v>
      </c>
      <c r="C20" s="10" t="s">
        <v>47</v>
      </c>
      <c r="D20" s="10" t="s">
        <v>36</v>
      </c>
      <c r="E20" s="21" t="s">
        <v>48</v>
      </c>
      <c r="F20" s="39">
        <v>3.9</v>
      </c>
      <c r="G20" s="17">
        <f t="shared" si="0"/>
        <v>288.28800000000001</v>
      </c>
      <c r="H20" s="17">
        <f t="shared" si="1"/>
        <v>960.96</v>
      </c>
      <c r="I20" s="17">
        <f t="shared" si="2"/>
        <v>1201.2</v>
      </c>
      <c r="J20" s="17">
        <v>1000</v>
      </c>
    </row>
    <row r="21" spans="1:10" ht="14.4">
      <c r="A21" s="41" t="s">
        <v>166</v>
      </c>
      <c r="B21" s="22" t="s">
        <v>39</v>
      </c>
      <c r="C21" s="10" t="s">
        <v>47</v>
      </c>
      <c r="D21" s="10" t="s">
        <v>36</v>
      </c>
      <c r="E21" s="31">
        <v>51039911328</v>
      </c>
      <c r="F21" s="39">
        <v>3.3</v>
      </c>
      <c r="G21" s="17">
        <f t="shared" si="0"/>
        <v>243.93599999999998</v>
      </c>
      <c r="H21" s="17">
        <f t="shared" si="1"/>
        <v>813.12</v>
      </c>
      <c r="I21" s="17">
        <f t="shared" si="2"/>
        <v>1016.4</v>
      </c>
      <c r="J21" s="17">
        <v>1000</v>
      </c>
    </row>
    <row r="22" spans="1:10">
      <c r="A22" s="30" t="s">
        <v>49</v>
      </c>
      <c r="B22" s="22" t="s">
        <v>36</v>
      </c>
      <c r="C22" s="10" t="s">
        <v>50</v>
      </c>
      <c r="D22" s="10" t="s">
        <v>36</v>
      </c>
      <c r="E22" s="21" t="s">
        <v>51</v>
      </c>
      <c r="F22" s="39">
        <v>4.2</v>
      </c>
      <c r="G22" s="17">
        <f t="shared" si="0"/>
        <v>310.46400000000006</v>
      </c>
      <c r="H22" s="17">
        <f>G22/0.4</f>
        <v>776.16000000000008</v>
      </c>
      <c r="I22" s="17">
        <f t="shared" si="2"/>
        <v>970.2</v>
      </c>
      <c r="J22" s="17">
        <v>1000</v>
      </c>
    </row>
    <row r="23" spans="1:10" ht="14.4">
      <c r="A23" s="41" t="s">
        <v>167</v>
      </c>
      <c r="B23" s="22" t="s">
        <v>39</v>
      </c>
      <c r="C23" s="10" t="s">
        <v>50</v>
      </c>
      <c r="D23" s="10" t="s">
        <v>36</v>
      </c>
      <c r="E23" s="31">
        <v>51039911329</v>
      </c>
      <c r="F23" s="39">
        <v>3.5</v>
      </c>
      <c r="G23" s="17">
        <f t="shared" si="0"/>
        <v>258.72000000000008</v>
      </c>
      <c r="H23" s="17">
        <f t="shared" ref="H23:H38" si="3">G23/0.3</f>
        <v>862.40000000000032</v>
      </c>
      <c r="I23" s="17">
        <f t="shared" si="2"/>
        <v>1078.0000000000002</v>
      </c>
      <c r="J23" s="17">
        <v>1000</v>
      </c>
    </row>
    <row r="24" spans="1:10">
      <c r="A24" s="30" t="s">
        <v>52</v>
      </c>
      <c r="B24" s="22" t="s">
        <v>16</v>
      </c>
      <c r="C24" s="32" t="s">
        <v>53</v>
      </c>
      <c r="D24" s="10" t="s">
        <v>36</v>
      </c>
      <c r="E24" s="30">
        <v>51039904110</v>
      </c>
      <c r="F24" s="39">
        <v>1.6</v>
      </c>
      <c r="G24" s="17">
        <f t="shared" si="0"/>
        <v>118.27200000000003</v>
      </c>
      <c r="H24" s="17">
        <f t="shared" si="3"/>
        <v>394.24000000000012</v>
      </c>
      <c r="I24" s="17">
        <f t="shared" si="2"/>
        <v>492.80000000000013</v>
      </c>
      <c r="J24" s="17">
        <v>500</v>
      </c>
    </row>
    <row r="25" spans="1:10" ht="14.4">
      <c r="A25" s="41" t="s">
        <v>168</v>
      </c>
      <c r="B25" s="22" t="s">
        <v>54</v>
      </c>
      <c r="C25" s="32" t="s">
        <v>53</v>
      </c>
      <c r="D25" s="10" t="s">
        <v>36</v>
      </c>
      <c r="E25" s="31">
        <v>51039911265</v>
      </c>
      <c r="F25" s="39">
        <v>1.4</v>
      </c>
      <c r="G25" s="17">
        <f t="shared" si="0"/>
        <v>103.488</v>
      </c>
      <c r="H25" s="17">
        <f t="shared" si="3"/>
        <v>344.96000000000004</v>
      </c>
      <c r="I25" s="17">
        <f t="shared" si="2"/>
        <v>431.20000000000005</v>
      </c>
      <c r="J25" s="17">
        <v>500</v>
      </c>
    </row>
    <row r="26" spans="1:10">
      <c r="A26" s="30" t="s">
        <v>55</v>
      </c>
      <c r="B26" s="22" t="s">
        <v>17</v>
      </c>
      <c r="C26" s="32" t="s">
        <v>53</v>
      </c>
      <c r="D26" s="10" t="s">
        <v>36</v>
      </c>
      <c r="E26" s="30">
        <v>51039904111</v>
      </c>
      <c r="F26" s="39">
        <v>2.6</v>
      </c>
      <c r="G26" s="17">
        <f t="shared" si="0"/>
        <v>192.19200000000004</v>
      </c>
      <c r="H26" s="17">
        <f t="shared" si="3"/>
        <v>640.6400000000001</v>
      </c>
      <c r="I26" s="17">
        <f t="shared" si="2"/>
        <v>800.80000000000007</v>
      </c>
      <c r="J26" s="17">
        <v>800</v>
      </c>
    </row>
    <row r="27" spans="1:10">
      <c r="A27" s="30" t="s">
        <v>56</v>
      </c>
      <c r="B27" s="22" t="s">
        <v>16</v>
      </c>
      <c r="C27" s="32" t="s">
        <v>57</v>
      </c>
      <c r="D27" s="10" t="s">
        <v>36</v>
      </c>
      <c r="E27" s="30">
        <v>51039904117</v>
      </c>
      <c r="F27" s="39">
        <v>1.6</v>
      </c>
      <c r="G27" s="17">
        <f t="shared" si="0"/>
        <v>118.27200000000003</v>
      </c>
      <c r="H27" s="17">
        <f t="shared" si="3"/>
        <v>394.24000000000012</v>
      </c>
      <c r="I27" s="17">
        <f t="shared" si="2"/>
        <v>492.80000000000013</v>
      </c>
      <c r="J27" s="17">
        <v>500</v>
      </c>
    </row>
    <row r="28" spans="1:10" ht="14.4">
      <c r="A28" s="41" t="s">
        <v>169</v>
      </c>
      <c r="B28" s="22" t="s">
        <v>54</v>
      </c>
      <c r="C28" s="32" t="s">
        <v>57</v>
      </c>
      <c r="D28" s="10" t="s">
        <v>36</v>
      </c>
      <c r="E28" s="31">
        <v>51039911267</v>
      </c>
      <c r="F28" s="39">
        <v>1.4</v>
      </c>
      <c r="G28" s="17">
        <f t="shared" si="0"/>
        <v>103.488</v>
      </c>
      <c r="H28" s="17">
        <f t="shared" si="3"/>
        <v>344.96000000000004</v>
      </c>
      <c r="I28" s="17">
        <f t="shared" si="2"/>
        <v>431.20000000000005</v>
      </c>
      <c r="J28" s="17">
        <v>500</v>
      </c>
    </row>
    <row r="29" spans="1:10">
      <c r="A29" s="30" t="s">
        <v>58</v>
      </c>
      <c r="B29" s="22" t="s">
        <v>17</v>
      </c>
      <c r="C29" s="32" t="s">
        <v>57</v>
      </c>
      <c r="D29" s="10" t="s">
        <v>36</v>
      </c>
      <c r="E29" s="30">
        <v>51039904112</v>
      </c>
      <c r="F29" s="39">
        <v>2.9</v>
      </c>
      <c r="G29" s="17">
        <f t="shared" si="0"/>
        <v>214.36800000000002</v>
      </c>
      <c r="H29" s="17">
        <f t="shared" si="3"/>
        <v>714.56000000000006</v>
      </c>
      <c r="I29" s="17">
        <f t="shared" si="2"/>
        <v>893.2</v>
      </c>
      <c r="J29" s="17">
        <v>900</v>
      </c>
    </row>
    <row r="30" spans="1:10">
      <c r="A30" s="30" t="s">
        <v>59</v>
      </c>
      <c r="B30" s="22" t="s">
        <v>16</v>
      </c>
      <c r="C30" s="32" t="s">
        <v>60</v>
      </c>
      <c r="D30" s="10" t="s">
        <v>36</v>
      </c>
      <c r="E30" s="30">
        <v>51039904113</v>
      </c>
      <c r="F30" s="39">
        <v>2</v>
      </c>
      <c r="G30" s="17">
        <f t="shared" si="0"/>
        <v>147.84000000000003</v>
      </c>
      <c r="H30" s="17">
        <f t="shared" si="3"/>
        <v>492.80000000000013</v>
      </c>
      <c r="I30" s="17">
        <f t="shared" si="2"/>
        <v>616.00000000000011</v>
      </c>
      <c r="J30" s="17">
        <v>600</v>
      </c>
    </row>
    <row r="31" spans="1:10" ht="14.4">
      <c r="A31" s="41" t="s">
        <v>170</v>
      </c>
      <c r="B31" s="22" t="s">
        <v>54</v>
      </c>
      <c r="C31" s="32" t="s">
        <v>60</v>
      </c>
      <c r="D31" s="10" t="s">
        <v>36</v>
      </c>
      <c r="E31" s="31">
        <v>51039911270</v>
      </c>
      <c r="F31" s="39">
        <v>1.7</v>
      </c>
      <c r="G31" s="17">
        <f t="shared" si="0"/>
        <v>125.66400000000002</v>
      </c>
      <c r="H31" s="17">
        <f t="shared" si="3"/>
        <v>418.88000000000005</v>
      </c>
      <c r="I31" s="17">
        <f t="shared" si="2"/>
        <v>523.6</v>
      </c>
      <c r="J31" s="17">
        <v>600</v>
      </c>
    </row>
    <row r="32" spans="1:10">
      <c r="A32" s="30" t="s">
        <v>61</v>
      </c>
      <c r="B32" s="22" t="s">
        <v>17</v>
      </c>
      <c r="C32" s="32" t="s">
        <v>60</v>
      </c>
      <c r="D32" s="10" t="s">
        <v>36</v>
      </c>
      <c r="E32" s="30">
        <v>51039904114</v>
      </c>
      <c r="F32" s="39">
        <v>3.1</v>
      </c>
      <c r="G32" s="17">
        <f t="shared" si="0"/>
        <v>229.15200000000004</v>
      </c>
      <c r="H32" s="17">
        <f t="shared" si="3"/>
        <v>763.84000000000015</v>
      </c>
      <c r="I32" s="17">
        <f t="shared" si="2"/>
        <v>954.80000000000018</v>
      </c>
      <c r="J32" s="17">
        <v>1000</v>
      </c>
    </row>
    <row r="33" spans="1:10">
      <c r="A33" s="30" t="s">
        <v>62</v>
      </c>
      <c r="B33" s="22" t="s">
        <v>16</v>
      </c>
      <c r="C33" s="32" t="s">
        <v>63</v>
      </c>
      <c r="D33" s="10" t="s">
        <v>36</v>
      </c>
      <c r="E33" s="30">
        <v>51039904115</v>
      </c>
      <c r="F33" s="39">
        <v>2.4</v>
      </c>
      <c r="G33" s="17">
        <f t="shared" si="0"/>
        <v>177.40800000000002</v>
      </c>
      <c r="H33" s="17">
        <f t="shared" si="3"/>
        <v>591.36000000000013</v>
      </c>
      <c r="I33" s="17">
        <f t="shared" si="2"/>
        <v>739.20000000000016</v>
      </c>
      <c r="J33" s="17">
        <v>800</v>
      </c>
    </row>
    <row r="34" spans="1:10" ht="14.4">
      <c r="A34" s="41" t="s">
        <v>171</v>
      </c>
      <c r="B34" s="22" t="s">
        <v>54</v>
      </c>
      <c r="C34" s="32" t="s">
        <v>63</v>
      </c>
      <c r="D34" s="10" t="s">
        <v>36</v>
      </c>
      <c r="E34" s="31">
        <v>51039911271</v>
      </c>
      <c r="F34" s="39">
        <v>2.1</v>
      </c>
      <c r="G34" s="17">
        <f t="shared" si="0"/>
        <v>155.23200000000003</v>
      </c>
      <c r="H34" s="17">
        <f t="shared" si="3"/>
        <v>517.44000000000017</v>
      </c>
      <c r="I34" s="17">
        <f t="shared" si="2"/>
        <v>646.80000000000018</v>
      </c>
      <c r="J34" s="17">
        <v>800</v>
      </c>
    </row>
    <row r="35" spans="1:10">
      <c r="A35" s="30" t="s">
        <v>64</v>
      </c>
      <c r="B35" s="22" t="s">
        <v>17</v>
      </c>
      <c r="C35" s="32" t="s">
        <v>63</v>
      </c>
      <c r="D35" s="10" t="s">
        <v>36</v>
      </c>
      <c r="E35" s="30">
        <v>51039904116</v>
      </c>
      <c r="F35" s="39">
        <v>3.9</v>
      </c>
      <c r="G35" s="17">
        <f t="shared" si="0"/>
        <v>288.28800000000001</v>
      </c>
      <c r="H35" s="17">
        <f t="shared" si="3"/>
        <v>960.96</v>
      </c>
      <c r="I35" s="17">
        <f t="shared" si="2"/>
        <v>1201.2</v>
      </c>
      <c r="J35" s="17">
        <v>1200</v>
      </c>
    </row>
    <row r="36" spans="1:10">
      <c r="A36" s="30" t="s">
        <v>65</v>
      </c>
      <c r="B36" s="22" t="s">
        <v>16</v>
      </c>
      <c r="C36" s="32" t="s">
        <v>66</v>
      </c>
      <c r="D36" s="10" t="s">
        <v>36</v>
      </c>
      <c r="E36" s="30">
        <v>51039904119</v>
      </c>
      <c r="F36" s="39">
        <v>2.4</v>
      </c>
      <c r="G36" s="17">
        <f t="shared" si="0"/>
        <v>177.40800000000002</v>
      </c>
      <c r="H36" s="17">
        <f t="shared" si="3"/>
        <v>591.36000000000013</v>
      </c>
      <c r="I36" s="17">
        <f t="shared" si="2"/>
        <v>739.20000000000016</v>
      </c>
      <c r="J36" s="17">
        <v>800</v>
      </c>
    </row>
    <row r="37" spans="1:10" ht="14.4">
      <c r="A37" s="41" t="s">
        <v>172</v>
      </c>
      <c r="B37" s="22" t="s">
        <v>54</v>
      </c>
      <c r="C37" s="32" t="s">
        <v>66</v>
      </c>
      <c r="D37" s="10" t="s">
        <v>36</v>
      </c>
      <c r="E37" s="31">
        <v>51039911273</v>
      </c>
      <c r="F37" s="39">
        <v>2.1</v>
      </c>
      <c r="G37" s="17">
        <f t="shared" si="0"/>
        <v>155.23200000000003</v>
      </c>
      <c r="H37" s="17">
        <f t="shared" si="3"/>
        <v>517.44000000000017</v>
      </c>
      <c r="I37" s="17">
        <f t="shared" si="2"/>
        <v>646.80000000000018</v>
      </c>
      <c r="J37" s="17">
        <v>800</v>
      </c>
    </row>
    <row r="38" spans="1:10">
      <c r="A38" s="30" t="s">
        <v>67</v>
      </c>
      <c r="B38" s="22" t="s">
        <v>17</v>
      </c>
      <c r="C38" s="32" t="s">
        <v>66</v>
      </c>
      <c r="D38" s="10" t="s">
        <v>36</v>
      </c>
      <c r="E38" s="30">
        <v>51039904118</v>
      </c>
      <c r="F38" s="39">
        <v>3.9</v>
      </c>
      <c r="G38" s="17">
        <f t="shared" si="0"/>
        <v>288.28800000000001</v>
      </c>
      <c r="H38" s="17">
        <f t="shared" si="3"/>
        <v>960.96</v>
      </c>
      <c r="I38" s="17">
        <f t="shared" si="2"/>
        <v>1201.2</v>
      </c>
      <c r="J38" s="17">
        <v>1200</v>
      </c>
    </row>
    <row r="39" spans="1:10" ht="14.4">
      <c r="A39" s="41" t="s">
        <v>173</v>
      </c>
      <c r="B39" s="22" t="s">
        <v>16</v>
      </c>
      <c r="C39" s="32" t="s">
        <v>68</v>
      </c>
      <c r="D39" s="10" t="s">
        <v>36</v>
      </c>
      <c r="E39" s="31">
        <v>51029991680</v>
      </c>
      <c r="F39" s="39">
        <v>6.8</v>
      </c>
      <c r="G39" s="17">
        <f t="shared" si="0"/>
        <v>502.65600000000006</v>
      </c>
      <c r="H39" s="17">
        <f>G39/0.5</f>
        <v>1005.3120000000001</v>
      </c>
      <c r="I39" s="17">
        <f t="shared" si="2"/>
        <v>1256.6400000000001</v>
      </c>
      <c r="J39" s="17">
        <v>1300</v>
      </c>
    </row>
    <row r="40" spans="1:10" ht="14.4">
      <c r="A40" s="41" t="s">
        <v>174</v>
      </c>
      <c r="B40" s="22" t="s">
        <v>17</v>
      </c>
      <c r="C40" s="32" t="s">
        <v>68</v>
      </c>
      <c r="D40" s="10" t="s">
        <v>36</v>
      </c>
      <c r="E40" s="31">
        <v>51029991681</v>
      </c>
      <c r="F40" s="39">
        <v>4.5</v>
      </c>
      <c r="G40" s="17">
        <f t="shared" si="0"/>
        <v>332.64000000000004</v>
      </c>
      <c r="H40" s="17">
        <f>G40/0.4</f>
        <v>831.6</v>
      </c>
      <c r="I40" s="17">
        <f t="shared" si="2"/>
        <v>1039.5</v>
      </c>
      <c r="J40" s="17">
        <v>1200</v>
      </c>
    </row>
    <row r="41" spans="1:10" ht="14.4">
      <c r="A41" s="41" t="s">
        <v>175</v>
      </c>
      <c r="B41" s="22" t="s">
        <v>16</v>
      </c>
      <c r="C41" s="32" t="s">
        <v>69</v>
      </c>
      <c r="D41" s="10" t="s">
        <v>36</v>
      </c>
      <c r="E41" s="31">
        <v>51039911634</v>
      </c>
      <c r="F41" s="39">
        <v>5.8</v>
      </c>
      <c r="G41" s="17">
        <f t="shared" si="0"/>
        <v>428.73600000000005</v>
      </c>
      <c r="H41" s="17">
        <f>G41/0.4</f>
        <v>1071.8400000000001</v>
      </c>
      <c r="I41" s="17">
        <f t="shared" si="2"/>
        <v>1339.8000000000002</v>
      </c>
      <c r="J41" s="17">
        <v>1300</v>
      </c>
    </row>
    <row r="42" spans="1:10" ht="14.4">
      <c r="A42" s="41" t="s">
        <v>176</v>
      </c>
      <c r="B42" s="22" t="s">
        <v>17</v>
      </c>
      <c r="C42" s="32" t="s">
        <v>69</v>
      </c>
      <c r="D42" s="10" t="s">
        <v>36</v>
      </c>
      <c r="E42" s="31">
        <v>51039911635</v>
      </c>
      <c r="F42" s="39">
        <v>4</v>
      </c>
      <c r="G42" s="17">
        <f t="shared" si="0"/>
        <v>295.68000000000006</v>
      </c>
      <c r="H42" s="17">
        <f>G42/0.3</f>
        <v>985.60000000000025</v>
      </c>
      <c r="I42" s="17">
        <f t="shared" si="2"/>
        <v>1232.0000000000002</v>
      </c>
      <c r="J42" s="17">
        <v>1200</v>
      </c>
    </row>
    <row r="43" spans="1:10" ht="14.4">
      <c r="A43" s="41" t="s">
        <v>177</v>
      </c>
      <c r="B43" s="22" t="s">
        <v>16</v>
      </c>
      <c r="C43" s="32" t="s">
        <v>70</v>
      </c>
      <c r="D43" s="10" t="s">
        <v>36</v>
      </c>
      <c r="E43" s="31">
        <v>51039908326</v>
      </c>
      <c r="F43" s="39">
        <v>6.1</v>
      </c>
      <c r="G43" s="17">
        <f t="shared" si="0"/>
        <v>450.91200000000003</v>
      </c>
      <c r="H43" s="17">
        <f>G43/0.4</f>
        <v>1127.28</v>
      </c>
      <c r="I43" s="17">
        <f t="shared" si="2"/>
        <v>1409.1</v>
      </c>
      <c r="J43" s="17">
        <v>1400</v>
      </c>
    </row>
    <row r="44" spans="1:10" ht="14.4">
      <c r="A44" s="41" t="s">
        <v>178</v>
      </c>
      <c r="B44" s="22" t="s">
        <v>17</v>
      </c>
      <c r="C44" s="32" t="s">
        <v>70</v>
      </c>
      <c r="D44" s="10" t="s">
        <v>36</v>
      </c>
      <c r="E44" s="31">
        <v>51039913477</v>
      </c>
      <c r="F44" s="39">
        <v>4</v>
      </c>
      <c r="G44" s="17">
        <f t="shared" si="0"/>
        <v>295.68000000000006</v>
      </c>
      <c r="H44" s="17">
        <f>G44/0.3</f>
        <v>985.60000000000025</v>
      </c>
      <c r="I44" s="17">
        <f t="shared" si="2"/>
        <v>1232.0000000000002</v>
      </c>
      <c r="J44" s="17">
        <v>1200</v>
      </c>
    </row>
    <row r="45" spans="1:10" ht="14.4">
      <c r="A45" s="41" t="s">
        <v>179</v>
      </c>
      <c r="B45" s="22" t="s">
        <v>16</v>
      </c>
      <c r="C45" s="32" t="s">
        <v>71</v>
      </c>
      <c r="D45" s="10" t="s">
        <v>36</v>
      </c>
      <c r="E45" s="31">
        <v>51039907119</v>
      </c>
      <c r="F45" s="39">
        <v>7.3</v>
      </c>
      <c r="G45" s="17">
        <f t="shared" si="0"/>
        <v>539.6160000000001</v>
      </c>
      <c r="H45" s="17">
        <f>G45/0.5</f>
        <v>1079.2320000000002</v>
      </c>
      <c r="I45" s="17">
        <f t="shared" si="2"/>
        <v>1349.0400000000002</v>
      </c>
      <c r="J45" s="17">
        <v>1400</v>
      </c>
    </row>
    <row r="46" spans="1:10" ht="14.4">
      <c r="A46" s="41" t="s">
        <v>180</v>
      </c>
      <c r="B46" s="22" t="s">
        <v>17</v>
      </c>
      <c r="C46" s="32" t="s">
        <v>71</v>
      </c>
      <c r="D46" s="10" t="s">
        <v>36</v>
      </c>
      <c r="E46" s="31">
        <v>51039913476</v>
      </c>
      <c r="F46" s="39">
        <v>4.5999999999999996</v>
      </c>
      <c r="G46" s="17">
        <f t="shared" si="0"/>
        <v>340.03200000000004</v>
      </c>
      <c r="H46" s="17">
        <f>G46/0.4</f>
        <v>850.08</v>
      </c>
      <c r="I46" s="17">
        <f t="shared" si="2"/>
        <v>1062.5999999999999</v>
      </c>
      <c r="J46" s="17">
        <v>1200</v>
      </c>
    </row>
    <row r="47" spans="1:10">
      <c r="A47" s="30" t="s">
        <v>72</v>
      </c>
      <c r="B47" s="22" t="s">
        <v>36</v>
      </c>
      <c r="C47" s="10" t="s">
        <v>73</v>
      </c>
      <c r="D47" s="10" t="s">
        <v>36</v>
      </c>
      <c r="E47" s="30" t="s">
        <v>74</v>
      </c>
      <c r="F47" s="39">
        <v>0.82</v>
      </c>
      <c r="G47" s="17">
        <f t="shared" si="0"/>
        <v>60.614400000000003</v>
      </c>
      <c r="H47" s="17">
        <f t="shared" ref="H47:H50" si="4">G47/0.3</f>
        <v>202.04800000000003</v>
      </c>
      <c r="I47" s="17">
        <f t="shared" si="2"/>
        <v>252.56000000000003</v>
      </c>
      <c r="J47" s="17">
        <v>500</v>
      </c>
    </row>
    <row r="48" spans="1:10">
      <c r="A48" s="30" t="s">
        <v>75</v>
      </c>
      <c r="B48" s="22" t="s">
        <v>36</v>
      </c>
      <c r="C48" s="10" t="s">
        <v>76</v>
      </c>
      <c r="D48" s="10" t="s">
        <v>36</v>
      </c>
      <c r="E48" s="30" t="s">
        <v>77</v>
      </c>
      <c r="F48" s="39">
        <v>2.2200000000000002</v>
      </c>
      <c r="G48" s="17">
        <f t="shared" si="0"/>
        <v>164.10240000000007</v>
      </c>
      <c r="H48" s="17">
        <f t="shared" si="4"/>
        <v>547.00800000000027</v>
      </c>
      <c r="I48" s="17">
        <f t="shared" si="2"/>
        <v>683.76000000000033</v>
      </c>
      <c r="J48" s="17">
        <v>700</v>
      </c>
    </row>
    <row r="49" spans="1:10">
      <c r="A49" s="30" t="s">
        <v>78</v>
      </c>
      <c r="B49" s="22" t="s">
        <v>36</v>
      </c>
      <c r="C49" s="10" t="s">
        <v>79</v>
      </c>
      <c r="D49" s="10" t="s">
        <v>36</v>
      </c>
      <c r="E49" s="30" t="s">
        <v>80</v>
      </c>
      <c r="F49" s="39">
        <v>2.2200000000000002</v>
      </c>
      <c r="G49" s="17">
        <f t="shared" si="0"/>
        <v>164.10240000000007</v>
      </c>
      <c r="H49" s="17">
        <f t="shared" si="4"/>
        <v>547.00800000000027</v>
      </c>
      <c r="I49" s="17">
        <f t="shared" si="2"/>
        <v>683.76000000000033</v>
      </c>
      <c r="J49" s="17">
        <v>700</v>
      </c>
    </row>
    <row r="50" spans="1:10">
      <c r="A50" s="30" t="s">
        <v>184</v>
      </c>
      <c r="B50" s="22" t="s">
        <v>36</v>
      </c>
      <c r="C50" s="10" t="s">
        <v>81</v>
      </c>
      <c r="D50" s="10" t="s">
        <v>36</v>
      </c>
      <c r="E50" s="30" t="s">
        <v>181</v>
      </c>
      <c r="F50" s="39">
        <v>1.8</v>
      </c>
      <c r="G50" s="17">
        <f t="shared" si="0"/>
        <v>133.05600000000004</v>
      </c>
      <c r="H50" s="17">
        <f t="shared" si="4"/>
        <v>443.52000000000015</v>
      </c>
      <c r="I50" s="17">
        <f t="shared" si="2"/>
        <v>554.4000000000002</v>
      </c>
      <c r="J50" s="17">
        <v>700</v>
      </c>
    </row>
    <row r="51" spans="1:10">
      <c r="A51" s="30" t="s">
        <v>82</v>
      </c>
      <c r="B51" s="22" t="s">
        <v>16</v>
      </c>
      <c r="C51" s="10" t="s">
        <v>155</v>
      </c>
      <c r="D51" s="10" t="s">
        <v>36</v>
      </c>
      <c r="E51" s="30" t="s">
        <v>83</v>
      </c>
      <c r="F51" s="39">
        <v>2.06</v>
      </c>
      <c r="G51" s="17">
        <f t="shared" si="0"/>
        <v>152.27520000000004</v>
      </c>
      <c r="H51" s="17">
        <f t="shared" ref="H51:H70" si="5">G51/0.3</f>
        <v>507.58400000000017</v>
      </c>
      <c r="I51" s="17">
        <f t="shared" si="2"/>
        <v>634.48000000000013</v>
      </c>
      <c r="J51" s="17">
        <v>700</v>
      </c>
    </row>
    <row r="52" spans="1:10">
      <c r="A52" s="30" t="s">
        <v>84</v>
      </c>
      <c r="B52" s="22" t="s">
        <v>17</v>
      </c>
      <c r="C52" s="10" t="s">
        <v>155</v>
      </c>
      <c r="D52" s="10" t="s">
        <v>36</v>
      </c>
      <c r="E52" s="30" t="s">
        <v>85</v>
      </c>
      <c r="F52" s="39">
        <v>2.39</v>
      </c>
      <c r="G52" s="17">
        <f t="shared" si="0"/>
        <v>176.66880000000006</v>
      </c>
      <c r="H52" s="17">
        <f t="shared" si="5"/>
        <v>588.89600000000019</v>
      </c>
      <c r="I52" s="17">
        <f t="shared" si="2"/>
        <v>736.12000000000023</v>
      </c>
      <c r="J52" s="17">
        <v>800</v>
      </c>
    </row>
    <row r="53" spans="1:10">
      <c r="A53" s="30" t="s">
        <v>86</v>
      </c>
      <c r="B53" s="22" t="s">
        <v>16</v>
      </c>
      <c r="C53" s="10" t="s">
        <v>156</v>
      </c>
      <c r="D53" s="10" t="s">
        <v>36</v>
      </c>
      <c r="E53" s="30" t="s">
        <v>87</v>
      </c>
      <c r="F53" s="39">
        <v>2.2200000000000002</v>
      </c>
      <c r="G53" s="17">
        <f t="shared" si="0"/>
        <v>164.10240000000007</v>
      </c>
      <c r="H53" s="17">
        <f t="shared" si="5"/>
        <v>547.00800000000027</v>
      </c>
      <c r="I53" s="17">
        <f t="shared" si="2"/>
        <v>683.76000000000033</v>
      </c>
      <c r="J53" s="17">
        <v>700</v>
      </c>
    </row>
    <row r="54" spans="1:10">
      <c r="A54" s="30" t="s">
        <v>88</v>
      </c>
      <c r="B54" s="22" t="s">
        <v>17</v>
      </c>
      <c r="C54" s="10" t="s">
        <v>156</v>
      </c>
      <c r="D54" s="10" t="s">
        <v>36</v>
      </c>
      <c r="E54" s="30" t="s">
        <v>89</v>
      </c>
      <c r="F54" s="39">
        <v>2.39</v>
      </c>
      <c r="G54" s="17">
        <f t="shared" si="0"/>
        <v>176.66880000000006</v>
      </c>
      <c r="H54" s="17">
        <f t="shared" si="5"/>
        <v>588.89600000000019</v>
      </c>
      <c r="I54" s="17">
        <f t="shared" si="2"/>
        <v>736.12000000000023</v>
      </c>
      <c r="J54" s="17">
        <v>800</v>
      </c>
    </row>
    <row r="55" spans="1:10">
      <c r="A55" s="30" t="s">
        <v>90</v>
      </c>
      <c r="B55" s="22" t="s">
        <v>16</v>
      </c>
      <c r="C55" s="10" t="s">
        <v>6</v>
      </c>
      <c r="D55" s="10" t="s">
        <v>36</v>
      </c>
      <c r="E55" s="30" t="s">
        <v>91</v>
      </c>
      <c r="F55" s="39">
        <v>2.76</v>
      </c>
      <c r="G55" s="17">
        <f t="shared" si="0"/>
        <v>204.01920000000001</v>
      </c>
      <c r="H55" s="17">
        <f t="shared" si="5"/>
        <v>680.06400000000008</v>
      </c>
      <c r="I55" s="17">
        <f t="shared" si="2"/>
        <v>850.08</v>
      </c>
      <c r="J55" s="17">
        <v>800</v>
      </c>
    </row>
    <row r="56" spans="1:10">
      <c r="A56" s="30" t="s">
        <v>92</v>
      </c>
      <c r="B56" s="22" t="s">
        <v>17</v>
      </c>
      <c r="C56" s="10" t="s">
        <v>6</v>
      </c>
      <c r="D56" s="10" t="s">
        <v>36</v>
      </c>
      <c r="E56" s="30" t="s">
        <v>93</v>
      </c>
      <c r="F56" s="39">
        <v>2.92</v>
      </c>
      <c r="G56" s="17">
        <f t="shared" si="0"/>
        <v>215.84640000000005</v>
      </c>
      <c r="H56" s="17">
        <f t="shared" si="5"/>
        <v>719.48800000000017</v>
      </c>
      <c r="I56" s="17">
        <f t="shared" si="2"/>
        <v>899.36000000000013</v>
      </c>
      <c r="J56" s="17">
        <v>900</v>
      </c>
    </row>
    <row r="57" spans="1:10">
      <c r="A57" s="30" t="s">
        <v>94</v>
      </c>
      <c r="B57" s="22" t="s">
        <v>16</v>
      </c>
      <c r="C57" s="10" t="s">
        <v>157</v>
      </c>
      <c r="D57" s="10" t="s">
        <v>36</v>
      </c>
      <c r="E57" s="30" t="s">
        <v>95</v>
      </c>
      <c r="F57" s="39">
        <v>3.32</v>
      </c>
      <c r="G57" s="17">
        <f t="shared" si="0"/>
        <v>245.41440000000003</v>
      </c>
      <c r="H57" s="17">
        <f t="shared" si="5"/>
        <v>818.04800000000012</v>
      </c>
      <c r="I57" s="17">
        <f t="shared" si="2"/>
        <v>1022.5600000000001</v>
      </c>
      <c r="J57" s="17">
        <v>1100</v>
      </c>
    </row>
    <row r="58" spans="1:10">
      <c r="A58" s="33" t="s">
        <v>96</v>
      </c>
      <c r="B58" s="22" t="s">
        <v>17</v>
      </c>
      <c r="C58" s="10" t="s">
        <v>157</v>
      </c>
      <c r="D58" s="10" t="s">
        <v>36</v>
      </c>
      <c r="E58" s="33" t="s">
        <v>97</v>
      </c>
      <c r="F58" s="39">
        <v>3.97</v>
      </c>
      <c r="G58" s="17">
        <f t="shared" si="0"/>
        <v>293.46240000000006</v>
      </c>
      <c r="H58" s="17">
        <f t="shared" si="5"/>
        <v>978.2080000000002</v>
      </c>
      <c r="I58" s="17">
        <f t="shared" si="2"/>
        <v>1222.7600000000002</v>
      </c>
      <c r="J58" s="17">
        <v>1200</v>
      </c>
    </row>
    <row r="59" spans="1:10">
      <c r="A59" s="30" t="s">
        <v>98</v>
      </c>
      <c r="B59" s="22" t="s">
        <v>16</v>
      </c>
      <c r="C59" s="10" t="s">
        <v>158</v>
      </c>
      <c r="D59" s="10" t="s">
        <v>36</v>
      </c>
      <c r="E59" s="30" t="s">
        <v>99</v>
      </c>
      <c r="F59" s="39">
        <v>2.14</v>
      </c>
      <c r="G59" s="17">
        <f t="shared" si="0"/>
        <v>158.18880000000007</v>
      </c>
      <c r="H59" s="17">
        <f t="shared" si="5"/>
        <v>527.29600000000028</v>
      </c>
      <c r="I59" s="17">
        <f t="shared" si="2"/>
        <v>659.12000000000035</v>
      </c>
      <c r="J59" s="17">
        <v>700</v>
      </c>
    </row>
    <row r="60" spans="1:10">
      <c r="A60" s="30" t="s">
        <v>100</v>
      </c>
      <c r="B60" s="22" t="s">
        <v>17</v>
      </c>
      <c r="C60" s="10" t="s">
        <v>158</v>
      </c>
      <c r="D60" s="10" t="s">
        <v>36</v>
      </c>
      <c r="E60" s="30" t="s">
        <v>101</v>
      </c>
      <c r="F60" s="39">
        <v>2.39</v>
      </c>
      <c r="G60" s="17">
        <f t="shared" si="0"/>
        <v>176.66880000000006</v>
      </c>
      <c r="H60" s="17">
        <f t="shared" si="5"/>
        <v>588.89600000000019</v>
      </c>
      <c r="I60" s="17">
        <f t="shared" si="2"/>
        <v>736.12000000000023</v>
      </c>
      <c r="J60" s="17">
        <v>800</v>
      </c>
    </row>
    <row r="61" spans="1:10">
      <c r="A61" s="30" t="s">
        <v>102</v>
      </c>
      <c r="B61" s="22" t="s">
        <v>16</v>
      </c>
      <c r="C61" s="10" t="s">
        <v>159</v>
      </c>
      <c r="D61" s="10" t="s">
        <v>36</v>
      </c>
      <c r="E61" s="30" t="s">
        <v>103</v>
      </c>
      <c r="F61" s="39">
        <v>2.44</v>
      </c>
      <c r="G61" s="17">
        <f t="shared" si="0"/>
        <v>180.36480000000003</v>
      </c>
      <c r="H61" s="17">
        <f t="shared" si="5"/>
        <v>601.21600000000012</v>
      </c>
      <c r="I61" s="17">
        <f t="shared" si="2"/>
        <v>751.5200000000001</v>
      </c>
      <c r="J61" s="17">
        <v>700</v>
      </c>
    </row>
    <row r="62" spans="1:10">
      <c r="A62" s="30" t="s">
        <v>104</v>
      </c>
      <c r="B62" s="22" t="s">
        <v>17</v>
      </c>
      <c r="C62" s="10" t="s">
        <v>159</v>
      </c>
      <c r="D62" s="10" t="s">
        <v>36</v>
      </c>
      <c r="E62" s="30" t="s">
        <v>105</v>
      </c>
      <c r="F62" s="39">
        <v>2.38</v>
      </c>
      <c r="G62" s="17">
        <f t="shared" si="0"/>
        <v>175.92959999999999</v>
      </c>
      <c r="H62" s="17">
        <f t="shared" si="5"/>
        <v>586.43200000000002</v>
      </c>
      <c r="I62" s="17">
        <f t="shared" si="2"/>
        <v>733.04</v>
      </c>
      <c r="J62" s="17">
        <v>800</v>
      </c>
    </row>
    <row r="63" spans="1:10">
      <c r="A63" s="30" t="s">
        <v>106</v>
      </c>
      <c r="B63" s="22" t="s">
        <v>16</v>
      </c>
      <c r="C63" s="10" t="s">
        <v>160</v>
      </c>
      <c r="D63" s="10" t="s">
        <v>36</v>
      </c>
      <c r="E63" s="30" t="s">
        <v>107</v>
      </c>
      <c r="F63" s="39">
        <v>3.05</v>
      </c>
      <c r="G63" s="17">
        <f t="shared" si="0"/>
        <v>225.45600000000002</v>
      </c>
      <c r="H63" s="17">
        <f t="shared" si="5"/>
        <v>751.5200000000001</v>
      </c>
      <c r="I63" s="17">
        <f t="shared" si="2"/>
        <v>939.40000000000009</v>
      </c>
      <c r="J63" s="17">
        <v>800</v>
      </c>
    </row>
    <row r="64" spans="1:10">
      <c r="A64" s="30" t="s">
        <v>108</v>
      </c>
      <c r="B64" s="22" t="s">
        <v>17</v>
      </c>
      <c r="C64" s="10" t="s">
        <v>160</v>
      </c>
      <c r="D64" s="10" t="s">
        <v>36</v>
      </c>
      <c r="E64" s="30" t="s">
        <v>109</v>
      </c>
      <c r="F64" s="39">
        <v>2.91</v>
      </c>
      <c r="G64" s="17">
        <f t="shared" si="0"/>
        <v>215.10720000000003</v>
      </c>
      <c r="H64" s="17">
        <f t="shared" si="5"/>
        <v>717.02400000000011</v>
      </c>
      <c r="I64" s="17">
        <f t="shared" si="2"/>
        <v>896.28000000000009</v>
      </c>
      <c r="J64" s="17">
        <v>900</v>
      </c>
    </row>
    <row r="65" spans="1:10">
      <c r="A65" s="30" t="s">
        <v>110</v>
      </c>
      <c r="B65" s="22" t="s">
        <v>16</v>
      </c>
      <c r="C65" s="10" t="s">
        <v>161</v>
      </c>
      <c r="D65" s="10" t="s">
        <v>36</v>
      </c>
      <c r="E65" s="30" t="s">
        <v>111</v>
      </c>
      <c r="F65" s="39">
        <v>3.51</v>
      </c>
      <c r="G65" s="17">
        <f t="shared" si="0"/>
        <v>259.45920000000007</v>
      </c>
      <c r="H65" s="17">
        <f t="shared" si="5"/>
        <v>864.86400000000026</v>
      </c>
      <c r="I65" s="17">
        <f t="shared" si="2"/>
        <v>1081.0800000000002</v>
      </c>
      <c r="J65" s="17">
        <v>1100</v>
      </c>
    </row>
    <row r="66" spans="1:10">
      <c r="A66" s="30" t="s">
        <v>112</v>
      </c>
      <c r="B66" s="22" t="s">
        <v>17</v>
      </c>
      <c r="C66" s="10" t="s">
        <v>161</v>
      </c>
      <c r="D66" s="10" t="s">
        <v>36</v>
      </c>
      <c r="E66" s="30" t="s">
        <v>113</v>
      </c>
      <c r="F66" s="39">
        <v>3.11</v>
      </c>
      <c r="G66" s="17">
        <f t="shared" si="0"/>
        <v>229.89120000000005</v>
      </c>
      <c r="H66" s="17">
        <f t="shared" si="5"/>
        <v>766.3040000000002</v>
      </c>
      <c r="I66" s="17">
        <f t="shared" si="2"/>
        <v>957.88000000000022</v>
      </c>
      <c r="J66" s="17">
        <v>1200</v>
      </c>
    </row>
    <row r="67" spans="1:10">
      <c r="A67" s="30" t="s">
        <v>114</v>
      </c>
      <c r="B67" s="22" t="s">
        <v>36</v>
      </c>
      <c r="C67" s="10" t="s">
        <v>115</v>
      </c>
      <c r="D67" s="10" t="s">
        <v>36</v>
      </c>
      <c r="E67" s="30" t="s">
        <v>116</v>
      </c>
      <c r="F67" s="39">
        <v>2.4</v>
      </c>
      <c r="G67" s="17">
        <f t="shared" si="0"/>
        <v>177.40800000000002</v>
      </c>
      <c r="H67" s="17">
        <f t="shared" si="5"/>
        <v>591.36000000000013</v>
      </c>
      <c r="I67" s="17">
        <f t="shared" si="2"/>
        <v>739.20000000000016</v>
      </c>
      <c r="J67" s="17">
        <v>800</v>
      </c>
    </row>
    <row r="68" spans="1:10">
      <c r="A68" s="30" t="s">
        <v>117</v>
      </c>
      <c r="B68" s="22" t="s">
        <v>36</v>
      </c>
      <c r="C68" s="10" t="s">
        <v>118</v>
      </c>
      <c r="D68" s="10" t="s">
        <v>36</v>
      </c>
      <c r="E68" s="30" t="s">
        <v>119</v>
      </c>
      <c r="F68" s="39">
        <v>2.4</v>
      </c>
      <c r="G68" s="17">
        <f t="shared" si="0"/>
        <v>177.40800000000002</v>
      </c>
      <c r="H68" s="17">
        <f t="shared" si="5"/>
        <v>591.36000000000013</v>
      </c>
      <c r="I68" s="17">
        <f t="shared" si="2"/>
        <v>739.20000000000016</v>
      </c>
      <c r="J68" s="17">
        <v>800</v>
      </c>
    </row>
    <row r="69" spans="1:10">
      <c r="A69" s="30" t="s">
        <v>120</v>
      </c>
      <c r="B69" s="22" t="s">
        <v>36</v>
      </c>
      <c r="C69" s="10" t="s">
        <v>121</v>
      </c>
      <c r="D69" s="10" t="s">
        <v>36</v>
      </c>
      <c r="E69" s="30" t="s">
        <v>122</v>
      </c>
      <c r="F69" s="39">
        <v>3.53</v>
      </c>
      <c r="G69" s="17">
        <f t="shared" si="0"/>
        <v>260.93760000000003</v>
      </c>
      <c r="H69" s="17">
        <f t="shared" si="5"/>
        <v>869.79200000000014</v>
      </c>
      <c r="I69" s="17">
        <f t="shared" si="2"/>
        <v>1087.24</v>
      </c>
      <c r="J69" s="17">
        <v>1100</v>
      </c>
    </row>
    <row r="70" spans="1:10">
      <c r="A70" s="30" t="s">
        <v>123</v>
      </c>
      <c r="B70" s="22" t="s">
        <v>36</v>
      </c>
      <c r="C70" s="10" t="s">
        <v>124</v>
      </c>
      <c r="D70" s="10" t="s">
        <v>36</v>
      </c>
      <c r="E70" s="30" t="s">
        <v>125</v>
      </c>
      <c r="F70" s="39">
        <v>3.53</v>
      </c>
      <c r="G70" s="17">
        <f t="shared" si="0"/>
        <v>260.93760000000003</v>
      </c>
      <c r="H70" s="17">
        <f t="shared" si="5"/>
        <v>869.79200000000014</v>
      </c>
      <c r="I70" s="17">
        <f t="shared" si="2"/>
        <v>1087.24</v>
      </c>
      <c r="J70" s="17">
        <v>1100</v>
      </c>
    </row>
    <row r="71" spans="1:10">
      <c r="A71" s="30" t="s">
        <v>126</v>
      </c>
      <c r="B71" s="22" t="s">
        <v>36</v>
      </c>
      <c r="C71" s="10" t="s">
        <v>127</v>
      </c>
      <c r="D71" s="10" t="s">
        <v>36</v>
      </c>
      <c r="E71" s="30" t="s">
        <v>128</v>
      </c>
      <c r="F71" s="39">
        <v>4.26</v>
      </c>
      <c r="G71" s="17">
        <f t="shared" si="0"/>
        <v>314.89920000000001</v>
      </c>
      <c r="H71" s="17">
        <f>G71/0.4</f>
        <v>787.24799999999993</v>
      </c>
      <c r="I71" s="17">
        <f t="shared" si="2"/>
        <v>984.05999999999983</v>
      </c>
      <c r="J71" s="17">
        <v>1000</v>
      </c>
    </row>
    <row r="72" spans="1:10">
      <c r="A72" s="30" t="s">
        <v>129</v>
      </c>
      <c r="B72" s="22" t="s">
        <v>36</v>
      </c>
      <c r="C72" s="10" t="s">
        <v>130</v>
      </c>
      <c r="D72" s="10" t="s">
        <v>36</v>
      </c>
      <c r="E72" s="30" t="s">
        <v>131</v>
      </c>
      <c r="F72" s="39">
        <v>5.44</v>
      </c>
      <c r="G72" s="17">
        <f t="shared" si="0"/>
        <v>402.12480000000011</v>
      </c>
      <c r="H72" s="17">
        <f t="shared" ref="H72:H73" si="6">G72/0.4</f>
        <v>1005.3120000000002</v>
      </c>
      <c r="I72" s="17">
        <f t="shared" si="2"/>
        <v>1256.6400000000003</v>
      </c>
      <c r="J72" s="17">
        <v>1300</v>
      </c>
    </row>
    <row r="73" spans="1:10">
      <c r="A73" s="30" t="s">
        <v>132</v>
      </c>
      <c r="B73" s="22" t="s">
        <v>36</v>
      </c>
      <c r="C73" s="10" t="s">
        <v>133</v>
      </c>
      <c r="D73" s="10" t="s">
        <v>36</v>
      </c>
      <c r="E73" s="30" t="s">
        <v>134</v>
      </c>
      <c r="F73" s="39">
        <v>5.44</v>
      </c>
      <c r="G73" s="17">
        <f t="shared" si="0"/>
        <v>402.12480000000011</v>
      </c>
      <c r="H73" s="17">
        <f t="shared" si="6"/>
        <v>1005.3120000000002</v>
      </c>
      <c r="I73" s="17">
        <f t="shared" si="2"/>
        <v>1256.6400000000003</v>
      </c>
      <c r="J73" s="17">
        <v>1300</v>
      </c>
    </row>
    <row r="74" spans="1:10">
      <c r="A74" s="30" t="s">
        <v>135</v>
      </c>
      <c r="B74" s="22" t="s">
        <v>36</v>
      </c>
      <c r="C74" s="10" t="s">
        <v>136</v>
      </c>
      <c r="D74" s="10" t="s">
        <v>36</v>
      </c>
      <c r="E74" s="30" t="s">
        <v>137</v>
      </c>
      <c r="F74" s="39">
        <v>7.8</v>
      </c>
      <c r="G74" s="17">
        <f t="shared" si="0"/>
        <v>576.57600000000002</v>
      </c>
      <c r="H74" s="17">
        <f>G74/0.5</f>
        <v>1153.152</v>
      </c>
      <c r="I74" s="17">
        <f t="shared" si="2"/>
        <v>1441.44</v>
      </c>
      <c r="J74" s="17">
        <v>1500</v>
      </c>
    </row>
    <row r="75" spans="1:10">
      <c r="A75" s="30" t="s">
        <v>185</v>
      </c>
      <c r="B75" s="22" t="s">
        <v>16</v>
      </c>
      <c r="C75" s="34" t="s">
        <v>138</v>
      </c>
      <c r="D75" s="10" t="s">
        <v>36</v>
      </c>
      <c r="E75" s="30" t="s">
        <v>182</v>
      </c>
      <c r="F75" s="39">
        <v>5.5</v>
      </c>
      <c r="G75" s="17">
        <f t="shared" si="0"/>
        <v>406.56000000000012</v>
      </c>
      <c r="H75" s="17">
        <f>G75/0.4</f>
        <v>1016.4000000000002</v>
      </c>
      <c r="I75" s="17">
        <f t="shared" si="2"/>
        <v>1270.5000000000002</v>
      </c>
      <c r="J75" s="17">
        <v>1300</v>
      </c>
    </row>
    <row r="76" spans="1:10">
      <c r="A76" s="30" t="s">
        <v>186</v>
      </c>
      <c r="B76" s="22" t="s">
        <v>17</v>
      </c>
      <c r="C76" s="34" t="s">
        <v>138</v>
      </c>
      <c r="D76" s="10" t="s">
        <v>36</v>
      </c>
      <c r="E76" s="30" t="s">
        <v>183</v>
      </c>
      <c r="F76" s="39">
        <v>5.5</v>
      </c>
      <c r="G76" s="17">
        <f t="shared" si="0"/>
        <v>406.56000000000012</v>
      </c>
      <c r="H76" s="17">
        <f>G76/0.4</f>
        <v>1016.4000000000002</v>
      </c>
      <c r="I76" s="17">
        <f t="shared" si="2"/>
        <v>1270.5000000000002</v>
      </c>
      <c r="J76" s="17">
        <v>1300</v>
      </c>
    </row>
    <row r="77" spans="1:10">
      <c r="A77" s="30" t="s">
        <v>139</v>
      </c>
      <c r="B77" s="22" t="s">
        <v>16</v>
      </c>
      <c r="C77" s="10" t="s">
        <v>140</v>
      </c>
      <c r="D77" s="10" t="s">
        <v>36</v>
      </c>
      <c r="E77" s="30" t="s">
        <v>141</v>
      </c>
      <c r="F77" s="39">
        <v>4.1500000000000004</v>
      </c>
      <c r="G77" s="17">
        <f t="shared" si="0"/>
        <v>306.76800000000003</v>
      </c>
      <c r="H77" s="17">
        <f t="shared" ref="H77:H78" si="7">G77/0.4</f>
        <v>766.92000000000007</v>
      </c>
      <c r="I77" s="17">
        <f t="shared" si="2"/>
        <v>958.65000000000009</v>
      </c>
      <c r="J77" s="17">
        <v>1000</v>
      </c>
    </row>
    <row r="78" spans="1:10">
      <c r="A78" s="30" t="s">
        <v>142</v>
      </c>
      <c r="B78" s="22" t="s">
        <v>17</v>
      </c>
      <c r="C78" s="10" t="s">
        <v>140</v>
      </c>
      <c r="D78" s="10" t="s">
        <v>36</v>
      </c>
      <c r="E78" s="30" t="s">
        <v>143</v>
      </c>
      <c r="F78" s="39">
        <v>5.42</v>
      </c>
      <c r="G78" s="17">
        <f t="shared" si="0"/>
        <v>400.64640000000009</v>
      </c>
      <c r="H78" s="17">
        <f t="shared" si="7"/>
        <v>1001.6160000000002</v>
      </c>
      <c r="I78" s="17">
        <f t="shared" si="2"/>
        <v>1252.0200000000002</v>
      </c>
      <c r="J78" s="17">
        <v>1300</v>
      </c>
    </row>
    <row r="79" spans="1:10">
      <c r="A79" s="30" t="s">
        <v>144</v>
      </c>
      <c r="B79" s="22" t="s">
        <v>16</v>
      </c>
      <c r="C79" s="10" t="s">
        <v>145</v>
      </c>
      <c r="D79" s="10" t="s">
        <v>36</v>
      </c>
      <c r="E79" s="30" t="s">
        <v>146</v>
      </c>
      <c r="F79" s="39">
        <v>6.96</v>
      </c>
      <c r="G79" s="17">
        <f t="shared" ref="G79:G89" si="8">F79*1.1*1.12*60</f>
        <v>514.48320000000001</v>
      </c>
      <c r="H79" s="17">
        <f>G79/0.5</f>
        <v>1028.9664</v>
      </c>
      <c r="I79" s="17">
        <f t="shared" ref="I79:I89" si="9">H79/0.8</f>
        <v>1286.2079999999999</v>
      </c>
      <c r="J79" s="17">
        <v>1300</v>
      </c>
    </row>
    <row r="80" spans="1:10">
      <c r="A80" s="30" t="s">
        <v>147</v>
      </c>
      <c r="B80" s="22" t="s">
        <v>17</v>
      </c>
      <c r="C80" s="10" t="s">
        <v>145</v>
      </c>
      <c r="D80" s="10" t="s">
        <v>36</v>
      </c>
      <c r="E80" s="30" t="s">
        <v>148</v>
      </c>
      <c r="F80" s="39">
        <v>5.42</v>
      </c>
      <c r="G80" s="17">
        <f t="shared" si="8"/>
        <v>400.64640000000009</v>
      </c>
      <c r="H80" s="17">
        <f>G80/0.4</f>
        <v>1001.6160000000002</v>
      </c>
      <c r="I80" s="17">
        <f t="shared" si="9"/>
        <v>1252.0200000000002</v>
      </c>
      <c r="J80" s="17">
        <v>1300</v>
      </c>
    </row>
    <row r="81" spans="1:10">
      <c r="A81" s="24" t="s">
        <v>26</v>
      </c>
      <c r="B81" s="22" t="s">
        <v>16</v>
      </c>
      <c r="C81" s="23" t="s">
        <v>149</v>
      </c>
      <c r="D81" s="10" t="s">
        <v>36</v>
      </c>
      <c r="E81" s="24" t="s">
        <v>18</v>
      </c>
      <c r="F81" s="39">
        <v>1.6</v>
      </c>
      <c r="G81" s="17">
        <f t="shared" si="8"/>
        <v>118.27200000000003</v>
      </c>
      <c r="H81" s="17">
        <f t="shared" ref="H81:H88" si="10">G81/0.3</f>
        <v>394.24000000000012</v>
      </c>
      <c r="I81" s="17">
        <f t="shared" si="9"/>
        <v>492.80000000000013</v>
      </c>
      <c r="J81" s="17">
        <v>500</v>
      </c>
    </row>
    <row r="82" spans="1:10">
      <c r="A82" s="24" t="s">
        <v>27</v>
      </c>
      <c r="B82" s="22" t="s">
        <v>17</v>
      </c>
      <c r="C82" s="23" t="s">
        <v>149</v>
      </c>
      <c r="D82" s="10" t="s">
        <v>36</v>
      </c>
      <c r="E82" s="24" t="s">
        <v>19</v>
      </c>
      <c r="F82" s="39">
        <v>1.86</v>
      </c>
      <c r="G82" s="17">
        <f t="shared" si="8"/>
        <v>137.49120000000005</v>
      </c>
      <c r="H82" s="17">
        <f t="shared" si="10"/>
        <v>458.3040000000002</v>
      </c>
      <c r="I82" s="17">
        <f t="shared" si="9"/>
        <v>572.88000000000022</v>
      </c>
      <c r="J82" s="17">
        <v>600</v>
      </c>
    </row>
    <row r="83" spans="1:10">
      <c r="A83" s="24" t="s">
        <v>28</v>
      </c>
      <c r="B83" s="22" t="s">
        <v>16</v>
      </c>
      <c r="C83" s="23" t="s">
        <v>150</v>
      </c>
      <c r="D83" s="10" t="s">
        <v>36</v>
      </c>
      <c r="E83" s="24" t="s">
        <v>20</v>
      </c>
      <c r="F83" s="39">
        <v>1.73</v>
      </c>
      <c r="G83" s="17">
        <f t="shared" si="8"/>
        <v>127.88160000000002</v>
      </c>
      <c r="H83" s="17">
        <f t="shared" si="10"/>
        <v>426.27200000000011</v>
      </c>
      <c r="I83" s="17">
        <f t="shared" si="9"/>
        <v>532.84000000000015</v>
      </c>
      <c r="J83" s="17">
        <v>500</v>
      </c>
    </row>
    <row r="84" spans="1:10">
      <c r="A84" s="24" t="s">
        <v>29</v>
      </c>
      <c r="B84" s="22" t="s">
        <v>17</v>
      </c>
      <c r="C84" s="23" t="s">
        <v>150</v>
      </c>
      <c r="D84" s="10" t="s">
        <v>36</v>
      </c>
      <c r="E84" s="24" t="s">
        <v>21</v>
      </c>
      <c r="F84" s="39">
        <v>1.86</v>
      </c>
      <c r="G84" s="17">
        <f t="shared" si="8"/>
        <v>137.49120000000005</v>
      </c>
      <c r="H84" s="17">
        <f t="shared" si="10"/>
        <v>458.3040000000002</v>
      </c>
      <c r="I84" s="17">
        <f t="shared" si="9"/>
        <v>572.88000000000022</v>
      </c>
      <c r="J84" s="17">
        <v>600</v>
      </c>
    </row>
    <row r="85" spans="1:10">
      <c r="A85" s="24" t="s">
        <v>30</v>
      </c>
      <c r="B85" s="22" t="s">
        <v>16</v>
      </c>
      <c r="C85" s="23" t="s">
        <v>151</v>
      </c>
      <c r="D85" s="10" t="s">
        <v>36</v>
      </c>
      <c r="E85" s="24" t="s">
        <v>22</v>
      </c>
      <c r="F85" s="39">
        <v>2.14</v>
      </c>
      <c r="G85" s="17">
        <f t="shared" si="8"/>
        <v>158.18880000000007</v>
      </c>
      <c r="H85" s="17">
        <f t="shared" si="10"/>
        <v>527.29600000000028</v>
      </c>
      <c r="I85" s="17">
        <f t="shared" si="9"/>
        <v>659.12000000000035</v>
      </c>
      <c r="J85" s="17">
        <v>700</v>
      </c>
    </row>
    <row r="86" spans="1:10">
      <c r="A86" s="24" t="s">
        <v>31</v>
      </c>
      <c r="B86" s="22" t="s">
        <v>17</v>
      </c>
      <c r="C86" s="23" t="s">
        <v>151</v>
      </c>
      <c r="D86" s="10" t="s">
        <v>36</v>
      </c>
      <c r="E86" s="24" t="s">
        <v>23</v>
      </c>
      <c r="F86" s="39">
        <v>2.27</v>
      </c>
      <c r="G86" s="17">
        <f t="shared" si="8"/>
        <v>167.79840000000002</v>
      </c>
      <c r="H86" s="17">
        <f t="shared" si="10"/>
        <v>559.32800000000009</v>
      </c>
      <c r="I86" s="17">
        <f t="shared" si="9"/>
        <v>699.16000000000008</v>
      </c>
      <c r="J86" s="17">
        <v>700</v>
      </c>
    </row>
    <row r="87" spans="1:10">
      <c r="A87" s="24" t="s">
        <v>32</v>
      </c>
      <c r="B87" s="22" t="s">
        <v>16</v>
      </c>
      <c r="C87" s="23" t="s">
        <v>152</v>
      </c>
      <c r="D87" s="10" t="s">
        <v>36</v>
      </c>
      <c r="E87" s="24" t="s">
        <v>24</v>
      </c>
      <c r="F87" s="39">
        <v>2.42</v>
      </c>
      <c r="G87" s="17">
        <f t="shared" si="8"/>
        <v>178.88640000000001</v>
      </c>
      <c r="H87" s="17">
        <f t="shared" si="10"/>
        <v>596.28800000000001</v>
      </c>
      <c r="I87" s="17">
        <f t="shared" si="9"/>
        <v>745.36</v>
      </c>
      <c r="J87" s="17">
        <v>800</v>
      </c>
    </row>
    <row r="88" spans="1:10">
      <c r="A88" s="24" t="s">
        <v>33</v>
      </c>
      <c r="B88" s="22" t="s">
        <v>17</v>
      </c>
      <c r="C88" s="23" t="s">
        <v>152</v>
      </c>
      <c r="D88" s="10" t="s">
        <v>36</v>
      </c>
      <c r="E88" s="24" t="s">
        <v>25</v>
      </c>
      <c r="F88" s="39">
        <v>2.58</v>
      </c>
      <c r="G88" s="17">
        <f t="shared" si="8"/>
        <v>190.71360000000004</v>
      </c>
      <c r="H88" s="17">
        <f t="shared" si="10"/>
        <v>635.71200000000022</v>
      </c>
      <c r="I88" s="17">
        <f t="shared" si="9"/>
        <v>794.64000000000021</v>
      </c>
      <c r="J88" s="17">
        <v>800</v>
      </c>
    </row>
    <row r="89" spans="1:10">
      <c r="A89" s="10" t="s">
        <v>153</v>
      </c>
      <c r="B89" s="22" t="s">
        <v>36</v>
      </c>
      <c r="C89" s="23" t="s">
        <v>154</v>
      </c>
      <c r="D89" s="10" t="s">
        <v>36</v>
      </c>
      <c r="E89" s="10"/>
      <c r="F89" s="39"/>
      <c r="G89" s="17">
        <f t="shared" si="8"/>
        <v>0</v>
      </c>
      <c r="H89" s="17"/>
      <c r="I89" s="17">
        <f t="shared" si="9"/>
        <v>0</v>
      </c>
      <c r="J89" s="17"/>
    </row>
    <row r="90" spans="1:10">
      <c r="A90" s="10"/>
      <c r="B90" s="9"/>
      <c r="C90" s="23"/>
      <c r="D90" s="9"/>
      <c r="E90" s="10"/>
      <c r="F90" s="40"/>
      <c r="G90" s="17"/>
      <c r="H90" s="17"/>
      <c r="I90" s="17"/>
      <c r="J90" s="17"/>
    </row>
  </sheetData>
  <mergeCells count="5">
    <mergeCell ref="D11:D12"/>
    <mergeCell ref="B11:B12"/>
    <mergeCell ref="C11:C12"/>
    <mergeCell ref="F11:F12"/>
    <mergeCell ref="H11:H1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2023-08-17T04:02:26Z</dcterms:created>
  <dcterms:modified xsi:type="dcterms:W3CDTF">2023-09-22T23:20:24Z</dcterms:modified>
</cp:coreProperties>
</file>