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Part.Code" sheetId="2" r:id="rId1"/>
  </sheets>
  <calcPr calcId="124519"/>
</workbook>
</file>

<file path=xl/calcChain.xml><?xml version="1.0" encoding="utf-8"?>
<calcChain xmlns="http://schemas.openxmlformats.org/spreadsheetml/2006/main">
  <c r="F18" i="2"/>
  <c r="F12"/>
  <c r="F19"/>
  <c r="F14"/>
  <c r="F11"/>
  <c r="F10"/>
  <c r="E20"/>
  <c r="E19"/>
  <c r="E18"/>
  <c r="E17"/>
  <c r="E16"/>
  <c r="E15"/>
  <c r="E14"/>
  <c r="E13"/>
  <c r="E12"/>
  <c r="E11"/>
  <c r="E10"/>
  <c r="E9"/>
  <c r="F9" s="1"/>
  <c r="G19"/>
  <c r="G18"/>
  <c r="G16"/>
  <c r="G15"/>
  <c r="G14"/>
  <c r="G13"/>
  <c r="G12"/>
  <c r="G11"/>
  <c r="G10"/>
</calcChain>
</file>

<file path=xl/sharedStrings.xml><?xml version="1.0" encoding="utf-8"?>
<sst xmlns="http://schemas.openxmlformats.org/spreadsheetml/2006/main" count="47" uniqueCount="39">
  <si>
    <t>Condenser</t>
  </si>
  <si>
    <t>Kolin Philippines Int'l., Inc.</t>
  </si>
  <si>
    <t>Part Code</t>
  </si>
  <si>
    <t>Description</t>
  </si>
  <si>
    <t>March 3, 2023</t>
  </si>
  <si>
    <t>List of parts requested for costing by Mr. Catabay</t>
  </si>
  <si>
    <t>GR011001000207</t>
  </si>
  <si>
    <t>Evaporator 2 rows of 32 lines (715x305x26mm)</t>
  </si>
  <si>
    <t>Model</t>
  </si>
  <si>
    <t>KSG-IWF-20WFY-8K1M32</t>
  </si>
  <si>
    <t>GR10352060</t>
  </si>
  <si>
    <t>Blower Wheel 106x706mm</t>
  </si>
  <si>
    <t>GR150104060091</t>
  </si>
  <si>
    <t>Fan Motor CJ45A-ZL DC310V/45W/8P</t>
  </si>
  <si>
    <t>KAG-100WCINV</t>
  </si>
  <si>
    <t>GR103002060021</t>
  </si>
  <si>
    <t>Propeller fan</t>
  </si>
  <si>
    <t>GR01100106181601</t>
  </si>
  <si>
    <t>Evaporator 3rows 48lines 265x304x38mm</t>
  </si>
  <si>
    <t>GR011002061652</t>
  </si>
  <si>
    <t>GR30226910</t>
  </si>
  <si>
    <t>PCB (IDU) Z6925A</t>
  </si>
  <si>
    <t>VRK-41CINV</t>
  </si>
  <si>
    <t>GR15709405</t>
  </si>
  <si>
    <t>Fan Motor FN180A-1</t>
  </si>
  <si>
    <t>GR01024255</t>
  </si>
  <si>
    <t>Evaporator (4 rows/64 lines) </t>
  </si>
  <si>
    <t>GR1041410101</t>
  </si>
  <si>
    <t>Blower Wheel 150x178</t>
  </si>
  <si>
    <t>MD1582207497</t>
  </si>
  <si>
    <t>Condenser 2rows 52lines</t>
  </si>
  <si>
    <t>KSM-IW15-6H1M</t>
  </si>
  <si>
    <t>GR0110020001</t>
  </si>
  <si>
    <t>KLG-SF70-4D3M</t>
  </si>
  <si>
    <t>Stock on</t>
  </si>
  <si>
    <t>Hand</t>
  </si>
  <si>
    <t>FOB</t>
  </si>
  <si>
    <t>Standard Cost</t>
  </si>
  <si>
    <t>SRP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</si>
</sst>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quotePrefix="1" applyFont="1"/>
    <xf numFmtId="0" fontId="0" fillId="0" borderId="0" xfId="0" applyFill="1"/>
    <xf numFmtId="0" fontId="5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4" fillId="0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18"/>
  <sheetViews>
    <sheetView tabSelected="1" workbookViewId="0">
      <pane xSplit="3" ySplit="8" topLeftCell="D9" activePane="bottomRight" state="frozen"/>
      <selection pane="topRight" activeCell="D1" sqref="D1"/>
      <selection pane="bottomLeft" activeCell="A12" sqref="A12"/>
      <selection pane="bottomRight" activeCell="A20" sqref="A20"/>
    </sheetView>
  </sheetViews>
  <sheetFormatPr defaultRowHeight="14.4"/>
  <cols>
    <col min="1" max="1" width="18.5546875" customWidth="1"/>
    <col min="2" max="2" width="42.44140625" customWidth="1"/>
    <col min="3" max="3" width="23.109375" customWidth="1"/>
    <col min="4" max="4" width="7.5546875" customWidth="1"/>
    <col min="5" max="6" width="13" customWidth="1"/>
  </cols>
  <sheetData>
    <row r="1" spans="1:7">
      <c r="A1" s="1" t="s">
        <v>1</v>
      </c>
    </row>
    <row r="2" spans="1:7">
      <c r="A2" s="2" t="s">
        <v>4</v>
      </c>
    </row>
    <row r="3" spans="1:7">
      <c r="A3" s="2"/>
    </row>
    <row r="4" spans="1:7">
      <c r="A4" s="1" t="s">
        <v>5</v>
      </c>
    </row>
    <row r="5" spans="1:7">
      <c r="A5" s="2"/>
      <c r="E5" s="4"/>
      <c r="F5" s="4"/>
    </row>
    <row r="6" spans="1:7" ht="15.6">
      <c r="A6" s="5"/>
      <c r="B6" s="6"/>
      <c r="C6" s="7"/>
      <c r="D6" s="7"/>
    </row>
    <row r="7" spans="1:7" ht="14.4" customHeight="1">
      <c r="A7" s="15" t="s">
        <v>2</v>
      </c>
      <c r="B7" s="15" t="s">
        <v>3</v>
      </c>
      <c r="C7" s="16" t="s">
        <v>8</v>
      </c>
      <c r="D7" s="15" t="s">
        <v>36</v>
      </c>
      <c r="E7" s="15" t="s">
        <v>37</v>
      </c>
      <c r="F7" s="13" t="s">
        <v>38</v>
      </c>
      <c r="G7" s="11" t="s">
        <v>34</v>
      </c>
    </row>
    <row r="8" spans="1:7">
      <c r="A8" s="15"/>
      <c r="B8" s="15"/>
      <c r="C8" s="17"/>
      <c r="D8" s="15"/>
      <c r="E8" s="15"/>
      <c r="F8" s="14"/>
      <c r="G8" s="11" t="s">
        <v>35</v>
      </c>
    </row>
    <row r="9" spans="1:7" ht="14.4" customHeight="1">
      <c r="A9" s="8" t="s">
        <v>6</v>
      </c>
      <c r="B9" s="9" t="s">
        <v>7</v>
      </c>
      <c r="C9" s="8" t="s">
        <v>9</v>
      </c>
      <c r="D9" s="8">
        <v>41.5</v>
      </c>
      <c r="E9" s="12">
        <f>D9*1.1*1.12*55</f>
        <v>2812.0400000000009</v>
      </c>
      <c r="F9" s="12">
        <f>E9*1.485/0.7</f>
        <v>5965.5420000000031</v>
      </c>
      <c r="G9" s="10">
        <v>20</v>
      </c>
    </row>
    <row r="10" spans="1:7">
      <c r="A10" s="8" t="s">
        <v>10</v>
      </c>
      <c r="B10" s="9" t="s">
        <v>11</v>
      </c>
      <c r="C10" s="8" t="s">
        <v>9</v>
      </c>
      <c r="D10" s="8">
        <v>3.2</v>
      </c>
      <c r="E10" s="12">
        <f>D10*1.1*1.12*55</f>
        <v>216.83200000000005</v>
      </c>
      <c r="F10" s="12">
        <f>E10*1.595/0.7</f>
        <v>494.06720000000013</v>
      </c>
      <c r="G10" s="10">
        <f>21+1</f>
        <v>22</v>
      </c>
    </row>
    <row r="11" spans="1:7">
      <c r="A11" s="8" t="s">
        <v>12</v>
      </c>
      <c r="B11" s="9" t="s">
        <v>13</v>
      </c>
      <c r="C11" s="8" t="s">
        <v>14</v>
      </c>
      <c r="D11" s="8">
        <v>17.7</v>
      </c>
      <c r="E11" s="12">
        <f t="shared" ref="E11:E20" si="0">D11*1.1*1.12*55</f>
        <v>1199.3520000000001</v>
      </c>
      <c r="F11" s="12">
        <f>E11*1.485/0.7</f>
        <v>2544.3396000000007</v>
      </c>
      <c r="G11" s="10">
        <f>96+5</f>
        <v>101</v>
      </c>
    </row>
    <row r="12" spans="1:7">
      <c r="A12" s="8" t="s">
        <v>15</v>
      </c>
      <c r="B12" s="9" t="s">
        <v>16</v>
      </c>
      <c r="C12" s="8" t="s">
        <v>14</v>
      </c>
      <c r="D12" s="8">
        <v>1.1000000000000001</v>
      </c>
      <c r="E12" s="12">
        <f t="shared" si="0"/>
        <v>74.536000000000016</v>
      </c>
      <c r="F12" s="12">
        <f>E12*1.98/0.7</f>
        <v>210.83040000000005</v>
      </c>
      <c r="G12" s="10">
        <f>52+3</f>
        <v>55</v>
      </c>
    </row>
    <row r="13" spans="1:7" ht="15.6" customHeight="1">
      <c r="A13" s="8" t="s">
        <v>17</v>
      </c>
      <c r="B13" s="9" t="s">
        <v>18</v>
      </c>
      <c r="C13" s="8" t="s">
        <v>14</v>
      </c>
      <c r="D13" s="8">
        <v>0</v>
      </c>
      <c r="E13" s="12">
        <f t="shared" si="0"/>
        <v>0</v>
      </c>
      <c r="F13" s="12"/>
      <c r="G13" s="10">
        <f>88+7</f>
        <v>95</v>
      </c>
    </row>
    <row r="14" spans="1:7" ht="15.6" customHeight="1">
      <c r="A14" s="8" t="s">
        <v>19</v>
      </c>
      <c r="B14" s="9" t="s">
        <v>0</v>
      </c>
      <c r="C14" s="8" t="s">
        <v>14</v>
      </c>
      <c r="D14" s="8">
        <v>20.100000000000001</v>
      </c>
      <c r="E14" s="12">
        <f t="shared" si="0"/>
        <v>1361.9760000000003</v>
      </c>
      <c r="F14" s="12">
        <f>E14*1.485/0.7</f>
        <v>2889.334800000001</v>
      </c>
      <c r="G14" s="10">
        <f>92+2</f>
        <v>94</v>
      </c>
    </row>
    <row r="15" spans="1:7" ht="13.2" customHeight="1">
      <c r="A15" s="8" t="s">
        <v>20</v>
      </c>
      <c r="B15" s="9" t="s">
        <v>21</v>
      </c>
      <c r="C15" s="8" t="s">
        <v>22</v>
      </c>
      <c r="D15" s="8">
        <v>0</v>
      </c>
      <c r="E15" s="12">
        <f t="shared" si="0"/>
        <v>0</v>
      </c>
      <c r="F15" s="12"/>
      <c r="G15" s="10">
        <f>39+11</f>
        <v>50</v>
      </c>
    </row>
    <row r="16" spans="1:7" ht="13.8" customHeight="1">
      <c r="A16" s="8" t="s">
        <v>23</v>
      </c>
      <c r="B16" s="9" t="s">
        <v>24</v>
      </c>
      <c r="C16" s="8" t="s">
        <v>22</v>
      </c>
      <c r="D16" s="8">
        <v>0</v>
      </c>
      <c r="E16" s="12">
        <f t="shared" si="0"/>
        <v>0</v>
      </c>
      <c r="F16" s="12"/>
      <c r="G16" s="10">
        <f>1+1</f>
        <v>2</v>
      </c>
    </row>
    <row r="17" spans="1:7" ht="13.8" customHeight="1">
      <c r="A17" s="8" t="s">
        <v>25</v>
      </c>
      <c r="B17" s="9" t="s">
        <v>26</v>
      </c>
      <c r="C17" s="8" t="s">
        <v>22</v>
      </c>
      <c r="D17" s="8">
        <v>0</v>
      </c>
      <c r="E17" s="12">
        <f t="shared" si="0"/>
        <v>0</v>
      </c>
      <c r="F17" s="12"/>
      <c r="G17" s="10">
        <v>1</v>
      </c>
    </row>
    <row r="18" spans="1:7" ht="18" customHeight="1">
      <c r="A18" s="8" t="s">
        <v>27</v>
      </c>
      <c r="B18" s="9" t="s">
        <v>28</v>
      </c>
      <c r="C18" s="8" t="s">
        <v>22</v>
      </c>
      <c r="D18" s="8">
        <v>1.9</v>
      </c>
      <c r="E18" s="12">
        <f t="shared" si="0"/>
        <v>128.744</v>
      </c>
      <c r="F18" s="12">
        <f>E18*1.595/0.7</f>
        <v>293.35239999999999</v>
      </c>
      <c r="G18" s="10">
        <f>9+2</f>
        <v>11</v>
      </c>
    </row>
    <row r="19" spans="1:7" ht="16.8" customHeight="1">
      <c r="A19" s="8" t="s">
        <v>29</v>
      </c>
      <c r="B19" s="9" t="s">
        <v>30</v>
      </c>
      <c r="C19" s="8" t="s">
        <v>31</v>
      </c>
      <c r="D19" s="8">
        <v>36.6</v>
      </c>
      <c r="E19" s="12">
        <f t="shared" si="0"/>
        <v>2480.0160000000005</v>
      </c>
      <c r="F19" s="12">
        <f>E19*1.485/0.7</f>
        <v>5261.176800000002</v>
      </c>
      <c r="G19" s="10">
        <f>8</f>
        <v>8</v>
      </c>
    </row>
    <row r="20" spans="1:7" ht="16.2" customHeight="1">
      <c r="A20" s="8" t="s">
        <v>32</v>
      </c>
      <c r="B20" s="9" t="s">
        <v>0</v>
      </c>
      <c r="C20" s="8" t="s">
        <v>33</v>
      </c>
      <c r="D20" s="8">
        <v>0</v>
      </c>
      <c r="E20" s="12">
        <f t="shared" si="0"/>
        <v>0</v>
      </c>
      <c r="F20" s="12"/>
      <c r="G20" s="10">
        <v>13</v>
      </c>
    </row>
    <row r="21" spans="1:7">
      <c r="C21" s="3"/>
      <c r="D21" s="3"/>
    </row>
    <row r="22" spans="1:7">
      <c r="C22" s="3"/>
      <c r="D22" s="3"/>
    </row>
    <row r="23" spans="1:7">
      <c r="C23" s="3"/>
      <c r="D23" s="3"/>
    </row>
    <row r="24" spans="1:7">
      <c r="C24" s="3"/>
      <c r="D24" s="3"/>
    </row>
    <row r="25" spans="1:7">
      <c r="C25" s="3"/>
      <c r="D25" s="3"/>
    </row>
    <row r="26" spans="1:7">
      <c r="C26" s="3"/>
      <c r="D26" s="3"/>
    </row>
    <row r="27" spans="1:7">
      <c r="C27" s="3"/>
      <c r="D27" s="3"/>
    </row>
    <row r="28" spans="1:7">
      <c r="C28" s="3"/>
      <c r="D28" s="3"/>
    </row>
    <row r="29" spans="1:7">
      <c r="C29" s="3"/>
      <c r="D29" s="3"/>
    </row>
    <row r="30" spans="1:7">
      <c r="C30" s="3"/>
      <c r="D30" s="3"/>
    </row>
    <row r="31" spans="1:7">
      <c r="C31" s="3"/>
      <c r="D31" s="3"/>
    </row>
    <row r="32" spans="1:7">
      <c r="C32" s="3"/>
      <c r="D32" s="3"/>
    </row>
    <row r="33" spans="3:4">
      <c r="C33" s="3"/>
      <c r="D33" s="3"/>
    </row>
    <row r="34" spans="3:4">
      <c r="C34" s="3"/>
      <c r="D34" s="3"/>
    </row>
    <row r="35" spans="3:4">
      <c r="C35" s="3"/>
      <c r="D35" s="3"/>
    </row>
    <row r="36" spans="3:4">
      <c r="C36" s="3"/>
      <c r="D36" s="3"/>
    </row>
    <row r="37" spans="3:4">
      <c r="C37" s="3"/>
      <c r="D37" s="3"/>
    </row>
    <row r="38" spans="3:4">
      <c r="C38" s="3"/>
      <c r="D38" s="3"/>
    </row>
    <row r="39" spans="3:4">
      <c r="C39" s="3"/>
      <c r="D39" s="3"/>
    </row>
    <row r="40" spans="3:4">
      <c r="C40" s="3"/>
      <c r="D40" s="3"/>
    </row>
    <row r="41" spans="3:4">
      <c r="C41" s="3"/>
      <c r="D41" s="3"/>
    </row>
    <row r="42" spans="3:4">
      <c r="C42" s="3"/>
      <c r="D42" s="3"/>
    </row>
    <row r="43" spans="3:4">
      <c r="C43" s="3"/>
      <c r="D43" s="3"/>
    </row>
    <row r="44" spans="3:4">
      <c r="C44" s="3"/>
      <c r="D44" s="3"/>
    </row>
    <row r="45" spans="3:4">
      <c r="C45" s="3"/>
      <c r="D45" s="3"/>
    </row>
    <row r="46" spans="3:4">
      <c r="C46" s="3"/>
      <c r="D46" s="3"/>
    </row>
    <row r="47" spans="3:4">
      <c r="C47" s="3"/>
      <c r="D47" s="3"/>
    </row>
    <row r="48" spans="3:4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</sheetData>
  <mergeCells count="6">
    <mergeCell ref="F7:F8"/>
    <mergeCell ref="A7:A8"/>
    <mergeCell ref="B7:B8"/>
    <mergeCell ref="C7:C8"/>
    <mergeCell ref="E7:E8"/>
    <mergeCell ref="D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Part.Code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dcterms:created xsi:type="dcterms:W3CDTF">2023-01-14T12:05:09Z</dcterms:created>
  <dcterms:modified xsi:type="dcterms:W3CDTF">2023-03-03T13:23:03Z</dcterms:modified>
</cp:coreProperties>
</file>