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activeTab="6"/>
  </bookViews>
  <sheets>
    <sheet name="DEC 1" sheetId="1" r:id="rId1"/>
    <sheet name="DEC 2" sheetId="2" r:id="rId2"/>
    <sheet name="DEC 3" sheetId="4" r:id="rId3"/>
    <sheet name="DEC 4" sheetId="6" r:id="rId4"/>
    <sheet name="DEC 5" sheetId="7" r:id="rId5"/>
    <sheet name="DEC 9" sheetId="8" r:id="rId6"/>
    <sheet name="DEC 10" sheetId="9" r:id="rId7"/>
    <sheet name="LAZADA" sheetId="3" r:id="rId8"/>
  </sheets>
  <definedNames>
    <definedName name="_1_JAN_2024" localSheetId="0">#REF!</definedName>
    <definedName name="_1_JAN_2024" localSheetId="1">#REF!</definedName>
    <definedName name="_1_JAN_2024" localSheetId="2">#REF!</definedName>
    <definedName name="_1_JAN_2024" localSheetId="3">#REF!</definedName>
    <definedName name="_1_JAN_2024" localSheetId="7">#REF!</definedName>
    <definedName name="_2_JAN_2024" localSheetId="0">#REF!</definedName>
    <definedName name="_2_JAN_2024" localSheetId="1">#REF!</definedName>
    <definedName name="_2_JAN_2024" localSheetId="2">#REF!</definedName>
    <definedName name="_2_JAN_2024" localSheetId="3">#REF!</definedName>
    <definedName name="_2_JAN_2024" localSheetId="7">#REF!</definedName>
    <definedName name="_6_Jan_2020" localSheetId="0">#REF!</definedName>
    <definedName name="_6_Jan_2020" localSheetId="1">#REF!</definedName>
    <definedName name="_6_Jan_2020" localSheetId="2">#REF!</definedName>
    <definedName name="_6_Jan_2020" localSheetId="3">#REF!</definedName>
    <definedName name="_6_Jan_2020" localSheetId="7">#REF!</definedName>
    <definedName name="_xlnm.Print_Area" localSheetId="0">'DEC 1'!$A$64:$L$92</definedName>
    <definedName name="_xlnm.Print_Area" localSheetId="1">'DEC 2'!$A$1:$L$28</definedName>
    <definedName name="_xlnm.Print_Area" localSheetId="2">'DEC 3'!$A$1:$L$30</definedName>
    <definedName name="_xlnm.Print_Area" localSheetId="3">'DEC 4'!$A$1:$L$30</definedName>
    <definedName name="_xlnm.Print_Area" localSheetId="7">LAZADA!$A$353:$L$425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'DEC 5'!$A$31:$L$59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'DEC 9'!$A$63:$M$88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'DEC 10'!$A$33:$L$64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<sst xmlns="http://schemas.openxmlformats.org/spreadsheetml/2006/main" count="1271" uniqueCount="202">
  <si>
    <t>SUMMARY DAILY COLLECTION REPORT</t>
  </si>
  <si>
    <t>KMI H.O. SERIES (ROLAND)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</si>
  <si>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</si>
  <si>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</si>
  <si>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</si>
  <si>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</si>
  <si>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</si>
  <si>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</si>
  <si>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</si>
  <si>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</si>
  <si>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</si>
  <si>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</si>
  <si>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</si>
  <si>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</si>
  <si>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</si>
  <si>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SUPERIOR BT, INC.</t>
  </si>
  <si>
    <t>UNIT</t>
  </si>
  <si>
    <t>BDO</t>
  </si>
  <si>
    <t>EWT 191.75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</si>
  <si>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</si>
  <si>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</si>
  <si>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</si>
  <si>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</si>
  <si>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</si>
  <si>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</si>
  <si>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</si>
  <si>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</si>
  <si>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</si>
  <si>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</si>
  <si>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</si>
  <si>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</si>
  <si>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</si>
  <si>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</si>
  <si>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KMI H.O. SERIES (MART)</t>
  </si>
  <si>
    <t>KMI AR#</t>
  </si>
  <si>
    <t>KM7593</t>
  </si>
  <si>
    <t>CHARLENE RAQUION</t>
  </si>
  <si>
    <t>BS10767</t>
  </si>
  <si>
    <t>MERCADO FOODS AND SAUCES</t>
  </si>
  <si>
    <t>JOHN REEDD S. RAMOS</t>
  </si>
  <si>
    <t>UNIT DP</t>
  </si>
  <si>
    <t>RODERICK QUIJANO</t>
  </si>
  <si>
    <t>MARIECRIS A. CEPE</t>
  </si>
  <si>
    <t>MONETTE DELA CRUZ</t>
  </si>
  <si>
    <t>UNIT &amp; DL</t>
  </si>
  <si>
    <t>KM7594</t>
  </si>
  <si>
    <t>HERALD A. FERNANDEZ</t>
  </si>
  <si>
    <t>BS10774</t>
  </si>
  <si>
    <t>DANIEL ONG</t>
  </si>
  <si>
    <t>ANA GAN</t>
  </si>
  <si>
    <t>PHILTRUST</t>
  </si>
  <si>
    <t>RJC FARM CORP.</t>
  </si>
  <si>
    <t>UNIT FP</t>
  </si>
  <si>
    <t>GERALD GARCIA</t>
  </si>
  <si>
    <t>VIVIAN KING</t>
  </si>
  <si>
    <t>FLORIZEL C. GUARIN</t>
  </si>
  <si>
    <t>ANDREA TESORERO</t>
  </si>
  <si>
    <t>JENNIFER KORTENJAN</t>
  </si>
  <si>
    <t>HOWARD SANTOS</t>
  </si>
  <si>
    <t>KM7597</t>
  </si>
  <si>
    <t>ALBEN BERMEO</t>
  </si>
  <si>
    <t>BS10775</t>
  </si>
  <si>
    <t>KM7599</t>
  </si>
  <si>
    <t>ALEX MIGALLOS</t>
  </si>
  <si>
    <t>BS10783</t>
  </si>
  <si>
    <t>JERICHO MANAIG</t>
  </si>
  <si>
    <t>MAGNETRON CONSTRUCTION &amp; DEVT. CORP.</t>
  </si>
  <si>
    <t>UNI</t>
  </si>
  <si>
    <t>EWT 406.58</t>
  </si>
  <si>
    <t>AIRENE ARBOLADO</t>
  </si>
  <si>
    <t>VEVATO MODULAR DISPLAY &amp; CONST. CORP.</t>
  </si>
  <si>
    <t>KRISTIAN SOLO</t>
  </si>
  <si>
    <t>OVERPAYMENT</t>
  </si>
  <si>
    <t>KM7600</t>
  </si>
  <si>
    <t>YSSEL MARTINEZ</t>
  </si>
  <si>
    <t>BS10779</t>
  </si>
  <si>
    <t>KM6167</t>
  </si>
  <si>
    <t>BS10780</t>
  </si>
  <si>
    <t>COLDWINS AC &amp; ELECTROMECHANICAL SERVICES</t>
  </si>
  <si>
    <t>SJR#</t>
  </si>
  <si>
    <t>ROSE ANN REY</t>
  </si>
  <si>
    <t>SOP</t>
  </si>
  <si>
    <t>BPI</t>
  </si>
  <si>
    <t>LAZADA FEE</t>
  </si>
  <si>
    <t xml:space="preserve">TOTAL AMOUNT: </t>
  </si>
  <si>
    <t>PRINCESS KAREN DOLLENTE</t>
  </si>
  <si>
    <t>RENZO MENDOZA</t>
  </si>
  <si>
    <t>MARY JOY VALENZUELA</t>
  </si>
  <si>
    <t>JARED AARON BAUTISTA</t>
  </si>
  <si>
    <t>MARIETA QUIRONA</t>
  </si>
  <si>
    <t>ALFRED M CARREON</t>
  </si>
  <si>
    <t xml:space="preserve">EWT </t>
  </si>
  <si>
    <t>KEVIN MARWIN QUILALA</t>
  </si>
  <si>
    <t>JORGE DEL ROSARIO</t>
  </si>
  <si>
    <t>DENNIS LACSON MEJIA</t>
  </si>
  <si>
    <t>FLORA MAY DAVIDE</t>
  </si>
  <si>
    <t>LANA KHRISTINA ABELLA</t>
  </si>
  <si>
    <t>KLARICE BORROME</t>
  </si>
  <si>
    <t>PATRICIA ANNE CANARIA</t>
  </si>
  <si>
    <t>JOHN MAE ASCORA</t>
  </si>
  <si>
    <t>KRISEL SANTAYANA</t>
  </si>
  <si>
    <t>CESAR ESCAPE</t>
  </si>
  <si>
    <t>NOEL ATANACIO</t>
  </si>
  <si>
    <t>CRUZ, CARLA</t>
  </si>
  <si>
    <t>SCOTT JUSTICE</t>
  </si>
  <si>
    <t>MA. THERESA ROBILLOS</t>
  </si>
  <si>
    <t>PANTALEON, NELIA</t>
  </si>
  <si>
    <t>TOTAL:</t>
  </si>
  <si>
    <t>REGIS CHAPMAN</t>
  </si>
  <si>
    <t>GEORGE NUÑEZ</t>
  </si>
  <si>
    <t>MARIBETH BARRION</t>
  </si>
  <si>
    <t>FRANCIS TAN</t>
  </si>
  <si>
    <t>CRISPINA VILLALINO</t>
  </si>
  <si>
    <t>ALEXANDERKH TAN</t>
  </si>
  <si>
    <t>JASON DELA SERNA</t>
  </si>
  <si>
    <t>AGAPITO FLORES JR.</t>
  </si>
  <si>
    <t>EWT</t>
  </si>
  <si>
    <t>GEMINI MALUBAY</t>
  </si>
  <si>
    <t>ARLENE BAUTISTA</t>
  </si>
  <si>
    <t>JULIUS WILLIAM A. PHUA</t>
  </si>
  <si>
    <t>NOEL LASTRA</t>
  </si>
  <si>
    <t>NILO S. OLIVERA</t>
  </si>
  <si>
    <t>ROMMEL CANCIO</t>
  </si>
  <si>
    <t>PILAR ESPELETA</t>
  </si>
  <si>
    <t>JOEY CRISOLO</t>
  </si>
  <si>
    <t>ALVIN ALVAREZ</t>
  </si>
  <si>
    <t>RANDY MABAGOS</t>
  </si>
  <si>
    <t>ERIKA MHAY D. VILLANUEVA</t>
  </si>
  <si>
    <t>HENNIE RAYMUNDO</t>
  </si>
  <si>
    <t>LECETH RAGO</t>
  </si>
  <si>
    <t>ALMER FUNA</t>
  </si>
  <si>
    <t>BEVERLY ORNUM</t>
  </si>
  <si>
    <t>JUMILL CORALDE</t>
  </si>
  <si>
    <t>DANIEL DE ASIS</t>
  </si>
  <si>
    <t>EBONIA, CLINT EAST V.</t>
  </si>
  <si>
    <t>CARINA GRANCAPAL</t>
  </si>
  <si>
    <t>MACK MACK HERNANDEZ</t>
  </si>
  <si>
    <t>RIZALDY RAMOS</t>
  </si>
  <si>
    <t>ROSE CHARIZ AGNOTE</t>
  </si>
  <si>
    <t>KRISTIA MANUEL</t>
  </si>
  <si>
    <t>RIZZA CABIGAS</t>
  </si>
  <si>
    <t>JENNIFER DE JESUS JIMENA</t>
  </si>
  <si>
    <t>CHRISTINE BONDESTO</t>
  </si>
  <si>
    <t>CRISELA CRUZ</t>
  </si>
  <si>
    <t>JOAN VANESSA JUAN</t>
  </si>
  <si>
    <t>CHEA MORALES</t>
  </si>
  <si>
    <t>ANGEL MARASIGAN JR.</t>
  </si>
  <si>
    <t>LORETTA VOLCKMANN</t>
  </si>
  <si>
    <t>EUGENE MARTINEZ</t>
  </si>
  <si>
    <t>CED LEWIS MAGLAQUE</t>
  </si>
  <si>
    <t>DINA RIVERA</t>
  </si>
  <si>
    <t>RAEMARL PLAZA</t>
  </si>
  <si>
    <t>MICHAEL ANGELO PASCUAL</t>
  </si>
  <si>
    <t>JAYSON FLORES</t>
  </si>
  <si>
    <t>ELAINE F. REAMBILLO</t>
  </si>
  <si>
    <t>DIVINA DIASALO</t>
  </si>
  <si>
    <t>TANYA BAUTISTA NAVARRO</t>
  </si>
  <si>
    <t>BRYAN D. DELEN</t>
  </si>
  <si>
    <t>AURORA BEUCHEL</t>
  </si>
  <si>
    <t>JESA SHAUN AURA JOSE</t>
  </si>
  <si>
    <t>KEITH MENDOZA</t>
  </si>
  <si>
    <t>BERNALLYN PAULINO</t>
  </si>
  <si>
    <t>CRISELDA BELLEN</t>
  </si>
  <si>
    <t>JOAN AMORICHA</t>
  </si>
  <si>
    <t>JOEL JOSON</t>
  </si>
  <si>
    <t>KENNETH DE TORRES</t>
  </si>
  <si>
    <t>ROGELIO BERNARDINO JR.</t>
  </si>
  <si>
    <t>KRIZHA ANNE CHARMAINE TANDOC</t>
  </si>
  <si>
    <t>KRIZIA HANNA PADILLA</t>
  </si>
  <si>
    <t>LANI DELA CRUZ</t>
  </si>
  <si>
    <t>MILES TAN</t>
  </si>
  <si>
    <t>MEDINA, GILBERT</t>
  </si>
  <si>
    <t>QUEBRAL, RONIE</t>
  </si>
  <si>
    <t>ERES, REGINA</t>
  </si>
  <si>
    <t>LAURENCE DE GUZMAN</t>
  </si>
  <si>
    <t>VON RYAN LACPAPAN</t>
  </si>
  <si>
    <t>KATHLYN TORRES</t>
  </si>
  <si>
    <t>EDWARD TAN</t>
  </si>
  <si>
    <t>NOEL ARELLANO</t>
  </si>
  <si>
    <t>HARRIET ANN F. GERONIMO</t>
  </si>
  <si>
    <t>KYLA OBACH</t>
  </si>
  <si>
    <t>CELESTINE VILLARAMA</t>
  </si>
  <si>
    <t>DANICA DL CAPARAS</t>
  </si>
  <si>
    <t>VICENTE CALUAG</t>
  </si>
  <si>
    <t>JORGE BAGADION</t>
  </si>
  <si>
    <t>JOSE JEFFREY P. TRINANES</t>
  </si>
  <si>
    <t>CHRISTINE JOY ARAN</t>
  </si>
  <si>
    <t>SANDY LYN SALDI</t>
  </si>
  <si>
    <t>VENUS MARIEL ALCONCEL</t>
  </si>
  <si>
    <t>ROBELLE ROSE RAFON</t>
  </si>
  <si>
    <t>KAYE NA MAGANDA</t>
  </si>
  <si>
    <t>SHIELA SEBASTIAN</t>
  </si>
  <si>
    <t>DAVE PABELONIA</t>
  </si>
  <si>
    <t>MELANIE</t>
  </si>
  <si>
    <t>ERIKA TAN</t>
  </si>
  <si>
    <t>JERRAH VIRTUCIO</t>
  </si>
  <si>
    <t>JUSTIN FAJARDO</t>
  </si>
  <si>
    <t>JOHN ANGELO GARCIA</t>
  </si>
  <si>
    <t>CURRY MR.</t>
  </si>
  <si>
    <t>ROY TAMAYO</t>
  </si>
  <si>
    <t>DON PETER SANTA ANA</t>
  </si>
  <si>
    <t>RAFAEL MEDINA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</si>
</sst>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177" fontId="3" fillId="2" borderId="6" xfId="1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177" fontId="2" fillId="0" borderId="8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zoomScale="130" zoomScaleNormal="130" topLeftCell="A66" workbookViewId="0">
      <selection activeCell="A65" sqref="$A65:$XFD8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45989</v>
      </c>
      <c r="B7" s="15">
        <v>18940</v>
      </c>
      <c r="C7" s="16" t="s">
        <v>15</v>
      </c>
      <c r="D7" s="17" t="s">
        <v>16</v>
      </c>
      <c r="E7" s="15">
        <v>60634</v>
      </c>
      <c r="F7" s="38"/>
      <c r="G7" s="19" t="s">
        <v>17</v>
      </c>
      <c r="H7" s="19">
        <v>104255</v>
      </c>
      <c r="I7" s="14">
        <v>45979</v>
      </c>
      <c r="J7" s="38">
        <v>20684.45</v>
      </c>
      <c r="K7" s="25">
        <f>F7+J7</f>
        <v>20684.45</v>
      </c>
      <c r="L7" s="14">
        <v>45992</v>
      </c>
      <c r="M7" s="2" t="s">
        <v>18</v>
      </c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8">
        <f t="shared" si="0"/>
        <v>20684.45</v>
      </c>
      <c r="K9" s="39">
        <f t="shared" si="0"/>
        <v>20684.45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19</v>
      </c>
      <c r="J12" s="40" t="s">
        <v>20</v>
      </c>
    </row>
    <row r="13" spans="11:11">
      <c r="K13" s="40" t="s">
        <v>21</v>
      </c>
    </row>
    <row r="14" spans="7:11">
      <c r="G14" s="2" t="s">
        <v>22</v>
      </c>
      <c r="I14" s="41">
        <v>1000</v>
      </c>
      <c r="J14" s="42"/>
      <c r="K14" s="43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41">
        <v>500</v>
      </c>
      <c r="J15" s="42"/>
      <c r="K15" s="43">
        <f t="shared" si="1"/>
        <v>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25</v>
      </c>
      <c r="I17" s="41">
        <v>100</v>
      </c>
      <c r="J17" s="42"/>
      <c r="K17" s="43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41">
        <v>50</v>
      </c>
      <c r="J18" s="42"/>
      <c r="K18" s="43">
        <f t="shared" si="1"/>
        <v>0</v>
      </c>
    </row>
    <row r="19" spans="1:11">
      <c r="A19" s="1" t="s">
        <v>29</v>
      </c>
      <c r="D19" s="1" t="s">
        <v>30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1">
        <v>0.1</v>
      </c>
      <c r="J24" s="42"/>
      <c r="K24" s="43">
        <f t="shared" si="1"/>
        <v>0</v>
      </c>
    </row>
    <row r="25" spans="9:11">
      <c r="I25" s="44">
        <v>0.05</v>
      </c>
      <c r="J25" s="42"/>
      <c r="K25" s="49">
        <f t="shared" si="1"/>
        <v>0</v>
      </c>
    </row>
    <row r="26" spans="9:11">
      <c r="I26" s="2" t="s">
        <v>31</v>
      </c>
      <c r="K26" s="50">
        <f>SUM(K14:K25)</f>
        <v>0</v>
      </c>
    </row>
    <row r="27" spans="9:11">
      <c r="I27" s="2" t="s">
        <v>32</v>
      </c>
      <c r="K27" s="46">
        <f>J9</f>
        <v>20684.45</v>
      </c>
    </row>
    <row r="28" ht="9.75" spans="11:11">
      <c r="K28" s="47">
        <f>SUM(K26:K27)</f>
        <v>20684.45</v>
      </c>
    </row>
    <row r="29" ht="9.75"/>
    <row r="34" spans="1:1">
      <c r="A34" s="2" t="s">
        <v>0</v>
      </c>
    </row>
    <row r="35" spans="1:1">
      <c r="A35" s="2" t="s">
        <v>33</v>
      </c>
    </row>
    <row r="37" spans="1:12">
      <c r="A37" s="3" t="s">
        <v>2</v>
      </c>
      <c r="B37" s="35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3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0.15" customHeight="1" spans="1:12">
      <c r="A39" s="7"/>
      <c r="B39" s="3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10.15" customHeight="1" spans="1:13">
      <c r="A40" s="14">
        <v>45992</v>
      </c>
      <c r="B40" s="15" t="s">
        <v>35</v>
      </c>
      <c r="C40" s="16" t="s">
        <v>36</v>
      </c>
      <c r="D40" s="17" t="s">
        <v>16</v>
      </c>
      <c r="E40" s="15" t="s">
        <v>37</v>
      </c>
      <c r="F40" s="38">
        <v>18196.3</v>
      </c>
      <c r="G40" s="19"/>
      <c r="H40" s="19"/>
      <c r="I40" s="14"/>
      <c r="J40" s="38"/>
      <c r="K40" s="25">
        <f>J40+F40</f>
        <v>18196.3</v>
      </c>
      <c r="L40" s="14">
        <v>45959</v>
      </c>
      <c r="M40" s="2"/>
    </row>
    <row r="41" ht="9.95" customHeight="1" spans="1:13">
      <c r="A41" s="14"/>
      <c r="B41" s="15"/>
      <c r="C41" s="16"/>
      <c r="D41" s="17"/>
      <c r="E41" s="15"/>
      <c r="F41" s="38"/>
      <c r="G41" s="19"/>
      <c r="H41" s="19"/>
      <c r="I41" s="14"/>
      <c r="J41" s="38"/>
      <c r="K41" s="25"/>
      <c r="L41" s="14"/>
      <c r="M41" s="2"/>
    </row>
    <row r="42" spans="6:11">
      <c r="F42" s="39">
        <f>SUM(F37:F41)</f>
        <v>18196.3</v>
      </c>
      <c r="G42" s="2"/>
      <c r="H42" s="2"/>
      <c r="I42" s="2"/>
      <c r="J42" s="39">
        <f>SUM(J40:J41)</f>
        <v>0</v>
      </c>
      <c r="K42" s="39">
        <f>SUM(K40:K41)</f>
        <v>18196.3</v>
      </c>
    </row>
    <row r="43" spans="9:9">
      <c r="I43" s="1" t="s">
        <v>13</v>
      </c>
    </row>
    <row r="44" spans="8:11">
      <c r="H44" s="2" t="s">
        <v>19</v>
      </c>
      <c r="J44" s="40" t="s">
        <v>20</v>
      </c>
      <c r="K44" s="40" t="s">
        <v>21</v>
      </c>
    </row>
    <row r="45" spans="11:11">
      <c r="K45" s="2"/>
    </row>
    <row r="46" spans="1:11">
      <c r="A46" s="2" t="s">
        <v>23</v>
      </c>
      <c r="D46" s="2" t="s">
        <v>24</v>
      </c>
      <c r="G46" s="2" t="s">
        <v>22</v>
      </c>
      <c r="I46" s="41">
        <v>1000</v>
      </c>
      <c r="J46" s="42">
        <v>18</v>
      </c>
      <c r="K46" s="43">
        <f t="shared" ref="K46:K56" si="2">J46*I46</f>
        <v>18000</v>
      </c>
    </row>
    <row r="47" spans="1:11">
      <c r="A47" s="2"/>
      <c r="G47" s="2"/>
      <c r="I47" s="41">
        <v>500</v>
      </c>
      <c r="J47" s="42"/>
      <c r="K47" s="43">
        <f t="shared" si="2"/>
        <v>0</v>
      </c>
    </row>
    <row r="48" spans="1:11">
      <c r="A48" s="2"/>
      <c r="G48" s="2"/>
      <c r="I48" s="41">
        <v>200</v>
      </c>
      <c r="J48" s="42"/>
      <c r="K48" s="43">
        <f t="shared" si="2"/>
        <v>0</v>
      </c>
    </row>
    <row r="49" spans="1:11">
      <c r="A49" s="2" t="s">
        <v>26</v>
      </c>
      <c r="D49" s="2" t="s">
        <v>27</v>
      </c>
      <c r="G49" s="2" t="s">
        <v>25</v>
      </c>
      <c r="I49" s="41">
        <v>100</v>
      </c>
      <c r="J49" s="42">
        <v>1</v>
      </c>
      <c r="K49" s="43">
        <f t="shared" si="2"/>
        <v>100</v>
      </c>
    </row>
    <row r="50" spans="1:11">
      <c r="A50" s="1" t="s">
        <v>29</v>
      </c>
      <c r="D50" s="1" t="s">
        <v>30</v>
      </c>
      <c r="G50" s="1" t="s">
        <v>28</v>
      </c>
      <c r="I50" s="41">
        <v>50</v>
      </c>
      <c r="J50" s="42">
        <v>1</v>
      </c>
      <c r="K50" s="43">
        <f t="shared" si="2"/>
        <v>50</v>
      </c>
    </row>
    <row r="51" spans="9:11">
      <c r="I51" s="41">
        <v>20</v>
      </c>
      <c r="J51" s="42">
        <v>2</v>
      </c>
      <c r="K51" s="43">
        <f t="shared" si="2"/>
        <v>40</v>
      </c>
    </row>
    <row r="52" spans="9:11">
      <c r="I52" s="41">
        <v>10</v>
      </c>
      <c r="J52" s="42"/>
      <c r="K52" s="43">
        <f t="shared" si="2"/>
        <v>0</v>
      </c>
    </row>
    <row r="53" spans="9:11">
      <c r="I53" s="41">
        <v>5</v>
      </c>
      <c r="J53" s="42">
        <v>1</v>
      </c>
      <c r="K53" s="43">
        <f t="shared" si="2"/>
        <v>5</v>
      </c>
    </row>
    <row r="54" spans="9:11">
      <c r="I54" s="41">
        <v>1</v>
      </c>
      <c r="J54" s="42">
        <v>1</v>
      </c>
      <c r="K54" s="43">
        <f t="shared" si="2"/>
        <v>1</v>
      </c>
    </row>
    <row r="55" spans="9:11">
      <c r="I55" s="41">
        <v>0.25</v>
      </c>
      <c r="J55" s="42">
        <v>1</v>
      </c>
      <c r="K55" s="43">
        <f t="shared" si="2"/>
        <v>0.25</v>
      </c>
    </row>
    <row r="56" spans="9:11">
      <c r="I56" s="44">
        <v>0.05</v>
      </c>
      <c r="J56" s="42">
        <v>1</v>
      </c>
      <c r="K56" s="43">
        <f t="shared" si="2"/>
        <v>0.05</v>
      </c>
    </row>
    <row r="57" spans="9:11">
      <c r="I57" s="2" t="s">
        <v>31</v>
      </c>
      <c r="K57" s="45">
        <f>SUM(K46:K56)</f>
        <v>18196.3</v>
      </c>
    </row>
    <row r="58" spans="9:11">
      <c r="I58" s="2" t="s">
        <v>32</v>
      </c>
      <c r="K58" s="46">
        <f>J42</f>
        <v>0</v>
      </c>
    </row>
    <row r="59" ht="9.75" spans="11:11">
      <c r="K59" s="47">
        <f>SUM(K57:K58)</f>
        <v>18196.3</v>
      </c>
    </row>
    <row r="60" ht="9.75"/>
    <row r="65" spans="1:1">
      <c r="A65" s="2" t="s">
        <v>0</v>
      </c>
    </row>
    <row r="66" spans="1:1">
      <c r="A66" s="2" t="s">
        <v>33</v>
      </c>
    </row>
    <row r="68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3"/>
      <c r="K68" s="3" t="s">
        <v>9</v>
      </c>
      <c r="L68" s="3" t="s">
        <v>10</v>
      </c>
    </row>
    <row r="69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>
      <c r="A71" s="14">
        <v>45992</v>
      </c>
      <c r="B71" s="15">
        <v>21780</v>
      </c>
      <c r="C71" s="16" t="s">
        <v>38</v>
      </c>
      <c r="D71" s="17" t="s">
        <v>16</v>
      </c>
      <c r="E71" s="15">
        <v>60657</v>
      </c>
      <c r="F71" s="38">
        <v>19336.2</v>
      </c>
      <c r="G71" s="19"/>
      <c r="H71" s="19"/>
      <c r="I71" s="14"/>
      <c r="J71" s="38">
        <v>0</v>
      </c>
      <c r="K71" s="25">
        <f t="shared" ref="K71:K75" si="3">F71+J71</f>
        <v>19336.2</v>
      </c>
      <c r="L71" s="14">
        <v>45990</v>
      </c>
      <c r="M71" s="2"/>
    </row>
    <row r="72" spans="1:13">
      <c r="A72" s="14">
        <v>45992</v>
      </c>
      <c r="B72" s="15">
        <v>21781</v>
      </c>
      <c r="C72" s="16" t="s">
        <v>39</v>
      </c>
      <c r="D72" s="17" t="s">
        <v>40</v>
      </c>
      <c r="E72" s="15">
        <v>60658</v>
      </c>
      <c r="F72" s="38">
        <v>60000</v>
      </c>
      <c r="G72" s="19"/>
      <c r="H72" s="19"/>
      <c r="I72" s="14"/>
      <c r="J72" s="38">
        <v>0</v>
      </c>
      <c r="K72" s="25">
        <f t="shared" si="3"/>
        <v>60000</v>
      </c>
      <c r="L72" s="14">
        <v>45992</v>
      </c>
      <c r="M72" s="2"/>
    </row>
    <row r="73" spans="1:13">
      <c r="A73" s="14">
        <v>45993</v>
      </c>
      <c r="B73" s="15">
        <v>21782</v>
      </c>
      <c r="C73" s="16" t="s">
        <v>41</v>
      </c>
      <c r="D73" s="17" t="s">
        <v>16</v>
      </c>
      <c r="E73" s="15">
        <v>60651</v>
      </c>
      <c r="F73" s="38">
        <v>3418.2</v>
      </c>
      <c r="G73" s="19"/>
      <c r="H73" s="19"/>
      <c r="I73" s="14"/>
      <c r="J73" s="38">
        <v>0</v>
      </c>
      <c r="K73" s="25">
        <f t="shared" si="3"/>
        <v>3418.2</v>
      </c>
      <c r="L73" s="14">
        <v>45993</v>
      </c>
      <c r="M73" s="2"/>
    </row>
    <row r="74" spans="1:13">
      <c r="A74" s="14">
        <v>45993</v>
      </c>
      <c r="B74" s="15">
        <v>21783</v>
      </c>
      <c r="C74" s="16" t="s">
        <v>42</v>
      </c>
      <c r="D74" s="17" t="s">
        <v>16</v>
      </c>
      <c r="E74" s="15">
        <v>60661</v>
      </c>
      <c r="F74" s="38">
        <v>1950</v>
      </c>
      <c r="G74" s="19"/>
      <c r="H74" s="19"/>
      <c r="I74" s="14"/>
      <c r="J74" s="38">
        <v>0</v>
      </c>
      <c r="K74" s="25">
        <f t="shared" si="3"/>
        <v>1950</v>
      </c>
      <c r="L74" s="14">
        <v>45993</v>
      </c>
      <c r="M74" s="2"/>
    </row>
    <row r="75" spans="1:13">
      <c r="A75" s="14">
        <v>45993</v>
      </c>
      <c r="B75" s="15">
        <v>21784</v>
      </c>
      <c r="C75" s="16" t="s">
        <v>43</v>
      </c>
      <c r="D75" s="17" t="s">
        <v>44</v>
      </c>
      <c r="E75" s="15">
        <v>60662</v>
      </c>
      <c r="F75" s="38">
        <v>26176.2</v>
      </c>
      <c r="G75" s="19"/>
      <c r="H75" s="19"/>
      <c r="I75" s="14"/>
      <c r="J75" s="38">
        <v>0</v>
      </c>
      <c r="K75" s="25">
        <f t="shared" si="3"/>
        <v>26176.2</v>
      </c>
      <c r="L75" s="14">
        <v>45993</v>
      </c>
      <c r="M75" s="2"/>
    </row>
    <row r="76" spans="6:11">
      <c r="F76" s="39">
        <f t="shared" ref="F76:K76" si="4">SUM(F71:F75)</f>
        <v>110880.6</v>
      </c>
      <c r="G76" s="2"/>
      <c r="H76" s="2"/>
      <c r="I76" s="2"/>
      <c r="J76" s="48">
        <f t="shared" si="4"/>
        <v>0</v>
      </c>
      <c r="K76" s="39">
        <f t="shared" si="4"/>
        <v>110880.6</v>
      </c>
    </row>
    <row r="77" spans="6:11">
      <c r="F77" s="39"/>
      <c r="G77" s="2"/>
      <c r="H77" s="2"/>
      <c r="I77" s="2"/>
      <c r="J77" s="39"/>
      <c r="K77" s="39"/>
    </row>
    <row r="78" spans="6:6">
      <c r="F78" s="39"/>
    </row>
    <row r="82" spans="1:4">
      <c r="A82" s="2" t="s">
        <v>23</v>
      </c>
      <c r="D82" s="2" t="s">
        <v>24</v>
      </c>
    </row>
    <row r="83" spans="1:1">
      <c r="A83" s="2"/>
    </row>
    <row r="84" spans="1:1">
      <c r="A84" s="2"/>
    </row>
    <row r="85" spans="1:4">
      <c r="A85" s="2" t="s">
        <v>26</v>
      </c>
      <c r="D85" s="2" t="s">
        <v>27</v>
      </c>
    </row>
    <row r="86" spans="1:4">
      <c r="A86" s="1" t="s">
        <v>29</v>
      </c>
      <c r="D86" s="1" t="s">
        <v>30</v>
      </c>
    </row>
  </sheetData>
  <mergeCells count="39">
    <mergeCell ref="G4:J4"/>
    <mergeCell ref="G37:J37"/>
    <mergeCell ref="G68:J68"/>
    <mergeCell ref="A4:A6"/>
    <mergeCell ref="A37:A39"/>
    <mergeCell ref="A68:A70"/>
    <mergeCell ref="B4:B6"/>
    <mergeCell ref="B37:B39"/>
    <mergeCell ref="B68:B70"/>
    <mergeCell ref="C4:C6"/>
    <mergeCell ref="C37:C39"/>
    <mergeCell ref="C68:C70"/>
    <mergeCell ref="D4:D6"/>
    <mergeCell ref="D37:D39"/>
    <mergeCell ref="D68:D70"/>
    <mergeCell ref="E4:E6"/>
    <mergeCell ref="E37:E39"/>
    <mergeCell ref="E68:E70"/>
    <mergeCell ref="F4:F6"/>
    <mergeCell ref="F37:F39"/>
    <mergeCell ref="F68:F70"/>
    <mergeCell ref="G5:G6"/>
    <mergeCell ref="G38:G39"/>
    <mergeCell ref="G69:G70"/>
    <mergeCell ref="H5:H6"/>
    <mergeCell ref="H38:H39"/>
    <mergeCell ref="H69:H70"/>
    <mergeCell ref="I5:I6"/>
    <mergeCell ref="I38:I39"/>
    <mergeCell ref="I69:I70"/>
    <mergeCell ref="J5:J6"/>
    <mergeCell ref="J38:J39"/>
    <mergeCell ref="J69:J70"/>
    <mergeCell ref="K4:K6"/>
    <mergeCell ref="K37:K39"/>
    <mergeCell ref="K68:K70"/>
    <mergeCell ref="L4:L6"/>
    <mergeCell ref="L37:L39"/>
    <mergeCell ref="L68:L7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topLeftCell="A9" workbookViewId="0">
      <selection activeCell="L7" sqref="L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5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45992</v>
      </c>
      <c r="B7" s="15" t="s">
        <v>45</v>
      </c>
      <c r="C7" s="16" t="s">
        <v>46</v>
      </c>
      <c r="D7" s="17" t="s">
        <v>16</v>
      </c>
      <c r="E7" s="15" t="s">
        <v>47</v>
      </c>
      <c r="F7" s="38">
        <v>5596.5</v>
      </c>
      <c r="G7" s="19"/>
      <c r="H7" s="19"/>
      <c r="I7" s="14"/>
      <c r="J7" s="38"/>
      <c r="K7" s="25">
        <f>J7+F7</f>
        <v>5596.5</v>
      </c>
      <c r="L7" s="14">
        <v>45993</v>
      </c>
      <c r="M7" s="2"/>
    </row>
    <row r="8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>SUM(F4:F8)</f>
        <v>5596.5</v>
      </c>
      <c r="G9" s="2"/>
      <c r="H9" s="2"/>
      <c r="I9" s="2"/>
      <c r="J9" s="39">
        <f>SUM(J7:J8)</f>
        <v>0</v>
      </c>
      <c r="K9" s="39">
        <f>SUM(K7:K8)</f>
        <v>5596.5</v>
      </c>
    </row>
    <row r="10" spans="9:9">
      <c r="I10" s="1" t="s">
        <v>13</v>
      </c>
    </row>
    <row r="11" spans="8:11">
      <c r="H11" s="2" t="s">
        <v>19</v>
      </c>
      <c r="J11" s="40" t="s">
        <v>20</v>
      </c>
      <c r="K11" s="40" t="s">
        <v>21</v>
      </c>
    </row>
    <row r="12" spans="11:11">
      <c r="K12" s="2"/>
    </row>
    <row r="13" spans="1:11">
      <c r="A13" s="2" t="s">
        <v>23</v>
      </c>
      <c r="D13" s="2" t="s">
        <v>24</v>
      </c>
      <c r="G13" s="2" t="s">
        <v>22</v>
      </c>
      <c r="I13" s="41">
        <v>1000</v>
      </c>
      <c r="J13" s="42">
        <v>5</v>
      </c>
      <c r="K13" s="43">
        <f t="shared" ref="K13:K23" si="0">J13*I13</f>
        <v>5000</v>
      </c>
    </row>
    <row r="14" spans="1:11">
      <c r="A14" s="2"/>
      <c r="G14" s="2"/>
      <c r="I14" s="41">
        <v>500</v>
      </c>
      <c r="J14" s="42">
        <v>1</v>
      </c>
      <c r="K14" s="43">
        <f t="shared" si="0"/>
        <v>500</v>
      </c>
    </row>
    <row r="15" spans="1:11">
      <c r="A15" s="2"/>
      <c r="G15" s="2"/>
      <c r="I15" s="41">
        <v>200</v>
      </c>
      <c r="J15" s="42"/>
      <c r="K15" s="43">
        <f t="shared" si="0"/>
        <v>0</v>
      </c>
    </row>
    <row r="16" spans="1:11">
      <c r="A16" s="2" t="s">
        <v>26</v>
      </c>
      <c r="D16" s="2" t="s">
        <v>27</v>
      </c>
      <c r="G16" s="2" t="s">
        <v>25</v>
      </c>
      <c r="I16" s="41">
        <v>100</v>
      </c>
      <c r="J16" s="42"/>
      <c r="K16" s="43">
        <f t="shared" si="0"/>
        <v>0</v>
      </c>
    </row>
    <row r="17" spans="1:11">
      <c r="A17" s="1" t="s">
        <v>29</v>
      </c>
      <c r="D17" s="1" t="s">
        <v>30</v>
      </c>
      <c r="G17" s="1" t="s">
        <v>28</v>
      </c>
      <c r="I17" s="41">
        <v>50</v>
      </c>
      <c r="J17" s="42">
        <v>1</v>
      </c>
      <c r="K17" s="43">
        <f t="shared" si="0"/>
        <v>50</v>
      </c>
    </row>
    <row r="18" spans="9:11">
      <c r="I18" s="41">
        <v>20</v>
      </c>
      <c r="J18" s="42">
        <v>2</v>
      </c>
      <c r="K18" s="43">
        <f t="shared" si="0"/>
        <v>40</v>
      </c>
    </row>
    <row r="19" spans="9:11">
      <c r="I19" s="41">
        <v>10</v>
      </c>
      <c r="J19" s="42"/>
      <c r="K19" s="43">
        <f t="shared" si="0"/>
        <v>0</v>
      </c>
    </row>
    <row r="20" spans="9:11">
      <c r="I20" s="41">
        <v>5</v>
      </c>
      <c r="J20" s="42">
        <v>1</v>
      </c>
      <c r="K20" s="43">
        <f t="shared" si="0"/>
        <v>5</v>
      </c>
    </row>
    <row r="21" spans="9:11">
      <c r="I21" s="41">
        <v>1</v>
      </c>
      <c r="J21" s="42">
        <v>1</v>
      </c>
      <c r="K21" s="43">
        <f t="shared" si="0"/>
        <v>1</v>
      </c>
    </row>
    <row r="22" spans="9:11">
      <c r="I22" s="41">
        <v>0.25</v>
      </c>
      <c r="J22" s="42">
        <v>2</v>
      </c>
      <c r="K22" s="43">
        <f t="shared" si="0"/>
        <v>0.5</v>
      </c>
    </row>
    <row r="23" spans="9:11">
      <c r="I23" s="44">
        <v>0.05</v>
      </c>
      <c r="J23" s="42"/>
      <c r="K23" s="43">
        <f t="shared" si="0"/>
        <v>0</v>
      </c>
    </row>
    <row r="24" spans="9:11">
      <c r="I24" s="2" t="s">
        <v>31</v>
      </c>
      <c r="K24" s="45">
        <f>SUM(K13:K23)</f>
        <v>5596.5</v>
      </c>
    </row>
    <row r="25" spans="9:11">
      <c r="I25" s="2" t="s">
        <v>32</v>
      </c>
      <c r="K25" s="46">
        <f>J9</f>
        <v>0</v>
      </c>
    </row>
    <row r="26" ht="9.75" spans="11:11">
      <c r="K26" s="47">
        <f>SUM(K24:K25)</f>
        <v>5596.5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zoomScale="130" zoomScaleNormal="130" topLeftCell="A27" workbookViewId="0">
      <selection activeCell="A32" sqref="$A32:$XFD6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45994</v>
      </c>
      <c r="B7" s="15">
        <v>18941</v>
      </c>
      <c r="C7" s="16" t="s">
        <v>48</v>
      </c>
      <c r="D7" s="17" t="s">
        <v>16</v>
      </c>
      <c r="E7" s="15">
        <v>60614</v>
      </c>
      <c r="F7" s="38">
        <v>17056.2</v>
      </c>
      <c r="G7" s="19"/>
      <c r="H7" s="19"/>
      <c r="I7" s="14"/>
      <c r="J7" s="38">
        <v>0</v>
      </c>
      <c r="K7" s="25">
        <f>F7+J7</f>
        <v>17056.2</v>
      </c>
      <c r="L7" s="14">
        <v>45995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17056.2</v>
      </c>
      <c r="G9" s="2"/>
      <c r="H9" s="2"/>
      <c r="I9" s="2"/>
      <c r="J9" s="48">
        <f t="shared" si="0"/>
        <v>0</v>
      </c>
      <c r="K9" s="39">
        <f t="shared" si="0"/>
        <v>17056.2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19</v>
      </c>
      <c r="J12" s="40" t="s">
        <v>20</v>
      </c>
    </row>
    <row r="13" spans="11:11">
      <c r="K13" s="40" t="s">
        <v>21</v>
      </c>
    </row>
    <row r="14" spans="7:11">
      <c r="G14" s="2" t="s">
        <v>22</v>
      </c>
      <c r="I14" s="41">
        <v>1000</v>
      </c>
      <c r="J14" s="42">
        <v>15</v>
      </c>
      <c r="K14" s="43">
        <f t="shared" ref="K14:K25" si="1">J14*I14</f>
        <v>15000</v>
      </c>
    </row>
    <row r="15" spans="1:11">
      <c r="A15" s="2" t="s">
        <v>23</v>
      </c>
      <c r="D15" s="2" t="s">
        <v>24</v>
      </c>
      <c r="G15" s="2"/>
      <c r="I15" s="41">
        <v>500</v>
      </c>
      <c r="J15" s="42">
        <v>4</v>
      </c>
      <c r="K15" s="43">
        <f t="shared" si="1"/>
        <v>2000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25</v>
      </c>
      <c r="I17" s="41">
        <v>100</v>
      </c>
      <c r="J17" s="42"/>
      <c r="K17" s="43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41">
        <v>50</v>
      </c>
      <c r="J18" s="42">
        <v>1</v>
      </c>
      <c r="K18" s="43">
        <f t="shared" si="1"/>
        <v>50</v>
      </c>
    </row>
    <row r="19" spans="1:11">
      <c r="A19" s="1" t="s">
        <v>29</v>
      </c>
      <c r="D19" s="1" t="s">
        <v>30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>
        <v>1</v>
      </c>
      <c r="K21" s="43">
        <f t="shared" si="1"/>
        <v>5</v>
      </c>
    </row>
    <row r="22" spans="9:11">
      <c r="I22" s="41">
        <v>1</v>
      </c>
      <c r="J22" s="42">
        <v>1</v>
      </c>
      <c r="K22" s="43">
        <f t="shared" si="1"/>
        <v>1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1">
        <v>0.1</v>
      </c>
      <c r="J24" s="42">
        <v>1</v>
      </c>
      <c r="K24" s="43">
        <f t="shared" si="1"/>
        <v>0.1</v>
      </c>
    </row>
    <row r="25" spans="9:11">
      <c r="I25" s="44">
        <v>0.05</v>
      </c>
      <c r="J25" s="42">
        <v>2</v>
      </c>
      <c r="K25" s="49">
        <f t="shared" si="1"/>
        <v>0.1</v>
      </c>
    </row>
    <row r="26" spans="9:11">
      <c r="I26" s="2" t="s">
        <v>31</v>
      </c>
      <c r="K26" s="50">
        <f>SUM(K14:K25)</f>
        <v>17056.2</v>
      </c>
    </row>
    <row r="27" spans="9:11">
      <c r="I27" s="2" t="s">
        <v>32</v>
      </c>
      <c r="K27" s="46">
        <f>J9</f>
        <v>0</v>
      </c>
    </row>
    <row r="28" ht="9.75" spans="11:11">
      <c r="K28" s="47">
        <f>SUM(K26:K27)</f>
        <v>17056.2</v>
      </c>
    </row>
    <row r="29" ht="9.75"/>
    <row r="32" spans="1:1">
      <c r="A32" s="2" t="s">
        <v>0</v>
      </c>
    </row>
    <row r="33" spans="1:1">
      <c r="A33" s="2" t="s">
        <v>33</v>
      </c>
    </row>
    <row r="35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3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14">
        <v>45995</v>
      </c>
      <c r="B38" s="15">
        <v>21786</v>
      </c>
      <c r="C38" s="16" t="s">
        <v>49</v>
      </c>
      <c r="D38" s="17" t="s">
        <v>16</v>
      </c>
      <c r="E38" s="15">
        <v>60643</v>
      </c>
      <c r="F38" s="38"/>
      <c r="G38" s="19"/>
      <c r="H38" s="19"/>
      <c r="I38" s="14"/>
      <c r="J38" s="38">
        <v>0</v>
      </c>
      <c r="K38" s="25">
        <f>F38+J38</f>
        <v>0</v>
      </c>
      <c r="L38" s="14">
        <v>45995</v>
      </c>
      <c r="M38" s="2"/>
    </row>
    <row r="39" spans="1:13">
      <c r="A39" s="14"/>
      <c r="B39" s="15"/>
      <c r="C39" s="16"/>
      <c r="D39" s="17"/>
      <c r="E39" s="15"/>
      <c r="F39" s="38"/>
      <c r="G39" s="19"/>
      <c r="H39" s="19"/>
      <c r="I39" s="14"/>
      <c r="J39" s="38"/>
      <c r="K39" s="25"/>
      <c r="L39" s="14"/>
      <c r="M39" s="2"/>
    </row>
    <row r="40" spans="6:11">
      <c r="F40" s="39">
        <f t="shared" ref="F40:K40" si="2">SUM(F38:F39)</f>
        <v>0</v>
      </c>
      <c r="G40" s="2"/>
      <c r="H40" s="2"/>
      <c r="I40" s="2"/>
      <c r="J40" s="48">
        <f t="shared" ref="J40:O40" si="3">SUM(J38:J39)</f>
        <v>0</v>
      </c>
      <c r="K40" s="39">
        <f t="shared" si="3"/>
        <v>0</v>
      </c>
    </row>
    <row r="41" spans="6:11">
      <c r="F41" s="39"/>
      <c r="G41" s="2"/>
      <c r="H41" s="2"/>
      <c r="I41" s="2"/>
      <c r="J41" s="39"/>
      <c r="K41" s="39"/>
    </row>
    <row r="42" spans="6:11">
      <c r="F42" s="39"/>
      <c r="I42" s="1" t="s">
        <v>13</v>
      </c>
      <c r="K42" s="39"/>
    </row>
    <row r="43" spans="8:10">
      <c r="H43" s="2" t="s">
        <v>19</v>
      </c>
      <c r="J43" s="40" t="s">
        <v>20</v>
      </c>
    </row>
    <row r="44" spans="11:11">
      <c r="K44" s="40" t="s">
        <v>21</v>
      </c>
    </row>
    <row r="45" spans="7:11">
      <c r="G45" s="2" t="s">
        <v>22</v>
      </c>
      <c r="I45" s="41">
        <v>1000</v>
      </c>
      <c r="J45" s="42">
        <v>15</v>
      </c>
      <c r="K45" s="43">
        <f t="shared" ref="K45:K56" si="4">J45*I45</f>
        <v>15000</v>
      </c>
    </row>
    <row r="46" spans="1:11">
      <c r="A46" s="2" t="s">
        <v>23</v>
      </c>
      <c r="D46" s="2" t="s">
        <v>24</v>
      </c>
      <c r="G46" s="2"/>
      <c r="I46" s="41">
        <v>500</v>
      </c>
      <c r="J46" s="42">
        <v>4</v>
      </c>
      <c r="K46" s="43">
        <f t="shared" si="4"/>
        <v>2000</v>
      </c>
    </row>
    <row r="47" spans="1:11">
      <c r="A47" s="2"/>
      <c r="G47" s="2"/>
      <c r="I47" s="41">
        <v>200</v>
      </c>
      <c r="J47" s="42"/>
      <c r="K47" s="43">
        <f t="shared" si="4"/>
        <v>0</v>
      </c>
    </row>
    <row r="48" spans="1:11">
      <c r="A48" s="2"/>
      <c r="G48" s="2" t="s">
        <v>25</v>
      </c>
      <c r="I48" s="41">
        <v>100</v>
      </c>
      <c r="J48" s="42"/>
      <c r="K48" s="43">
        <f t="shared" si="4"/>
        <v>0</v>
      </c>
    </row>
    <row r="49" spans="1:11">
      <c r="A49" s="2" t="s">
        <v>26</v>
      </c>
      <c r="D49" s="2" t="s">
        <v>27</v>
      </c>
      <c r="G49" s="1" t="s">
        <v>28</v>
      </c>
      <c r="I49" s="41">
        <v>50</v>
      </c>
      <c r="J49" s="42">
        <v>1</v>
      </c>
      <c r="K49" s="43">
        <f t="shared" si="4"/>
        <v>50</v>
      </c>
    </row>
    <row r="50" spans="1:11">
      <c r="A50" s="1" t="s">
        <v>29</v>
      </c>
      <c r="D50" s="1" t="s">
        <v>30</v>
      </c>
      <c r="I50" s="41">
        <v>20</v>
      </c>
      <c r="J50" s="42"/>
      <c r="K50" s="43">
        <f t="shared" si="4"/>
        <v>0</v>
      </c>
    </row>
    <row r="51" spans="9:11">
      <c r="I51" s="41">
        <v>10</v>
      </c>
      <c r="J51" s="42"/>
      <c r="K51" s="43">
        <f t="shared" si="4"/>
        <v>0</v>
      </c>
    </row>
    <row r="52" spans="9:11">
      <c r="I52" s="41">
        <v>5</v>
      </c>
      <c r="J52" s="42">
        <v>1</v>
      </c>
      <c r="K52" s="43">
        <f t="shared" si="4"/>
        <v>5</v>
      </c>
    </row>
    <row r="53" spans="9:11">
      <c r="I53" s="41">
        <v>1</v>
      </c>
      <c r="J53" s="42">
        <v>1</v>
      </c>
      <c r="K53" s="43">
        <f t="shared" si="4"/>
        <v>1</v>
      </c>
    </row>
    <row r="54" spans="9:11">
      <c r="I54" s="41">
        <v>0.25</v>
      </c>
      <c r="J54" s="42"/>
      <c r="K54" s="43">
        <f t="shared" si="4"/>
        <v>0</v>
      </c>
    </row>
    <row r="55" spans="9:11">
      <c r="I55" s="41">
        <v>0.1</v>
      </c>
      <c r="J55" s="42">
        <v>1</v>
      </c>
      <c r="K55" s="43">
        <f t="shared" si="4"/>
        <v>0.1</v>
      </c>
    </row>
    <row r="56" spans="9:11">
      <c r="I56" s="44">
        <v>0.05</v>
      </c>
      <c r="J56" s="42">
        <v>2</v>
      </c>
      <c r="K56" s="49">
        <f t="shared" si="4"/>
        <v>0.1</v>
      </c>
    </row>
    <row r="57" spans="9:11">
      <c r="I57" s="2" t="s">
        <v>31</v>
      </c>
      <c r="K57" s="50">
        <f>SUM(K45:K56)</f>
        <v>17056.2</v>
      </c>
    </row>
    <row r="58" spans="9:11">
      <c r="I58" s="2" t="s">
        <v>32</v>
      </c>
      <c r="K58" s="46">
        <f>J40</f>
        <v>0</v>
      </c>
    </row>
    <row r="59" ht="9.75" spans="11:11">
      <c r="K59" s="47">
        <f>SUM(K57:K58)</f>
        <v>17056.2</v>
      </c>
    </row>
    <row r="60" ht="9.75"/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topLeftCell="A17" workbookViewId="0">
      <selection activeCell="D25" sqref="D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45995</v>
      </c>
      <c r="B7" s="15">
        <v>21786</v>
      </c>
      <c r="C7" s="16" t="s">
        <v>49</v>
      </c>
      <c r="D7" s="17" t="s">
        <v>16</v>
      </c>
      <c r="E7" s="15">
        <v>60643</v>
      </c>
      <c r="F7" s="38"/>
      <c r="G7" s="19" t="s">
        <v>50</v>
      </c>
      <c r="H7" s="19">
        <v>5160995</v>
      </c>
      <c r="I7" s="14">
        <v>45995</v>
      </c>
      <c r="J7" s="38">
        <v>8975</v>
      </c>
      <c r="K7" s="25">
        <f>F7+J7</f>
        <v>8975</v>
      </c>
      <c r="L7" s="14">
        <v>45995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8">
        <f t="shared" ref="J9:O9" si="1">SUM(J7:J8)</f>
        <v>8975</v>
      </c>
      <c r="K9" s="39">
        <f t="shared" si="1"/>
        <v>8975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19</v>
      </c>
      <c r="J12" s="40" t="s">
        <v>20</v>
      </c>
    </row>
    <row r="13" spans="11:11">
      <c r="K13" s="40" t="s">
        <v>21</v>
      </c>
    </row>
    <row r="14" spans="7:11">
      <c r="G14" s="2" t="s">
        <v>22</v>
      </c>
      <c r="I14" s="41">
        <v>1000</v>
      </c>
      <c r="J14" s="42"/>
      <c r="K14" s="43">
        <f t="shared" ref="K14:K25" si="2">J14*I14</f>
        <v>0</v>
      </c>
    </row>
    <row r="15" spans="1:11">
      <c r="A15" s="2" t="s">
        <v>23</v>
      </c>
      <c r="D15" s="2" t="s">
        <v>24</v>
      </c>
      <c r="G15" s="2"/>
      <c r="I15" s="41">
        <v>500</v>
      </c>
      <c r="J15" s="42"/>
      <c r="K15" s="43">
        <f t="shared" si="2"/>
        <v>0</v>
      </c>
    </row>
    <row r="16" spans="1:11">
      <c r="A16" s="2"/>
      <c r="G16" s="2"/>
      <c r="I16" s="41">
        <v>200</v>
      </c>
      <c r="J16" s="42"/>
      <c r="K16" s="43">
        <f t="shared" si="2"/>
        <v>0</v>
      </c>
    </row>
    <row r="17" spans="1:11">
      <c r="A17" s="2"/>
      <c r="G17" s="2" t="s">
        <v>25</v>
      </c>
      <c r="I17" s="41">
        <v>100</v>
      </c>
      <c r="J17" s="42"/>
      <c r="K17" s="43">
        <f t="shared" si="2"/>
        <v>0</v>
      </c>
    </row>
    <row r="18" spans="1:11">
      <c r="A18" s="2" t="s">
        <v>26</v>
      </c>
      <c r="D18" s="2" t="s">
        <v>27</v>
      </c>
      <c r="G18" s="1" t="s">
        <v>28</v>
      </c>
      <c r="I18" s="41">
        <v>50</v>
      </c>
      <c r="J18" s="42"/>
      <c r="K18" s="43">
        <f t="shared" si="2"/>
        <v>0</v>
      </c>
    </row>
    <row r="19" spans="1:11">
      <c r="A19" s="1" t="s">
        <v>29</v>
      </c>
      <c r="D19" s="1" t="s">
        <v>30</v>
      </c>
      <c r="I19" s="41">
        <v>20</v>
      </c>
      <c r="J19" s="42"/>
      <c r="K19" s="43">
        <f t="shared" si="2"/>
        <v>0</v>
      </c>
    </row>
    <row r="20" spans="9:11">
      <c r="I20" s="41">
        <v>10</v>
      </c>
      <c r="J20" s="42"/>
      <c r="K20" s="43">
        <f t="shared" si="2"/>
        <v>0</v>
      </c>
    </row>
    <row r="21" spans="9:11">
      <c r="I21" s="41">
        <v>5</v>
      </c>
      <c r="J21" s="42"/>
      <c r="K21" s="43">
        <f t="shared" si="2"/>
        <v>0</v>
      </c>
    </row>
    <row r="22" spans="9:11">
      <c r="I22" s="41">
        <v>1</v>
      </c>
      <c r="J22" s="42"/>
      <c r="K22" s="43">
        <f t="shared" si="2"/>
        <v>0</v>
      </c>
    </row>
    <row r="23" spans="9:11">
      <c r="I23" s="41">
        <v>0.25</v>
      </c>
      <c r="J23" s="42"/>
      <c r="K23" s="43">
        <f t="shared" si="2"/>
        <v>0</v>
      </c>
    </row>
    <row r="24" spans="9:11">
      <c r="I24" s="41">
        <v>0.1</v>
      </c>
      <c r="J24" s="42"/>
      <c r="K24" s="43">
        <f t="shared" si="2"/>
        <v>0</v>
      </c>
    </row>
    <row r="25" spans="9:11">
      <c r="I25" s="44">
        <v>0.05</v>
      </c>
      <c r="J25" s="42"/>
      <c r="K25" s="49">
        <f t="shared" si="2"/>
        <v>0</v>
      </c>
    </row>
    <row r="26" spans="9:11">
      <c r="I26" s="2" t="s">
        <v>31</v>
      </c>
      <c r="K26" s="50">
        <f>SUM(K14:K25)</f>
        <v>0</v>
      </c>
    </row>
    <row r="27" spans="9:11">
      <c r="I27" s="2" t="s">
        <v>32</v>
      </c>
      <c r="K27" s="46">
        <f>J9</f>
        <v>8975</v>
      </c>
    </row>
    <row r="28" ht="9.75" spans="11:11">
      <c r="K28" s="47">
        <f>SUM(K26:K27)</f>
        <v>8975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28" workbookViewId="0">
      <selection activeCell="C42" sqref="C4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45996</v>
      </c>
      <c r="B7" s="15">
        <v>21787</v>
      </c>
      <c r="C7" s="16" t="s">
        <v>51</v>
      </c>
      <c r="D7" s="17" t="s">
        <v>40</v>
      </c>
      <c r="E7" s="15">
        <v>60680</v>
      </c>
      <c r="F7" s="38"/>
      <c r="G7" s="19" t="s">
        <v>50</v>
      </c>
      <c r="H7" s="19">
        <v>5183412</v>
      </c>
      <c r="I7" s="14">
        <v>45996</v>
      </c>
      <c r="J7" s="38">
        <v>12876.2</v>
      </c>
      <c r="K7" s="25">
        <f>F7+J7</f>
        <v>12876.2</v>
      </c>
      <c r="L7" s="14">
        <v>46000</v>
      </c>
      <c r="M7" s="2"/>
    </row>
    <row r="8" spans="1:13">
      <c r="A8" s="14">
        <v>45996</v>
      </c>
      <c r="B8" s="15">
        <v>21787</v>
      </c>
      <c r="C8" s="16" t="s">
        <v>51</v>
      </c>
      <c r="D8" s="17" t="s">
        <v>52</v>
      </c>
      <c r="E8" s="15">
        <v>60680</v>
      </c>
      <c r="F8" s="38"/>
      <c r="G8" s="19" t="s">
        <v>50</v>
      </c>
      <c r="H8" s="19">
        <v>5183413</v>
      </c>
      <c r="I8" s="14">
        <v>45996</v>
      </c>
      <c r="J8" s="38">
        <v>3418.2</v>
      </c>
      <c r="K8" s="25">
        <f>F8+J8</f>
        <v>3418.2</v>
      </c>
      <c r="L8" s="14">
        <v>46000</v>
      </c>
      <c r="M8" s="2"/>
    </row>
    <row r="9" spans="6:11">
      <c r="F9" s="39">
        <f t="shared" ref="F9:K9" si="0">SUM(F7:F8)</f>
        <v>0</v>
      </c>
      <c r="G9" s="2"/>
      <c r="H9" s="2"/>
      <c r="I9" s="2"/>
      <c r="J9" s="48">
        <f t="shared" si="0"/>
        <v>16294.4</v>
      </c>
      <c r="K9" s="39">
        <f t="shared" si="0"/>
        <v>16294.4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19</v>
      </c>
      <c r="J12" s="40" t="s">
        <v>20</v>
      </c>
    </row>
    <row r="13" spans="11:11">
      <c r="K13" s="40" t="s">
        <v>21</v>
      </c>
    </row>
    <row r="14" spans="7:11">
      <c r="G14" s="2" t="s">
        <v>22</v>
      </c>
      <c r="I14" s="41">
        <v>1000</v>
      </c>
      <c r="J14" s="42"/>
      <c r="K14" s="43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41">
        <v>500</v>
      </c>
      <c r="J15" s="42"/>
      <c r="K15" s="43">
        <f t="shared" si="1"/>
        <v>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25</v>
      </c>
      <c r="I17" s="41">
        <v>100</v>
      </c>
      <c r="J17" s="42"/>
      <c r="K17" s="43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41">
        <v>50</v>
      </c>
      <c r="J18" s="42"/>
      <c r="K18" s="43">
        <f t="shared" si="1"/>
        <v>0</v>
      </c>
    </row>
    <row r="19" spans="1:11">
      <c r="A19" s="1" t="s">
        <v>29</v>
      </c>
      <c r="D19" s="1" t="s">
        <v>30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1">
        <v>0.1</v>
      </c>
      <c r="J24" s="42"/>
      <c r="K24" s="43">
        <f t="shared" si="1"/>
        <v>0</v>
      </c>
    </row>
    <row r="25" spans="9:11">
      <c r="I25" s="44">
        <v>0.05</v>
      </c>
      <c r="J25" s="42"/>
      <c r="K25" s="49">
        <f t="shared" si="1"/>
        <v>0</v>
      </c>
    </row>
    <row r="26" spans="9:11">
      <c r="I26" s="2" t="s">
        <v>31</v>
      </c>
      <c r="K26" s="50">
        <f>SUM(K14:K25)</f>
        <v>0</v>
      </c>
    </row>
    <row r="27" spans="9:11">
      <c r="I27" s="2" t="s">
        <v>32</v>
      </c>
      <c r="K27" s="46">
        <f>J9</f>
        <v>16294.4</v>
      </c>
    </row>
    <row r="28" ht="9.75" spans="11:11">
      <c r="K28" s="47">
        <f>SUM(K26:K27)</f>
        <v>16294.4</v>
      </c>
    </row>
    <row r="29" ht="9.75"/>
    <row r="32" s="1" customFormat="1" spans="1:1">
      <c r="A32" s="2" t="s">
        <v>0</v>
      </c>
    </row>
    <row r="33" s="1" customFormat="1" spans="1:1">
      <c r="A33" s="2" t="s">
        <v>33</v>
      </c>
    </row>
    <row r="35" s="1" customFormat="1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3"/>
      <c r="K35" s="3" t="s">
        <v>9</v>
      </c>
      <c r="L35" s="3" t="s">
        <v>10</v>
      </c>
    </row>
    <row r="36" s="1" customFormat="1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="1" customFormat="1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="1" customFormat="1" spans="1:13">
      <c r="A38" s="14">
        <v>45996</v>
      </c>
      <c r="B38" s="15">
        <v>21789</v>
      </c>
      <c r="C38" s="16" t="s">
        <v>53</v>
      </c>
      <c r="D38" s="17" t="s">
        <v>16</v>
      </c>
      <c r="E38" s="15">
        <v>60671</v>
      </c>
      <c r="F38" s="38">
        <v>10459.76</v>
      </c>
      <c r="G38" s="19"/>
      <c r="H38" s="19"/>
      <c r="I38" s="14"/>
      <c r="J38" s="38">
        <v>0</v>
      </c>
      <c r="K38" s="25">
        <f t="shared" ref="K38:K41" si="2">F38+J38</f>
        <v>10459.76</v>
      </c>
      <c r="L38" s="14">
        <v>45993</v>
      </c>
      <c r="M38" s="2"/>
    </row>
    <row r="39" s="1" customFormat="1" spans="1:13">
      <c r="A39" s="14">
        <v>45996</v>
      </c>
      <c r="B39" s="15">
        <v>21790</v>
      </c>
      <c r="C39" s="16" t="s">
        <v>54</v>
      </c>
      <c r="D39" s="17" t="s">
        <v>16</v>
      </c>
      <c r="E39" s="15">
        <v>60667</v>
      </c>
      <c r="F39" s="38">
        <v>26916.2</v>
      </c>
      <c r="G39" s="19"/>
      <c r="H39" s="19"/>
      <c r="I39" s="14"/>
      <c r="J39" s="38">
        <v>0</v>
      </c>
      <c r="K39" s="25">
        <f t="shared" si="2"/>
        <v>26916.2</v>
      </c>
      <c r="L39" s="14">
        <v>45993</v>
      </c>
      <c r="M39" s="2"/>
    </row>
    <row r="40" s="1" customFormat="1" spans="1:13">
      <c r="A40" s="14">
        <v>45996</v>
      </c>
      <c r="B40" s="15">
        <v>21791</v>
      </c>
      <c r="C40" s="16" t="s">
        <v>55</v>
      </c>
      <c r="D40" s="17" t="s">
        <v>16</v>
      </c>
      <c r="E40" s="15">
        <v>60668</v>
      </c>
      <c r="F40" s="38">
        <v>5150</v>
      </c>
      <c r="G40" s="19"/>
      <c r="H40" s="19"/>
      <c r="I40" s="14"/>
      <c r="J40" s="38">
        <v>0</v>
      </c>
      <c r="K40" s="25">
        <f t="shared" si="2"/>
        <v>5150</v>
      </c>
      <c r="L40" s="14">
        <v>45994</v>
      </c>
      <c r="M40" s="2"/>
    </row>
    <row r="41" s="1" customFormat="1" spans="1:13">
      <c r="A41" s="14">
        <v>45996</v>
      </c>
      <c r="B41" s="15">
        <v>21791</v>
      </c>
      <c r="C41" s="16" t="s">
        <v>55</v>
      </c>
      <c r="D41" s="17" t="s">
        <v>16</v>
      </c>
      <c r="E41" s="15">
        <v>60669</v>
      </c>
      <c r="F41" s="38">
        <v>2450</v>
      </c>
      <c r="G41" s="19"/>
      <c r="H41" s="19"/>
      <c r="I41" s="14"/>
      <c r="J41" s="38">
        <v>0</v>
      </c>
      <c r="K41" s="25">
        <f t="shared" si="2"/>
        <v>2450</v>
      </c>
      <c r="L41" s="14">
        <v>45994</v>
      </c>
      <c r="M41" s="2"/>
    </row>
    <row r="42" s="1" customFormat="1" spans="1:13">
      <c r="A42" s="14">
        <v>45996</v>
      </c>
      <c r="B42" s="15">
        <v>21791</v>
      </c>
      <c r="C42" s="16" t="s">
        <v>55</v>
      </c>
      <c r="D42" s="17" t="s">
        <v>16</v>
      </c>
      <c r="E42" s="15">
        <v>60672</v>
      </c>
      <c r="F42" s="38">
        <v>3995</v>
      </c>
      <c r="G42" s="19"/>
      <c r="H42" s="19"/>
      <c r="I42" s="14"/>
      <c r="J42" s="38">
        <v>0</v>
      </c>
      <c r="K42" s="25">
        <f>F42+J42</f>
        <v>3995</v>
      </c>
      <c r="L42" s="14">
        <v>45994</v>
      </c>
      <c r="M42" s="2"/>
    </row>
    <row r="43" s="1" customFormat="1" spans="1:13">
      <c r="A43" s="14">
        <v>45996</v>
      </c>
      <c r="B43" s="15">
        <v>21792</v>
      </c>
      <c r="C43" s="16" t="s">
        <v>56</v>
      </c>
      <c r="D43" s="17" t="s">
        <v>44</v>
      </c>
      <c r="E43" s="15">
        <v>60675</v>
      </c>
      <c r="F43" s="38">
        <v>17096.2</v>
      </c>
      <c r="G43" s="19"/>
      <c r="H43" s="19"/>
      <c r="I43" s="14"/>
      <c r="J43" s="38">
        <v>0</v>
      </c>
      <c r="K43" s="25">
        <f>F43+J43</f>
        <v>17096.2</v>
      </c>
      <c r="L43" s="14">
        <v>45994</v>
      </c>
      <c r="M43" s="2"/>
    </row>
    <row r="44" s="1" customFormat="1" spans="1:13">
      <c r="A44" s="14">
        <v>45996</v>
      </c>
      <c r="B44" s="15">
        <v>21793</v>
      </c>
      <c r="C44" s="16" t="s">
        <v>57</v>
      </c>
      <c r="D44" s="17" t="s">
        <v>44</v>
      </c>
      <c r="E44" s="15">
        <v>60676</v>
      </c>
      <c r="F44" s="38">
        <v>35832.4</v>
      </c>
      <c r="G44" s="19"/>
      <c r="H44" s="19"/>
      <c r="I44" s="14"/>
      <c r="J44" s="38">
        <v>0</v>
      </c>
      <c r="K44" s="25">
        <f>F44+J44</f>
        <v>35832.4</v>
      </c>
      <c r="L44" s="14">
        <v>45994</v>
      </c>
      <c r="M44" s="2"/>
    </row>
    <row r="45" s="1" customFormat="1" spans="1:13">
      <c r="A45" s="14">
        <v>45996</v>
      </c>
      <c r="B45" s="15">
        <v>21794</v>
      </c>
      <c r="C45" s="16" t="s">
        <v>58</v>
      </c>
      <c r="D45" s="17" t="s">
        <v>16</v>
      </c>
      <c r="E45" s="15">
        <v>60673</v>
      </c>
      <c r="F45" s="38">
        <v>47000</v>
      </c>
      <c r="G45" s="19"/>
      <c r="H45" s="19"/>
      <c r="I45" s="14"/>
      <c r="J45" s="38">
        <v>0</v>
      </c>
      <c r="K45" s="25">
        <f>F45+J45</f>
        <v>47000</v>
      </c>
      <c r="L45" s="14">
        <v>45995</v>
      </c>
      <c r="M45" s="2"/>
    </row>
    <row r="46" s="1" customFormat="1" spans="6:11">
      <c r="F46" s="39">
        <f>SUM(F38:F45)</f>
        <v>148899.56</v>
      </c>
      <c r="G46" s="2"/>
      <c r="H46" s="2"/>
      <c r="I46" s="2"/>
      <c r="J46" s="48">
        <f>SUM(J38:J45)</f>
        <v>0</v>
      </c>
      <c r="K46" s="39">
        <f>SUM(K38:K45)</f>
        <v>148899.56</v>
      </c>
    </row>
    <row r="47" s="1" customFormat="1" spans="6:11">
      <c r="F47" s="39"/>
      <c r="G47" s="2"/>
      <c r="H47" s="2"/>
      <c r="I47" s="2"/>
      <c r="J47" s="39"/>
      <c r="K47" s="39"/>
    </row>
    <row r="48" s="1" customFormat="1" spans="6:6">
      <c r="F48" s="39"/>
    </row>
    <row r="52" s="1" customFormat="1" spans="1:4">
      <c r="A52" s="2" t="s">
        <v>23</v>
      </c>
      <c r="D52" s="2" t="s">
        <v>24</v>
      </c>
    </row>
    <row r="53" s="1" customFormat="1" spans="1:1">
      <c r="A53" s="2"/>
    </row>
    <row r="54" s="1" customFormat="1" spans="1:1">
      <c r="A54" s="2"/>
    </row>
    <row r="55" s="1" customFormat="1" spans="1:4">
      <c r="A55" s="2" t="s">
        <v>26</v>
      </c>
      <c r="D55" s="2" t="s">
        <v>27</v>
      </c>
    </row>
    <row r="56" s="1" customFormat="1" spans="1:4">
      <c r="A56" s="1" t="s">
        <v>29</v>
      </c>
      <c r="D56" s="1" t="s">
        <v>30</v>
      </c>
    </row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zoomScale="130" zoomScaleNormal="130" topLeftCell="A17" workbookViewId="0">
      <selection activeCell="H66" sqref="H6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5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46000</v>
      </c>
      <c r="B7" s="15" t="s">
        <v>59</v>
      </c>
      <c r="C7" s="16" t="s">
        <v>60</v>
      </c>
      <c r="D7" s="17" t="s">
        <v>16</v>
      </c>
      <c r="E7" s="15" t="s">
        <v>61</v>
      </c>
      <c r="F7" s="38">
        <v>18656.3</v>
      </c>
      <c r="G7" s="19"/>
      <c r="H7" s="19"/>
      <c r="I7" s="14"/>
      <c r="J7" s="38"/>
      <c r="K7" s="25">
        <f>J7+F7</f>
        <v>18656.3</v>
      </c>
      <c r="L7" s="14">
        <v>46001</v>
      </c>
      <c r="M7" s="2"/>
    </row>
    <row r="8" s="1" customFormat="1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="1" customFormat="1" spans="6:11">
      <c r="F9" s="39">
        <f>SUM(F4:F8)</f>
        <v>18656.3</v>
      </c>
      <c r="G9" s="2"/>
      <c r="H9" s="2"/>
      <c r="I9" s="2"/>
      <c r="J9" s="39">
        <f>SUM(J7:J8)</f>
        <v>0</v>
      </c>
      <c r="K9" s="39">
        <f>SUM(K7:K8)</f>
        <v>18656.3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0" t="s">
        <v>20</v>
      </c>
      <c r="K11" s="40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1">
        <v>1000</v>
      </c>
      <c r="J13" s="42">
        <v>18</v>
      </c>
      <c r="K13" s="43">
        <f t="shared" ref="K13:K23" si="0">J13*I13</f>
        <v>18000</v>
      </c>
    </row>
    <row r="14" s="1" customFormat="1" spans="1:11">
      <c r="A14" s="2"/>
      <c r="G14" s="2"/>
      <c r="I14" s="41">
        <v>500</v>
      </c>
      <c r="J14" s="42">
        <v>1</v>
      </c>
      <c r="K14" s="43">
        <f t="shared" si="0"/>
        <v>500</v>
      </c>
    </row>
    <row r="15" s="1" customFormat="1" spans="1:11">
      <c r="A15" s="2"/>
      <c r="G15" s="2"/>
      <c r="I15" s="41">
        <v>200</v>
      </c>
      <c r="J15" s="42"/>
      <c r="K15" s="43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41">
        <v>100</v>
      </c>
      <c r="J16" s="42">
        <v>1</v>
      </c>
      <c r="K16" s="43">
        <f t="shared" si="0"/>
        <v>100</v>
      </c>
    </row>
    <row r="17" s="1" customFormat="1" spans="1:11">
      <c r="A17" s="1" t="s">
        <v>29</v>
      </c>
      <c r="D17" s="1" t="s">
        <v>30</v>
      </c>
      <c r="G17" s="1" t="s">
        <v>28</v>
      </c>
      <c r="I17" s="41">
        <v>50</v>
      </c>
      <c r="J17" s="42">
        <v>1</v>
      </c>
      <c r="K17" s="43">
        <f t="shared" si="0"/>
        <v>50</v>
      </c>
    </row>
    <row r="18" s="1" customFormat="1" spans="9:11">
      <c r="I18" s="41">
        <v>20</v>
      </c>
      <c r="J18" s="42"/>
      <c r="K18" s="43">
        <f t="shared" si="0"/>
        <v>0</v>
      </c>
    </row>
    <row r="19" s="1" customFormat="1" spans="9:11">
      <c r="I19" s="41">
        <v>10</v>
      </c>
      <c r="J19" s="42"/>
      <c r="K19" s="43">
        <f t="shared" si="0"/>
        <v>0</v>
      </c>
    </row>
    <row r="20" s="1" customFormat="1" spans="9:11">
      <c r="I20" s="41">
        <v>5</v>
      </c>
      <c r="J20" s="42">
        <v>1</v>
      </c>
      <c r="K20" s="43">
        <f t="shared" si="0"/>
        <v>5</v>
      </c>
    </row>
    <row r="21" s="1" customFormat="1" spans="9:11">
      <c r="I21" s="41">
        <v>1</v>
      </c>
      <c r="J21" s="42">
        <v>1</v>
      </c>
      <c r="K21" s="43">
        <f t="shared" si="0"/>
        <v>1</v>
      </c>
    </row>
    <row r="22" s="1" customFormat="1" spans="9:11">
      <c r="I22" s="41">
        <v>0.25</v>
      </c>
      <c r="J22" s="42">
        <v>1</v>
      </c>
      <c r="K22" s="43">
        <f t="shared" si="0"/>
        <v>0.25</v>
      </c>
    </row>
    <row r="23" s="1" customFormat="1" spans="9:11">
      <c r="I23" s="44">
        <v>0.05</v>
      </c>
      <c r="J23" s="42">
        <v>1</v>
      </c>
      <c r="K23" s="43">
        <f t="shared" si="0"/>
        <v>0.05</v>
      </c>
    </row>
    <row r="24" s="1" customFormat="1" spans="9:11">
      <c r="I24" s="2" t="s">
        <v>31</v>
      </c>
      <c r="K24" s="45">
        <f>SUM(K13:K23)</f>
        <v>18656.3</v>
      </c>
    </row>
    <row r="25" s="1" customFormat="1" spans="9:11">
      <c r="I25" s="2" t="s">
        <v>32</v>
      </c>
      <c r="K25" s="46">
        <f>J9</f>
        <v>0</v>
      </c>
    </row>
    <row r="26" s="1" customFormat="1" ht="9.75" spans="11:11">
      <c r="K26" s="47">
        <f>SUM(K24:K25)</f>
        <v>18656.3</v>
      </c>
    </row>
    <row r="27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5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3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ht="10.15" customHeight="1" spans="1:12">
      <c r="A39" s="7"/>
      <c r="B39" s="3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ht="10.15" customHeight="1" spans="1:13">
      <c r="A40" s="14">
        <v>46000</v>
      </c>
      <c r="B40" s="15" t="s">
        <v>62</v>
      </c>
      <c r="C40" s="16" t="s">
        <v>63</v>
      </c>
      <c r="D40" s="17" t="s">
        <v>40</v>
      </c>
      <c r="E40" s="15" t="s">
        <v>64</v>
      </c>
      <c r="F40" s="38">
        <v>2000</v>
      </c>
      <c r="G40" s="19"/>
      <c r="H40" s="19"/>
      <c r="I40" s="14"/>
      <c r="J40" s="38"/>
      <c r="K40" s="25">
        <f>J40+F40</f>
        <v>2000</v>
      </c>
      <c r="L40" s="14">
        <v>46001</v>
      </c>
      <c r="M40" s="2"/>
    </row>
    <row r="41" s="1" customFormat="1" ht="9.95" customHeight="1" spans="1:13">
      <c r="A41" s="14"/>
      <c r="B41" s="15"/>
      <c r="C41" s="16"/>
      <c r="D41" s="17"/>
      <c r="E41" s="15"/>
      <c r="F41" s="38"/>
      <c r="G41" s="19"/>
      <c r="H41" s="19"/>
      <c r="I41" s="14"/>
      <c r="J41" s="38"/>
      <c r="K41" s="25"/>
      <c r="L41" s="14"/>
      <c r="M41" s="2"/>
    </row>
    <row r="42" s="1" customFormat="1" spans="6:11">
      <c r="F42" s="39">
        <f>SUM(F37:F41)</f>
        <v>2000</v>
      </c>
      <c r="G42" s="2"/>
      <c r="H42" s="2"/>
      <c r="I42" s="2"/>
      <c r="J42" s="39">
        <f>SUM(J40:J41)</f>
        <v>0</v>
      </c>
      <c r="K42" s="39">
        <f>SUM(K40:K41)</f>
        <v>2000</v>
      </c>
    </row>
    <row r="43" s="1" customFormat="1" spans="9:9">
      <c r="I43" s="1" t="s">
        <v>13</v>
      </c>
    </row>
    <row r="44" s="1" customFormat="1" spans="8:11">
      <c r="H44" s="2" t="s">
        <v>19</v>
      </c>
      <c r="J44" s="40" t="s">
        <v>20</v>
      </c>
      <c r="K44" s="40" t="s">
        <v>21</v>
      </c>
    </row>
    <row r="45" s="1" customFormat="1" spans="11:11">
      <c r="K45" s="2"/>
    </row>
    <row r="46" s="1" customFormat="1" spans="1:11">
      <c r="A46" s="2" t="s">
        <v>23</v>
      </c>
      <c r="D46" s="2" t="s">
        <v>24</v>
      </c>
      <c r="G46" s="2" t="s">
        <v>22</v>
      </c>
      <c r="I46" s="41">
        <v>1000</v>
      </c>
      <c r="J46" s="42"/>
      <c r="K46" s="43">
        <f t="shared" ref="K46:K56" si="1">J46*I46</f>
        <v>0</v>
      </c>
    </row>
    <row r="47" s="1" customFormat="1" spans="1:11">
      <c r="A47" s="2"/>
      <c r="G47" s="2"/>
      <c r="I47" s="41">
        <v>500</v>
      </c>
      <c r="J47" s="42">
        <v>4</v>
      </c>
      <c r="K47" s="43">
        <f t="shared" si="1"/>
        <v>2000</v>
      </c>
    </row>
    <row r="48" s="1" customFormat="1" spans="1:11">
      <c r="A48" s="2"/>
      <c r="G48" s="2"/>
      <c r="I48" s="41">
        <v>200</v>
      </c>
      <c r="J48" s="42"/>
      <c r="K48" s="43">
        <f t="shared" si="1"/>
        <v>0</v>
      </c>
    </row>
    <row r="49" s="1" customFormat="1" spans="1:11">
      <c r="A49" s="2" t="s">
        <v>26</v>
      </c>
      <c r="D49" s="2" t="s">
        <v>27</v>
      </c>
      <c r="G49" s="2" t="s">
        <v>25</v>
      </c>
      <c r="I49" s="41">
        <v>100</v>
      </c>
      <c r="J49" s="42"/>
      <c r="K49" s="43">
        <f t="shared" si="1"/>
        <v>0</v>
      </c>
    </row>
    <row r="50" s="1" customFormat="1" spans="1:11">
      <c r="A50" s="1" t="s">
        <v>29</v>
      </c>
      <c r="D50" s="1" t="s">
        <v>30</v>
      </c>
      <c r="G50" s="1" t="s">
        <v>28</v>
      </c>
      <c r="I50" s="41">
        <v>50</v>
      </c>
      <c r="J50" s="42"/>
      <c r="K50" s="43">
        <f t="shared" si="1"/>
        <v>0</v>
      </c>
    </row>
    <row r="51" s="1" customFormat="1" spans="9:11">
      <c r="I51" s="41">
        <v>20</v>
      </c>
      <c r="J51" s="42"/>
      <c r="K51" s="43">
        <f t="shared" si="1"/>
        <v>0</v>
      </c>
    </row>
    <row r="52" s="1" customFormat="1" spans="9:11">
      <c r="I52" s="41">
        <v>10</v>
      </c>
      <c r="J52" s="42"/>
      <c r="K52" s="43">
        <f t="shared" si="1"/>
        <v>0</v>
      </c>
    </row>
    <row r="53" s="1" customFormat="1" spans="9:11">
      <c r="I53" s="41">
        <v>5</v>
      </c>
      <c r="J53" s="42"/>
      <c r="K53" s="43">
        <f t="shared" si="1"/>
        <v>0</v>
      </c>
    </row>
    <row r="54" s="1" customFormat="1" spans="9:11">
      <c r="I54" s="41">
        <v>1</v>
      </c>
      <c r="J54" s="42"/>
      <c r="K54" s="43">
        <f t="shared" si="1"/>
        <v>0</v>
      </c>
    </row>
    <row r="55" s="1" customFormat="1" spans="9:11">
      <c r="I55" s="41">
        <v>0.25</v>
      </c>
      <c r="J55" s="42"/>
      <c r="K55" s="43">
        <f t="shared" si="1"/>
        <v>0</v>
      </c>
    </row>
    <row r="56" s="1" customFormat="1" spans="9:11">
      <c r="I56" s="44">
        <v>0.05</v>
      </c>
      <c r="J56" s="42"/>
      <c r="K56" s="43">
        <f t="shared" si="1"/>
        <v>0</v>
      </c>
    </row>
    <row r="57" s="1" customFormat="1" spans="9:11">
      <c r="I57" s="2" t="s">
        <v>31</v>
      </c>
      <c r="K57" s="45">
        <f>SUM(K46:K56)</f>
        <v>2000</v>
      </c>
    </row>
    <row r="58" s="1" customFormat="1" spans="9:11">
      <c r="I58" s="2" t="s">
        <v>32</v>
      </c>
      <c r="K58" s="46">
        <f>J42</f>
        <v>0</v>
      </c>
    </row>
    <row r="59" s="1" customFormat="1" ht="9.75" spans="11:11">
      <c r="K59" s="47">
        <f>SUM(K57:K58)</f>
        <v>2000</v>
      </c>
    </row>
    <row r="60" s="1" customFormat="1" ht="9.75"/>
    <row r="64" s="1" customFormat="1" spans="1:1">
      <c r="A64" s="2" t="s">
        <v>0</v>
      </c>
    </row>
    <row r="65" s="1" customFormat="1" spans="1:1">
      <c r="A65" s="2" t="s">
        <v>33</v>
      </c>
    </row>
    <row r="67" s="1" customFormat="1" spans="1:12">
      <c r="A67" s="3" t="s">
        <v>2</v>
      </c>
      <c r="B67" s="3" t="s">
        <v>3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3"/>
      <c r="K67" s="3" t="s">
        <v>9</v>
      </c>
      <c r="L67" s="3" t="s">
        <v>10</v>
      </c>
    </row>
    <row r="68" s="1" customFormat="1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s="1" customForma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="1" customFormat="1" spans="1:13">
      <c r="A70" s="14">
        <v>46000</v>
      </c>
      <c r="B70" s="15">
        <v>21795</v>
      </c>
      <c r="C70" s="16" t="s">
        <v>65</v>
      </c>
      <c r="D70" s="17" t="s">
        <v>16</v>
      </c>
      <c r="E70" s="15">
        <v>60685</v>
      </c>
      <c r="F70" s="38">
        <v>22000</v>
      </c>
      <c r="G70" s="19"/>
      <c r="H70" s="19"/>
      <c r="I70" s="14"/>
      <c r="J70" s="38">
        <v>0</v>
      </c>
      <c r="K70" s="25">
        <f t="shared" ref="K70:K74" si="2">F70+J70</f>
        <v>22000</v>
      </c>
      <c r="L70" s="14">
        <v>46000</v>
      </c>
      <c r="M70" s="2"/>
    </row>
    <row r="71" s="1" customFormat="1" spans="1:13">
      <c r="A71" s="14">
        <v>46000</v>
      </c>
      <c r="B71" s="15">
        <v>21796</v>
      </c>
      <c r="C71" s="16" t="s">
        <v>66</v>
      </c>
      <c r="D71" s="17" t="s">
        <v>67</v>
      </c>
      <c r="E71" s="15">
        <v>60689</v>
      </c>
      <c r="F71" s="38">
        <v>45130</v>
      </c>
      <c r="G71" s="19"/>
      <c r="H71" s="19"/>
      <c r="I71" s="14"/>
      <c r="J71" s="38">
        <v>0</v>
      </c>
      <c r="K71" s="25">
        <f t="shared" si="2"/>
        <v>45130</v>
      </c>
      <c r="L71" s="14">
        <v>46000</v>
      </c>
      <c r="M71" s="2" t="s">
        <v>68</v>
      </c>
    </row>
    <row r="72" s="1" customFormat="1" spans="1:13">
      <c r="A72" s="14">
        <v>46000</v>
      </c>
      <c r="B72" s="15">
        <v>21797</v>
      </c>
      <c r="C72" s="16" t="s">
        <v>69</v>
      </c>
      <c r="D72" s="17" t="s">
        <v>16</v>
      </c>
      <c r="E72" s="15">
        <v>60670</v>
      </c>
      <c r="F72" s="38">
        <v>12500</v>
      </c>
      <c r="G72" s="19"/>
      <c r="H72" s="19"/>
      <c r="I72" s="14"/>
      <c r="J72" s="38">
        <v>0</v>
      </c>
      <c r="K72" s="25">
        <f t="shared" si="2"/>
        <v>12500</v>
      </c>
      <c r="L72" s="14">
        <v>46000</v>
      </c>
      <c r="M72" s="2"/>
    </row>
    <row r="73" s="1" customFormat="1" spans="1:13">
      <c r="A73" s="14">
        <v>46000</v>
      </c>
      <c r="B73" s="15">
        <v>21798</v>
      </c>
      <c r="C73" s="16" t="s">
        <v>70</v>
      </c>
      <c r="D73" s="17" t="s">
        <v>16</v>
      </c>
      <c r="E73" s="15">
        <v>60682</v>
      </c>
      <c r="F73" s="38">
        <v>13200</v>
      </c>
      <c r="G73" s="19"/>
      <c r="H73" s="19"/>
      <c r="I73" s="14"/>
      <c r="J73" s="38">
        <v>0</v>
      </c>
      <c r="K73" s="25">
        <f t="shared" si="2"/>
        <v>13200</v>
      </c>
      <c r="L73" s="14">
        <v>45998</v>
      </c>
      <c r="M73" s="2"/>
    </row>
    <row r="74" s="1" customFormat="1" spans="1:13">
      <c r="A74" s="14">
        <v>46000</v>
      </c>
      <c r="B74" s="15">
        <v>21799</v>
      </c>
      <c r="C74" s="16" t="s">
        <v>71</v>
      </c>
      <c r="D74" s="17" t="s">
        <v>16</v>
      </c>
      <c r="E74" s="15">
        <v>60683</v>
      </c>
      <c r="F74" s="38">
        <v>2363.3</v>
      </c>
      <c r="G74" s="19"/>
      <c r="H74" s="19"/>
      <c r="I74" s="14"/>
      <c r="J74" s="38">
        <v>0</v>
      </c>
      <c r="K74" s="25">
        <f t="shared" si="2"/>
        <v>2363.3</v>
      </c>
      <c r="L74" s="14">
        <v>45998</v>
      </c>
      <c r="M74" s="2"/>
    </row>
    <row r="75" s="1" customFormat="1" spans="1:13">
      <c r="A75" s="14">
        <v>46000</v>
      </c>
      <c r="B75" s="15">
        <v>21799</v>
      </c>
      <c r="C75" s="16" t="s">
        <v>71</v>
      </c>
      <c r="D75" s="17" t="s">
        <v>72</v>
      </c>
      <c r="E75" s="15">
        <v>60682</v>
      </c>
      <c r="F75" s="38">
        <v>18.6</v>
      </c>
      <c r="G75" s="19"/>
      <c r="H75" s="19"/>
      <c r="I75" s="14"/>
      <c r="J75" s="38">
        <v>0</v>
      </c>
      <c r="K75" s="25">
        <f>F75+J75</f>
        <v>18.6</v>
      </c>
      <c r="L75" s="14">
        <v>46000</v>
      </c>
      <c r="M75" s="2"/>
    </row>
    <row r="76" s="1" customFormat="1" spans="6:11">
      <c r="F76" s="39">
        <f>SUM(F70:F75)</f>
        <v>95211.9</v>
      </c>
      <c r="G76" s="2"/>
      <c r="H76" s="2"/>
      <c r="I76" s="2"/>
      <c r="J76" s="48">
        <f>SUM(J70:J75)</f>
        <v>0</v>
      </c>
      <c r="K76" s="39">
        <f>SUM(K70:K75)</f>
        <v>95211.9</v>
      </c>
    </row>
    <row r="77" s="1" customFormat="1" spans="6:11">
      <c r="F77" s="39"/>
      <c r="G77" s="2"/>
      <c r="H77" s="2"/>
      <c r="I77" s="2"/>
      <c r="J77" s="39"/>
      <c r="K77" s="39"/>
    </row>
    <row r="78" s="1" customFormat="1" spans="6:6">
      <c r="F78" s="39"/>
    </row>
    <row r="82" s="1" customFormat="1" spans="1:4">
      <c r="A82" s="2" t="s">
        <v>23</v>
      </c>
      <c r="D82" s="2" t="s">
        <v>24</v>
      </c>
    </row>
    <row r="83" s="1" customFormat="1" spans="1:1">
      <c r="A83" s="2"/>
    </row>
    <row r="84" s="1" customFormat="1" spans="1:1">
      <c r="A84" s="2"/>
    </row>
    <row r="85" s="1" customFormat="1" spans="1:4">
      <c r="A85" s="2" t="s">
        <v>26</v>
      </c>
      <c r="D85" s="2" t="s">
        <v>27</v>
      </c>
    </row>
    <row r="86" s="1" customFormat="1" spans="1:4">
      <c r="A86" s="1" t="s">
        <v>29</v>
      </c>
      <c r="D86" s="1" t="s">
        <v>30</v>
      </c>
    </row>
  </sheetData>
  <mergeCells count="39">
    <mergeCell ref="G4:J4"/>
    <mergeCell ref="G37:J37"/>
    <mergeCell ref="G67:J67"/>
    <mergeCell ref="A4:A6"/>
    <mergeCell ref="A37:A39"/>
    <mergeCell ref="A67:A69"/>
    <mergeCell ref="B4:B6"/>
    <mergeCell ref="B37:B39"/>
    <mergeCell ref="B67:B69"/>
    <mergeCell ref="C4:C6"/>
    <mergeCell ref="C37:C39"/>
    <mergeCell ref="C67:C69"/>
    <mergeCell ref="D4:D6"/>
    <mergeCell ref="D37:D39"/>
    <mergeCell ref="D67:D69"/>
    <mergeCell ref="E4:E6"/>
    <mergeCell ref="E37:E39"/>
    <mergeCell ref="E67:E69"/>
    <mergeCell ref="F4:F6"/>
    <mergeCell ref="F37:F39"/>
    <mergeCell ref="F67:F69"/>
    <mergeCell ref="G5:G6"/>
    <mergeCell ref="G38:G39"/>
    <mergeCell ref="G68:G69"/>
    <mergeCell ref="H5:H6"/>
    <mergeCell ref="H38:H39"/>
    <mergeCell ref="H68:H69"/>
    <mergeCell ref="I5:I6"/>
    <mergeCell ref="I38:I39"/>
    <mergeCell ref="I68:I69"/>
    <mergeCell ref="J5:J6"/>
    <mergeCell ref="J38:J39"/>
    <mergeCell ref="J68:J69"/>
    <mergeCell ref="K4:K6"/>
    <mergeCell ref="K37:K39"/>
    <mergeCell ref="K67:K69"/>
    <mergeCell ref="L4:L6"/>
    <mergeCell ref="L37:L39"/>
    <mergeCell ref="L67:L6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zoomScale="130" zoomScaleNormal="130" topLeftCell="A29" workbookViewId="0">
      <selection activeCell="F52" sqref="F5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5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46001</v>
      </c>
      <c r="B7" s="15" t="s">
        <v>73</v>
      </c>
      <c r="C7" s="16" t="s">
        <v>74</v>
      </c>
      <c r="D7" s="17" t="s">
        <v>16</v>
      </c>
      <c r="E7" s="15" t="s">
        <v>75</v>
      </c>
      <c r="F7" s="38">
        <v>8995</v>
      </c>
      <c r="G7" s="19"/>
      <c r="H7" s="19"/>
      <c r="I7" s="14"/>
      <c r="J7" s="38"/>
      <c r="K7" s="25">
        <f>J7+F7</f>
        <v>8995</v>
      </c>
      <c r="L7" s="14">
        <v>46002</v>
      </c>
      <c r="M7" s="2"/>
    </row>
    <row r="8" s="1" customFormat="1" ht="10.15" customHeight="1" spans="1:13">
      <c r="A8" s="14">
        <v>46001</v>
      </c>
      <c r="B8" s="15" t="s">
        <v>76</v>
      </c>
      <c r="C8" s="16" t="s">
        <v>74</v>
      </c>
      <c r="D8" s="17" t="s">
        <v>16</v>
      </c>
      <c r="E8" s="15" t="s">
        <v>77</v>
      </c>
      <c r="F8" s="38">
        <v>3995</v>
      </c>
      <c r="G8" s="19"/>
      <c r="H8" s="19"/>
      <c r="I8" s="14"/>
      <c r="J8" s="38"/>
      <c r="K8" s="25">
        <f>J8+F8</f>
        <v>3995</v>
      </c>
      <c r="L8" s="14">
        <v>46002</v>
      </c>
      <c r="M8" s="2"/>
    </row>
    <row r="9" s="1" customFormat="1" spans="6:11">
      <c r="F9" s="39">
        <f>SUM(F4:F8)</f>
        <v>12990</v>
      </c>
      <c r="G9" s="2"/>
      <c r="H9" s="2"/>
      <c r="I9" s="2"/>
      <c r="J9" s="39">
        <f>SUM(J7:J8)</f>
        <v>0</v>
      </c>
      <c r="K9" s="39">
        <f>SUM(K7:K8)</f>
        <v>12990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0" t="s">
        <v>20</v>
      </c>
      <c r="K11" s="40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1">
        <v>1000</v>
      </c>
      <c r="J13" s="42">
        <v>12</v>
      </c>
      <c r="K13" s="43">
        <f t="shared" ref="K13:K23" si="0">J13*I13</f>
        <v>12000</v>
      </c>
    </row>
    <row r="14" s="1" customFormat="1" spans="1:11">
      <c r="A14" s="2"/>
      <c r="G14" s="2"/>
      <c r="I14" s="41">
        <v>500</v>
      </c>
      <c r="J14" s="42">
        <v>1</v>
      </c>
      <c r="K14" s="43">
        <f t="shared" si="0"/>
        <v>500</v>
      </c>
    </row>
    <row r="15" s="1" customFormat="1" spans="1:11">
      <c r="A15" s="2"/>
      <c r="G15" s="2"/>
      <c r="I15" s="41">
        <v>200</v>
      </c>
      <c r="J15" s="42"/>
      <c r="K15" s="43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41">
        <v>100</v>
      </c>
      <c r="J16" s="42">
        <v>4</v>
      </c>
      <c r="K16" s="43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28</v>
      </c>
      <c r="I17" s="41">
        <v>50</v>
      </c>
      <c r="J17" s="42">
        <v>1</v>
      </c>
      <c r="K17" s="43">
        <f t="shared" si="0"/>
        <v>50</v>
      </c>
    </row>
    <row r="18" s="1" customFormat="1" spans="9:11">
      <c r="I18" s="41">
        <v>20</v>
      </c>
      <c r="J18" s="42">
        <v>2</v>
      </c>
      <c r="K18" s="43">
        <f t="shared" si="0"/>
        <v>40</v>
      </c>
    </row>
    <row r="19" s="1" customFormat="1" spans="9:11">
      <c r="I19" s="41">
        <v>10</v>
      </c>
      <c r="J19" s="42"/>
      <c r="K19" s="43">
        <f t="shared" si="0"/>
        <v>0</v>
      </c>
    </row>
    <row r="20" s="1" customFormat="1" spans="9:11">
      <c r="I20" s="41">
        <v>5</v>
      </c>
      <c r="J20" s="42"/>
      <c r="K20" s="43">
        <f t="shared" si="0"/>
        <v>0</v>
      </c>
    </row>
    <row r="21" s="1" customFormat="1" spans="9:11">
      <c r="I21" s="41">
        <v>1</v>
      </c>
      <c r="J21" s="42"/>
      <c r="K21" s="43">
        <f t="shared" si="0"/>
        <v>0</v>
      </c>
    </row>
    <row r="22" s="1" customFormat="1" spans="9:11">
      <c r="I22" s="41">
        <v>0.25</v>
      </c>
      <c r="J22" s="42"/>
      <c r="K22" s="43">
        <f t="shared" si="0"/>
        <v>0</v>
      </c>
    </row>
    <row r="23" s="1" customFormat="1" spans="9:11">
      <c r="I23" s="44">
        <v>0.05</v>
      </c>
      <c r="J23" s="42"/>
      <c r="K23" s="43">
        <f t="shared" si="0"/>
        <v>0</v>
      </c>
    </row>
    <row r="24" s="1" customFormat="1" spans="9:11">
      <c r="I24" s="2" t="s">
        <v>31</v>
      </c>
      <c r="K24" s="45">
        <f>SUM(K13:K23)</f>
        <v>12990</v>
      </c>
    </row>
    <row r="25" s="1" customFormat="1" spans="9:11">
      <c r="I25" s="2" t="s">
        <v>32</v>
      </c>
      <c r="K25" s="46">
        <f>J9</f>
        <v>0</v>
      </c>
    </row>
    <row r="26" s="1" customFormat="1" ht="9.75" spans="11:11">
      <c r="K26" s="47">
        <f>SUM(K24:K25)</f>
        <v>12990</v>
      </c>
    </row>
    <row r="27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46001</v>
      </c>
      <c r="B40" s="15">
        <v>21801</v>
      </c>
      <c r="C40" s="16" t="s">
        <v>78</v>
      </c>
      <c r="D40" s="17" t="s">
        <v>16</v>
      </c>
      <c r="E40" s="15">
        <v>60694</v>
      </c>
      <c r="F40" s="38">
        <v>13045</v>
      </c>
      <c r="G40" s="19"/>
      <c r="H40" s="19"/>
      <c r="I40" s="14"/>
      <c r="J40" s="38">
        <v>0</v>
      </c>
      <c r="K40" s="25">
        <f>F40+J40</f>
        <v>13045</v>
      </c>
      <c r="L40" s="14">
        <v>46002</v>
      </c>
      <c r="M40" s="2"/>
    </row>
    <row r="41" s="1" customFormat="1" spans="1:13">
      <c r="A41" s="14"/>
      <c r="B41" s="15"/>
      <c r="C41" s="16"/>
      <c r="D41" s="17"/>
      <c r="E41" s="15"/>
      <c r="F41" s="38"/>
      <c r="G41" s="19"/>
      <c r="H41" s="19"/>
      <c r="I41" s="14"/>
      <c r="J41" s="38"/>
      <c r="K41" s="25"/>
      <c r="L41" s="14"/>
      <c r="M41" s="2"/>
    </row>
    <row r="42" s="1" customFormat="1" spans="6:11">
      <c r="F42" s="39">
        <f t="shared" ref="F42:K42" si="1">SUM(F40:F41)</f>
        <v>13045</v>
      </c>
      <c r="G42" s="2"/>
      <c r="H42" s="2"/>
      <c r="I42" s="2"/>
      <c r="J42" s="48">
        <f t="shared" si="1"/>
        <v>0</v>
      </c>
      <c r="K42" s="39">
        <f t="shared" si="1"/>
        <v>13045</v>
      </c>
    </row>
    <row r="43" s="1" customFormat="1" spans="6:11">
      <c r="F43" s="39"/>
      <c r="G43" s="2"/>
      <c r="H43" s="2"/>
      <c r="I43" s="2"/>
      <c r="J43" s="39"/>
      <c r="K43" s="39"/>
    </row>
    <row r="44" s="1" customFormat="1" spans="6:11">
      <c r="F44" s="39"/>
      <c r="I44" s="1" t="s">
        <v>13</v>
      </c>
      <c r="K44" s="39"/>
    </row>
    <row r="45" s="1" customFormat="1" spans="8:10">
      <c r="H45" s="2" t="s">
        <v>19</v>
      </c>
      <c r="J45" s="40" t="s">
        <v>20</v>
      </c>
    </row>
    <row r="46" s="1" customFormat="1" spans="11:11">
      <c r="K46" s="40" t="s">
        <v>21</v>
      </c>
    </row>
    <row r="47" s="1" customFormat="1" spans="7:11">
      <c r="G47" s="2" t="s">
        <v>22</v>
      </c>
      <c r="I47" s="41">
        <v>1000</v>
      </c>
      <c r="J47" s="42">
        <v>13</v>
      </c>
      <c r="K47" s="43">
        <f t="shared" ref="K47:K58" si="2">J47*I47</f>
        <v>13000</v>
      </c>
    </row>
    <row r="48" s="1" customFormat="1" spans="1:11">
      <c r="A48" s="2" t="s">
        <v>23</v>
      </c>
      <c r="D48" s="2" t="s">
        <v>24</v>
      </c>
      <c r="G48" s="2"/>
      <c r="I48" s="41">
        <v>500</v>
      </c>
      <c r="J48" s="42"/>
      <c r="K48" s="43">
        <f t="shared" si="2"/>
        <v>0</v>
      </c>
    </row>
    <row r="49" s="1" customFormat="1" spans="1:11">
      <c r="A49" s="2"/>
      <c r="G49" s="2"/>
      <c r="I49" s="41">
        <v>200</v>
      </c>
      <c r="J49" s="42"/>
      <c r="K49" s="43">
        <f t="shared" si="2"/>
        <v>0</v>
      </c>
    </row>
    <row r="50" s="1" customFormat="1" spans="1:11">
      <c r="A50" s="2"/>
      <c r="G50" s="2" t="s">
        <v>25</v>
      </c>
      <c r="I50" s="41">
        <v>100</v>
      </c>
      <c r="J50" s="42"/>
      <c r="K50" s="43">
        <f t="shared" si="2"/>
        <v>0</v>
      </c>
    </row>
    <row r="51" s="1" customFormat="1" spans="1:11">
      <c r="A51" s="2" t="s">
        <v>26</v>
      </c>
      <c r="D51" s="2" t="s">
        <v>27</v>
      </c>
      <c r="G51" s="1" t="s">
        <v>28</v>
      </c>
      <c r="I51" s="41">
        <v>50</v>
      </c>
      <c r="J51" s="42"/>
      <c r="K51" s="43">
        <f t="shared" si="2"/>
        <v>0</v>
      </c>
    </row>
    <row r="52" s="1" customFormat="1" spans="1:11">
      <c r="A52" s="1" t="s">
        <v>29</v>
      </c>
      <c r="D52" s="1" t="s">
        <v>30</v>
      </c>
      <c r="I52" s="41">
        <v>20</v>
      </c>
      <c r="J52" s="42">
        <v>2</v>
      </c>
      <c r="K52" s="43">
        <f t="shared" si="2"/>
        <v>40</v>
      </c>
    </row>
    <row r="53" s="1" customFormat="1" spans="9:11">
      <c r="I53" s="41">
        <v>10</v>
      </c>
      <c r="J53" s="42"/>
      <c r="K53" s="43">
        <f t="shared" si="2"/>
        <v>0</v>
      </c>
    </row>
    <row r="54" s="1" customFormat="1" spans="9:11">
      <c r="I54" s="41">
        <v>5</v>
      </c>
      <c r="J54" s="42">
        <v>1</v>
      </c>
      <c r="K54" s="43">
        <f t="shared" si="2"/>
        <v>5</v>
      </c>
    </row>
    <row r="55" s="1" customFormat="1" spans="9:11">
      <c r="I55" s="41">
        <v>1</v>
      </c>
      <c r="J55" s="42"/>
      <c r="K55" s="43">
        <f t="shared" si="2"/>
        <v>0</v>
      </c>
    </row>
    <row r="56" s="1" customFormat="1" spans="9:11">
      <c r="I56" s="41">
        <v>0.25</v>
      </c>
      <c r="J56" s="42"/>
      <c r="K56" s="43">
        <f t="shared" si="2"/>
        <v>0</v>
      </c>
    </row>
    <row r="57" s="1" customFormat="1" spans="9:11">
      <c r="I57" s="41">
        <v>0.1</v>
      </c>
      <c r="J57" s="42"/>
      <c r="K57" s="43">
        <f t="shared" si="2"/>
        <v>0</v>
      </c>
    </row>
    <row r="58" s="1" customFormat="1" spans="9:11">
      <c r="I58" s="44">
        <v>0.05</v>
      </c>
      <c r="J58" s="42"/>
      <c r="K58" s="49">
        <f t="shared" si="2"/>
        <v>0</v>
      </c>
    </row>
    <row r="59" s="1" customFormat="1" spans="9:11">
      <c r="I59" s="2" t="s">
        <v>31</v>
      </c>
      <c r="K59" s="50">
        <f>SUM(K47:K58)</f>
        <v>13045</v>
      </c>
    </row>
    <row r="60" s="1" customFormat="1" spans="9:11">
      <c r="I60" s="2" t="s">
        <v>32</v>
      </c>
      <c r="K60" s="46">
        <f>J42</f>
        <v>0</v>
      </c>
    </row>
    <row r="61" s="1" customFormat="1" ht="9.75" spans="11:11">
      <c r="K61" s="47">
        <f>SUM(K59:K60)</f>
        <v>13045</v>
      </c>
    </row>
    <row r="62" s="1" customFormat="1" ht="9.75"/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25"/>
  <sheetViews>
    <sheetView zoomScale="115" zoomScaleNormal="115" workbookViewId="0">
      <selection activeCell="H22" sqref="H22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79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45993</v>
      </c>
      <c r="B7" s="9">
        <v>21785</v>
      </c>
      <c r="C7" s="10" t="s">
        <v>80</v>
      </c>
      <c r="D7" s="11" t="s">
        <v>81</v>
      </c>
      <c r="E7" s="3">
        <v>282041</v>
      </c>
      <c r="F7" s="12"/>
      <c r="G7" s="13" t="s">
        <v>82</v>
      </c>
      <c r="H7" s="13"/>
      <c r="I7" s="24"/>
      <c r="J7" s="25">
        <v>200</v>
      </c>
      <c r="K7" s="26">
        <f t="shared" ref="K7:K8" si="0">J7</f>
        <v>200</v>
      </c>
      <c r="L7" s="8">
        <v>45992</v>
      </c>
    </row>
    <row r="8" spans="1:12">
      <c r="A8" s="14"/>
      <c r="B8" s="15"/>
      <c r="C8" s="16"/>
      <c r="D8" s="17" t="s">
        <v>83</v>
      </c>
      <c r="E8" s="7"/>
      <c r="F8" s="18"/>
      <c r="G8" s="19" t="s">
        <v>82</v>
      </c>
      <c r="H8" s="19"/>
      <c r="I8" s="27"/>
      <c r="J8" s="25">
        <v>-47.39</v>
      </c>
      <c r="K8" s="26">
        <f t="shared" si="0"/>
        <v>-47.39</v>
      </c>
      <c r="L8" s="14"/>
    </row>
    <row r="9" spans="1:12">
      <c r="A9" s="20" t="s">
        <v>84</v>
      </c>
      <c r="B9" s="21"/>
      <c r="C9" s="21"/>
      <c r="D9" s="21"/>
      <c r="E9" s="21"/>
      <c r="F9" s="21"/>
      <c r="G9" s="21"/>
      <c r="H9" s="21"/>
      <c r="I9" s="28"/>
      <c r="J9" s="29">
        <f>SUM(J7:J8)</f>
        <v>152.61</v>
      </c>
      <c r="K9" s="29">
        <f>SUM(K7:K8)</f>
        <v>152.61</v>
      </c>
      <c r="L9" s="14"/>
    </row>
    <row r="10" spans="1:12">
      <c r="A10" s="8">
        <v>45993</v>
      </c>
      <c r="B10" s="9">
        <v>21785</v>
      </c>
      <c r="C10" s="10" t="s">
        <v>85</v>
      </c>
      <c r="D10" s="11" t="s">
        <v>81</v>
      </c>
      <c r="E10" s="3">
        <v>281736</v>
      </c>
      <c r="F10" s="12"/>
      <c r="G10" s="13" t="s">
        <v>82</v>
      </c>
      <c r="H10" s="13"/>
      <c r="I10" s="24"/>
      <c r="J10" s="25">
        <v>1100</v>
      </c>
      <c r="K10" s="26">
        <f t="shared" ref="K10:K14" si="1">J10</f>
        <v>1100</v>
      </c>
      <c r="L10" s="8">
        <v>45992</v>
      </c>
    </row>
    <row r="11" spans="1:12">
      <c r="A11" s="14"/>
      <c r="B11" s="15"/>
      <c r="C11" s="16"/>
      <c r="D11" s="17" t="s">
        <v>83</v>
      </c>
      <c r="E11" s="7"/>
      <c r="F11" s="18"/>
      <c r="G11" s="19" t="s">
        <v>82</v>
      </c>
      <c r="H11" s="19"/>
      <c r="I11" s="27"/>
      <c r="J11" s="25">
        <v>-241.32</v>
      </c>
      <c r="K11" s="26">
        <f t="shared" si="1"/>
        <v>-241.32</v>
      </c>
      <c r="L11" s="14"/>
    </row>
    <row r="12" spans="1:12">
      <c r="A12" s="20" t="s">
        <v>84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858.68</v>
      </c>
      <c r="K12" s="29">
        <f>SUM(K10:K11)</f>
        <v>858.68</v>
      </c>
      <c r="L12" s="14"/>
    </row>
    <row r="13" spans="1:12">
      <c r="A13" s="8">
        <v>45993</v>
      </c>
      <c r="B13" s="9">
        <v>21785</v>
      </c>
      <c r="C13" s="10" t="s">
        <v>86</v>
      </c>
      <c r="D13" s="11" t="s">
        <v>81</v>
      </c>
      <c r="E13" s="3">
        <v>281734</v>
      </c>
      <c r="F13" s="12"/>
      <c r="G13" s="13" t="s">
        <v>82</v>
      </c>
      <c r="H13" s="13"/>
      <c r="I13" s="24"/>
      <c r="J13" s="25">
        <v>4485</v>
      </c>
      <c r="K13" s="26">
        <f t="shared" si="1"/>
        <v>4485</v>
      </c>
      <c r="L13" s="8">
        <v>45992</v>
      </c>
    </row>
    <row r="14" spans="1:12">
      <c r="A14" s="14"/>
      <c r="B14" s="15"/>
      <c r="C14" s="16"/>
      <c r="D14" s="17" t="s">
        <v>83</v>
      </c>
      <c r="E14" s="7"/>
      <c r="F14" s="18"/>
      <c r="G14" s="19" t="s">
        <v>82</v>
      </c>
      <c r="H14" s="19"/>
      <c r="I14" s="27"/>
      <c r="J14" s="25">
        <v>-937.35</v>
      </c>
      <c r="K14" s="26">
        <f t="shared" si="1"/>
        <v>-937.35</v>
      </c>
      <c r="L14" s="14"/>
    </row>
    <row r="15" spans="1:12">
      <c r="A15" s="20" t="s">
        <v>84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3547.65</v>
      </c>
      <c r="K15" s="29">
        <f>SUM(K13:K14)</f>
        <v>3547.65</v>
      </c>
      <c r="L15" s="14"/>
    </row>
    <row r="16" spans="1:12">
      <c r="A16" s="8">
        <v>45993</v>
      </c>
      <c r="B16" s="9">
        <v>21785</v>
      </c>
      <c r="C16" s="10" t="s">
        <v>87</v>
      </c>
      <c r="D16" s="11" t="s">
        <v>81</v>
      </c>
      <c r="E16" s="3">
        <v>281728</v>
      </c>
      <c r="F16" s="12"/>
      <c r="G16" s="13" t="s">
        <v>82</v>
      </c>
      <c r="H16" s="13"/>
      <c r="I16" s="24"/>
      <c r="J16" s="25">
        <v>1100</v>
      </c>
      <c r="K16" s="26">
        <f t="shared" ref="K16:K20" si="2">J16</f>
        <v>1100</v>
      </c>
      <c r="L16" s="8">
        <v>45992</v>
      </c>
    </row>
    <row r="17" spans="1:12">
      <c r="A17" s="14"/>
      <c r="B17" s="15"/>
      <c r="C17" s="16"/>
      <c r="D17" s="17" t="s">
        <v>83</v>
      </c>
      <c r="E17" s="7"/>
      <c r="F17" s="18"/>
      <c r="G17" s="19" t="s">
        <v>82</v>
      </c>
      <c r="H17" s="19"/>
      <c r="I17" s="27"/>
      <c r="J17" s="25">
        <v>-254.11</v>
      </c>
      <c r="K17" s="26">
        <f t="shared" si="2"/>
        <v>-254.11</v>
      </c>
      <c r="L17" s="14"/>
    </row>
    <row r="18" spans="1:12">
      <c r="A18" s="20" t="s">
        <v>84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845.89</v>
      </c>
      <c r="K18" s="29">
        <f>SUM(K16:K17)</f>
        <v>845.89</v>
      </c>
      <c r="L18" s="14"/>
    </row>
    <row r="19" spans="1:12">
      <c r="A19" s="8">
        <v>45993</v>
      </c>
      <c r="B19" s="9">
        <v>21785</v>
      </c>
      <c r="C19" s="10" t="s">
        <v>88</v>
      </c>
      <c r="D19" s="11" t="s">
        <v>81</v>
      </c>
      <c r="E19" s="3">
        <v>281887</v>
      </c>
      <c r="F19" s="12"/>
      <c r="G19" s="13" t="s">
        <v>82</v>
      </c>
      <c r="H19" s="13"/>
      <c r="I19" s="24"/>
      <c r="J19" s="25">
        <v>200</v>
      </c>
      <c r="K19" s="26">
        <f t="shared" si="2"/>
        <v>200</v>
      </c>
      <c r="L19" s="8">
        <v>45992</v>
      </c>
    </row>
    <row r="20" spans="1:12">
      <c r="A20" s="14"/>
      <c r="B20" s="15"/>
      <c r="C20" s="16"/>
      <c r="D20" s="17" t="s">
        <v>83</v>
      </c>
      <c r="E20" s="7"/>
      <c r="F20" s="18"/>
      <c r="G20" s="19" t="s">
        <v>82</v>
      </c>
      <c r="H20" s="19"/>
      <c r="I20" s="27"/>
      <c r="J20" s="25">
        <v>-48.24</v>
      </c>
      <c r="K20" s="26">
        <f t="shared" si="2"/>
        <v>-48.24</v>
      </c>
      <c r="L20" s="14"/>
    </row>
    <row r="21" spans="1:12">
      <c r="A21" s="20" t="s">
        <v>84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151.76</v>
      </c>
      <c r="K21" s="29">
        <f>SUM(K19:K20)</f>
        <v>151.76</v>
      </c>
      <c r="L21" s="14"/>
    </row>
    <row r="22" spans="1:12">
      <c r="A22" s="8">
        <v>45993</v>
      </c>
      <c r="B22" s="9">
        <v>21785</v>
      </c>
      <c r="C22" s="10" t="s">
        <v>89</v>
      </c>
      <c r="D22" s="11" t="s">
        <v>81</v>
      </c>
      <c r="E22" s="3">
        <v>281737</v>
      </c>
      <c r="F22" s="12"/>
      <c r="G22" s="13" t="s">
        <v>82</v>
      </c>
      <c r="H22" s="13"/>
      <c r="I22" s="24"/>
      <c r="J22" s="25">
        <v>350</v>
      </c>
      <c r="K22" s="26">
        <f t="shared" ref="K22:K26" si="3">J22</f>
        <v>350</v>
      </c>
      <c r="L22" s="8">
        <v>45992</v>
      </c>
    </row>
    <row r="23" spans="1:12">
      <c r="A23" s="14"/>
      <c r="B23" s="15"/>
      <c r="C23" s="16"/>
      <c r="D23" s="17" t="s">
        <v>83</v>
      </c>
      <c r="E23" s="7"/>
      <c r="F23" s="18"/>
      <c r="G23" s="19" t="s">
        <v>82</v>
      </c>
      <c r="H23" s="19"/>
      <c r="I23" s="27"/>
      <c r="J23" s="25">
        <v>-80.03</v>
      </c>
      <c r="K23" s="26">
        <f t="shared" si="3"/>
        <v>-80.03</v>
      </c>
      <c r="L23" s="14"/>
    </row>
    <row r="24" spans="1:12">
      <c r="A24" s="20" t="s">
        <v>84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269.97</v>
      </c>
      <c r="K24" s="29">
        <f>SUM(K22:K23)</f>
        <v>269.97</v>
      </c>
      <c r="L24" s="14"/>
    </row>
    <row r="25" spans="1:12">
      <c r="A25" s="8">
        <v>45993</v>
      </c>
      <c r="B25" s="9">
        <v>21785</v>
      </c>
      <c r="C25" s="10" t="s">
        <v>90</v>
      </c>
      <c r="D25" s="11" t="s">
        <v>81</v>
      </c>
      <c r="E25" s="3">
        <v>281711</v>
      </c>
      <c r="F25" s="12"/>
      <c r="G25" s="13" t="s">
        <v>82</v>
      </c>
      <c r="H25" s="13"/>
      <c r="I25" s="24"/>
      <c r="J25" s="25">
        <v>1100</v>
      </c>
      <c r="K25" s="26">
        <f t="shared" si="3"/>
        <v>1100</v>
      </c>
      <c r="L25" s="8">
        <v>45992</v>
      </c>
    </row>
    <row r="26" spans="1:12">
      <c r="A26" s="14"/>
      <c r="B26" s="15"/>
      <c r="C26" s="16"/>
      <c r="D26" s="17" t="s">
        <v>83</v>
      </c>
      <c r="E26" s="7"/>
      <c r="F26" s="18"/>
      <c r="G26" s="19" t="s">
        <v>82</v>
      </c>
      <c r="H26" s="19"/>
      <c r="I26" s="27"/>
      <c r="J26" s="25">
        <v>-254.37</v>
      </c>
      <c r="K26" s="26">
        <f t="shared" si="3"/>
        <v>-254.37</v>
      </c>
      <c r="L26" s="14"/>
    </row>
    <row r="27" spans="1:12">
      <c r="A27" s="20" t="s">
        <v>84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845.63</v>
      </c>
      <c r="K27" s="29">
        <f>SUM(K25:K26)</f>
        <v>845.63</v>
      </c>
      <c r="L27" s="14"/>
    </row>
    <row r="28" spans="1:12">
      <c r="A28" s="8">
        <v>45993</v>
      </c>
      <c r="B28" s="9">
        <v>21785</v>
      </c>
      <c r="C28" s="22" t="s">
        <v>91</v>
      </c>
      <c r="D28" s="11" t="s">
        <v>81</v>
      </c>
      <c r="E28" s="3"/>
      <c r="F28" s="12"/>
      <c r="G28" s="13" t="s">
        <v>82</v>
      </c>
      <c r="H28" s="13"/>
      <c r="I28" s="24"/>
      <c r="J28" s="25">
        <v>-41.88</v>
      </c>
      <c r="K28" s="26">
        <f t="shared" ref="K28:K32" si="4">J28</f>
        <v>-41.88</v>
      </c>
      <c r="L28" s="8">
        <v>45992</v>
      </c>
    </row>
    <row r="29" spans="1:12">
      <c r="A29" s="14"/>
      <c r="B29" s="15"/>
      <c r="C29" s="16"/>
      <c r="D29" s="17" t="s">
        <v>83</v>
      </c>
      <c r="E29" s="7"/>
      <c r="F29" s="18"/>
      <c r="G29" s="19" t="s">
        <v>82</v>
      </c>
      <c r="H29" s="19"/>
      <c r="I29" s="27"/>
      <c r="J29" s="25"/>
      <c r="K29" s="26">
        <f t="shared" si="4"/>
        <v>0</v>
      </c>
      <c r="L29" s="14"/>
    </row>
    <row r="30" spans="1:12">
      <c r="A30" s="20" t="s">
        <v>84</v>
      </c>
      <c r="B30" s="21"/>
      <c r="C30" s="21"/>
      <c r="D30" s="21"/>
      <c r="E30" s="21"/>
      <c r="F30" s="21"/>
      <c r="G30" s="21"/>
      <c r="H30" s="21"/>
      <c r="I30" s="28"/>
      <c r="J30" s="30">
        <f>SUM(J28:J29)</f>
        <v>-41.88</v>
      </c>
      <c r="K30" s="29">
        <f>SUM(K28:K29)</f>
        <v>-41.88</v>
      </c>
      <c r="L30" s="14"/>
    </row>
    <row r="31" spans="1:12">
      <c r="A31" s="8">
        <v>45993</v>
      </c>
      <c r="B31" s="9">
        <v>21785</v>
      </c>
      <c r="C31" s="10" t="s">
        <v>92</v>
      </c>
      <c r="D31" s="11" t="s">
        <v>81</v>
      </c>
      <c r="E31" s="3">
        <v>281890</v>
      </c>
      <c r="F31" s="12"/>
      <c r="G31" s="13" t="s">
        <v>82</v>
      </c>
      <c r="H31" s="13"/>
      <c r="I31" s="24"/>
      <c r="J31" s="25">
        <v>200</v>
      </c>
      <c r="K31" s="26">
        <f t="shared" si="4"/>
        <v>200</v>
      </c>
      <c r="L31" s="8">
        <v>45992</v>
      </c>
    </row>
    <row r="32" spans="1:12">
      <c r="A32" s="14"/>
      <c r="B32" s="15"/>
      <c r="C32" s="16"/>
      <c r="D32" s="17" t="s">
        <v>83</v>
      </c>
      <c r="E32" s="7"/>
      <c r="F32" s="18"/>
      <c r="G32" s="19" t="s">
        <v>82</v>
      </c>
      <c r="H32" s="19"/>
      <c r="I32" s="27"/>
      <c r="J32" s="25">
        <v>-47.39</v>
      </c>
      <c r="K32" s="26">
        <f t="shared" si="4"/>
        <v>-47.39</v>
      </c>
      <c r="L32" s="14"/>
    </row>
    <row r="33" spans="1:12">
      <c r="A33" s="20" t="s">
        <v>84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152.61</v>
      </c>
      <c r="K33" s="29">
        <f>SUM(K31:K32)</f>
        <v>152.61</v>
      </c>
      <c r="L33" s="14"/>
    </row>
    <row r="34" spans="1:12">
      <c r="A34" s="8">
        <v>45993</v>
      </c>
      <c r="B34" s="9">
        <v>21785</v>
      </c>
      <c r="C34" s="10" t="s">
        <v>93</v>
      </c>
      <c r="D34" s="11" t="s">
        <v>81</v>
      </c>
      <c r="E34" s="3">
        <v>281314</v>
      </c>
      <c r="F34" s="12"/>
      <c r="G34" s="13" t="s">
        <v>82</v>
      </c>
      <c r="H34" s="13"/>
      <c r="I34" s="24"/>
      <c r="J34" s="25">
        <v>1400</v>
      </c>
      <c r="K34" s="26">
        <f t="shared" ref="K34:K38" si="5">J34</f>
        <v>1400</v>
      </c>
      <c r="L34" s="8">
        <v>45992</v>
      </c>
    </row>
    <row r="35" spans="1:12">
      <c r="A35" s="14"/>
      <c r="B35" s="15"/>
      <c r="C35" s="16"/>
      <c r="D35" s="17" t="s">
        <v>83</v>
      </c>
      <c r="E35" s="7"/>
      <c r="F35" s="18"/>
      <c r="G35" s="19" t="s">
        <v>82</v>
      </c>
      <c r="H35" s="19"/>
      <c r="I35" s="27"/>
      <c r="J35" s="25">
        <v>-301.71</v>
      </c>
      <c r="K35" s="26">
        <f t="shared" si="5"/>
        <v>-301.71</v>
      </c>
      <c r="L35" s="14"/>
    </row>
    <row r="36" spans="1:12">
      <c r="A36" s="20" t="s">
        <v>84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1098.29</v>
      </c>
      <c r="K36" s="29">
        <f>SUM(K34:K35)</f>
        <v>1098.29</v>
      </c>
      <c r="L36" s="14"/>
    </row>
    <row r="37" spans="1:12">
      <c r="A37" s="8">
        <v>45993</v>
      </c>
      <c r="B37" s="9">
        <v>21785</v>
      </c>
      <c r="C37" s="10" t="s">
        <v>94</v>
      </c>
      <c r="D37" s="11" t="s">
        <v>81</v>
      </c>
      <c r="E37" s="3">
        <v>282042</v>
      </c>
      <c r="F37" s="12"/>
      <c r="G37" s="13" t="s">
        <v>82</v>
      </c>
      <c r="H37" s="13"/>
      <c r="I37" s="24"/>
      <c r="J37" s="25">
        <v>1100</v>
      </c>
      <c r="K37" s="26">
        <f t="shared" si="5"/>
        <v>1100</v>
      </c>
      <c r="L37" s="8">
        <v>45992</v>
      </c>
    </row>
    <row r="38" spans="1:12">
      <c r="A38" s="14"/>
      <c r="B38" s="15"/>
      <c r="C38" s="16"/>
      <c r="D38" s="17" t="s">
        <v>83</v>
      </c>
      <c r="E38" s="7"/>
      <c r="F38" s="18"/>
      <c r="G38" s="19" t="s">
        <v>82</v>
      </c>
      <c r="H38" s="19"/>
      <c r="I38" s="27"/>
      <c r="J38" s="25">
        <v>-245.59</v>
      </c>
      <c r="K38" s="26">
        <f t="shared" si="5"/>
        <v>-245.59</v>
      </c>
      <c r="L38" s="14"/>
    </row>
    <row r="39" spans="1:12">
      <c r="A39" s="20" t="s">
        <v>84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854.41</v>
      </c>
      <c r="K39" s="29">
        <f>SUM(K37:K38)</f>
        <v>854.41</v>
      </c>
      <c r="L39" s="14"/>
    </row>
    <row r="40" spans="1:12">
      <c r="A40" s="8">
        <v>45993</v>
      </c>
      <c r="B40" s="9">
        <v>21785</v>
      </c>
      <c r="C40" s="10" t="s">
        <v>95</v>
      </c>
      <c r="D40" s="11" t="s">
        <v>81</v>
      </c>
      <c r="E40" s="3">
        <v>281723</v>
      </c>
      <c r="F40" s="12"/>
      <c r="G40" s="13" t="s">
        <v>82</v>
      </c>
      <c r="H40" s="13"/>
      <c r="I40" s="24"/>
      <c r="J40" s="25">
        <v>1100</v>
      </c>
      <c r="K40" s="26">
        <f t="shared" ref="K40:K44" si="6">J40</f>
        <v>1100</v>
      </c>
      <c r="L40" s="8">
        <v>45992</v>
      </c>
    </row>
    <row r="41" spans="1:12">
      <c r="A41" s="14"/>
      <c r="B41" s="15"/>
      <c r="C41" s="16"/>
      <c r="D41" s="17" t="s">
        <v>83</v>
      </c>
      <c r="E41" s="7"/>
      <c r="F41" s="18"/>
      <c r="G41" s="19" t="s">
        <v>82</v>
      </c>
      <c r="H41" s="19"/>
      <c r="I41" s="27"/>
      <c r="J41" s="25">
        <v>-254.98</v>
      </c>
      <c r="K41" s="26">
        <f t="shared" si="6"/>
        <v>-254.98</v>
      </c>
      <c r="L41" s="14"/>
    </row>
    <row r="42" spans="1:12">
      <c r="A42" s="20" t="s">
        <v>84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845.02</v>
      </c>
      <c r="K42" s="29">
        <f>SUM(K40:K41)</f>
        <v>845.02</v>
      </c>
      <c r="L42" s="14"/>
    </row>
    <row r="43" spans="1:12">
      <c r="A43" s="8">
        <v>45993</v>
      </c>
      <c r="B43" s="9">
        <v>21785</v>
      </c>
      <c r="C43" s="10" t="s">
        <v>96</v>
      </c>
      <c r="D43" s="11" t="s">
        <v>81</v>
      </c>
      <c r="E43" s="3">
        <v>281719</v>
      </c>
      <c r="F43" s="12"/>
      <c r="G43" s="13" t="s">
        <v>82</v>
      </c>
      <c r="H43" s="13"/>
      <c r="I43" s="24"/>
      <c r="J43" s="25">
        <v>200</v>
      </c>
      <c r="K43" s="26">
        <f t="shared" si="6"/>
        <v>200</v>
      </c>
      <c r="L43" s="8">
        <v>45992</v>
      </c>
    </row>
    <row r="44" spans="1:12">
      <c r="A44" s="14"/>
      <c r="B44" s="15"/>
      <c r="C44" s="16"/>
      <c r="D44" s="17" t="s">
        <v>83</v>
      </c>
      <c r="E44" s="7"/>
      <c r="F44" s="18"/>
      <c r="G44" s="19" t="s">
        <v>82</v>
      </c>
      <c r="H44" s="19"/>
      <c r="I44" s="27"/>
      <c r="J44" s="25">
        <v>-51.14</v>
      </c>
      <c r="K44" s="26">
        <f t="shared" si="6"/>
        <v>-51.14</v>
      </c>
      <c r="L44" s="14"/>
    </row>
    <row r="45" spans="1:12">
      <c r="A45" s="20" t="s">
        <v>84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148.86</v>
      </c>
      <c r="K45" s="29">
        <f>SUM(K43:K44)</f>
        <v>148.86</v>
      </c>
      <c r="L45" s="14"/>
    </row>
    <row r="46" spans="1:12">
      <c r="A46" s="8">
        <v>45993</v>
      </c>
      <c r="B46" s="9">
        <v>21785</v>
      </c>
      <c r="C46" s="10" t="s">
        <v>97</v>
      </c>
      <c r="D46" s="11" t="s">
        <v>81</v>
      </c>
      <c r="E46" s="3">
        <v>281472</v>
      </c>
      <c r="F46" s="12"/>
      <c r="G46" s="13" t="s">
        <v>82</v>
      </c>
      <c r="H46" s="13"/>
      <c r="I46" s="24"/>
      <c r="J46" s="25">
        <v>200</v>
      </c>
      <c r="K46" s="26">
        <f t="shared" ref="K46:K50" si="7">J46</f>
        <v>200</v>
      </c>
      <c r="L46" s="8">
        <v>45992</v>
      </c>
    </row>
    <row r="47" spans="1:12">
      <c r="A47" s="14"/>
      <c r="B47" s="15"/>
      <c r="C47" s="16"/>
      <c r="D47" s="17" t="s">
        <v>83</v>
      </c>
      <c r="E47" s="7"/>
      <c r="F47" s="18"/>
      <c r="G47" s="19" t="s">
        <v>82</v>
      </c>
      <c r="H47" s="19"/>
      <c r="I47" s="27"/>
      <c r="J47" s="25">
        <v>-48.24</v>
      </c>
      <c r="K47" s="26">
        <f t="shared" si="7"/>
        <v>-48.24</v>
      </c>
      <c r="L47" s="14"/>
    </row>
    <row r="48" spans="1:12">
      <c r="A48" s="20" t="s">
        <v>84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151.76</v>
      </c>
      <c r="K48" s="29">
        <f>SUM(K46:K47)</f>
        <v>151.76</v>
      </c>
      <c r="L48" s="14"/>
    </row>
    <row r="49" spans="1:12">
      <c r="A49" s="8">
        <v>45993</v>
      </c>
      <c r="B49" s="9">
        <v>21785</v>
      </c>
      <c r="C49" s="10" t="s">
        <v>98</v>
      </c>
      <c r="D49" s="11" t="s">
        <v>81</v>
      </c>
      <c r="E49" s="3">
        <v>281426</v>
      </c>
      <c r="F49" s="12"/>
      <c r="G49" s="13" t="s">
        <v>82</v>
      </c>
      <c r="H49" s="13"/>
      <c r="I49" s="24"/>
      <c r="J49" s="25">
        <v>400</v>
      </c>
      <c r="K49" s="26">
        <f t="shared" si="7"/>
        <v>400</v>
      </c>
      <c r="L49" s="8">
        <v>45992</v>
      </c>
    </row>
    <row r="50" spans="1:12">
      <c r="A50" s="14"/>
      <c r="B50" s="15"/>
      <c r="C50" s="16"/>
      <c r="D50" s="17" t="s">
        <v>83</v>
      </c>
      <c r="E50" s="7"/>
      <c r="F50" s="18"/>
      <c r="G50" s="19" t="s">
        <v>82</v>
      </c>
      <c r="H50" s="19"/>
      <c r="I50" s="27"/>
      <c r="J50" s="25">
        <v>-95.28</v>
      </c>
      <c r="K50" s="26">
        <f t="shared" si="7"/>
        <v>-95.28</v>
      </c>
      <c r="L50" s="14"/>
    </row>
    <row r="51" spans="1:12">
      <c r="A51" s="20" t="s">
        <v>84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304.72</v>
      </c>
      <c r="K51" s="29">
        <f>SUM(K49:K50)</f>
        <v>304.72</v>
      </c>
      <c r="L51" s="14"/>
    </row>
    <row r="52" spans="1:12">
      <c r="A52" s="8">
        <v>45993</v>
      </c>
      <c r="B52" s="9">
        <v>21785</v>
      </c>
      <c r="C52" s="10" t="s">
        <v>99</v>
      </c>
      <c r="D52" s="11" t="s">
        <v>81</v>
      </c>
      <c r="E52" s="3">
        <v>281313</v>
      </c>
      <c r="F52" s="12"/>
      <c r="G52" s="13" t="s">
        <v>82</v>
      </c>
      <c r="H52" s="13"/>
      <c r="I52" s="24"/>
      <c r="J52" s="25">
        <v>200</v>
      </c>
      <c r="K52" s="26">
        <f t="shared" ref="K52:K56" si="8">J52</f>
        <v>200</v>
      </c>
      <c r="L52" s="8">
        <v>45992</v>
      </c>
    </row>
    <row r="53" spans="1:12">
      <c r="A53" s="14"/>
      <c r="B53" s="15"/>
      <c r="C53" s="16"/>
      <c r="D53" s="17" t="s">
        <v>83</v>
      </c>
      <c r="E53" s="7"/>
      <c r="F53" s="18"/>
      <c r="G53" s="19" t="s">
        <v>82</v>
      </c>
      <c r="H53" s="19"/>
      <c r="I53" s="27"/>
      <c r="J53" s="25">
        <v>-55.68</v>
      </c>
      <c r="K53" s="26">
        <f t="shared" si="8"/>
        <v>-55.68</v>
      </c>
      <c r="L53" s="14"/>
    </row>
    <row r="54" spans="1:12">
      <c r="A54" s="20" t="s">
        <v>84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144.32</v>
      </c>
      <c r="K54" s="29">
        <f>SUM(K52:K53)</f>
        <v>144.32</v>
      </c>
      <c r="L54" s="14"/>
    </row>
    <row r="55" spans="1:12">
      <c r="A55" s="8">
        <v>45993</v>
      </c>
      <c r="B55" s="9">
        <v>21785</v>
      </c>
      <c r="C55" s="10" t="s">
        <v>100</v>
      </c>
      <c r="D55" s="11" t="s">
        <v>81</v>
      </c>
      <c r="E55" s="3">
        <v>280854</v>
      </c>
      <c r="F55" s="12"/>
      <c r="G55" s="13" t="s">
        <v>82</v>
      </c>
      <c r="H55" s="13"/>
      <c r="I55" s="24"/>
      <c r="J55" s="25">
        <v>200</v>
      </c>
      <c r="K55" s="26">
        <f t="shared" si="8"/>
        <v>200</v>
      </c>
      <c r="L55" s="8">
        <v>45992</v>
      </c>
    </row>
    <row r="56" spans="1:12">
      <c r="A56" s="14"/>
      <c r="B56" s="15"/>
      <c r="C56" s="16"/>
      <c r="D56" s="17" t="s">
        <v>83</v>
      </c>
      <c r="E56" s="7"/>
      <c r="F56" s="18"/>
      <c r="G56" s="19" t="s">
        <v>82</v>
      </c>
      <c r="H56" s="19"/>
      <c r="I56" s="27"/>
      <c r="J56" s="25">
        <v>-51.14</v>
      </c>
      <c r="K56" s="26">
        <f t="shared" si="8"/>
        <v>-51.14</v>
      </c>
      <c r="L56" s="14"/>
    </row>
    <row r="57" spans="1:12">
      <c r="A57" s="20" t="s">
        <v>84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148.86</v>
      </c>
      <c r="K57" s="29">
        <f>SUM(K55:K56)</f>
        <v>148.86</v>
      </c>
      <c r="L57" s="14"/>
    </row>
    <row r="58" spans="1:12">
      <c r="A58" s="8">
        <v>45993</v>
      </c>
      <c r="B58" s="9">
        <v>21785</v>
      </c>
      <c r="C58" s="10" t="s">
        <v>101</v>
      </c>
      <c r="D58" s="11" t="s">
        <v>81</v>
      </c>
      <c r="E58" s="3">
        <v>280552</v>
      </c>
      <c r="F58" s="12"/>
      <c r="G58" s="13" t="s">
        <v>82</v>
      </c>
      <c r="H58" s="13"/>
      <c r="I58" s="24"/>
      <c r="J58" s="25">
        <v>1050</v>
      </c>
      <c r="K58" s="26">
        <f t="shared" ref="K58:K62" si="9">J58</f>
        <v>1050</v>
      </c>
      <c r="L58" s="8">
        <v>45992</v>
      </c>
    </row>
    <row r="59" spans="1:12">
      <c r="A59" s="14"/>
      <c r="B59" s="15"/>
      <c r="C59" s="16"/>
      <c r="D59" s="17" t="s">
        <v>83</v>
      </c>
      <c r="E59" s="7"/>
      <c r="F59" s="18"/>
      <c r="G59" s="19" t="s">
        <v>82</v>
      </c>
      <c r="H59" s="19"/>
      <c r="I59" s="27"/>
      <c r="J59" s="25">
        <v>-245.6</v>
      </c>
      <c r="K59" s="26">
        <f t="shared" si="9"/>
        <v>-245.6</v>
      </c>
      <c r="L59" s="14"/>
    </row>
    <row r="60" spans="1:12">
      <c r="A60" s="20" t="s">
        <v>84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804.4</v>
      </c>
      <c r="K60" s="29">
        <f>SUM(K58:K59)</f>
        <v>804.4</v>
      </c>
      <c r="L60" s="14"/>
    </row>
    <row r="61" spans="1:12">
      <c r="A61" s="8">
        <v>45993</v>
      </c>
      <c r="B61" s="9">
        <v>21785</v>
      </c>
      <c r="C61" s="10" t="s">
        <v>102</v>
      </c>
      <c r="D61" s="11" t="s">
        <v>81</v>
      </c>
      <c r="E61" s="3">
        <v>280894</v>
      </c>
      <c r="F61" s="12"/>
      <c r="G61" s="13" t="s">
        <v>82</v>
      </c>
      <c r="H61" s="13"/>
      <c r="I61" s="24"/>
      <c r="J61" s="25">
        <v>1100</v>
      </c>
      <c r="K61" s="26">
        <f t="shared" si="9"/>
        <v>1100</v>
      </c>
      <c r="L61" s="8">
        <v>45992</v>
      </c>
    </row>
    <row r="62" spans="1:12">
      <c r="A62" s="14"/>
      <c r="B62" s="15"/>
      <c r="C62" s="16"/>
      <c r="D62" s="17" t="s">
        <v>83</v>
      </c>
      <c r="E62" s="7"/>
      <c r="F62" s="18"/>
      <c r="G62" s="19" t="s">
        <v>82</v>
      </c>
      <c r="H62" s="19"/>
      <c r="I62" s="27"/>
      <c r="J62" s="25">
        <v>-238.14</v>
      </c>
      <c r="K62" s="26">
        <f t="shared" si="9"/>
        <v>-238.14</v>
      </c>
      <c r="L62" s="14"/>
    </row>
    <row r="63" spans="1:12">
      <c r="A63" s="20" t="s">
        <v>84</v>
      </c>
      <c r="B63" s="21"/>
      <c r="C63" s="21"/>
      <c r="D63" s="21"/>
      <c r="E63" s="21"/>
      <c r="F63" s="21"/>
      <c r="G63" s="21"/>
      <c r="H63" s="21"/>
      <c r="I63" s="28"/>
      <c r="J63" s="29">
        <f>SUM(J61:J62)</f>
        <v>861.86</v>
      </c>
      <c r="K63" s="29">
        <f>SUM(K61:K62)</f>
        <v>861.86</v>
      </c>
      <c r="L63" s="14"/>
    </row>
    <row r="64" spans="1:12">
      <c r="A64" s="8">
        <v>45993</v>
      </c>
      <c r="B64" s="9">
        <v>21785</v>
      </c>
      <c r="C64" s="10" t="s">
        <v>103</v>
      </c>
      <c r="D64" s="11" t="s">
        <v>81</v>
      </c>
      <c r="E64" s="3">
        <v>281137</v>
      </c>
      <c r="F64" s="12"/>
      <c r="G64" s="13" t="s">
        <v>82</v>
      </c>
      <c r="H64" s="13"/>
      <c r="I64" s="24"/>
      <c r="J64" s="25">
        <v>550</v>
      </c>
      <c r="K64" s="26">
        <f t="shared" ref="K64:K68" si="10">J64</f>
        <v>550</v>
      </c>
      <c r="L64" s="8">
        <v>45992</v>
      </c>
    </row>
    <row r="65" spans="1:12">
      <c r="A65" s="14"/>
      <c r="B65" s="15"/>
      <c r="C65" s="16"/>
      <c r="D65" s="17" t="s">
        <v>83</v>
      </c>
      <c r="E65" s="7"/>
      <c r="F65" s="18"/>
      <c r="G65" s="19" t="s">
        <v>82</v>
      </c>
      <c r="H65" s="19"/>
      <c r="I65" s="27"/>
      <c r="J65" s="25">
        <v>-122.43</v>
      </c>
      <c r="K65" s="26">
        <f t="shared" si="10"/>
        <v>-122.43</v>
      </c>
      <c r="L65" s="14"/>
    </row>
    <row r="66" spans="1:12">
      <c r="A66" s="20" t="s">
        <v>84</v>
      </c>
      <c r="B66" s="21"/>
      <c r="C66" s="21"/>
      <c r="D66" s="21"/>
      <c r="E66" s="21"/>
      <c r="F66" s="21"/>
      <c r="G66" s="21"/>
      <c r="H66" s="21"/>
      <c r="I66" s="28"/>
      <c r="J66" s="29">
        <f>SUM(J64:J65)</f>
        <v>427.57</v>
      </c>
      <c r="K66" s="29">
        <f>SUM(K64:K65)</f>
        <v>427.57</v>
      </c>
      <c r="L66" s="14"/>
    </row>
    <row r="67" spans="1:12">
      <c r="A67" s="8">
        <v>45993</v>
      </c>
      <c r="B67" s="9">
        <v>21785</v>
      </c>
      <c r="C67" s="10" t="s">
        <v>104</v>
      </c>
      <c r="D67" s="11" t="s">
        <v>81</v>
      </c>
      <c r="E67" s="3">
        <v>281427</v>
      </c>
      <c r="F67" s="12"/>
      <c r="G67" s="13" t="s">
        <v>82</v>
      </c>
      <c r="H67" s="13"/>
      <c r="I67" s="24"/>
      <c r="J67" s="25">
        <v>350</v>
      </c>
      <c r="K67" s="26">
        <f t="shared" si="10"/>
        <v>350</v>
      </c>
      <c r="L67" s="8">
        <v>45992</v>
      </c>
    </row>
    <row r="68" spans="1:12">
      <c r="A68" s="14"/>
      <c r="B68" s="15"/>
      <c r="C68" s="16"/>
      <c r="D68" s="17" t="s">
        <v>83</v>
      </c>
      <c r="E68" s="7"/>
      <c r="F68" s="18"/>
      <c r="G68" s="19" t="s">
        <v>82</v>
      </c>
      <c r="H68" s="19"/>
      <c r="I68" s="27"/>
      <c r="J68" s="25">
        <v>-80.05</v>
      </c>
      <c r="K68" s="26">
        <f t="shared" si="10"/>
        <v>-80.05</v>
      </c>
      <c r="L68" s="14"/>
    </row>
    <row r="69" spans="1:12">
      <c r="A69" s="20" t="s">
        <v>84</v>
      </c>
      <c r="B69" s="21"/>
      <c r="C69" s="21"/>
      <c r="D69" s="21"/>
      <c r="E69" s="21"/>
      <c r="F69" s="21"/>
      <c r="G69" s="21"/>
      <c r="H69" s="21"/>
      <c r="I69" s="28"/>
      <c r="J69" s="29">
        <f>SUM(J67:J68)</f>
        <v>269.95</v>
      </c>
      <c r="K69" s="29">
        <f>SUM(K67:K68)</f>
        <v>269.95</v>
      </c>
      <c r="L69" s="14"/>
    </row>
    <row r="70" spans="1:12">
      <c r="A70" s="8">
        <v>45993</v>
      </c>
      <c r="B70" s="9">
        <v>21785</v>
      </c>
      <c r="C70" s="10" t="s">
        <v>105</v>
      </c>
      <c r="D70" s="11" t="s">
        <v>81</v>
      </c>
      <c r="E70" s="3">
        <v>280858</v>
      </c>
      <c r="F70" s="12"/>
      <c r="G70" s="13" t="s">
        <v>82</v>
      </c>
      <c r="H70" s="13"/>
      <c r="I70" s="24"/>
      <c r="J70" s="25">
        <v>200</v>
      </c>
      <c r="K70" s="26">
        <f>J70</f>
        <v>200</v>
      </c>
      <c r="L70" s="8">
        <v>45992</v>
      </c>
    </row>
    <row r="71" spans="1:12">
      <c r="A71" s="14"/>
      <c r="B71" s="15"/>
      <c r="C71" s="16"/>
      <c r="D71" s="17" t="s">
        <v>83</v>
      </c>
      <c r="E71" s="7"/>
      <c r="F71" s="18"/>
      <c r="G71" s="19" t="s">
        <v>82</v>
      </c>
      <c r="H71" s="19"/>
      <c r="I71" s="27"/>
      <c r="J71" s="25">
        <v>-50.29</v>
      </c>
      <c r="K71" s="26">
        <f>J71</f>
        <v>-50.29</v>
      </c>
      <c r="L71" s="14"/>
    </row>
    <row r="72" spans="1:12">
      <c r="A72" s="20" t="s">
        <v>84</v>
      </c>
      <c r="B72" s="21"/>
      <c r="C72" s="21"/>
      <c r="D72" s="21"/>
      <c r="E72" s="21"/>
      <c r="F72" s="21"/>
      <c r="G72" s="21"/>
      <c r="H72" s="21"/>
      <c r="I72" s="28"/>
      <c r="J72" s="29">
        <f>SUM(J70:J71)</f>
        <v>149.71</v>
      </c>
      <c r="K72" s="29">
        <f>SUM(K70:K71)</f>
        <v>149.71</v>
      </c>
      <c r="L72" s="14"/>
    </row>
    <row r="73" spans="1:12">
      <c r="A73" s="8">
        <v>45993</v>
      </c>
      <c r="B73" s="9">
        <v>21785</v>
      </c>
      <c r="C73" s="10" t="s">
        <v>106</v>
      </c>
      <c r="D73" s="11" t="s">
        <v>81</v>
      </c>
      <c r="E73" s="3">
        <v>281138</v>
      </c>
      <c r="F73" s="12"/>
      <c r="G73" s="13" t="s">
        <v>82</v>
      </c>
      <c r="H73" s="13"/>
      <c r="I73" s="24"/>
      <c r="J73" s="25">
        <v>1400</v>
      </c>
      <c r="K73" s="26">
        <f>J73</f>
        <v>1400</v>
      </c>
      <c r="L73" s="8">
        <v>45992</v>
      </c>
    </row>
    <row r="74" spans="1:12">
      <c r="A74" s="14"/>
      <c r="B74" s="15"/>
      <c r="C74" s="16"/>
      <c r="D74" s="17" t="s">
        <v>83</v>
      </c>
      <c r="E74" s="7"/>
      <c r="F74" s="18"/>
      <c r="G74" s="19" t="s">
        <v>82</v>
      </c>
      <c r="H74" s="19"/>
      <c r="I74" s="27"/>
      <c r="J74" s="25">
        <v>-243.65</v>
      </c>
      <c r="K74" s="26">
        <f>J74</f>
        <v>-243.65</v>
      </c>
      <c r="L74" s="14"/>
    </row>
    <row r="75" spans="1:12">
      <c r="A75" s="20" t="s">
        <v>84</v>
      </c>
      <c r="B75" s="21"/>
      <c r="C75" s="21"/>
      <c r="D75" s="21"/>
      <c r="E75" s="21"/>
      <c r="F75" s="21"/>
      <c r="G75" s="21"/>
      <c r="H75" s="21"/>
      <c r="I75" s="28"/>
      <c r="J75" s="29">
        <f>SUM(J73:J74)</f>
        <v>1156.35</v>
      </c>
      <c r="K75" s="29">
        <f>SUM(K73:K74)</f>
        <v>1156.35</v>
      </c>
      <c r="L75" s="14"/>
    </row>
    <row r="76" ht="10.5" spans="1:10">
      <c r="A76" s="2"/>
      <c r="I76" s="31" t="s">
        <v>107</v>
      </c>
      <c r="J76" s="32">
        <f>SUM(J9,J12,J15,J18,J21,J24,J27,J30,J33,J36,J39,J42,J45,J48,J51,J54,J57,J60,J63,J66,J69,J72,J75)</f>
        <v>14149</v>
      </c>
    </row>
    <row r="77" ht="10.5" spans="1:10">
      <c r="A77" s="2"/>
      <c r="I77" s="31"/>
      <c r="J77" s="32"/>
    </row>
    <row r="78" ht="10.5" spans="1:10">
      <c r="A78" s="2" t="s">
        <v>23</v>
      </c>
      <c r="D78" s="2" t="s">
        <v>24</v>
      </c>
      <c r="I78" s="33"/>
      <c r="J78" s="32"/>
    </row>
    <row r="79" spans="1:1">
      <c r="A79" s="2"/>
    </row>
    <row r="80" spans="1:1">
      <c r="A80" s="2"/>
    </row>
    <row r="81" spans="1:4">
      <c r="A81" s="2" t="s">
        <v>26</v>
      </c>
      <c r="D81" s="2" t="s">
        <v>27</v>
      </c>
    </row>
    <row r="82" spans="1:4">
      <c r="A82" s="1" t="s">
        <v>29</v>
      </c>
      <c r="D82" s="1" t="s">
        <v>30</v>
      </c>
    </row>
    <row r="88" spans="1:1">
      <c r="A88" s="2" t="s">
        <v>0</v>
      </c>
    </row>
    <row r="89" spans="1:1">
      <c r="A89" s="2" t="s">
        <v>33</v>
      </c>
    </row>
    <row r="91" spans="1:12">
      <c r="A91" s="3" t="s">
        <v>2</v>
      </c>
      <c r="B91" s="3" t="s">
        <v>3</v>
      </c>
      <c r="C91" s="3" t="s">
        <v>4</v>
      </c>
      <c r="D91" s="3" t="s">
        <v>5</v>
      </c>
      <c r="E91" s="3" t="s">
        <v>79</v>
      </c>
      <c r="F91" s="3" t="s">
        <v>7</v>
      </c>
      <c r="G91" s="4" t="s">
        <v>8</v>
      </c>
      <c r="H91" s="5"/>
      <c r="I91" s="5"/>
      <c r="J91" s="23"/>
      <c r="K91" s="3" t="s">
        <v>9</v>
      </c>
      <c r="L91" s="3" t="s">
        <v>10</v>
      </c>
    </row>
    <row r="92" spans="1:12">
      <c r="A92" s="6"/>
      <c r="B92" s="6"/>
      <c r="C92" s="6"/>
      <c r="D92" s="6"/>
      <c r="E92" s="6"/>
      <c r="F92" s="6"/>
      <c r="G92" s="3" t="s">
        <v>11</v>
      </c>
      <c r="H92" s="3" t="s">
        <v>12</v>
      </c>
      <c r="I92" s="3" t="s">
        <v>13</v>
      </c>
      <c r="J92" s="3" t="s">
        <v>14</v>
      </c>
      <c r="K92" s="6"/>
      <c r="L92" s="6"/>
    </row>
    <row r="93" spans="1:1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>
      <c r="A94" s="8">
        <v>45972</v>
      </c>
      <c r="B94" s="9">
        <v>21718</v>
      </c>
      <c r="C94" s="10" t="s">
        <v>108</v>
      </c>
      <c r="D94" s="11" t="s">
        <v>81</v>
      </c>
      <c r="E94" s="3">
        <v>279104</v>
      </c>
      <c r="F94" s="12"/>
      <c r="G94" s="13" t="s">
        <v>82</v>
      </c>
      <c r="H94" s="13"/>
      <c r="I94" s="24"/>
      <c r="J94" s="25">
        <v>1100</v>
      </c>
      <c r="K94" s="26">
        <f t="shared" ref="K94:K141" si="11">J94+F94</f>
        <v>1100</v>
      </c>
      <c r="L94" s="8">
        <v>45971</v>
      </c>
    </row>
    <row r="95" spans="1:12">
      <c r="A95" s="14"/>
      <c r="B95" s="15"/>
      <c r="C95" s="16"/>
      <c r="D95" s="17" t="s">
        <v>83</v>
      </c>
      <c r="E95" s="7"/>
      <c r="F95" s="18"/>
      <c r="G95" s="19" t="s">
        <v>82</v>
      </c>
      <c r="H95" s="19"/>
      <c r="I95" s="27"/>
      <c r="J95" s="25">
        <v>-254.96</v>
      </c>
      <c r="K95" s="26">
        <f t="shared" si="11"/>
        <v>-254.96</v>
      </c>
      <c r="L95" s="14"/>
    </row>
    <row r="96" spans="1:12">
      <c r="A96" s="20" t="s">
        <v>84</v>
      </c>
      <c r="B96" s="21"/>
      <c r="C96" s="21"/>
      <c r="D96" s="21"/>
      <c r="E96" s="21"/>
      <c r="F96" s="21"/>
      <c r="G96" s="21"/>
      <c r="H96" s="21"/>
      <c r="I96" s="28"/>
      <c r="J96" s="29">
        <f>SUM(J94:J95)</f>
        <v>845.04</v>
      </c>
      <c r="K96" s="34">
        <f t="shared" si="11"/>
        <v>845.04</v>
      </c>
      <c r="L96" s="14"/>
    </row>
    <row r="97" spans="1:12">
      <c r="A97" s="8">
        <v>45972</v>
      </c>
      <c r="B97" s="9">
        <v>21718</v>
      </c>
      <c r="C97" s="10" t="s">
        <v>109</v>
      </c>
      <c r="D97" s="11" t="s">
        <v>81</v>
      </c>
      <c r="E97" s="3">
        <v>279284</v>
      </c>
      <c r="F97" s="12"/>
      <c r="G97" s="13" t="s">
        <v>82</v>
      </c>
      <c r="H97" s="13"/>
      <c r="I97" s="24"/>
      <c r="J97" s="25">
        <v>450</v>
      </c>
      <c r="K97" s="26">
        <f t="shared" si="11"/>
        <v>450</v>
      </c>
      <c r="L97" s="8">
        <v>45971</v>
      </c>
    </row>
    <row r="98" spans="1:12">
      <c r="A98" s="14"/>
      <c r="B98" s="15"/>
      <c r="C98" s="16"/>
      <c r="D98" s="17" t="s">
        <v>83</v>
      </c>
      <c r="E98" s="7"/>
      <c r="F98" s="18"/>
      <c r="G98" s="19" t="s">
        <v>82</v>
      </c>
      <c r="H98" s="19"/>
      <c r="I98" s="27"/>
      <c r="J98" s="25">
        <v>-100.37</v>
      </c>
      <c r="K98" s="26">
        <f t="shared" si="11"/>
        <v>-100.37</v>
      </c>
      <c r="L98" s="14"/>
    </row>
    <row r="99" spans="1:12">
      <c r="A99" s="20" t="s">
        <v>84</v>
      </c>
      <c r="B99" s="21"/>
      <c r="C99" s="21"/>
      <c r="D99" s="21"/>
      <c r="E99" s="21"/>
      <c r="F99" s="21"/>
      <c r="G99" s="21"/>
      <c r="H99" s="21"/>
      <c r="I99" s="28"/>
      <c r="J99" s="29">
        <f>SUM(J97:J98)</f>
        <v>349.63</v>
      </c>
      <c r="K99" s="34">
        <f t="shared" si="11"/>
        <v>349.63</v>
      </c>
      <c r="L99" s="14"/>
    </row>
    <row r="100" spans="1:12">
      <c r="A100" s="8">
        <v>45972</v>
      </c>
      <c r="B100" s="9">
        <v>21718</v>
      </c>
      <c r="C100" s="10" t="s">
        <v>110</v>
      </c>
      <c r="D100" s="11" t="s">
        <v>81</v>
      </c>
      <c r="E100" s="3">
        <v>279290</v>
      </c>
      <c r="F100" s="12"/>
      <c r="G100" s="13" t="s">
        <v>82</v>
      </c>
      <c r="H100" s="13"/>
      <c r="I100" s="24"/>
      <c r="J100" s="25">
        <v>1100</v>
      </c>
      <c r="K100" s="26">
        <f t="shared" si="11"/>
        <v>1100</v>
      </c>
      <c r="L100" s="8">
        <v>45971</v>
      </c>
    </row>
    <row r="101" spans="1:12">
      <c r="A101" s="14"/>
      <c r="B101" s="15"/>
      <c r="C101" s="16"/>
      <c r="D101" s="17" t="s">
        <v>83</v>
      </c>
      <c r="E101" s="7"/>
      <c r="F101" s="18"/>
      <c r="G101" s="19" t="s">
        <v>82</v>
      </c>
      <c r="H101" s="19"/>
      <c r="I101" s="27"/>
      <c r="J101" s="25">
        <v>-302.73</v>
      </c>
      <c r="K101" s="26">
        <f t="shared" si="11"/>
        <v>-302.73</v>
      </c>
      <c r="L101" s="14"/>
    </row>
    <row r="102" spans="1:12">
      <c r="A102" s="20" t="s">
        <v>84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797.27</v>
      </c>
      <c r="K102" s="34">
        <f t="shared" si="11"/>
        <v>797.27</v>
      </c>
      <c r="L102" s="14"/>
    </row>
    <row r="103" spans="1:12">
      <c r="A103" s="8">
        <v>45972</v>
      </c>
      <c r="B103" s="9">
        <v>21718</v>
      </c>
      <c r="C103" s="10" t="s">
        <v>111</v>
      </c>
      <c r="D103" s="11" t="s">
        <v>81</v>
      </c>
      <c r="E103" s="3">
        <v>278924</v>
      </c>
      <c r="F103" s="12"/>
      <c r="G103" s="13" t="s">
        <v>82</v>
      </c>
      <c r="H103" s="13"/>
      <c r="I103" s="24"/>
      <c r="J103" s="25">
        <v>1100</v>
      </c>
      <c r="K103" s="26">
        <f t="shared" si="11"/>
        <v>1100</v>
      </c>
      <c r="L103" s="8">
        <v>45971</v>
      </c>
    </row>
    <row r="104" spans="1:12">
      <c r="A104" s="14"/>
      <c r="B104" s="15"/>
      <c r="C104" s="16"/>
      <c r="D104" s="17" t="s">
        <v>83</v>
      </c>
      <c r="E104" s="7"/>
      <c r="F104" s="18"/>
      <c r="G104" s="19" t="s">
        <v>82</v>
      </c>
      <c r="H104" s="19"/>
      <c r="I104" s="27"/>
      <c r="J104" s="25">
        <v>-254.11</v>
      </c>
      <c r="K104" s="26">
        <f t="shared" si="11"/>
        <v>-254.11</v>
      </c>
      <c r="L104" s="14"/>
    </row>
    <row r="105" spans="1:12">
      <c r="A105" s="20" t="s">
        <v>84</v>
      </c>
      <c r="B105" s="21"/>
      <c r="C105" s="21"/>
      <c r="D105" s="21"/>
      <c r="E105" s="21"/>
      <c r="F105" s="21"/>
      <c r="G105" s="21"/>
      <c r="H105" s="21"/>
      <c r="I105" s="28"/>
      <c r="J105" s="29">
        <f>SUM(J103:J104)</f>
        <v>845.89</v>
      </c>
      <c r="K105" s="34">
        <f t="shared" si="11"/>
        <v>845.89</v>
      </c>
      <c r="L105" s="14"/>
    </row>
    <row r="106" spans="1:12">
      <c r="A106" s="8">
        <v>45972</v>
      </c>
      <c r="B106" s="9">
        <v>21718</v>
      </c>
      <c r="C106" s="10" t="s">
        <v>112</v>
      </c>
      <c r="D106" s="11" t="s">
        <v>81</v>
      </c>
      <c r="E106" s="3">
        <v>278967</v>
      </c>
      <c r="F106" s="12"/>
      <c r="G106" s="13" t="s">
        <v>82</v>
      </c>
      <c r="H106" s="13"/>
      <c r="I106" s="24"/>
      <c r="J106" s="25">
        <v>1100</v>
      </c>
      <c r="K106" s="26">
        <f t="shared" si="11"/>
        <v>1100</v>
      </c>
      <c r="L106" s="8">
        <v>45971</v>
      </c>
    </row>
    <row r="107" spans="1:12">
      <c r="A107" s="14"/>
      <c r="B107" s="15"/>
      <c r="C107" s="16"/>
      <c r="D107" s="17" t="s">
        <v>83</v>
      </c>
      <c r="E107" s="7"/>
      <c r="F107" s="18"/>
      <c r="G107" s="19" t="s">
        <v>82</v>
      </c>
      <c r="H107" s="19"/>
      <c r="I107" s="27"/>
      <c r="J107" s="25">
        <v>-242.98</v>
      </c>
      <c r="K107" s="26">
        <f t="shared" si="11"/>
        <v>-242.98</v>
      </c>
      <c r="L107" s="14"/>
    </row>
    <row r="108" spans="1:12">
      <c r="A108" s="20" t="s">
        <v>84</v>
      </c>
      <c r="B108" s="21"/>
      <c r="C108" s="21"/>
      <c r="D108" s="21"/>
      <c r="E108" s="21"/>
      <c r="F108" s="21"/>
      <c r="G108" s="21"/>
      <c r="H108" s="21"/>
      <c r="I108" s="28"/>
      <c r="J108" s="29">
        <f>SUM(J106:J107)</f>
        <v>857.02</v>
      </c>
      <c r="K108" s="34">
        <f t="shared" si="11"/>
        <v>857.02</v>
      </c>
      <c r="L108" s="14"/>
    </row>
    <row r="109" spans="1:12">
      <c r="A109" s="8">
        <v>45972</v>
      </c>
      <c r="B109" s="9">
        <v>21718</v>
      </c>
      <c r="C109" s="10" t="s">
        <v>113</v>
      </c>
      <c r="D109" s="11" t="s">
        <v>81</v>
      </c>
      <c r="E109" s="3">
        <v>278920</v>
      </c>
      <c r="F109" s="12"/>
      <c r="G109" s="13" t="s">
        <v>82</v>
      </c>
      <c r="H109" s="13"/>
      <c r="I109" s="24"/>
      <c r="J109" s="25">
        <v>1100</v>
      </c>
      <c r="K109" s="26">
        <f t="shared" si="11"/>
        <v>1100</v>
      </c>
      <c r="L109" s="8">
        <v>45971</v>
      </c>
    </row>
    <row r="110" spans="1:12">
      <c r="A110" s="14"/>
      <c r="B110" s="15"/>
      <c r="C110" s="16"/>
      <c r="D110" s="17" t="s">
        <v>83</v>
      </c>
      <c r="E110" s="7"/>
      <c r="F110" s="18"/>
      <c r="G110" s="19" t="s">
        <v>82</v>
      </c>
      <c r="H110" s="19"/>
      <c r="I110" s="27"/>
      <c r="J110" s="25">
        <v>-254.11</v>
      </c>
      <c r="K110" s="26">
        <f t="shared" si="11"/>
        <v>-254.11</v>
      </c>
      <c r="L110" s="14"/>
    </row>
    <row r="111" spans="1:12">
      <c r="A111" s="20" t="s">
        <v>84</v>
      </c>
      <c r="B111" s="21"/>
      <c r="C111" s="21"/>
      <c r="D111" s="21"/>
      <c r="E111" s="21"/>
      <c r="F111" s="21"/>
      <c r="G111" s="21"/>
      <c r="H111" s="21"/>
      <c r="I111" s="28"/>
      <c r="J111" s="29">
        <f>SUM(J109:J110)</f>
        <v>845.89</v>
      </c>
      <c r="K111" s="34">
        <f t="shared" si="11"/>
        <v>845.89</v>
      </c>
      <c r="L111" s="14"/>
    </row>
    <row r="112" spans="1:12">
      <c r="A112" s="8">
        <v>45972</v>
      </c>
      <c r="B112" s="9">
        <v>21718</v>
      </c>
      <c r="C112" s="10" t="s">
        <v>114</v>
      </c>
      <c r="D112" s="11" t="s">
        <v>81</v>
      </c>
      <c r="E112" s="3">
        <v>278638</v>
      </c>
      <c r="F112" s="12"/>
      <c r="G112" s="13" t="s">
        <v>82</v>
      </c>
      <c r="H112" s="13"/>
      <c r="I112" s="24"/>
      <c r="J112" s="25">
        <v>1100</v>
      </c>
      <c r="K112" s="26">
        <f t="shared" si="11"/>
        <v>1100</v>
      </c>
      <c r="L112" s="8">
        <v>45971</v>
      </c>
    </row>
    <row r="113" spans="1:12">
      <c r="A113" s="14"/>
      <c r="B113" s="15"/>
      <c r="C113" s="16"/>
      <c r="D113" s="17" t="s">
        <v>83</v>
      </c>
      <c r="E113" s="7"/>
      <c r="F113" s="18"/>
      <c r="G113" s="19" t="s">
        <v>82</v>
      </c>
      <c r="H113" s="19"/>
      <c r="I113" s="27"/>
      <c r="J113" s="25">
        <v>-238.14</v>
      </c>
      <c r="K113" s="26">
        <f t="shared" si="11"/>
        <v>-238.14</v>
      </c>
      <c r="L113" s="14"/>
    </row>
    <row r="114" spans="1:12">
      <c r="A114" s="20" t="s">
        <v>84</v>
      </c>
      <c r="B114" s="21"/>
      <c r="C114" s="21"/>
      <c r="D114" s="21"/>
      <c r="E114" s="21"/>
      <c r="F114" s="21"/>
      <c r="G114" s="21"/>
      <c r="H114" s="21"/>
      <c r="I114" s="28"/>
      <c r="J114" s="29">
        <f>SUM(J112:J113)</f>
        <v>861.86</v>
      </c>
      <c r="K114" s="34">
        <f t="shared" si="11"/>
        <v>861.86</v>
      </c>
      <c r="L114" s="14"/>
    </row>
    <row r="115" spans="1:12">
      <c r="A115" s="8">
        <v>45972</v>
      </c>
      <c r="B115" s="9">
        <v>21718</v>
      </c>
      <c r="C115" s="10" t="s">
        <v>115</v>
      </c>
      <c r="D115" s="11" t="s">
        <v>81</v>
      </c>
      <c r="E115" s="3">
        <v>278357</v>
      </c>
      <c r="F115" s="12"/>
      <c r="G115" s="13" t="s">
        <v>82</v>
      </c>
      <c r="H115" s="13"/>
      <c r="I115" s="24"/>
      <c r="J115" s="25">
        <v>200</v>
      </c>
      <c r="K115" s="26">
        <f t="shared" si="11"/>
        <v>200</v>
      </c>
      <c r="L115" s="8">
        <v>45971</v>
      </c>
    </row>
    <row r="116" spans="1:12">
      <c r="A116" s="14"/>
      <c r="B116" s="15"/>
      <c r="C116" s="16"/>
      <c r="D116" s="17" t="s">
        <v>83</v>
      </c>
      <c r="E116" s="7"/>
      <c r="F116" s="18"/>
      <c r="G116" s="19" t="s">
        <v>82</v>
      </c>
      <c r="H116" s="19"/>
      <c r="I116" s="27"/>
      <c r="J116" s="25">
        <v>-55.68</v>
      </c>
      <c r="K116" s="26">
        <f t="shared" si="11"/>
        <v>-55.68</v>
      </c>
      <c r="L116" s="14"/>
    </row>
    <row r="117" spans="1:12">
      <c r="A117" s="20" t="s">
        <v>84</v>
      </c>
      <c r="B117" s="21"/>
      <c r="C117" s="21"/>
      <c r="D117" s="21"/>
      <c r="E117" s="21"/>
      <c r="F117" s="21"/>
      <c r="G117" s="21"/>
      <c r="H117" s="21"/>
      <c r="I117" s="28"/>
      <c r="J117" s="29">
        <f>SUM(J115:J116)</f>
        <v>144.32</v>
      </c>
      <c r="K117" s="34">
        <f t="shared" si="11"/>
        <v>144.32</v>
      </c>
      <c r="L117" s="14"/>
    </row>
    <row r="118" spans="1:12">
      <c r="A118" s="8">
        <v>45972</v>
      </c>
      <c r="B118" s="9">
        <v>21718</v>
      </c>
      <c r="C118" s="22" t="s">
        <v>116</v>
      </c>
      <c r="D118" s="11" t="s">
        <v>81</v>
      </c>
      <c r="E118" s="3"/>
      <c r="F118" s="12"/>
      <c r="G118" s="13" t="s">
        <v>82</v>
      </c>
      <c r="H118" s="13"/>
      <c r="I118" s="24"/>
      <c r="J118" s="25">
        <v>-33.54</v>
      </c>
      <c r="K118" s="26">
        <f t="shared" si="11"/>
        <v>-33.54</v>
      </c>
      <c r="L118" s="8">
        <v>45971</v>
      </c>
    </row>
    <row r="119" spans="1:12">
      <c r="A119" s="14"/>
      <c r="B119" s="15"/>
      <c r="C119" s="16"/>
      <c r="D119" s="17" t="s">
        <v>83</v>
      </c>
      <c r="E119" s="7"/>
      <c r="F119" s="18"/>
      <c r="G119" s="19" t="s">
        <v>82</v>
      </c>
      <c r="H119" s="19"/>
      <c r="I119" s="27"/>
      <c r="J119" s="25"/>
      <c r="K119" s="26">
        <f t="shared" si="11"/>
        <v>0</v>
      </c>
      <c r="L119" s="14"/>
    </row>
    <row r="120" spans="1:12">
      <c r="A120" s="20" t="s">
        <v>84</v>
      </c>
      <c r="B120" s="21"/>
      <c r="C120" s="21"/>
      <c r="D120" s="21"/>
      <c r="E120" s="21"/>
      <c r="F120" s="21"/>
      <c r="G120" s="21"/>
      <c r="H120" s="21"/>
      <c r="I120" s="28"/>
      <c r="J120" s="30">
        <f>SUM(J118:J119)</f>
        <v>-33.54</v>
      </c>
      <c r="K120" s="34">
        <f t="shared" si="11"/>
        <v>-33.54</v>
      </c>
      <c r="L120" s="14"/>
    </row>
    <row r="121" spans="1:12">
      <c r="A121" s="8">
        <v>45972</v>
      </c>
      <c r="B121" s="9">
        <v>21718</v>
      </c>
      <c r="C121" s="10" t="s">
        <v>117</v>
      </c>
      <c r="D121" s="11" t="s">
        <v>81</v>
      </c>
      <c r="E121" s="3">
        <v>278917</v>
      </c>
      <c r="F121" s="12"/>
      <c r="G121" s="13" t="s">
        <v>82</v>
      </c>
      <c r="H121" s="13"/>
      <c r="I121" s="24"/>
      <c r="J121" s="25">
        <v>200</v>
      </c>
      <c r="K121" s="26">
        <f t="shared" si="11"/>
        <v>200</v>
      </c>
      <c r="L121" s="8">
        <v>45971</v>
      </c>
    </row>
    <row r="122" spans="1:12">
      <c r="A122" s="14"/>
      <c r="B122" s="15"/>
      <c r="C122" s="16"/>
      <c r="D122" s="17" t="s">
        <v>83</v>
      </c>
      <c r="E122" s="7"/>
      <c r="F122" s="18"/>
      <c r="G122" s="19" t="s">
        <v>82</v>
      </c>
      <c r="H122" s="19"/>
      <c r="I122" s="27"/>
      <c r="J122" s="25">
        <v>-48.24</v>
      </c>
      <c r="K122" s="26">
        <f t="shared" si="11"/>
        <v>-48.24</v>
      </c>
      <c r="L122" s="14"/>
    </row>
    <row r="123" spans="1:12">
      <c r="A123" s="20" t="s">
        <v>84</v>
      </c>
      <c r="B123" s="21"/>
      <c r="C123" s="21"/>
      <c r="D123" s="21"/>
      <c r="E123" s="21"/>
      <c r="F123" s="21"/>
      <c r="G123" s="21"/>
      <c r="H123" s="21"/>
      <c r="I123" s="28"/>
      <c r="J123" s="29">
        <f>SUM(J121:J122)</f>
        <v>151.76</v>
      </c>
      <c r="K123" s="34">
        <f t="shared" si="11"/>
        <v>151.76</v>
      </c>
      <c r="L123" s="14"/>
    </row>
    <row r="124" spans="1:12">
      <c r="A124" s="8">
        <v>45972</v>
      </c>
      <c r="B124" s="9">
        <v>21718</v>
      </c>
      <c r="C124" s="10" t="s">
        <v>118</v>
      </c>
      <c r="D124" s="11" t="s">
        <v>81</v>
      </c>
      <c r="E124" s="3">
        <v>278820</v>
      </c>
      <c r="F124" s="12"/>
      <c r="G124" s="13" t="s">
        <v>82</v>
      </c>
      <c r="H124" s="13"/>
      <c r="I124" s="24"/>
      <c r="J124" s="25">
        <v>1100</v>
      </c>
      <c r="K124" s="26">
        <f t="shared" si="11"/>
        <v>1100</v>
      </c>
      <c r="L124" s="8">
        <v>45971</v>
      </c>
    </row>
    <row r="125" spans="1:12">
      <c r="A125" s="14"/>
      <c r="B125" s="15"/>
      <c r="C125" s="16"/>
      <c r="D125" s="17" t="s">
        <v>83</v>
      </c>
      <c r="E125" s="7"/>
      <c r="F125" s="18"/>
      <c r="G125" s="19" t="s">
        <v>82</v>
      </c>
      <c r="H125" s="19"/>
      <c r="I125" s="27"/>
      <c r="J125" s="25">
        <v>-243.35</v>
      </c>
      <c r="K125" s="26">
        <f t="shared" si="11"/>
        <v>-243.35</v>
      </c>
      <c r="L125" s="14"/>
    </row>
    <row r="126" spans="1:12">
      <c r="A126" s="20" t="s">
        <v>84</v>
      </c>
      <c r="B126" s="21"/>
      <c r="C126" s="21"/>
      <c r="D126" s="21"/>
      <c r="E126" s="21"/>
      <c r="F126" s="21"/>
      <c r="G126" s="21"/>
      <c r="H126" s="21"/>
      <c r="I126" s="28"/>
      <c r="J126" s="29">
        <f>SUM(J124:J125)</f>
        <v>856.65</v>
      </c>
      <c r="K126" s="34">
        <f t="shared" si="11"/>
        <v>856.65</v>
      </c>
      <c r="L126" s="14"/>
    </row>
    <row r="127" spans="1:12">
      <c r="A127" s="8">
        <v>45972</v>
      </c>
      <c r="B127" s="9">
        <v>21718</v>
      </c>
      <c r="C127" s="10" t="s">
        <v>119</v>
      </c>
      <c r="D127" s="11" t="s">
        <v>81</v>
      </c>
      <c r="E127" s="3">
        <v>278351</v>
      </c>
      <c r="F127" s="12"/>
      <c r="G127" s="13" t="s">
        <v>82</v>
      </c>
      <c r="H127" s="13"/>
      <c r="I127" s="24"/>
      <c r="J127" s="25">
        <v>600</v>
      </c>
      <c r="K127" s="26">
        <f t="shared" si="11"/>
        <v>600</v>
      </c>
      <c r="L127" s="8">
        <v>45971</v>
      </c>
    </row>
    <row r="128" spans="1:12">
      <c r="A128" s="14"/>
      <c r="B128" s="15"/>
      <c r="C128" s="16"/>
      <c r="D128" s="17" t="s">
        <v>83</v>
      </c>
      <c r="E128" s="7"/>
      <c r="F128" s="18"/>
      <c r="G128" s="19" t="s">
        <v>82</v>
      </c>
      <c r="H128" s="19"/>
      <c r="I128" s="27"/>
      <c r="J128" s="25">
        <v>-132.17</v>
      </c>
      <c r="K128" s="26">
        <f t="shared" si="11"/>
        <v>-132.17</v>
      </c>
      <c r="L128" s="14"/>
    </row>
    <row r="129" spans="1:12">
      <c r="A129" s="20" t="s">
        <v>84</v>
      </c>
      <c r="B129" s="21"/>
      <c r="C129" s="21"/>
      <c r="D129" s="21"/>
      <c r="E129" s="21"/>
      <c r="F129" s="21"/>
      <c r="G129" s="21"/>
      <c r="H129" s="21"/>
      <c r="I129" s="28"/>
      <c r="J129" s="29">
        <f>SUM(J127:J128)</f>
        <v>467.83</v>
      </c>
      <c r="K129" s="34">
        <f t="shared" si="11"/>
        <v>467.83</v>
      </c>
      <c r="L129" s="14"/>
    </row>
    <row r="130" spans="1:12">
      <c r="A130" s="8">
        <v>45972</v>
      </c>
      <c r="B130" s="9">
        <v>21718</v>
      </c>
      <c r="C130" s="10" t="s">
        <v>120</v>
      </c>
      <c r="D130" s="11" t="s">
        <v>81</v>
      </c>
      <c r="E130" s="3">
        <v>278976</v>
      </c>
      <c r="F130" s="12"/>
      <c r="G130" s="13" t="s">
        <v>82</v>
      </c>
      <c r="H130" s="13"/>
      <c r="I130" s="24"/>
      <c r="J130" s="25">
        <v>1400</v>
      </c>
      <c r="K130" s="26">
        <f t="shared" si="11"/>
        <v>1400</v>
      </c>
      <c r="L130" s="8">
        <v>45971</v>
      </c>
    </row>
    <row r="131" spans="1:12">
      <c r="A131" s="14"/>
      <c r="B131" s="15"/>
      <c r="C131" s="16"/>
      <c r="D131" s="17" t="s">
        <v>83</v>
      </c>
      <c r="E131" s="7"/>
      <c r="F131" s="18"/>
      <c r="G131" s="19" t="s">
        <v>82</v>
      </c>
      <c r="H131" s="19"/>
      <c r="I131" s="27"/>
      <c r="J131" s="25">
        <v>-322.9</v>
      </c>
      <c r="K131" s="26">
        <f t="shared" si="11"/>
        <v>-322.9</v>
      </c>
      <c r="L131" s="14"/>
    </row>
    <row r="132" spans="1:12">
      <c r="A132" s="20" t="s">
        <v>84</v>
      </c>
      <c r="B132" s="21"/>
      <c r="C132" s="21"/>
      <c r="D132" s="21"/>
      <c r="E132" s="21"/>
      <c r="F132" s="21"/>
      <c r="G132" s="21"/>
      <c r="H132" s="21"/>
      <c r="I132" s="28"/>
      <c r="J132" s="29">
        <f>SUM(J130:J131)</f>
        <v>1077.1</v>
      </c>
      <c r="K132" s="34">
        <f t="shared" si="11"/>
        <v>1077.1</v>
      </c>
      <c r="L132" s="14"/>
    </row>
    <row r="133" spans="1:12">
      <c r="A133" s="8">
        <v>45972</v>
      </c>
      <c r="B133" s="9">
        <v>21718</v>
      </c>
      <c r="C133" s="10" t="s">
        <v>121</v>
      </c>
      <c r="D133" s="11" t="s">
        <v>81</v>
      </c>
      <c r="E133" s="3">
        <v>278923</v>
      </c>
      <c r="F133" s="12"/>
      <c r="G133" s="13" t="s">
        <v>82</v>
      </c>
      <c r="H133" s="13"/>
      <c r="I133" s="24"/>
      <c r="J133" s="25">
        <v>1100</v>
      </c>
      <c r="K133" s="26">
        <f t="shared" si="11"/>
        <v>1100</v>
      </c>
      <c r="L133" s="8">
        <v>45971</v>
      </c>
    </row>
    <row r="134" spans="1:12">
      <c r="A134" s="14"/>
      <c r="B134" s="15"/>
      <c r="C134" s="16"/>
      <c r="D134" s="17" t="s">
        <v>83</v>
      </c>
      <c r="E134" s="7"/>
      <c r="F134" s="18"/>
      <c r="G134" s="19" t="s">
        <v>82</v>
      </c>
      <c r="H134" s="19"/>
      <c r="I134" s="27"/>
      <c r="J134" s="25">
        <v>-254.96</v>
      </c>
      <c r="K134" s="26">
        <f t="shared" si="11"/>
        <v>-254.96</v>
      </c>
      <c r="L134" s="14"/>
    </row>
    <row r="135" spans="1:12">
      <c r="A135" s="20" t="s">
        <v>84</v>
      </c>
      <c r="B135" s="21"/>
      <c r="C135" s="21"/>
      <c r="D135" s="21"/>
      <c r="E135" s="21"/>
      <c r="F135" s="21"/>
      <c r="G135" s="21"/>
      <c r="H135" s="21"/>
      <c r="I135" s="28"/>
      <c r="J135" s="29">
        <f>SUM(J133:J134)</f>
        <v>845.04</v>
      </c>
      <c r="K135" s="34">
        <f t="shared" si="11"/>
        <v>845.04</v>
      </c>
      <c r="L135" s="14"/>
    </row>
    <row r="136" spans="1:12">
      <c r="A136" s="8">
        <v>45972</v>
      </c>
      <c r="B136" s="9">
        <v>21718</v>
      </c>
      <c r="C136" s="10" t="s">
        <v>122</v>
      </c>
      <c r="D136" s="11" t="s">
        <v>81</v>
      </c>
      <c r="E136" s="3">
        <v>278094</v>
      </c>
      <c r="F136" s="12"/>
      <c r="G136" s="13" t="s">
        <v>82</v>
      </c>
      <c r="H136" s="13"/>
      <c r="I136" s="24"/>
      <c r="J136" s="25">
        <v>1100</v>
      </c>
      <c r="K136" s="26">
        <f t="shared" si="11"/>
        <v>1100</v>
      </c>
      <c r="L136" s="8">
        <v>45971</v>
      </c>
    </row>
    <row r="137" spans="1:12">
      <c r="A137" s="14"/>
      <c r="B137" s="15"/>
      <c r="C137" s="16"/>
      <c r="D137" s="17" t="s">
        <v>83</v>
      </c>
      <c r="E137" s="7"/>
      <c r="F137" s="18"/>
      <c r="G137" s="19" t="s">
        <v>82</v>
      </c>
      <c r="H137" s="19"/>
      <c r="I137" s="27"/>
      <c r="J137" s="25">
        <v>-286.56</v>
      </c>
      <c r="K137" s="26">
        <f t="shared" si="11"/>
        <v>-286.56</v>
      </c>
      <c r="L137" s="14"/>
    </row>
    <row r="138" spans="1:12">
      <c r="A138" s="20" t="s">
        <v>84</v>
      </c>
      <c r="B138" s="21"/>
      <c r="C138" s="21"/>
      <c r="D138" s="21"/>
      <c r="E138" s="21"/>
      <c r="F138" s="21"/>
      <c r="G138" s="21"/>
      <c r="H138" s="21"/>
      <c r="I138" s="28"/>
      <c r="J138" s="29">
        <f>SUM(J136:J137)</f>
        <v>813.44</v>
      </c>
      <c r="K138" s="34">
        <f t="shared" si="11"/>
        <v>813.44</v>
      </c>
      <c r="L138" s="14"/>
    </row>
    <row r="139" spans="1:12">
      <c r="A139" s="8">
        <v>45972</v>
      </c>
      <c r="B139" s="9">
        <v>21718</v>
      </c>
      <c r="C139" s="10" t="s">
        <v>123</v>
      </c>
      <c r="D139" s="11" t="s">
        <v>81</v>
      </c>
      <c r="E139" s="3">
        <v>278689</v>
      </c>
      <c r="F139" s="12"/>
      <c r="G139" s="13" t="s">
        <v>82</v>
      </c>
      <c r="H139" s="13"/>
      <c r="I139" s="24"/>
      <c r="J139" s="25">
        <v>2200</v>
      </c>
      <c r="K139" s="26">
        <f t="shared" si="11"/>
        <v>2200</v>
      </c>
      <c r="L139" s="8">
        <v>45971</v>
      </c>
    </row>
    <row r="140" spans="1:12">
      <c r="A140" s="14"/>
      <c r="B140" s="15"/>
      <c r="C140" s="16"/>
      <c r="D140" s="17" t="s">
        <v>83</v>
      </c>
      <c r="E140" s="7"/>
      <c r="F140" s="18"/>
      <c r="G140" s="19" t="s">
        <v>82</v>
      </c>
      <c r="H140" s="19"/>
      <c r="I140" s="27"/>
      <c r="J140" s="25">
        <v>-491.8</v>
      </c>
      <c r="K140" s="26">
        <f t="shared" si="11"/>
        <v>-491.8</v>
      </c>
      <c r="L140" s="14"/>
    </row>
    <row r="141" spans="1:12">
      <c r="A141" s="20" t="s">
        <v>84</v>
      </c>
      <c r="B141" s="21"/>
      <c r="C141" s="21"/>
      <c r="D141" s="21"/>
      <c r="E141" s="21"/>
      <c r="F141" s="21"/>
      <c r="G141" s="21"/>
      <c r="H141" s="21"/>
      <c r="I141" s="28"/>
      <c r="J141" s="29">
        <f>SUM(J139:J140)</f>
        <v>1708.2</v>
      </c>
      <c r="K141" s="34">
        <f t="shared" si="11"/>
        <v>1708.2</v>
      </c>
      <c r="L141" s="14"/>
    </row>
    <row r="142" ht="10.5" spans="1:10">
      <c r="A142" s="2"/>
      <c r="I142" s="31" t="s">
        <v>107</v>
      </c>
      <c r="J142" s="32">
        <f>SUM(J96,J99,J102,J105,J108,J111,J114,J117,J120,J123,J126,J129,J132,J135,J138,J141)</f>
        <v>11433.4</v>
      </c>
    </row>
    <row r="143" ht="10.5" spans="1:10">
      <c r="A143" s="2" t="s">
        <v>23</v>
      </c>
      <c r="D143" s="2" t="s">
        <v>24</v>
      </c>
      <c r="I143" s="33"/>
      <c r="J143" s="32"/>
    </row>
    <row r="144" spans="1:1">
      <c r="A144" s="2"/>
    </row>
    <row r="145" spans="1:1">
      <c r="A145" s="2"/>
    </row>
    <row r="146" spans="1:4">
      <c r="A146" s="2" t="s">
        <v>26</v>
      </c>
      <c r="D146" s="2" t="s">
        <v>27</v>
      </c>
    </row>
    <row r="147" spans="1:4">
      <c r="A147" s="1" t="s">
        <v>29</v>
      </c>
      <c r="D147" s="1" t="s">
        <v>30</v>
      </c>
    </row>
    <row r="154" spans="1:1">
      <c r="A154" s="2" t="s">
        <v>0</v>
      </c>
    </row>
    <row r="155" spans="1:1">
      <c r="A155" s="2" t="s">
        <v>33</v>
      </c>
    </row>
    <row r="157" spans="1:12">
      <c r="A157" s="3" t="s">
        <v>2</v>
      </c>
      <c r="B157" s="3" t="s">
        <v>3</v>
      </c>
      <c r="C157" s="3" t="s">
        <v>4</v>
      </c>
      <c r="D157" s="3" t="s">
        <v>5</v>
      </c>
      <c r="E157" s="3" t="s">
        <v>79</v>
      </c>
      <c r="F157" s="3" t="s">
        <v>7</v>
      </c>
      <c r="G157" s="4" t="s">
        <v>8</v>
      </c>
      <c r="H157" s="5"/>
      <c r="I157" s="5"/>
      <c r="J157" s="23"/>
      <c r="K157" s="3" t="s">
        <v>9</v>
      </c>
      <c r="L157" s="3" t="s">
        <v>10</v>
      </c>
    </row>
    <row r="158" spans="1:12">
      <c r="A158" s="6"/>
      <c r="B158" s="6"/>
      <c r="C158" s="6"/>
      <c r="D158" s="6"/>
      <c r="E158" s="6"/>
      <c r="F158" s="6"/>
      <c r="G158" s="3" t="s">
        <v>11</v>
      </c>
      <c r="H158" s="3" t="s">
        <v>12</v>
      </c>
      <c r="I158" s="3" t="s">
        <v>13</v>
      </c>
      <c r="J158" s="3" t="s">
        <v>14</v>
      </c>
      <c r="K158" s="6"/>
      <c r="L158" s="6"/>
    </row>
    <row r="159" spans="1:1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</row>
    <row r="160" spans="1:12">
      <c r="A160" s="8">
        <v>45979</v>
      </c>
      <c r="B160" s="9">
        <v>21736</v>
      </c>
      <c r="C160" s="10" t="s">
        <v>124</v>
      </c>
      <c r="D160" s="11" t="s">
        <v>81</v>
      </c>
      <c r="E160" s="3">
        <v>279931</v>
      </c>
      <c r="F160" s="12"/>
      <c r="G160" s="13" t="s">
        <v>82</v>
      </c>
      <c r="H160" s="13"/>
      <c r="I160" s="24"/>
      <c r="J160" s="25">
        <v>200</v>
      </c>
      <c r="K160" s="26">
        <f t="shared" ref="K160:K223" si="12">J160+F160</f>
        <v>200</v>
      </c>
      <c r="L160" s="8">
        <v>45978</v>
      </c>
    </row>
    <row r="161" spans="1:12">
      <c r="A161" s="14"/>
      <c r="B161" s="15"/>
      <c r="C161" s="16"/>
      <c r="D161" s="17" t="s">
        <v>83</v>
      </c>
      <c r="E161" s="7"/>
      <c r="F161" s="18"/>
      <c r="G161" s="19" t="s">
        <v>82</v>
      </c>
      <c r="H161" s="19"/>
      <c r="I161" s="27"/>
      <c r="J161" s="25">
        <v>-47.39</v>
      </c>
      <c r="K161" s="26">
        <f t="shared" si="12"/>
        <v>-47.39</v>
      </c>
      <c r="L161" s="14"/>
    </row>
    <row r="162" spans="1:12">
      <c r="A162" s="20" t="s">
        <v>84</v>
      </c>
      <c r="B162" s="21"/>
      <c r="C162" s="21"/>
      <c r="D162" s="21"/>
      <c r="E162" s="21"/>
      <c r="F162" s="21"/>
      <c r="G162" s="21"/>
      <c r="H162" s="21"/>
      <c r="I162" s="28"/>
      <c r="J162" s="29">
        <f>SUM(J160:J161)</f>
        <v>152.61</v>
      </c>
      <c r="K162" s="34">
        <f t="shared" si="12"/>
        <v>152.61</v>
      </c>
      <c r="L162" s="14"/>
    </row>
    <row r="163" spans="1:12">
      <c r="A163" s="8">
        <v>45979</v>
      </c>
      <c r="B163" s="9">
        <v>21736</v>
      </c>
      <c r="C163" s="10" t="s">
        <v>125</v>
      </c>
      <c r="D163" s="11" t="s">
        <v>81</v>
      </c>
      <c r="E163" s="3">
        <v>279894</v>
      </c>
      <c r="F163" s="12"/>
      <c r="G163" s="13" t="s">
        <v>82</v>
      </c>
      <c r="H163" s="13"/>
      <c r="I163" s="24"/>
      <c r="J163" s="25">
        <v>200</v>
      </c>
      <c r="K163" s="26">
        <f t="shared" si="12"/>
        <v>200</v>
      </c>
      <c r="L163" s="8">
        <v>45978</v>
      </c>
    </row>
    <row r="164" spans="1:12">
      <c r="A164" s="14"/>
      <c r="B164" s="15"/>
      <c r="C164" s="16"/>
      <c r="D164" s="17" t="s">
        <v>83</v>
      </c>
      <c r="E164" s="7"/>
      <c r="F164" s="18"/>
      <c r="G164" s="19" t="s">
        <v>82</v>
      </c>
      <c r="H164" s="19"/>
      <c r="I164" s="27"/>
      <c r="J164" s="25">
        <v>-47.39</v>
      </c>
      <c r="K164" s="26">
        <f t="shared" si="12"/>
        <v>-47.39</v>
      </c>
      <c r="L164" s="14"/>
    </row>
    <row r="165" spans="1:12">
      <c r="A165" s="20" t="s">
        <v>84</v>
      </c>
      <c r="B165" s="21"/>
      <c r="C165" s="21"/>
      <c r="D165" s="21"/>
      <c r="E165" s="21"/>
      <c r="F165" s="21"/>
      <c r="G165" s="21"/>
      <c r="H165" s="21"/>
      <c r="I165" s="28"/>
      <c r="J165" s="29">
        <f>SUM(J163:J164)</f>
        <v>152.61</v>
      </c>
      <c r="K165" s="34">
        <f t="shared" si="12"/>
        <v>152.61</v>
      </c>
      <c r="L165" s="14"/>
    </row>
    <row r="166" spans="1:12">
      <c r="A166" s="8">
        <v>45979</v>
      </c>
      <c r="B166" s="9">
        <v>21736</v>
      </c>
      <c r="C166" s="10" t="s">
        <v>126</v>
      </c>
      <c r="D166" s="11" t="s">
        <v>81</v>
      </c>
      <c r="E166" s="3">
        <v>280097</v>
      </c>
      <c r="F166" s="12"/>
      <c r="G166" s="13" t="s">
        <v>82</v>
      </c>
      <c r="H166" s="13"/>
      <c r="I166" s="24"/>
      <c r="J166" s="25">
        <v>200</v>
      </c>
      <c r="K166" s="26">
        <f t="shared" si="12"/>
        <v>200</v>
      </c>
      <c r="L166" s="8">
        <v>45978</v>
      </c>
    </row>
    <row r="167" spans="1:12">
      <c r="A167" s="14"/>
      <c r="B167" s="15"/>
      <c r="C167" s="16"/>
      <c r="D167" s="17" t="s">
        <v>83</v>
      </c>
      <c r="E167" s="7"/>
      <c r="F167" s="18"/>
      <c r="G167" s="19" t="s">
        <v>82</v>
      </c>
      <c r="H167" s="19"/>
      <c r="I167" s="27"/>
      <c r="J167" s="25">
        <v>-47.39</v>
      </c>
      <c r="K167" s="26">
        <f t="shared" si="12"/>
        <v>-47.39</v>
      </c>
      <c r="L167" s="14"/>
    </row>
    <row r="168" spans="1:12">
      <c r="A168" s="20" t="s">
        <v>84</v>
      </c>
      <c r="B168" s="21"/>
      <c r="C168" s="21"/>
      <c r="D168" s="21"/>
      <c r="E168" s="21"/>
      <c r="F168" s="21"/>
      <c r="G168" s="21"/>
      <c r="H168" s="21"/>
      <c r="I168" s="28"/>
      <c r="J168" s="29">
        <f>SUM(J166:J167)</f>
        <v>152.61</v>
      </c>
      <c r="K168" s="34">
        <f t="shared" si="12"/>
        <v>152.61</v>
      </c>
      <c r="L168" s="14"/>
    </row>
    <row r="169" spans="1:12">
      <c r="A169" s="8">
        <v>45979</v>
      </c>
      <c r="B169" s="9">
        <v>21736</v>
      </c>
      <c r="C169" s="10" t="s">
        <v>127</v>
      </c>
      <c r="D169" s="11" t="s">
        <v>81</v>
      </c>
      <c r="E169" s="3">
        <v>280378</v>
      </c>
      <c r="F169" s="12"/>
      <c r="G169" s="13" t="s">
        <v>82</v>
      </c>
      <c r="H169" s="13"/>
      <c r="I169" s="24"/>
      <c r="J169" s="25">
        <v>400</v>
      </c>
      <c r="K169" s="26">
        <f t="shared" si="12"/>
        <v>400</v>
      </c>
      <c r="L169" s="8">
        <v>45978</v>
      </c>
    </row>
    <row r="170" spans="1:12">
      <c r="A170" s="14"/>
      <c r="B170" s="15"/>
      <c r="C170" s="16"/>
      <c r="D170" s="17" t="s">
        <v>83</v>
      </c>
      <c r="E170" s="7"/>
      <c r="F170" s="18"/>
      <c r="G170" s="19" t="s">
        <v>82</v>
      </c>
      <c r="H170" s="19"/>
      <c r="I170" s="27"/>
      <c r="J170" s="25">
        <v>-89.78</v>
      </c>
      <c r="K170" s="26">
        <f t="shared" si="12"/>
        <v>-89.78</v>
      </c>
      <c r="L170" s="14"/>
    </row>
    <row r="171" spans="1:12">
      <c r="A171" s="20" t="s">
        <v>84</v>
      </c>
      <c r="B171" s="21"/>
      <c r="C171" s="21"/>
      <c r="D171" s="21"/>
      <c r="E171" s="21"/>
      <c r="F171" s="21"/>
      <c r="G171" s="21"/>
      <c r="H171" s="21"/>
      <c r="I171" s="28"/>
      <c r="J171" s="29">
        <f>SUM(J169:J170)</f>
        <v>310.22</v>
      </c>
      <c r="K171" s="34">
        <f t="shared" si="12"/>
        <v>310.22</v>
      </c>
      <c r="L171" s="14"/>
    </row>
    <row r="172" spans="1:12">
      <c r="A172" s="8">
        <v>45979</v>
      </c>
      <c r="B172" s="9">
        <v>21736</v>
      </c>
      <c r="C172" s="10" t="s">
        <v>128</v>
      </c>
      <c r="D172" s="11" t="s">
        <v>81</v>
      </c>
      <c r="E172" s="3">
        <v>280025</v>
      </c>
      <c r="F172" s="12"/>
      <c r="G172" s="13" t="s">
        <v>82</v>
      </c>
      <c r="H172" s="13"/>
      <c r="I172" s="24"/>
      <c r="J172" s="25">
        <v>400</v>
      </c>
      <c r="K172" s="26">
        <f t="shared" si="12"/>
        <v>400</v>
      </c>
      <c r="L172" s="8">
        <v>45978</v>
      </c>
    </row>
    <row r="173" spans="1:12">
      <c r="A173" s="14"/>
      <c r="B173" s="15"/>
      <c r="C173" s="16"/>
      <c r="D173" s="17" t="s">
        <v>83</v>
      </c>
      <c r="E173" s="7"/>
      <c r="F173" s="18"/>
      <c r="G173" s="19" t="s">
        <v>82</v>
      </c>
      <c r="H173" s="19"/>
      <c r="I173" s="27"/>
      <c r="J173" s="25">
        <v>-90.66</v>
      </c>
      <c r="K173" s="26">
        <f t="shared" si="12"/>
        <v>-90.66</v>
      </c>
      <c r="L173" s="14"/>
    </row>
    <row r="174" spans="1:12">
      <c r="A174" s="20" t="s">
        <v>84</v>
      </c>
      <c r="B174" s="21"/>
      <c r="C174" s="21"/>
      <c r="D174" s="21"/>
      <c r="E174" s="21"/>
      <c r="F174" s="21"/>
      <c r="G174" s="21"/>
      <c r="H174" s="21"/>
      <c r="I174" s="28"/>
      <c r="J174" s="29">
        <f>SUM(J172:J173)</f>
        <v>309.34</v>
      </c>
      <c r="K174" s="34">
        <f t="shared" si="12"/>
        <v>309.34</v>
      </c>
      <c r="L174" s="14"/>
    </row>
    <row r="175" spans="1:12">
      <c r="A175" s="8">
        <v>45979</v>
      </c>
      <c r="B175" s="9">
        <v>21736</v>
      </c>
      <c r="C175" s="10" t="s">
        <v>129</v>
      </c>
      <c r="D175" s="11" t="s">
        <v>81</v>
      </c>
      <c r="E175" s="3">
        <v>279880</v>
      </c>
      <c r="F175" s="12"/>
      <c r="G175" s="13" t="s">
        <v>82</v>
      </c>
      <c r="H175" s="13"/>
      <c r="I175" s="24"/>
      <c r="J175" s="25">
        <v>400</v>
      </c>
      <c r="K175" s="26">
        <f t="shared" si="12"/>
        <v>400</v>
      </c>
      <c r="L175" s="8">
        <v>45978</v>
      </c>
    </row>
    <row r="176" spans="1:12">
      <c r="A176" s="14"/>
      <c r="B176" s="15"/>
      <c r="C176" s="16"/>
      <c r="D176" s="17" t="s">
        <v>83</v>
      </c>
      <c r="E176" s="7"/>
      <c r="F176" s="18"/>
      <c r="G176" s="19" t="s">
        <v>82</v>
      </c>
      <c r="H176" s="19"/>
      <c r="I176" s="27"/>
      <c r="J176" s="25">
        <v>-89.78</v>
      </c>
      <c r="K176" s="26">
        <f t="shared" si="12"/>
        <v>-89.78</v>
      </c>
      <c r="L176" s="14"/>
    </row>
    <row r="177" spans="1:12">
      <c r="A177" s="20" t="s">
        <v>84</v>
      </c>
      <c r="B177" s="21"/>
      <c r="C177" s="21"/>
      <c r="D177" s="21"/>
      <c r="E177" s="21"/>
      <c r="F177" s="21"/>
      <c r="G177" s="21"/>
      <c r="H177" s="21"/>
      <c r="I177" s="28"/>
      <c r="J177" s="29">
        <f>SUM(J175:J176)</f>
        <v>310.22</v>
      </c>
      <c r="K177" s="34">
        <f t="shared" si="12"/>
        <v>310.22</v>
      </c>
      <c r="L177" s="14"/>
    </row>
    <row r="178" spans="1:12">
      <c r="A178" s="8">
        <v>45979</v>
      </c>
      <c r="B178" s="9">
        <v>21736</v>
      </c>
      <c r="C178" s="10" t="s">
        <v>130</v>
      </c>
      <c r="D178" s="11" t="s">
        <v>81</v>
      </c>
      <c r="E178" s="3">
        <v>280028</v>
      </c>
      <c r="F178" s="12"/>
      <c r="G178" s="13" t="s">
        <v>82</v>
      </c>
      <c r="H178" s="13"/>
      <c r="I178" s="24"/>
      <c r="J178" s="25">
        <v>200</v>
      </c>
      <c r="K178" s="26">
        <f t="shared" si="12"/>
        <v>200</v>
      </c>
      <c r="L178" s="8">
        <v>45978</v>
      </c>
    </row>
    <row r="179" spans="1:12">
      <c r="A179" s="14"/>
      <c r="B179" s="15"/>
      <c r="C179" s="16"/>
      <c r="D179" s="17" t="s">
        <v>83</v>
      </c>
      <c r="E179" s="7"/>
      <c r="F179" s="18"/>
      <c r="G179" s="19" t="s">
        <v>82</v>
      </c>
      <c r="H179" s="19"/>
      <c r="I179" s="27"/>
      <c r="J179" s="25">
        <v>-47.39</v>
      </c>
      <c r="K179" s="26">
        <f t="shared" si="12"/>
        <v>-47.39</v>
      </c>
      <c r="L179" s="14"/>
    </row>
    <row r="180" spans="1:12">
      <c r="A180" s="20" t="s">
        <v>84</v>
      </c>
      <c r="B180" s="21"/>
      <c r="C180" s="21"/>
      <c r="D180" s="21"/>
      <c r="E180" s="21"/>
      <c r="F180" s="21"/>
      <c r="G180" s="21"/>
      <c r="H180" s="21"/>
      <c r="I180" s="28"/>
      <c r="J180" s="29">
        <f>SUM(J178:J179)</f>
        <v>152.61</v>
      </c>
      <c r="K180" s="34">
        <f t="shared" si="12"/>
        <v>152.61</v>
      </c>
      <c r="L180" s="14"/>
    </row>
    <row r="181" spans="1:12">
      <c r="A181" s="8">
        <v>45979</v>
      </c>
      <c r="B181" s="9">
        <v>21736</v>
      </c>
      <c r="C181" s="10" t="s">
        <v>131</v>
      </c>
      <c r="D181" s="11" t="s">
        <v>81</v>
      </c>
      <c r="E181" s="3">
        <v>279895</v>
      </c>
      <c r="F181" s="12"/>
      <c r="G181" s="13" t="s">
        <v>82</v>
      </c>
      <c r="H181" s="13"/>
      <c r="I181" s="24"/>
      <c r="J181" s="25">
        <v>600</v>
      </c>
      <c r="K181" s="26">
        <f t="shared" si="12"/>
        <v>600</v>
      </c>
      <c r="L181" s="8">
        <v>45978</v>
      </c>
    </row>
    <row r="182" spans="1:12">
      <c r="A182" s="14"/>
      <c r="B182" s="15"/>
      <c r="C182" s="16"/>
      <c r="D182" s="17" t="s">
        <v>83</v>
      </c>
      <c r="E182" s="7"/>
      <c r="F182" s="18"/>
      <c r="G182" s="19" t="s">
        <v>82</v>
      </c>
      <c r="H182" s="19"/>
      <c r="I182" s="27"/>
      <c r="J182" s="25">
        <v>-140.87</v>
      </c>
      <c r="K182" s="26">
        <f t="shared" si="12"/>
        <v>-140.87</v>
      </c>
      <c r="L182" s="14"/>
    </row>
    <row r="183" spans="1:12">
      <c r="A183" s="20" t="s">
        <v>84</v>
      </c>
      <c r="B183" s="21"/>
      <c r="C183" s="21"/>
      <c r="D183" s="21"/>
      <c r="E183" s="21"/>
      <c r="F183" s="21"/>
      <c r="G183" s="21"/>
      <c r="H183" s="21"/>
      <c r="I183" s="28"/>
      <c r="J183" s="29">
        <f>SUM(J181:J182)</f>
        <v>459.13</v>
      </c>
      <c r="K183" s="34">
        <f t="shared" si="12"/>
        <v>459.13</v>
      </c>
      <c r="L183" s="14"/>
    </row>
    <row r="184" spans="1:12">
      <c r="A184" s="8">
        <v>45979</v>
      </c>
      <c r="B184" s="9">
        <v>21736</v>
      </c>
      <c r="C184" s="10" t="s">
        <v>132</v>
      </c>
      <c r="D184" s="11" t="s">
        <v>81</v>
      </c>
      <c r="E184" s="3">
        <v>279874</v>
      </c>
      <c r="F184" s="12"/>
      <c r="G184" s="13" t="s">
        <v>82</v>
      </c>
      <c r="H184" s="13"/>
      <c r="I184" s="24"/>
      <c r="J184" s="25">
        <v>200</v>
      </c>
      <c r="K184" s="26">
        <f t="shared" si="12"/>
        <v>200</v>
      </c>
      <c r="L184" s="8">
        <v>45978</v>
      </c>
    </row>
    <row r="185" spans="1:12">
      <c r="A185" s="14"/>
      <c r="B185" s="15"/>
      <c r="C185" s="16"/>
      <c r="D185" s="17" t="s">
        <v>83</v>
      </c>
      <c r="E185" s="7"/>
      <c r="F185" s="18"/>
      <c r="G185" s="19" t="s">
        <v>82</v>
      </c>
      <c r="H185" s="19"/>
      <c r="I185" s="27"/>
      <c r="J185" s="25">
        <v>-48.24</v>
      </c>
      <c r="K185" s="26">
        <f t="shared" si="12"/>
        <v>-48.24</v>
      </c>
      <c r="L185" s="14"/>
    </row>
    <row r="186" spans="1:12">
      <c r="A186" s="20" t="s">
        <v>84</v>
      </c>
      <c r="B186" s="21"/>
      <c r="C186" s="21"/>
      <c r="D186" s="21"/>
      <c r="E186" s="21"/>
      <c r="F186" s="21"/>
      <c r="G186" s="21"/>
      <c r="H186" s="21"/>
      <c r="I186" s="28"/>
      <c r="J186" s="29">
        <f>SUM(J184:J185)</f>
        <v>151.76</v>
      </c>
      <c r="K186" s="34">
        <f t="shared" si="12"/>
        <v>151.76</v>
      </c>
      <c r="L186" s="14"/>
    </row>
    <row r="187" spans="1:12">
      <c r="A187" s="8">
        <v>45979</v>
      </c>
      <c r="B187" s="9">
        <v>21736</v>
      </c>
      <c r="C187" s="10" t="s">
        <v>133</v>
      </c>
      <c r="D187" s="11" t="s">
        <v>81</v>
      </c>
      <c r="E187" s="3">
        <v>279911</v>
      </c>
      <c r="F187" s="12"/>
      <c r="G187" s="13" t="s">
        <v>82</v>
      </c>
      <c r="H187" s="13"/>
      <c r="I187" s="24"/>
      <c r="J187" s="25">
        <v>200</v>
      </c>
      <c r="K187" s="26">
        <f t="shared" si="12"/>
        <v>200</v>
      </c>
      <c r="L187" s="8">
        <v>45978</v>
      </c>
    </row>
    <row r="188" spans="1:12">
      <c r="A188" s="14"/>
      <c r="B188" s="15"/>
      <c r="C188" s="16"/>
      <c r="D188" s="17" t="s">
        <v>83</v>
      </c>
      <c r="E188" s="7"/>
      <c r="F188" s="18"/>
      <c r="G188" s="19" t="s">
        <v>82</v>
      </c>
      <c r="H188" s="19"/>
      <c r="I188" s="27"/>
      <c r="J188" s="25">
        <v>-50.29</v>
      </c>
      <c r="K188" s="26">
        <f t="shared" si="12"/>
        <v>-50.29</v>
      </c>
      <c r="L188" s="14"/>
    </row>
    <row r="189" spans="1:12">
      <c r="A189" s="20" t="s">
        <v>84</v>
      </c>
      <c r="B189" s="21"/>
      <c r="C189" s="21"/>
      <c r="D189" s="21"/>
      <c r="E189" s="21"/>
      <c r="F189" s="21"/>
      <c r="G189" s="21"/>
      <c r="H189" s="21"/>
      <c r="I189" s="28"/>
      <c r="J189" s="29">
        <f>SUM(J187:J188)</f>
        <v>149.71</v>
      </c>
      <c r="K189" s="34">
        <f t="shared" si="12"/>
        <v>149.71</v>
      </c>
      <c r="L189" s="14"/>
    </row>
    <row r="190" spans="1:12">
      <c r="A190" s="8">
        <v>45979</v>
      </c>
      <c r="B190" s="9">
        <v>21736</v>
      </c>
      <c r="C190" s="10" t="s">
        <v>134</v>
      </c>
      <c r="D190" s="11" t="s">
        <v>81</v>
      </c>
      <c r="E190" s="3">
        <v>279929</v>
      </c>
      <c r="F190" s="12"/>
      <c r="G190" s="13" t="s">
        <v>82</v>
      </c>
      <c r="H190" s="13"/>
      <c r="I190" s="24"/>
      <c r="J190" s="25">
        <v>200</v>
      </c>
      <c r="K190" s="26">
        <f t="shared" si="12"/>
        <v>200</v>
      </c>
      <c r="L190" s="8">
        <v>45978</v>
      </c>
    </row>
    <row r="191" spans="1:12">
      <c r="A191" s="14"/>
      <c r="B191" s="15"/>
      <c r="C191" s="16"/>
      <c r="D191" s="17" t="s">
        <v>83</v>
      </c>
      <c r="E191" s="7"/>
      <c r="F191" s="18"/>
      <c r="G191" s="19" t="s">
        <v>82</v>
      </c>
      <c r="H191" s="19"/>
      <c r="I191" s="27"/>
      <c r="J191" s="25">
        <v>-48.26</v>
      </c>
      <c r="K191" s="26">
        <f t="shared" si="12"/>
        <v>-48.26</v>
      </c>
      <c r="L191" s="14"/>
    </row>
    <row r="192" spans="1:12">
      <c r="A192" s="20" t="s">
        <v>84</v>
      </c>
      <c r="B192" s="21"/>
      <c r="C192" s="21"/>
      <c r="D192" s="21"/>
      <c r="E192" s="21"/>
      <c r="F192" s="21"/>
      <c r="G192" s="21"/>
      <c r="H192" s="21"/>
      <c r="I192" s="28"/>
      <c r="J192" s="29">
        <f>SUM(J190:J191)</f>
        <v>151.74</v>
      </c>
      <c r="K192" s="34">
        <f t="shared" si="12"/>
        <v>151.74</v>
      </c>
      <c r="L192" s="14"/>
    </row>
    <row r="193" spans="1:12">
      <c r="A193" s="8">
        <v>45979</v>
      </c>
      <c r="B193" s="9">
        <v>21736</v>
      </c>
      <c r="C193" s="10" t="s">
        <v>135</v>
      </c>
      <c r="D193" s="11" t="s">
        <v>81</v>
      </c>
      <c r="E193" s="3">
        <v>280180</v>
      </c>
      <c r="F193" s="12"/>
      <c r="G193" s="13" t="s">
        <v>82</v>
      </c>
      <c r="H193" s="13"/>
      <c r="I193" s="24"/>
      <c r="J193" s="25">
        <v>200</v>
      </c>
      <c r="K193" s="26">
        <f t="shared" si="12"/>
        <v>200</v>
      </c>
      <c r="L193" s="8">
        <v>45978</v>
      </c>
    </row>
    <row r="194" spans="1:12">
      <c r="A194" s="14"/>
      <c r="B194" s="15"/>
      <c r="C194" s="16"/>
      <c r="D194" s="17" t="s">
        <v>83</v>
      </c>
      <c r="E194" s="7"/>
      <c r="F194" s="18"/>
      <c r="G194" s="19" t="s">
        <v>82</v>
      </c>
      <c r="H194" s="19"/>
      <c r="I194" s="27"/>
      <c r="J194" s="25">
        <v>-55.68</v>
      </c>
      <c r="K194" s="26">
        <f t="shared" si="12"/>
        <v>-55.68</v>
      </c>
      <c r="L194" s="14"/>
    </row>
    <row r="195" spans="1:12">
      <c r="A195" s="20" t="s">
        <v>84</v>
      </c>
      <c r="B195" s="21"/>
      <c r="C195" s="21"/>
      <c r="D195" s="21"/>
      <c r="E195" s="21"/>
      <c r="F195" s="21"/>
      <c r="G195" s="21"/>
      <c r="H195" s="21"/>
      <c r="I195" s="28"/>
      <c r="J195" s="29">
        <f>SUM(J193:J194)</f>
        <v>144.32</v>
      </c>
      <c r="K195" s="34">
        <f t="shared" si="12"/>
        <v>144.32</v>
      </c>
      <c r="L195" s="14"/>
    </row>
    <row r="196" spans="1:12">
      <c r="A196" s="8">
        <v>45979</v>
      </c>
      <c r="B196" s="9">
        <v>21736</v>
      </c>
      <c r="C196" s="10" t="s">
        <v>136</v>
      </c>
      <c r="D196" s="11" t="s">
        <v>81</v>
      </c>
      <c r="E196" s="3">
        <v>279917</v>
      </c>
      <c r="F196" s="12"/>
      <c r="G196" s="13" t="s">
        <v>82</v>
      </c>
      <c r="H196" s="13"/>
      <c r="I196" s="24"/>
      <c r="J196" s="25">
        <v>200</v>
      </c>
      <c r="K196" s="26">
        <f t="shared" si="12"/>
        <v>200</v>
      </c>
      <c r="L196" s="8">
        <v>45978</v>
      </c>
    </row>
    <row r="197" spans="1:12">
      <c r="A197" s="14"/>
      <c r="B197" s="15"/>
      <c r="C197" s="16"/>
      <c r="D197" s="17" t="s">
        <v>83</v>
      </c>
      <c r="E197" s="7"/>
      <c r="F197" s="18"/>
      <c r="G197" s="19" t="s">
        <v>82</v>
      </c>
      <c r="H197" s="19"/>
      <c r="I197" s="27"/>
      <c r="J197" s="25">
        <v>-47.39</v>
      </c>
      <c r="K197" s="26">
        <f t="shared" si="12"/>
        <v>-47.39</v>
      </c>
      <c r="L197" s="14"/>
    </row>
    <row r="198" spans="1:12">
      <c r="A198" s="20" t="s">
        <v>84</v>
      </c>
      <c r="B198" s="21"/>
      <c r="C198" s="21"/>
      <c r="D198" s="21"/>
      <c r="E198" s="21"/>
      <c r="F198" s="21"/>
      <c r="G198" s="21"/>
      <c r="H198" s="21"/>
      <c r="I198" s="28"/>
      <c r="J198" s="29">
        <f>SUM(J196:J197)</f>
        <v>152.61</v>
      </c>
      <c r="K198" s="34">
        <f t="shared" si="12"/>
        <v>152.61</v>
      </c>
      <c r="L198" s="14"/>
    </row>
    <row r="199" spans="1:12">
      <c r="A199" s="8">
        <v>45979</v>
      </c>
      <c r="B199" s="9">
        <v>21736</v>
      </c>
      <c r="C199" s="10" t="s">
        <v>137</v>
      </c>
      <c r="D199" s="11" t="s">
        <v>81</v>
      </c>
      <c r="E199" s="3">
        <v>279877</v>
      </c>
      <c r="F199" s="12"/>
      <c r="G199" s="13" t="s">
        <v>82</v>
      </c>
      <c r="H199" s="13"/>
      <c r="I199" s="24"/>
      <c r="J199" s="25">
        <v>200</v>
      </c>
      <c r="K199" s="26">
        <f t="shared" si="12"/>
        <v>200</v>
      </c>
      <c r="L199" s="8">
        <v>45978</v>
      </c>
    </row>
    <row r="200" spans="1:12">
      <c r="A200" s="14"/>
      <c r="B200" s="15"/>
      <c r="C200" s="16"/>
      <c r="D200" s="17" t="s">
        <v>83</v>
      </c>
      <c r="E200" s="7"/>
      <c r="F200" s="18"/>
      <c r="G200" s="19" t="s">
        <v>82</v>
      </c>
      <c r="H200" s="19"/>
      <c r="I200" s="27"/>
      <c r="J200" s="25">
        <v>-48.24</v>
      </c>
      <c r="K200" s="26">
        <f t="shared" si="12"/>
        <v>-48.24</v>
      </c>
      <c r="L200" s="14"/>
    </row>
    <row r="201" spans="1:12">
      <c r="A201" s="20" t="s">
        <v>84</v>
      </c>
      <c r="B201" s="21"/>
      <c r="C201" s="21"/>
      <c r="D201" s="21"/>
      <c r="E201" s="21"/>
      <c r="F201" s="21"/>
      <c r="G201" s="21"/>
      <c r="H201" s="21"/>
      <c r="I201" s="28"/>
      <c r="J201" s="29">
        <f>SUM(J199:J200)</f>
        <v>151.76</v>
      </c>
      <c r="K201" s="34">
        <f t="shared" si="12"/>
        <v>151.76</v>
      </c>
      <c r="L201" s="14"/>
    </row>
    <row r="202" spans="1:12">
      <c r="A202" s="8">
        <v>45979</v>
      </c>
      <c r="B202" s="9">
        <v>21736</v>
      </c>
      <c r="C202" s="10" t="s">
        <v>138</v>
      </c>
      <c r="D202" s="11" t="s">
        <v>81</v>
      </c>
      <c r="E202" s="3">
        <v>280182</v>
      </c>
      <c r="F202" s="12"/>
      <c r="G202" s="13" t="s">
        <v>82</v>
      </c>
      <c r="H202" s="13"/>
      <c r="I202" s="24"/>
      <c r="J202" s="25">
        <v>200</v>
      </c>
      <c r="K202" s="26">
        <f t="shared" si="12"/>
        <v>200</v>
      </c>
      <c r="L202" s="8">
        <v>45978</v>
      </c>
    </row>
    <row r="203" spans="1:12">
      <c r="A203" s="14"/>
      <c r="B203" s="15"/>
      <c r="C203" s="16"/>
      <c r="D203" s="17" t="s">
        <v>83</v>
      </c>
      <c r="E203" s="7"/>
      <c r="F203" s="18"/>
      <c r="G203" s="19" t="s">
        <v>82</v>
      </c>
      <c r="H203" s="19"/>
      <c r="I203" s="27"/>
      <c r="J203" s="25">
        <v>-47.39</v>
      </c>
      <c r="K203" s="26">
        <f t="shared" si="12"/>
        <v>-47.39</v>
      </c>
      <c r="L203" s="14"/>
    </row>
    <row r="204" spans="1:12">
      <c r="A204" s="20" t="s">
        <v>84</v>
      </c>
      <c r="B204" s="21"/>
      <c r="C204" s="21"/>
      <c r="D204" s="21"/>
      <c r="E204" s="21"/>
      <c r="F204" s="21"/>
      <c r="G204" s="21"/>
      <c r="H204" s="21"/>
      <c r="I204" s="28"/>
      <c r="J204" s="29">
        <f>SUM(J202:J203)</f>
        <v>152.61</v>
      </c>
      <c r="K204" s="34">
        <f t="shared" si="12"/>
        <v>152.61</v>
      </c>
      <c r="L204" s="14"/>
    </row>
    <row r="205" spans="1:12">
      <c r="A205" s="8">
        <v>45979</v>
      </c>
      <c r="B205" s="9">
        <v>21736</v>
      </c>
      <c r="C205" s="10" t="s">
        <v>139</v>
      </c>
      <c r="D205" s="11" t="s">
        <v>81</v>
      </c>
      <c r="E205" s="3">
        <v>279908</v>
      </c>
      <c r="F205" s="12"/>
      <c r="G205" s="13" t="s">
        <v>82</v>
      </c>
      <c r="H205" s="13"/>
      <c r="I205" s="24"/>
      <c r="J205" s="25">
        <v>350</v>
      </c>
      <c r="K205" s="26">
        <f t="shared" si="12"/>
        <v>350</v>
      </c>
      <c r="L205" s="8">
        <v>45978</v>
      </c>
    </row>
    <row r="206" spans="1:12">
      <c r="A206" s="14"/>
      <c r="B206" s="15"/>
      <c r="C206" s="16"/>
      <c r="D206" s="17" t="s">
        <v>83</v>
      </c>
      <c r="E206" s="7"/>
      <c r="F206" s="18"/>
      <c r="G206" s="19" t="s">
        <v>82</v>
      </c>
      <c r="H206" s="19"/>
      <c r="I206" s="27"/>
      <c r="J206" s="25">
        <v>-85.17</v>
      </c>
      <c r="K206" s="26">
        <f t="shared" si="12"/>
        <v>-85.17</v>
      </c>
      <c r="L206" s="14"/>
    </row>
    <row r="207" spans="1:12">
      <c r="A207" s="20" t="s">
        <v>84</v>
      </c>
      <c r="B207" s="21"/>
      <c r="C207" s="21"/>
      <c r="D207" s="21"/>
      <c r="E207" s="21"/>
      <c r="F207" s="21"/>
      <c r="G207" s="21"/>
      <c r="H207" s="21"/>
      <c r="I207" s="28"/>
      <c r="J207" s="29">
        <f>SUM(J205:J206)</f>
        <v>264.83</v>
      </c>
      <c r="K207" s="34">
        <f t="shared" si="12"/>
        <v>264.83</v>
      </c>
      <c r="L207" s="14"/>
    </row>
    <row r="208" spans="1:12">
      <c r="A208" s="8">
        <v>45979</v>
      </c>
      <c r="B208" s="9">
        <v>21736</v>
      </c>
      <c r="C208" s="10" t="s">
        <v>140</v>
      </c>
      <c r="D208" s="11" t="s">
        <v>81</v>
      </c>
      <c r="E208" s="3">
        <v>279930</v>
      </c>
      <c r="F208" s="12"/>
      <c r="G208" s="13" t="s">
        <v>82</v>
      </c>
      <c r="H208" s="13"/>
      <c r="I208" s="24"/>
      <c r="J208" s="25">
        <v>400</v>
      </c>
      <c r="K208" s="26">
        <f t="shared" si="12"/>
        <v>400</v>
      </c>
      <c r="L208" s="8">
        <v>45978</v>
      </c>
    </row>
    <row r="209" spans="1:12">
      <c r="A209" s="14"/>
      <c r="B209" s="15"/>
      <c r="C209" s="16"/>
      <c r="D209" s="17" t="s">
        <v>83</v>
      </c>
      <c r="E209" s="7"/>
      <c r="F209" s="18"/>
      <c r="G209" s="19" t="s">
        <v>82</v>
      </c>
      <c r="H209" s="19"/>
      <c r="I209" s="27"/>
      <c r="J209" s="25">
        <v>-96.44</v>
      </c>
      <c r="K209" s="26">
        <f t="shared" si="12"/>
        <v>-96.44</v>
      </c>
      <c r="L209" s="14"/>
    </row>
    <row r="210" spans="1:12">
      <c r="A210" s="20" t="s">
        <v>84</v>
      </c>
      <c r="B210" s="21"/>
      <c r="C210" s="21"/>
      <c r="D210" s="21"/>
      <c r="E210" s="21"/>
      <c r="F210" s="21"/>
      <c r="G210" s="21"/>
      <c r="H210" s="21"/>
      <c r="I210" s="28"/>
      <c r="J210" s="29">
        <f>SUM(J208:J209)</f>
        <v>303.56</v>
      </c>
      <c r="K210" s="34">
        <f t="shared" si="12"/>
        <v>303.56</v>
      </c>
      <c r="L210" s="14"/>
    </row>
    <row r="211" spans="1:12">
      <c r="A211" s="8">
        <v>45979</v>
      </c>
      <c r="B211" s="9">
        <v>21736</v>
      </c>
      <c r="C211" s="10" t="s">
        <v>141</v>
      </c>
      <c r="D211" s="11" t="s">
        <v>81</v>
      </c>
      <c r="E211" s="3">
        <v>279670</v>
      </c>
      <c r="F211" s="12"/>
      <c r="G211" s="13" t="s">
        <v>82</v>
      </c>
      <c r="H211" s="13"/>
      <c r="I211" s="24"/>
      <c r="J211" s="25">
        <v>1100</v>
      </c>
      <c r="K211" s="26">
        <f t="shared" si="12"/>
        <v>1100</v>
      </c>
      <c r="L211" s="8">
        <v>45978</v>
      </c>
    </row>
    <row r="212" spans="1:12">
      <c r="A212" s="14"/>
      <c r="B212" s="15"/>
      <c r="C212" s="16"/>
      <c r="D212" s="17" t="s">
        <v>83</v>
      </c>
      <c r="E212" s="7"/>
      <c r="F212" s="18"/>
      <c r="G212" s="19" t="s">
        <v>82</v>
      </c>
      <c r="H212" s="19"/>
      <c r="I212" s="27"/>
      <c r="J212" s="25">
        <v>-243.35</v>
      </c>
      <c r="K212" s="26">
        <f t="shared" si="12"/>
        <v>-243.35</v>
      </c>
      <c r="L212" s="14"/>
    </row>
    <row r="213" spans="1:12">
      <c r="A213" s="20" t="s">
        <v>84</v>
      </c>
      <c r="B213" s="21"/>
      <c r="C213" s="21"/>
      <c r="D213" s="21"/>
      <c r="E213" s="21"/>
      <c r="F213" s="21"/>
      <c r="G213" s="21"/>
      <c r="H213" s="21"/>
      <c r="I213" s="28"/>
      <c r="J213" s="29">
        <f>SUM(J211:J212)</f>
        <v>856.65</v>
      </c>
      <c r="K213" s="34">
        <f t="shared" si="12"/>
        <v>856.65</v>
      </c>
      <c r="L213" s="14"/>
    </row>
    <row r="214" spans="1:12">
      <c r="A214" s="8">
        <v>45979</v>
      </c>
      <c r="B214" s="9">
        <v>21736</v>
      </c>
      <c r="C214" s="22" t="s">
        <v>116</v>
      </c>
      <c r="D214" s="11" t="s">
        <v>81</v>
      </c>
      <c r="E214" s="3"/>
      <c r="F214" s="12"/>
      <c r="G214" s="13" t="s">
        <v>82</v>
      </c>
      <c r="H214" s="13"/>
      <c r="I214" s="24"/>
      <c r="J214" s="25">
        <v>-102.19</v>
      </c>
      <c r="K214" s="26">
        <f t="shared" si="12"/>
        <v>-102.19</v>
      </c>
      <c r="L214" s="8">
        <v>45978</v>
      </c>
    </row>
    <row r="215" spans="1:12">
      <c r="A215" s="14"/>
      <c r="B215" s="15"/>
      <c r="C215" s="16"/>
      <c r="D215" s="17" t="s">
        <v>83</v>
      </c>
      <c r="E215" s="7"/>
      <c r="F215" s="18"/>
      <c r="G215" s="19" t="s">
        <v>82</v>
      </c>
      <c r="H215" s="19"/>
      <c r="I215" s="27"/>
      <c r="J215" s="25"/>
      <c r="K215" s="26">
        <f t="shared" si="12"/>
        <v>0</v>
      </c>
      <c r="L215" s="14"/>
    </row>
    <row r="216" spans="1:12">
      <c r="A216" s="20" t="s">
        <v>84</v>
      </c>
      <c r="B216" s="21"/>
      <c r="C216" s="21"/>
      <c r="D216" s="21"/>
      <c r="E216" s="21"/>
      <c r="F216" s="21"/>
      <c r="G216" s="21"/>
      <c r="H216" s="21"/>
      <c r="I216" s="28"/>
      <c r="J216" s="30">
        <f>SUM(J214:J215)</f>
        <v>-102.19</v>
      </c>
      <c r="K216" s="34">
        <f t="shared" si="12"/>
        <v>-102.19</v>
      </c>
      <c r="L216" s="14"/>
    </row>
    <row r="217" spans="1:12">
      <c r="A217" s="8">
        <v>45979</v>
      </c>
      <c r="B217" s="9">
        <v>21736</v>
      </c>
      <c r="C217" s="10" t="s">
        <v>142</v>
      </c>
      <c r="D217" s="11" t="s">
        <v>81</v>
      </c>
      <c r="E217" s="3">
        <v>280026</v>
      </c>
      <c r="F217" s="12"/>
      <c r="G217" s="13" t="s">
        <v>82</v>
      </c>
      <c r="H217" s="13"/>
      <c r="I217" s="24"/>
      <c r="J217" s="25">
        <v>200</v>
      </c>
      <c r="K217" s="26">
        <f t="shared" si="12"/>
        <v>200</v>
      </c>
      <c r="L217" s="8">
        <v>45978</v>
      </c>
    </row>
    <row r="218" spans="1:12">
      <c r="A218" s="14"/>
      <c r="B218" s="15"/>
      <c r="C218" s="16"/>
      <c r="D218" s="17" t="s">
        <v>83</v>
      </c>
      <c r="E218" s="7"/>
      <c r="F218" s="18"/>
      <c r="G218" s="19" t="s">
        <v>82</v>
      </c>
      <c r="H218" s="19"/>
      <c r="I218" s="27"/>
      <c r="J218" s="25">
        <v>-55.68</v>
      </c>
      <c r="K218" s="26">
        <f t="shared" si="12"/>
        <v>-55.68</v>
      </c>
      <c r="L218" s="14"/>
    </row>
    <row r="219" spans="1:12">
      <c r="A219" s="20" t="s">
        <v>84</v>
      </c>
      <c r="B219" s="21"/>
      <c r="C219" s="21"/>
      <c r="D219" s="21"/>
      <c r="E219" s="21"/>
      <c r="F219" s="21"/>
      <c r="G219" s="21"/>
      <c r="H219" s="21"/>
      <c r="I219" s="28"/>
      <c r="J219" s="29">
        <f>SUM(J217:J218)</f>
        <v>144.32</v>
      </c>
      <c r="K219" s="34">
        <f t="shared" si="12"/>
        <v>144.32</v>
      </c>
      <c r="L219" s="14"/>
    </row>
    <row r="220" spans="1:12">
      <c r="A220" s="8">
        <v>45979</v>
      </c>
      <c r="B220" s="9">
        <v>21736</v>
      </c>
      <c r="C220" s="10" t="s">
        <v>143</v>
      </c>
      <c r="D220" s="11" t="s">
        <v>81</v>
      </c>
      <c r="E220" s="3">
        <v>279893</v>
      </c>
      <c r="F220" s="12"/>
      <c r="G220" s="13" t="s">
        <v>82</v>
      </c>
      <c r="H220" s="13"/>
      <c r="I220" s="24"/>
      <c r="J220" s="25">
        <v>200</v>
      </c>
      <c r="K220" s="26">
        <f t="shared" si="12"/>
        <v>200</v>
      </c>
      <c r="L220" s="8">
        <v>45978</v>
      </c>
    </row>
    <row r="221" spans="1:12">
      <c r="A221" s="14"/>
      <c r="B221" s="15"/>
      <c r="C221" s="16"/>
      <c r="D221" s="17" t="s">
        <v>83</v>
      </c>
      <c r="E221" s="7"/>
      <c r="F221" s="18"/>
      <c r="G221" s="19" t="s">
        <v>82</v>
      </c>
      <c r="H221" s="19"/>
      <c r="I221" s="27"/>
      <c r="J221" s="25">
        <v>-50.29</v>
      </c>
      <c r="K221" s="26">
        <f t="shared" si="12"/>
        <v>-50.29</v>
      </c>
      <c r="L221" s="14"/>
    </row>
    <row r="222" spans="1:12">
      <c r="A222" s="20" t="s">
        <v>84</v>
      </c>
      <c r="B222" s="21"/>
      <c r="C222" s="21"/>
      <c r="D222" s="21"/>
      <c r="E222" s="21"/>
      <c r="F222" s="21"/>
      <c r="G222" s="21"/>
      <c r="H222" s="21"/>
      <c r="I222" s="28"/>
      <c r="J222" s="29">
        <f>SUM(J220:J221)</f>
        <v>149.71</v>
      </c>
      <c r="K222" s="34">
        <f t="shared" si="12"/>
        <v>149.71</v>
      </c>
      <c r="L222" s="14"/>
    </row>
    <row r="223" spans="1:12">
      <c r="A223" s="8">
        <v>45979</v>
      </c>
      <c r="B223" s="9">
        <v>21736</v>
      </c>
      <c r="C223" s="10" t="s">
        <v>144</v>
      </c>
      <c r="D223" s="11" t="s">
        <v>81</v>
      </c>
      <c r="E223" s="3">
        <v>279881</v>
      </c>
      <c r="F223" s="12"/>
      <c r="G223" s="13" t="s">
        <v>82</v>
      </c>
      <c r="H223" s="13"/>
      <c r="I223" s="24"/>
      <c r="J223" s="25">
        <v>200</v>
      </c>
      <c r="K223" s="26">
        <f t="shared" si="12"/>
        <v>200</v>
      </c>
      <c r="L223" s="8">
        <v>45978</v>
      </c>
    </row>
    <row r="224" spans="1:12">
      <c r="A224" s="14"/>
      <c r="B224" s="15"/>
      <c r="C224" s="16"/>
      <c r="D224" s="17" t="s">
        <v>83</v>
      </c>
      <c r="E224" s="7"/>
      <c r="F224" s="18"/>
      <c r="G224" s="19" t="s">
        <v>82</v>
      </c>
      <c r="H224" s="19"/>
      <c r="I224" s="27"/>
      <c r="J224" s="25">
        <v>-55.68</v>
      </c>
      <c r="K224" s="26">
        <f t="shared" ref="K224:K267" si="13">J224+F224</f>
        <v>-55.68</v>
      </c>
      <c r="L224" s="14"/>
    </row>
    <row r="225" spans="1:12">
      <c r="A225" s="20" t="s">
        <v>84</v>
      </c>
      <c r="B225" s="21"/>
      <c r="C225" s="21"/>
      <c r="D225" s="21"/>
      <c r="E225" s="21"/>
      <c r="F225" s="21"/>
      <c r="G225" s="21"/>
      <c r="H225" s="21"/>
      <c r="I225" s="28"/>
      <c r="J225" s="29">
        <f>SUM(J223:J224)</f>
        <v>144.32</v>
      </c>
      <c r="K225" s="34">
        <f t="shared" si="13"/>
        <v>144.32</v>
      </c>
      <c r="L225" s="14"/>
    </row>
    <row r="226" spans="1:12">
      <c r="A226" s="8">
        <v>45979</v>
      </c>
      <c r="B226" s="9">
        <v>21736</v>
      </c>
      <c r="C226" s="10" t="s">
        <v>145</v>
      </c>
      <c r="D226" s="11" t="s">
        <v>81</v>
      </c>
      <c r="E226" s="3">
        <v>279925</v>
      </c>
      <c r="F226" s="12"/>
      <c r="G226" s="13" t="s">
        <v>82</v>
      </c>
      <c r="H226" s="13"/>
      <c r="I226" s="24"/>
      <c r="J226" s="25">
        <v>400</v>
      </c>
      <c r="K226" s="26">
        <f t="shared" si="13"/>
        <v>400</v>
      </c>
      <c r="L226" s="8">
        <v>45978</v>
      </c>
    </row>
    <row r="227" spans="1:12">
      <c r="A227" s="14"/>
      <c r="B227" s="15"/>
      <c r="C227" s="16"/>
      <c r="D227" s="17" t="s">
        <v>83</v>
      </c>
      <c r="E227" s="7"/>
      <c r="F227" s="18"/>
      <c r="G227" s="19" t="s">
        <v>82</v>
      </c>
      <c r="H227" s="19"/>
      <c r="I227" s="27"/>
      <c r="J227" s="25">
        <v>-95.58</v>
      </c>
      <c r="K227" s="26">
        <f t="shared" si="13"/>
        <v>-95.58</v>
      </c>
      <c r="L227" s="14"/>
    </row>
    <row r="228" spans="1:12">
      <c r="A228" s="20" t="s">
        <v>84</v>
      </c>
      <c r="B228" s="21"/>
      <c r="C228" s="21"/>
      <c r="D228" s="21"/>
      <c r="E228" s="21"/>
      <c r="F228" s="21"/>
      <c r="G228" s="21"/>
      <c r="H228" s="21"/>
      <c r="I228" s="28"/>
      <c r="J228" s="29">
        <f>SUM(J226:J227)</f>
        <v>304.42</v>
      </c>
      <c r="K228" s="34">
        <f t="shared" si="13"/>
        <v>304.42</v>
      </c>
      <c r="L228" s="14"/>
    </row>
    <row r="229" spans="1:12">
      <c r="A229" s="8">
        <v>45979</v>
      </c>
      <c r="B229" s="9">
        <v>21736</v>
      </c>
      <c r="C229" s="10" t="s">
        <v>146</v>
      </c>
      <c r="D229" s="11" t="s">
        <v>81</v>
      </c>
      <c r="E229" s="3">
        <v>279461</v>
      </c>
      <c r="F229" s="12"/>
      <c r="G229" s="13" t="s">
        <v>82</v>
      </c>
      <c r="H229" s="13"/>
      <c r="I229" s="24"/>
      <c r="J229" s="25">
        <v>200</v>
      </c>
      <c r="K229" s="26">
        <f t="shared" si="13"/>
        <v>200</v>
      </c>
      <c r="L229" s="8">
        <v>45978</v>
      </c>
    </row>
    <row r="230" spans="1:12">
      <c r="A230" s="14"/>
      <c r="B230" s="15"/>
      <c r="C230" s="16"/>
      <c r="D230" s="17" t="s">
        <v>83</v>
      </c>
      <c r="E230" s="7"/>
      <c r="F230" s="18"/>
      <c r="G230" s="19" t="s">
        <v>82</v>
      </c>
      <c r="H230" s="19"/>
      <c r="I230" s="27"/>
      <c r="J230" s="25">
        <v>-47.39</v>
      </c>
      <c r="K230" s="26">
        <f t="shared" si="13"/>
        <v>-47.39</v>
      </c>
      <c r="L230" s="14"/>
    </row>
    <row r="231" spans="1:12">
      <c r="A231" s="20" t="s">
        <v>84</v>
      </c>
      <c r="B231" s="21"/>
      <c r="C231" s="21"/>
      <c r="D231" s="21"/>
      <c r="E231" s="21"/>
      <c r="F231" s="21"/>
      <c r="G231" s="21"/>
      <c r="H231" s="21"/>
      <c r="I231" s="28"/>
      <c r="J231" s="29">
        <f>SUM(J229:J230)</f>
        <v>152.61</v>
      </c>
      <c r="K231" s="34">
        <f t="shared" si="13"/>
        <v>152.61</v>
      </c>
      <c r="L231" s="14"/>
    </row>
    <row r="232" spans="1:12">
      <c r="A232" s="8">
        <v>45979</v>
      </c>
      <c r="B232" s="9">
        <v>21736</v>
      </c>
      <c r="C232" s="10" t="s">
        <v>147</v>
      </c>
      <c r="D232" s="11" t="s">
        <v>81</v>
      </c>
      <c r="E232" s="3">
        <v>279632</v>
      </c>
      <c r="F232" s="12"/>
      <c r="G232" s="13" t="s">
        <v>82</v>
      </c>
      <c r="H232" s="13"/>
      <c r="I232" s="24"/>
      <c r="J232" s="25">
        <v>350</v>
      </c>
      <c r="K232" s="26">
        <f t="shared" si="13"/>
        <v>350</v>
      </c>
      <c r="L232" s="8">
        <v>45978</v>
      </c>
    </row>
    <row r="233" spans="1:12">
      <c r="A233" s="14"/>
      <c r="B233" s="15"/>
      <c r="C233" s="16"/>
      <c r="D233" s="17" t="s">
        <v>83</v>
      </c>
      <c r="E233" s="7"/>
      <c r="F233" s="18"/>
      <c r="G233" s="19" t="s">
        <v>82</v>
      </c>
      <c r="H233" s="19"/>
      <c r="I233" s="27"/>
      <c r="J233" s="25">
        <v>-79.18</v>
      </c>
      <c r="K233" s="26">
        <f t="shared" si="13"/>
        <v>-79.18</v>
      </c>
      <c r="L233" s="14"/>
    </row>
    <row r="234" spans="1:12">
      <c r="A234" s="20" t="s">
        <v>84</v>
      </c>
      <c r="B234" s="21"/>
      <c r="C234" s="21"/>
      <c r="D234" s="21"/>
      <c r="E234" s="21"/>
      <c r="F234" s="21"/>
      <c r="G234" s="21"/>
      <c r="H234" s="21"/>
      <c r="I234" s="28"/>
      <c r="J234" s="29">
        <f>SUM(J232:J233)</f>
        <v>270.82</v>
      </c>
      <c r="K234" s="34">
        <f t="shared" si="13"/>
        <v>270.82</v>
      </c>
      <c r="L234" s="14"/>
    </row>
    <row r="235" spans="1:12">
      <c r="A235" s="8">
        <v>45979</v>
      </c>
      <c r="B235" s="9">
        <v>21736</v>
      </c>
      <c r="C235" s="10" t="s">
        <v>148</v>
      </c>
      <c r="D235" s="11" t="s">
        <v>81</v>
      </c>
      <c r="E235" s="3">
        <v>279935</v>
      </c>
      <c r="F235" s="12"/>
      <c r="G235" s="13" t="s">
        <v>82</v>
      </c>
      <c r="H235" s="13"/>
      <c r="I235" s="24"/>
      <c r="J235" s="25">
        <v>400</v>
      </c>
      <c r="K235" s="26">
        <f t="shared" si="13"/>
        <v>400</v>
      </c>
      <c r="L235" s="8">
        <v>45978</v>
      </c>
    </row>
    <row r="236" spans="1:12">
      <c r="A236" s="14"/>
      <c r="B236" s="15"/>
      <c r="C236" s="16"/>
      <c r="D236" s="17" t="s">
        <v>83</v>
      </c>
      <c r="E236" s="7"/>
      <c r="F236" s="18"/>
      <c r="G236" s="19" t="s">
        <v>82</v>
      </c>
      <c r="H236" s="19"/>
      <c r="I236" s="27"/>
      <c r="J236" s="25">
        <v>-95.58</v>
      </c>
      <c r="K236" s="26">
        <f t="shared" si="13"/>
        <v>-95.58</v>
      </c>
      <c r="L236" s="14"/>
    </row>
    <row r="237" spans="1:12">
      <c r="A237" s="20" t="s">
        <v>84</v>
      </c>
      <c r="B237" s="21"/>
      <c r="C237" s="21"/>
      <c r="D237" s="21"/>
      <c r="E237" s="21"/>
      <c r="F237" s="21"/>
      <c r="G237" s="21"/>
      <c r="H237" s="21"/>
      <c r="I237" s="28"/>
      <c r="J237" s="29">
        <f>SUM(J235:J236)</f>
        <v>304.42</v>
      </c>
      <c r="K237" s="34">
        <f t="shared" si="13"/>
        <v>304.42</v>
      </c>
      <c r="L237" s="14"/>
    </row>
    <row r="238" spans="1:12">
      <c r="A238" s="8">
        <v>45979</v>
      </c>
      <c r="B238" s="9">
        <v>21736</v>
      </c>
      <c r="C238" s="10" t="s">
        <v>149</v>
      </c>
      <c r="D238" s="11" t="s">
        <v>81</v>
      </c>
      <c r="E238" s="3">
        <v>279889</v>
      </c>
      <c r="F238" s="12"/>
      <c r="G238" s="13" t="s">
        <v>82</v>
      </c>
      <c r="H238" s="13"/>
      <c r="I238" s="24"/>
      <c r="J238" s="25">
        <v>200</v>
      </c>
      <c r="K238" s="26">
        <f t="shared" si="13"/>
        <v>200</v>
      </c>
      <c r="L238" s="8">
        <v>45978</v>
      </c>
    </row>
    <row r="239" spans="1:12">
      <c r="A239" s="14"/>
      <c r="B239" s="15"/>
      <c r="C239" s="16"/>
      <c r="D239" s="17" t="s">
        <v>83</v>
      </c>
      <c r="E239" s="7"/>
      <c r="F239" s="18"/>
      <c r="G239" s="19" t="s">
        <v>82</v>
      </c>
      <c r="H239" s="19"/>
      <c r="I239" s="27"/>
      <c r="J239" s="25">
        <v>-51.14</v>
      </c>
      <c r="K239" s="26">
        <f t="shared" si="13"/>
        <v>-51.14</v>
      </c>
      <c r="L239" s="14"/>
    </row>
    <row r="240" spans="1:12">
      <c r="A240" s="20" t="s">
        <v>84</v>
      </c>
      <c r="B240" s="21"/>
      <c r="C240" s="21"/>
      <c r="D240" s="21"/>
      <c r="E240" s="21"/>
      <c r="F240" s="21"/>
      <c r="G240" s="21"/>
      <c r="H240" s="21"/>
      <c r="I240" s="28"/>
      <c r="J240" s="29">
        <f>SUM(J238:J239)</f>
        <v>148.86</v>
      </c>
      <c r="K240" s="34">
        <f t="shared" si="13"/>
        <v>148.86</v>
      </c>
      <c r="L240" s="14"/>
    </row>
    <row r="241" spans="1:12">
      <c r="A241" s="8">
        <v>45979</v>
      </c>
      <c r="B241" s="9">
        <v>21736</v>
      </c>
      <c r="C241" s="10" t="s">
        <v>150</v>
      </c>
      <c r="D241" s="11" t="s">
        <v>81</v>
      </c>
      <c r="E241" s="3">
        <v>279926</v>
      </c>
      <c r="F241" s="12"/>
      <c r="G241" s="13" t="s">
        <v>82</v>
      </c>
      <c r="H241" s="13"/>
      <c r="I241" s="24"/>
      <c r="J241" s="25">
        <v>200</v>
      </c>
      <c r="K241" s="26">
        <f t="shared" si="13"/>
        <v>200</v>
      </c>
      <c r="L241" s="8">
        <v>45978</v>
      </c>
    </row>
    <row r="242" spans="1:12">
      <c r="A242" s="14"/>
      <c r="B242" s="15"/>
      <c r="C242" s="16"/>
      <c r="D242" s="17" t="s">
        <v>83</v>
      </c>
      <c r="E242" s="7"/>
      <c r="F242" s="18"/>
      <c r="G242" s="19" t="s">
        <v>82</v>
      </c>
      <c r="H242" s="19"/>
      <c r="I242" s="27"/>
      <c r="J242" s="25">
        <v>-47.39</v>
      </c>
      <c r="K242" s="26">
        <f t="shared" si="13"/>
        <v>-47.39</v>
      </c>
      <c r="L242" s="14"/>
    </row>
    <row r="243" spans="1:12">
      <c r="A243" s="20" t="s">
        <v>84</v>
      </c>
      <c r="B243" s="21"/>
      <c r="C243" s="21"/>
      <c r="D243" s="21"/>
      <c r="E243" s="21"/>
      <c r="F243" s="21"/>
      <c r="G243" s="21"/>
      <c r="H243" s="21"/>
      <c r="I243" s="28"/>
      <c r="J243" s="29">
        <f>SUM(J241:J242)</f>
        <v>152.61</v>
      </c>
      <c r="K243" s="34">
        <f t="shared" si="13"/>
        <v>152.61</v>
      </c>
      <c r="L243" s="14"/>
    </row>
    <row r="244" spans="1:12">
      <c r="A244" s="8">
        <v>45979</v>
      </c>
      <c r="B244" s="9">
        <v>21736</v>
      </c>
      <c r="C244" s="10" t="s">
        <v>151</v>
      </c>
      <c r="D244" s="11" t="s">
        <v>81</v>
      </c>
      <c r="E244" s="3">
        <v>279876</v>
      </c>
      <c r="F244" s="12"/>
      <c r="G244" s="13" t="s">
        <v>82</v>
      </c>
      <c r="H244" s="13"/>
      <c r="I244" s="24"/>
      <c r="J244" s="25">
        <v>200</v>
      </c>
      <c r="K244" s="26">
        <f t="shared" si="13"/>
        <v>200</v>
      </c>
      <c r="L244" s="8">
        <v>45978</v>
      </c>
    </row>
    <row r="245" spans="1:12">
      <c r="A245" s="14"/>
      <c r="B245" s="15"/>
      <c r="C245" s="16"/>
      <c r="D245" s="17" t="s">
        <v>83</v>
      </c>
      <c r="E245" s="7"/>
      <c r="F245" s="18"/>
      <c r="G245" s="19" t="s">
        <v>82</v>
      </c>
      <c r="H245" s="19"/>
      <c r="I245" s="27"/>
      <c r="J245" s="25">
        <v>-55.68</v>
      </c>
      <c r="K245" s="26">
        <f t="shared" si="13"/>
        <v>-55.68</v>
      </c>
      <c r="L245" s="14"/>
    </row>
    <row r="246" spans="1:12">
      <c r="A246" s="20" t="s">
        <v>84</v>
      </c>
      <c r="B246" s="21"/>
      <c r="C246" s="21"/>
      <c r="D246" s="21"/>
      <c r="E246" s="21"/>
      <c r="F246" s="21"/>
      <c r="G246" s="21"/>
      <c r="H246" s="21"/>
      <c r="I246" s="28"/>
      <c r="J246" s="29">
        <f>SUM(J244:J245)</f>
        <v>144.32</v>
      </c>
      <c r="K246" s="34">
        <f t="shared" si="13"/>
        <v>144.32</v>
      </c>
      <c r="L246" s="14"/>
    </row>
    <row r="247" spans="1:12">
      <c r="A247" s="8">
        <v>45979</v>
      </c>
      <c r="B247" s="9">
        <v>21736</v>
      </c>
      <c r="C247" s="10" t="s">
        <v>152</v>
      </c>
      <c r="D247" s="11" t="s">
        <v>81</v>
      </c>
      <c r="E247" s="3">
        <v>279913</v>
      </c>
      <c r="F247" s="12"/>
      <c r="G247" s="13" t="s">
        <v>82</v>
      </c>
      <c r="H247" s="13"/>
      <c r="I247" s="24"/>
      <c r="J247" s="25">
        <v>200</v>
      </c>
      <c r="K247" s="26">
        <f t="shared" si="13"/>
        <v>200</v>
      </c>
      <c r="L247" s="8">
        <v>45978</v>
      </c>
    </row>
    <row r="248" spans="1:12">
      <c r="A248" s="14"/>
      <c r="B248" s="15"/>
      <c r="C248" s="16"/>
      <c r="D248" s="17" t="s">
        <v>83</v>
      </c>
      <c r="E248" s="7"/>
      <c r="F248" s="18"/>
      <c r="G248" s="19" t="s">
        <v>82</v>
      </c>
      <c r="H248" s="19"/>
      <c r="I248" s="27"/>
      <c r="J248" s="25">
        <v>-55.68</v>
      </c>
      <c r="K248" s="26">
        <f t="shared" si="13"/>
        <v>-55.68</v>
      </c>
      <c r="L248" s="14"/>
    </row>
    <row r="249" spans="1:12">
      <c r="A249" s="20" t="s">
        <v>84</v>
      </c>
      <c r="B249" s="21"/>
      <c r="C249" s="21"/>
      <c r="D249" s="21"/>
      <c r="E249" s="21"/>
      <c r="F249" s="21"/>
      <c r="G249" s="21"/>
      <c r="H249" s="21"/>
      <c r="I249" s="28"/>
      <c r="J249" s="29">
        <f>SUM(J247:J248)</f>
        <v>144.32</v>
      </c>
      <c r="K249" s="34">
        <f t="shared" si="13"/>
        <v>144.32</v>
      </c>
      <c r="L249" s="14"/>
    </row>
    <row r="250" spans="1:12">
      <c r="A250" s="8">
        <v>45979</v>
      </c>
      <c r="B250" s="9">
        <v>21736</v>
      </c>
      <c r="C250" s="10" t="s">
        <v>153</v>
      </c>
      <c r="D250" s="11" t="s">
        <v>81</v>
      </c>
      <c r="E250" s="3">
        <v>279892</v>
      </c>
      <c r="F250" s="12"/>
      <c r="G250" s="13" t="s">
        <v>82</v>
      </c>
      <c r="H250" s="13"/>
      <c r="I250" s="24"/>
      <c r="J250" s="25">
        <v>200</v>
      </c>
      <c r="K250" s="26">
        <f t="shared" si="13"/>
        <v>200</v>
      </c>
      <c r="L250" s="8">
        <v>45978</v>
      </c>
    </row>
    <row r="251" spans="1:12">
      <c r="A251" s="14"/>
      <c r="B251" s="15"/>
      <c r="C251" s="16"/>
      <c r="D251" s="17" t="s">
        <v>83</v>
      </c>
      <c r="E251" s="7"/>
      <c r="F251" s="18"/>
      <c r="G251" s="19" t="s">
        <v>82</v>
      </c>
      <c r="H251" s="19"/>
      <c r="I251" s="27"/>
      <c r="J251" s="25">
        <v>-47.39</v>
      </c>
      <c r="K251" s="26">
        <f t="shared" si="13"/>
        <v>-47.39</v>
      </c>
      <c r="L251" s="14"/>
    </row>
    <row r="252" spans="1:12">
      <c r="A252" s="20" t="s">
        <v>84</v>
      </c>
      <c r="B252" s="21"/>
      <c r="C252" s="21"/>
      <c r="D252" s="21"/>
      <c r="E252" s="21"/>
      <c r="F252" s="21"/>
      <c r="G252" s="21"/>
      <c r="H252" s="21"/>
      <c r="I252" s="28"/>
      <c r="J252" s="29">
        <f>SUM(J250:J251)</f>
        <v>152.61</v>
      </c>
      <c r="K252" s="34">
        <f t="shared" si="13"/>
        <v>152.61</v>
      </c>
      <c r="L252" s="14"/>
    </row>
    <row r="253" spans="1:12">
      <c r="A253" s="8">
        <v>45979</v>
      </c>
      <c r="B253" s="9">
        <v>21736</v>
      </c>
      <c r="C253" s="10" t="s">
        <v>154</v>
      </c>
      <c r="D253" s="11" t="s">
        <v>81</v>
      </c>
      <c r="E253" s="3">
        <v>279875</v>
      </c>
      <c r="F253" s="12"/>
      <c r="G253" s="13" t="s">
        <v>82</v>
      </c>
      <c r="H253" s="13"/>
      <c r="I253" s="24"/>
      <c r="J253" s="25">
        <v>200</v>
      </c>
      <c r="K253" s="26">
        <f t="shared" si="13"/>
        <v>200</v>
      </c>
      <c r="L253" s="8">
        <v>45978</v>
      </c>
    </row>
    <row r="254" spans="1:12">
      <c r="A254" s="14"/>
      <c r="B254" s="15"/>
      <c r="C254" s="16"/>
      <c r="D254" s="17" t="s">
        <v>83</v>
      </c>
      <c r="E254" s="7"/>
      <c r="F254" s="18"/>
      <c r="G254" s="19" t="s">
        <v>82</v>
      </c>
      <c r="H254" s="19"/>
      <c r="I254" s="27"/>
      <c r="J254" s="25">
        <v>-55.68</v>
      </c>
      <c r="K254" s="26">
        <f t="shared" si="13"/>
        <v>-55.68</v>
      </c>
      <c r="L254" s="14"/>
    </row>
    <row r="255" spans="1:12">
      <c r="A255" s="20" t="s">
        <v>84</v>
      </c>
      <c r="B255" s="21"/>
      <c r="C255" s="21"/>
      <c r="D255" s="21"/>
      <c r="E255" s="21"/>
      <c r="F255" s="21"/>
      <c r="G255" s="21"/>
      <c r="H255" s="21"/>
      <c r="I255" s="28"/>
      <c r="J255" s="29">
        <f>SUM(J253:J254)</f>
        <v>144.32</v>
      </c>
      <c r="K255" s="34">
        <f t="shared" si="13"/>
        <v>144.32</v>
      </c>
      <c r="L255" s="14"/>
    </row>
    <row r="256" spans="1:12">
      <c r="A256" s="8">
        <v>45979</v>
      </c>
      <c r="B256" s="9">
        <v>21736</v>
      </c>
      <c r="C256" s="10" t="s">
        <v>155</v>
      </c>
      <c r="D256" s="11" t="s">
        <v>81</v>
      </c>
      <c r="E256" s="3">
        <v>279934</v>
      </c>
      <c r="F256" s="12"/>
      <c r="G256" s="13" t="s">
        <v>82</v>
      </c>
      <c r="H256" s="13"/>
      <c r="I256" s="24"/>
      <c r="J256" s="25">
        <v>200</v>
      </c>
      <c r="K256" s="26">
        <f t="shared" si="13"/>
        <v>200</v>
      </c>
      <c r="L256" s="8">
        <v>45978</v>
      </c>
    </row>
    <row r="257" spans="1:12">
      <c r="A257" s="14"/>
      <c r="B257" s="15"/>
      <c r="C257" s="16"/>
      <c r="D257" s="17" t="s">
        <v>83</v>
      </c>
      <c r="E257" s="7"/>
      <c r="F257" s="18"/>
      <c r="G257" s="19" t="s">
        <v>82</v>
      </c>
      <c r="H257" s="19"/>
      <c r="I257" s="27"/>
      <c r="J257" s="25">
        <v>-47.39</v>
      </c>
      <c r="K257" s="26">
        <f t="shared" si="13"/>
        <v>-47.39</v>
      </c>
      <c r="L257" s="14"/>
    </row>
    <row r="258" spans="1:12">
      <c r="A258" s="20" t="s">
        <v>84</v>
      </c>
      <c r="B258" s="21"/>
      <c r="C258" s="21"/>
      <c r="D258" s="21"/>
      <c r="E258" s="21"/>
      <c r="F258" s="21"/>
      <c r="G258" s="21"/>
      <c r="H258" s="21"/>
      <c r="I258" s="28"/>
      <c r="J258" s="29">
        <f>SUM(J256:J257)</f>
        <v>152.61</v>
      </c>
      <c r="K258" s="34">
        <f t="shared" si="13"/>
        <v>152.61</v>
      </c>
      <c r="L258" s="14"/>
    </row>
    <row r="259" spans="1:12">
      <c r="A259" s="8">
        <v>45979</v>
      </c>
      <c r="B259" s="9">
        <v>21736</v>
      </c>
      <c r="C259" s="10" t="s">
        <v>156</v>
      </c>
      <c r="D259" s="11" t="s">
        <v>81</v>
      </c>
      <c r="E259" s="3">
        <v>279555</v>
      </c>
      <c r="F259" s="12"/>
      <c r="G259" s="13" t="s">
        <v>82</v>
      </c>
      <c r="H259" s="13"/>
      <c r="I259" s="24"/>
      <c r="J259" s="25">
        <v>1100</v>
      </c>
      <c r="K259" s="26">
        <f t="shared" si="13"/>
        <v>1100</v>
      </c>
      <c r="L259" s="8">
        <v>45978</v>
      </c>
    </row>
    <row r="260" spans="1:12">
      <c r="A260" s="14"/>
      <c r="B260" s="15"/>
      <c r="C260" s="16"/>
      <c r="D260" s="17" t="s">
        <v>83</v>
      </c>
      <c r="E260" s="7"/>
      <c r="F260" s="18"/>
      <c r="G260" s="19" t="s">
        <v>82</v>
      </c>
      <c r="H260" s="19"/>
      <c r="I260" s="27"/>
      <c r="J260" s="25">
        <v>-248.13</v>
      </c>
      <c r="K260" s="26">
        <f t="shared" si="13"/>
        <v>-248.13</v>
      </c>
      <c r="L260" s="14"/>
    </row>
    <row r="261" spans="1:12">
      <c r="A261" s="20" t="s">
        <v>84</v>
      </c>
      <c r="B261" s="21"/>
      <c r="C261" s="21"/>
      <c r="D261" s="21"/>
      <c r="E261" s="21"/>
      <c r="F261" s="21"/>
      <c r="G261" s="21"/>
      <c r="H261" s="21"/>
      <c r="I261" s="28"/>
      <c r="J261" s="29">
        <f>SUM(J259:J260)</f>
        <v>851.87</v>
      </c>
      <c r="K261" s="34">
        <f t="shared" si="13"/>
        <v>851.87</v>
      </c>
      <c r="L261" s="14"/>
    </row>
    <row r="262" spans="1:12">
      <c r="A262" s="8">
        <v>45979</v>
      </c>
      <c r="B262" s="9">
        <v>21736</v>
      </c>
      <c r="C262" s="10" t="s">
        <v>157</v>
      </c>
      <c r="D262" s="11" t="s">
        <v>81</v>
      </c>
      <c r="E262" s="3">
        <v>279287</v>
      </c>
      <c r="F262" s="12"/>
      <c r="G262" s="13" t="s">
        <v>82</v>
      </c>
      <c r="H262" s="13"/>
      <c r="I262" s="24"/>
      <c r="J262" s="25">
        <v>350</v>
      </c>
      <c r="K262" s="26">
        <f t="shared" si="13"/>
        <v>350</v>
      </c>
      <c r="L262" s="8">
        <v>45978</v>
      </c>
    </row>
    <row r="263" spans="1:12">
      <c r="A263" s="14"/>
      <c r="B263" s="15"/>
      <c r="C263" s="16"/>
      <c r="D263" s="17" t="s">
        <v>83</v>
      </c>
      <c r="E263" s="7"/>
      <c r="F263" s="18"/>
      <c r="G263" s="19" t="s">
        <v>82</v>
      </c>
      <c r="H263" s="19"/>
      <c r="I263" s="27"/>
      <c r="J263" s="25">
        <v>-84.27</v>
      </c>
      <c r="K263" s="26">
        <f t="shared" si="13"/>
        <v>-84.27</v>
      </c>
      <c r="L263" s="14"/>
    </row>
    <row r="264" spans="1:12">
      <c r="A264" s="20" t="s">
        <v>84</v>
      </c>
      <c r="B264" s="21"/>
      <c r="C264" s="21"/>
      <c r="D264" s="21"/>
      <c r="E264" s="21"/>
      <c r="F264" s="21"/>
      <c r="G264" s="21"/>
      <c r="H264" s="21"/>
      <c r="I264" s="28"/>
      <c r="J264" s="29">
        <f>SUM(J262:J263)</f>
        <v>265.73</v>
      </c>
      <c r="K264" s="34">
        <f t="shared" si="13"/>
        <v>265.73</v>
      </c>
      <c r="L264" s="14"/>
    </row>
    <row r="265" spans="1:12">
      <c r="A265" s="8">
        <v>45979</v>
      </c>
      <c r="B265" s="9">
        <v>21736</v>
      </c>
      <c r="C265" s="10" t="s">
        <v>158</v>
      </c>
      <c r="D265" s="11" t="s">
        <v>81</v>
      </c>
      <c r="E265" s="3">
        <v>279462</v>
      </c>
      <c r="F265" s="12"/>
      <c r="G265" s="13" t="s">
        <v>82</v>
      </c>
      <c r="H265" s="13"/>
      <c r="I265" s="24"/>
      <c r="J265" s="25">
        <v>350</v>
      </c>
      <c r="K265" s="26">
        <f t="shared" si="13"/>
        <v>350</v>
      </c>
      <c r="L265" s="8">
        <v>45978</v>
      </c>
    </row>
    <row r="266" spans="1:12">
      <c r="A266" s="14"/>
      <c r="B266" s="15"/>
      <c r="C266" s="16"/>
      <c r="D266" s="17" t="s">
        <v>83</v>
      </c>
      <c r="E266" s="7"/>
      <c r="F266" s="18"/>
      <c r="G266" s="19" t="s">
        <v>82</v>
      </c>
      <c r="H266" s="19"/>
      <c r="I266" s="27"/>
      <c r="J266" s="25">
        <v>-80.44</v>
      </c>
      <c r="K266" s="26">
        <f t="shared" si="13"/>
        <v>-80.44</v>
      </c>
      <c r="L266" s="14"/>
    </row>
    <row r="267" spans="1:12">
      <c r="A267" s="20" t="s">
        <v>84</v>
      </c>
      <c r="B267" s="21"/>
      <c r="C267" s="21"/>
      <c r="D267" s="21"/>
      <c r="E267" s="21"/>
      <c r="F267" s="21"/>
      <c r="G267" s="21"/>
      <c r="H267" s="21"/>
      <c r="I267" s="28"/>
      <c r="J267" s="29">
        <f>SUM(J265:J266)</f>
        <v>269.56</v>
      </c>
      <c r="K267" s="34">
        <f t="shared" si="13"/>
        <v>269.56</v>
      </c>
      <c r="L267" s="14"/>
    </row>
    <row r="268" ht="10.5" spans="1:10">
      <c r="A268" s="2"/>
      <c r="I268" s="31" t="s">
        <v>107</v>
      </c>
      <c r="J268" s="32">
        <f>SUM(J162,J165,J168,J171,J174,J177,J180,J183,J186,J189,J192,J195,J198,J201,J204,J207,J210,J213,J216,J219,J222,J225,J228,J231,J234,J237,J240,J243,J246,J249,J252,J255,J258,J261,J264,J267)</f>
        <v>8274.14</v>
      </c>
    </row>
    <row r="269" ht="10.5" spans="1:10">
      <c r="A269" s="2"/>
      <c r="I269" s="31"/>
      <c r="J269" s="32"/>
    </row>
    <row r="270" ht="10.5" spans="1:10">
      <c r="A270" s="2" t="s">
        <v>23</v>
      </c>
      <c r="D270" s="2" t="s">
        <v>24</v>
      </c>
      <c r="I270" s="33"/>
      <c r="J270" s="32"/>
    </row>
    <row r="271" spans="1:1">
      <c r="A271" s="2"/>
    </row>
    <row r="272" spans="1:1">
      <c r="A272" s="2"/>
    </row>
    <row r="273" spans="1:4">
      <c r="A273" s="2" t="s">
        <v>26</v>
      </c>
      <c r="D273" s="2" t="s">
        <v>27</v>
      </c>
    </row>
    <row r="274" spans="1:4">
      <c r="A274" s="1" t="s">
        <v>29</v>
      </c>
      <c r="D274" s="1" t="s">
        <v>30</v>
      </c>
    </row>
    <row r="284" spans="1:1">
      <c r="A284" s="2" t="s">
        <v>0</v>
      </c>
    </row>
    <row r="285" spans="1:1">
      <c r="A285" s="2" t="s">
        <v>33</v>
      </c>
    </row>
    <row r="287" spans="1:12">
      <c r="A287" s="3" t="s">
        <v>2</v>
      </c>
      <c r="B287" s="3" t="s">
        <v>3</v>
      </c>
      <c r="C287" s="3" t="s">
        <v>4</v>
      </c>
      <c r="D287" s="3" t="s">
        <v>5</v>
      </c>
      <c r="E287" s="3" t="s">
        <v>79</v>
      </c>
      <c r="F287" s="3" t="s">
        <v>7</v>
      </c>
      <c r="G287" s="4" t="s">
        <v>8</v>
      </c>
      <c r="H287" s="5"/>
      <c r="I287" s="5"/>
      <c r="J287" s="23"/>
      <c r="K287" s="3" t="s">
        <v>9</v>
      </c>
      <c r="L287" s="3" t="s">
        <v>10</v>
      </c>
    </row>
    <row r="288" spans="1:12">
      <c r="A288" s="6"/>
      <c r="B288" s="6"/>
      <c r="C288" s="6"/>
      <c r="D288" s="6"/>
      <c r="E288" s="6"/>
      <c r="F288" s="6"/>
      <c r="G288" s="3" t="s">
        <v>11</v>
      </c>
      <c r="H288" s="3" t="s">
        <v>12</v>
      </c>
      <c r="I288" s="3" t="s">
        <v>13</v>
      </c>
      <c r="J288" s="3" t="s">
        <v>14</v>
      </c>
      <c r="K288" s="6"/>
      <c r="L288" s="6"/>
    </row>
    <row r="289" spans="1:1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</row>
    <row r="290" spans="1:12">
      <c r="A290" s="8">
        <v>45987</v>
      </c>
      <c r="B290" s="9">
        <v>21769</v>
      </c>
      <c r="C290" s="10" t="s">
        <v>159</v>
      </c>
      <c r="D290" s="11" t="s">
        <v>81</v>
      </c>
      <c r="E290" s="3">
        <v>280863</v>
      </c>
      <c r="F290" s="12"/>
      <c r="G290" s="13" t="s">
        <v>82</v>
      </c>
      <c r="H290" s="13"/>
      <c r="I290" s="24"/>
      <c r="J290" s="25">
        <v>400</v>
      </c>
      <c r="K290" s="26">
        <f t="shared" ref="K290:K294" si="14">J290</f>
        <v>400</v>
      </c>
      <c r="L290" s="8">
        <v>45985</v>
      </c>
    </row>
    <row r="291" spans="1:12">
      <c r="A291" s="14"/>
      <c r="B291" s="15"/>
      <c r="C291" s="16"/>
      <c r="D291" s="17" t="s">
        <v>83</v>
      </c>
      <c r="E291" s="7"/>
      <c r="F291" s="18"/>
      <c r="G291" s="19" t="s">
        <v>82</v>
      </c>
      <c r="H291" s="19"/>
      <c r="I291" s="27"/>
      <c r="J291" s="25">
        <f>-90.62</f>
        <v>-90.62</v>
      </c>
      <c r="K291" s="26">
        <f t="shared" si="14"/>
        <v>-90.62</v>
      </c>
      <c r="L291" s="14"/>
    </row>
    <row r="292" spans="1:12">
      <c r="A292" s="20" t="s">
        <v>84</v>
      </c>
      <c r="B292" s="21"/>
      <c r="C292" s="21"/>
      <c r="D292" s="21"/>
      <c r="E292" s="21"/>
      <c r="F292" s="21"/>
      <c r="G292" s="21"/>
      <c r="H292" s="21"/>
      <c r="I292" s="28"/>
      <c r="J292" s="29">
        <f>SUM(J290:J291)</f>
        <v>309.38</v>
      </c>
      <c r="K292" s="29">
        <f>SUM(K290:K291)</f>
        <v>309.38</v>
      </c>
      <c r="L292" s="14"/>
    </row>
    <row r="293" spans="1:12">
      <c r="A293" s="8">
        <v>45987</v>
      </c>
      <c r="B293" s="9">
        <v>21769</v>
      </c>
      <c r="C293" s="10" t="s">
        <v>160</v>
      </c>
      <c r="D293" s="11" t="s">
        <v>81</v>
      </c>
      <c r="E293" s="3">
        <v>280373</v>
      </c>
      <c r="F293" s="12"/>
      <c r="G293" s="13" t="s">
        <v>82</v>
      </c>
      <c r="H293" s="13"/>
      <c r="I293" s="24"/>
      <c r="J293" s="25">
        <v>200</v>
      </c>
      <c r="K293" s="26">
        <f t="shared" si="14"/>
        <v>200</v>
      </c>
      <c r="L293" s="8">
        <v>45985</v>
      </c>
    </row>
    <row r="294" spans="1:12">
      <c r="A294" s="14"/>
      <c r="B294" s="15"/>
      <c r="C294" s="16"/>
      <c r="D294" s="17" t="s">
        <v>83</v>
      </c>
      <c r="E294" s="7"/>
      <c r="F294" s="18"/>
      <c r="G294" s="19" t="s">
        <v>82</v>
      </c>
      <c r="H294" s="19"/>
      <c r="I294" s="27"/>
      <c r="J294" s="25">
        <v>-55.68</v>
      </c>
      <c r="K294" s="26">
        <f t="shared" si="14"/>
        <v>-55.68</v>
      </c>
      <c r="L294" s="14"/>
    </row>
    <row r="295" spans="1:12">
      <c r="A295" s="20" t="s">
        <v>84</v>
      </c>
      <c r="B295" s="21"/>
      <c r="C295" s="21"/>
      <c r="D295" s="21"/>
      <c r="E295" s="21"/>
      <c r="F295" s="21"/>
      <c r="G295" s="21"/>
      <c r="H295" s="21"/>
      <c r="I295" s="28"/>
      <c r="J295" s="29">
        <f>SUM(J293:J294)</f>
        <v>144.32</v>
      </c>
      <c r="K295" s="29">
        <f>SUM(K293:K294)</f>
        <v>144.32</v>
      </c>
      <c r="L295" s="14"/>
    </row>
    <row r="296" spans="1:12">
      <c r="A296" s="8">
        <v>45987</v>
      </c>
      <c r="B296" s="9">
        <v>21769</v>
      </c>
      <c r="C296" s="10" t="s">
        <v>161</v>
      </c>
      <c r="D296" s="11" t="s">
        <v>81</v>
      </c>
      <c r="E296" s="3">
        <v>280860</v>
      </c>
      <c r="F296" s="12"/>
      <c r="G296" s="13" t="s">
        <v>82</v>
      </c>
      <c r="H296" s="13"/>
      <c r="I296" s="24"/>
      <c r="J296" s="25">
        <v>200</v>
      </c>
      <c r="K296" s="26">
        <f t="shared" ref="K296:K300" si="15">J296</f>
        <v>200</v>
      </c>
      <c r="L296" s="8">
        <v>45985</v>
      </c>
    </row>
    <row r="297" spans="1:12">
      <c r="A297" s="14"/>
      <c r="B297" s="15"/>
      <c r="C297" s="16"/>
      <c r="D297" s="17" t="s">
        <v>83</v>
      </c>
      <c r="E297" s="7"/>
      <c r="F297" s="18"/>
      <c r="G297" s="19" t="s">
        <v>82</v>
      </c>
      <c r="H297" s="19"/>
      <c r="I297" s="27"/>
      <c r="J297" s="25">
        <v>-47.39</v>
      </c>
      <c r="K297" s="26">
        <f t="shared" si="15"/>
        <v>-47.39</v>
      </c>
      <c r="L297" s="14"/>
    </row>
    <row r="298" spans="1:12">
      <c r="A298" s="20" t="s">
        <v>84</v>
      </c>
      <c r="B298" s="21"/>
      <c r="C298" s="21"/>
      <c r="D298" s="21"/>
      <c r="E298" s="21"/>
      <c r="F298" s="21"/>
      <c r="G298" s="21"/>
      <c r="H298" s="21"/>
      <c r="I298" s="28"/>
      <c r="J298" s="29">
        <f>SUM(J296:J297)</f>
        <v>152.61</v>
      </c>
      <c r="K298" s="29">
        <f>SUM(K296:K297)</f>
        <v>152.61</v>
      </c>
      <c r="L298" s="14"/>
    </row>
    <row r="299" spans="1:12">
      <c r="A299" s="8">
        <v>45987</v>
      </c>
      <c r="B299" s="9">
        <v>21769</v>
      </c>
      <c r="C299" s="10" t="s">
        <v>162</v>
      </c>
      <c r="D299" s="11" t="s">
        <v>81</v>
      </c>
      <c r="E299" s="3">
        <v>280970</v>
      </c>
      <c r="F299" s="12"/>
      <c r="G299" s="13" t="s">
        <v>82</v>
      </c>
      <c r="H299" s="13"/>
      <c r="I299" s="24"/>
      <c r="J299" s="25">
        <v>200</v>
      </c>
      <c r="K299" s="26">
        <f t="shared" si="15"/>
        <v>200</v>
      </c>
      <c r="L299" s="8">
        <v>45985</v>
      </c>
    </row>
    <row r="300" spans="1:12">
      <c r="A300" s="14"/>
      <c r="B300" s="15"/>
      <c r="C300" s="16"/>
      <c r="D300" s="17" t="s">
        <v>83</v>
      </c>
      <c r="E300" s="7"/>
      <c r="F300" s="18"/>
      <c r="G300" s="19" t="s">
        <v>82</v>
      </c>
      <c r="H300" s="19"/>
      <c r="I300" s="27"/>
      <c r="J300" s="25">
        <v>-47.39</v>
      </c>
      <c r="K300" s="26">
        <f t="shared" si="15"/>
        <v>-47.39</v>
      </c>
      <c r="L300" s="14"/>
    </row>
    <row r="301" spans="1:12">
      <c r="A301" s="20" t="s">
        <v>84</v>
      </c>
      <c r="B301" s="21"/>
      <c r="C301" s="21"/>
      <c r="D301" s="21"/>
      <c r="E301" s="21"/>
      <c r="F301" s="21"/>
      <c r="G301" s="21"/>
      <c r="H301" s="21"/>
      <c r="I301" s="28"/>
      <c r="J301" s="29">
        <f>SUM(J299:J300)</f>
        <v>152.61</v>
      </c>
      <c r="K301" s="29">
        <f>SUM(K299:K300)</f>
        <v>152.61</v>
      </c>
      <c r="L301" s="14"/>
    </row>
    <row r="302" spans="1:12">
      <c r="A302" s="8">
        <v>45987</v>
      </c>
      <c r="B302" s="9">
        <v>21769</v>
      </c>
      <c r="C302" s="10" t="s">
        <v>163</v>
      </c>
      <c r="D302" s="11" t="s">
        <v>81</v>
      </c>
      <c r="E302" s="3">
        <v>280181</v>
      </c>
      <c r="F302" s="12"/>
      <c r="G302" s="13" t="s">
        <v>82</v>
      </c>
      <c r="H302" s="13"/>
      <c r="I302" s="24"/>
      <c r="J302" s="25">
        <v>350</v>
      </c>
      <c r="K302" s="26">
        <f t="shared" ref="K302:K306" si="16">J302</f>
        <v>350</v>
      </c>
      <c r="L302" s="8">
        <v>45985</v>
      </c>
    </row>
    <row r="303" spans="1:12">
      <c r="A303" s="14"/>
      <c r="B303" s="15"/>
      <c r="C303" s="16"/>
      <c r="D303" s="17" t="s">
        <v>83</v>
      </c>
      <c r="E303" s="7"/>
      <c r="F303" s="18"/>
      <c r="G303" s="19" t="s">
        <v>82</v>
      </c>
      <c r="H303" s="19"/>
      <c r="I303" s="27"/>
      <c r="J303" s="25">
        <v>-82.45</v>
      </c>
      <c r="K303" s="26">
        <f t="shared" si="16"/>
        <v>-82.45</v>
      </c>
      <c r="L303" s="14"/>
    </row>
    <row r="304" spans="1:12">
      <c r="A304" s="20" t="s">
        <v>84</v>
      </c>
      <c r="B304" s="21"/>
      <c r="C304" s="21"/>
      <c r="D304" s="21"/>
      <c r="E304" s="21"/>
      <c r="F304" s="21"/>
      <c r="G304" s="21"/>
      <c r="H304" s="21"/>
      <c r="I304" s="28"/>
      <c r="J304" s="29">
        <f>SUM(J302:J303)</f>
        <v>267.55</v>
      </c>
      <c r="K304" s="29">
        <f>SUM(K302:K303)</f>
        <v>267.55</v>
      </c>
      <c r="L304" s="14"/>
    </row>
    <row r="305" spans="1:12">
      <c r="A305" s="8">
        <v>45987</v>
      </c>
      <c r="B305" s="9">
        <v>21769</v>
      </c>
      <c r="C305" s="10" t="s">
        <v>164</v>
      </c>
      <c r="D305" s="11" t="s">
        <v>81</v>
      </c>
      <c r="E305" s="3">
        <v>280857</v>
      </c>
      <c r="F305" s="12"/>
      <c r="G305" s="13" t="s">
        <v>82</v>
      </c>
      <c r="H305" s="13"/>
      <c r="I305" s="24"/>
      <c r="J305" s="25">
        <v>500</v>
      </c>
      <c r="K305" s="26">
        <f t="shared" si="16"/>
        <v>500</v>
      </c>
      <c r="L305" s="8">
        <v>45985</v>
      </c>
    </row>
    <row r="306" spans="1:12">
      <c r="A306" s="14"/>
      <c r="B306" s="15"/>
      <c r="C306" s="16"/>
      <c r="D306" s="17" t="s">
        <v>83</v>
      </c>
      <c r="E306" s="7"/>
      <c r="F306" s="18"/>
      <c r="G306" s="19" t="s">
        <v>82</v>
      </c>
      <c r="H306" s="19"/>
      <c r="I306" s="27"/>
      <c r="J306" s="25">
        <v>-118.42</v>
      </c>
      <c r="K306" s="26">
        <f t="shared" si="16"/>
        <v>-118.42</v>
      </c>
      <c r="L306" s="14"/>
    </row>
    <row r="307" spans="1:12">
      <c r="A307" s="20" t="s">
        <v>84</v>
      </c>
      <c r="B307" s="21"/>
      <c r="C307" s="21"/>
      <c r="D307" s="21"/>
      <c r="E307" s="21"/>
      <c r="F307" s="21"/>
      <c r="G307" s="21"/>
      <c r="H307" s="21"/>
      <c r="I307" s="28"/>
      <c r="J307" s="29">
        <f>SUM(J305:J306)</f>
        <v>381.58</v>
      </c>
      <c r="K307" s="29">
        <f>SUM(K305:K306)</f>
        <v>381.58</v>
      </c>
      <c r="L307" s="14"/>
    </row>
    <row r="308" spans="1:12">
      <c r="A308" s="8">
        <v>45987</v>
      </c>
      <c r="B308" s="9">
        <v>21769</v>
      </c>
      <c r="C308" s="10" t="s">
        <v>165</v>
      </c>
      <c r="D308" s="11" t="s">
        <v>81</v>
      </c>
      <c r="E308" s="3">
        <v>280892</v>
      </c>
      <c r="F308" s="12"/>
      <c r="G308" s="13" t="s">
        <v>82</v>
      </c>
      <c r="H308" s="13"/>
      <c r="I308" s="24"/>
      <c r="J308" s="25">
        <v>200</v>
      </c>
      <c r="K308" s="26">
        <f t="shared" ref="K308:K312" si="17">J308</f>
        <v>200</v>
      </c>
      <c r="L308" s="8">
        <v>45985</v>
      </c>
    </row>
    <row r="309" spans="1:12">
      <c r="A309" s="14"/>
      <c r="B309" s="15"/>
      <c r="C309" s="16"/>
      <c r="D309" s="17" t="s">
        <v>83</v>
      </c>
      <c r="E309" s="7"/>
      <c r="F309" s="18"/>
      <c r="G309" s="19" t="s">
        <v>82</v>
      </c>
      <c r="H309" s="19"/>
      <c r="I309" s="27"/>
      <c r="J309" s="25">
        <v>-47.39</v>
      </c>
      <c r="K309" s="26">
        <f t="shared" si="17"/>
        <v>-47.39</v>
      </c>
      <c r="L309" s="14"/>
    </row>
    <row r="310" spans="1:12">
      <c r="A310" s="20" t="s">
        <v>84</v>
      </c>
      <c r="B310" s="21"/>
      <c r="C310" s="21"/>
      <c r="D310" s="21"/>
      <c r="E310" s="21"/>
      <c r="F310" s="21"/>
      <c r="G310" s="21"/>
      <c r="H310" s="21"/>
      <c r="I310" s="28"/>
      <c r="J310" s="29">
        <f>SUM(J308:J309)</f>
        <v>152.61</v>
      </c>
      <c r="K310" s="29">
        <f>SUM(K308:K309)</f>
        <v>152.61</v>
      </c>
      <c r="L310" s="14"/>
    </row>
    <row r="311" spans="1:12">
      <c r="A311" s="8">
        <v>45987</v>
      </c>
      <c r="B311" s="9">
        <v>21769</v>
      </c>
      <c r="C311" s="10" t="s">
        <v>166</v>
      </c>
      <c r="D311" s="11" t="s">
        <v>81</v>
      </c>
      <c r="E311" s="3">
        <v>281512</v>
      </c>
      <c r="F311" s="12"/>
      <c r="G311" s="13" t="s">
        <v>82</v>
      </c>
      <c r="H311" s="13"/>
      <c r="I311" s="24"/>
      <c r="J311" s="25">
        <v>200</v>
      </c>
      <c r="K311" s="26">
        <f t="shared" si="17"/>
        <v>200</v>
      </c>
      <c r="L311" s="8">
        <v>45985</v>
      </c>
    </row>
    <row r="312" spans="1:12">
      <c r="A312" s="14"/>
      <c r="B312" s="15"/>
      <c r="C312" s="16"/>
      <c r="D312" s="17" t="s">
        <v>83</v>
      </c>
      <c r="E312" s="7"/>
      <c r="F312" s="18"/>
      <c r="G312" s="19" t="s">
        <v>82</v>
      </c>
      <c r="H312" s="19"/>
      <c r="I312" s="27"/>
      <c r="J312" s="25">
        <v>-55.68</v>
      </c>
      <c r="K312" s="26">
        <f t="shared" si="17"/>
        <v>-55.68</v>
      </c>
      <c r="L312" s="14"/>
    </row>
    <row r="313" spans="1:12">
      <c r="A313" s="20" t="s">
        <v>84</v>
      </c>
      <c r="B313" s="21"/>
      <c r="C313" s="21"/>
      <c r="D313" s="21"/>
      <c r="E313" s="21"/>
      <c r="F313" s="21"/>
      <c r="G313" s="21"/>
      <c r="H313" s="21"/>
      <c r="I313" s="28"/>
      <c r="J313" s="29">
        <f>SUM(J311:J312)</f>
        <v>144.32</v>
      </c>
      <c r="K313" s="29">
        <f>SUM(K311:K312)</f>
        <v>144.32</v>
      </c>
      <c r="L313" s="14"/>
    </row>
    <row r="314" spans="1:12">
      <c r="A314" s="8">
        <v>45987</v>
      </c>
      <c r="B314" s="9">
        <v>21769</v>
      </c>
      <c r="C314" s="10" t="s">
        <v>167</v>
      </c>
      <c r="D314" s="11" t="s">
        <v>81</v>
      </c>
      <c r="E314" s="3">
        <v>280385</v>
      </c>
      <c r="F314" s="12"/>
      <c r="G314" s="13" t="s">
        <v>82</v>
      </c>
      <c r="H314" s="13"/>
      <c r="I314" s="24"/>
      <c r="J314" s="25">
        <v>200</v>
      </c>
      <c r="K314" s="26">
        <f t="shared" ref="K314:K318" si="18">J314</f>
        <v>200</v>
      </c>
      <c r="L314" s="8">
        <v>45985</v>
      </c>
    </row>
    <row r="315" spans="1:12">
      <c r="A315" s="14"/>
      <c r="B315" s="15"/>
      <c r="C315" s="16"/>
      <c r="D315" s="17" t="s">
        <v>83</v>
      </c>
      <c r="E315" s="7"/>
      <c r="F315" s="18"/>
      <c r="G315" s="19" t="s">
        <v>82</v>
      </c>
      <c r="H315" s="19"/>
      <c r="I315" s="27"/>
      <c r="J315" s="25">
        <v>-61.49</v>
      </c>
      <c r="K315" s="26">
        <f t="shared" si="18"/>
        <v>-61.49</v>
      </c>
      <c r="L315" s="14"/>
    </row>
    <row r="316" spans="1:12">
      <c r="A316" s="20" t="s">
        <v>84</v>
      </c>
      <c r="B316" s="21"/>
      <c r="C316" s="21"/>
      <c r="D316" s="21"/>
      <c r="E316" s="21"/>
      <c r="F316" s="21"/>
      <c r="G316" s="21"/>
      <c r="H316" s="21"/>
      <c r="I316" s="28"/>
      <c r="J316" s="29">
        <f>SUM(J314:J315)</f>
        <v>138.51</v>
      </c>
      <c r="K316" s="29">
        <f>SUM(K314:K315)</f>
        <v>138.51</v>
      </c>
      <c r="L316" s="14"/>
    </row>
    <row r="317" spans="1:12">
      <c r="A317" s="8">
        <v>45987</v>
      </c>
      <c r="B317" s="9">
        <v>21769</v>
      </c>
      <c r="C317" s="10" t="s">
        <v>168</v>
      </c>
      <c r="D317" s="11" t="s">
        <v>81</v>
      </c>
      <c r="E317" s="3">
        <v>280893</v>
      </c>
      <c r="F317" s="12"/>
      <c r="G317" s="13" t="s">
        <v>82</v>
      </c>
      <c r="H317" s="13"/>
      <c r="I317" s="24"/>
      <c r="J317" s="25">
        <v>1100</v>
      </c>
      <c r="K317" s="26">
        <f t="shared" si="18"/>
        <v>1100</v>
      </c>
      <c r="L317" s="8">
        <v>45985</v>
      </c>
    </row>
    <row r="318" spans="1:12">
      <c r="A318" s="14"/>
      <c r="B318" s="15"/>
      <c r="C318" s="16"/>
      <c r="D318" s="17" t="s">
        <v>83</v>
      </c>
      <c r="E318" s="7"/>
      <c r="F318" s="18"/>
      <c r="G318" s="19" t="s">
        <v>82</v>
      </c>
      <c r="H318" s="19"/>
      <c r="I318" s="27"/>
      <c r="J318" s="25">
        <v>-251.8</v>
      </c>
      <c r="K318" s="26">
        <f t="shared" si="18"/>
        <v>-251.8</v>
      </c>
      <c r="L318" s="14"/>
    </row>
    <row r="319" spans="1:12">
      <c r="A319" s="20" t="s">
        <v>84</v>
      </c>
      <c r="B319" s="21"/>
      <c r="C319" s="21"/>
      <c r="D319" s="21"/>
      <c r="E319" s="21"/>
      <c r="F319" s="21"/>
      <c r="G319" s="21"/>
      <c r="H319" s="21"/>
      <c r="I319" s="28"/>
      <c r="J319" s="29">
        <f>SUM(J317:J318)</f>
        <v>848.2</v>
      </c>
      <c r="K319" s="29">
        <f>SUM(K317:K318)</f>
        <v>848.2</v>
      </c>
      <c r="L319" s="14"/>
    </row>
    <row r="320" spans="1:12">
      <c r="A320" s="8">
        <v>45987</v>
      </c>
      <c r="B320" s="9">
        <v>21769</v>
      </c>
      <c r="C320" s="10" t="s">
        <v>169</v>
      </c>
      <c r="D320" s="11" t="s">
        <v>81</v>
      </c>
      <c r="E320" s="3">
        <v>280980</v>
      </c>
      <c r="F320" s="12"/>
      <c r="G320" s="13" t="s">
        <v>82</v>
      </c>
      <c r="H320" s="13"/>
      <c r="I320" s="24"/>
      <c r="J320" s="25">
        <v>200</v>
      </c>
      <c r="K320" s="26">
        <f t="shared" ref="K320:K324" si="19">J320</f>
        <v>200</v>
      </c>
      <c r="L320" s="8">
        <v>45985</v>
      </c>
    </row>
    <row r="321" spans="1:12">
      <c r="A321" s="14"/>
      <c r="B321" s="15"/>
      <c r="C321" s="16"/>
      <c r="D321" s="17" t="s">
        <v>83</v>
      </c>
      <c r="E321" s="7"/>
      <c r="F321" s="18"/>
      <c r="G321" s="19" t="s">
        <v>82</v>
      </c>
      <c r="H321" s="19"/>
      <c r="I321" s="27"/>
      <c r="J321" s="25">
        <v>-48.24</v>
      </c>
      <c r="K321" s="26">
        <f t="shared" si="19"/>
        <v>-48.24</v>
      </c>
      <c r="L321" s="14"/>
    </row>
    <row r="322" spans="1:12">
      <c r="A322" s="20" t="s">
        <v>84</v>
      </c>
      <c r="B322" s="21"/>
      <c r="C322" s="21"/>
      <c r="D322" s="21"/>
      <c r="E322" s="21"/>
      <c r="F322" s="21"/>
      <c r="G322" s="21"/>
      <c r="H322" s="21"/>
      <c r="I322" s="28"/>
      <c r="J322" s="29">
        <f>SUM(J320:J321)</f>
        <v>151.76</v>
      </c>
      <c r="K322" s="29">
        <f>SUM(K320:K321)</f>
        <v>151.76</v>
      </c>
      <c r="L322" s="14"/>
    </row>
    <row r="323" spans="1:12">
      <c r="A323" s="8">
        <v>45987</v>
      </c>
      <c r="B323" s="9">
        <v>21769</v>
      </c>
      <c r="C323" s="10" t="s">
        <v>170</v>
      </c>
      <c r="D323" s="11" t="s">
        <v>81</v>
      </c>
      <c r="E323" s="3">
        <v>280853</v>
      </c>
      <c r="F323" s="12"/>
      <c r="G323" s="13" t="s">
        <v>82</v>
      </c>
      <c r="H323" s="13"/>
      <c r="I323" s="24"/>
      <c r="J323" s="25">
        <v>1100</v>
      </c>
      <c r="K323" s="26">
        <f t="shared" si="19"/>
        <v>1100</v>
      </c>
      <c r="L323" s="8">
        <v>45985</v>
      </c>
    </row>
    <row r="324" spans="1:12">
      <c r="A324" s="14"/>
      <c r="B324" s="15"/>
      <c r="C324" s="16"/>
      <c r="D324" s="17" t="s">
        <v>83</v>
      </c>
      <c r="E324" s="7"/>
      <c r="F324" s="18"/>
      <c r="G324" s="19" t="s">
        <v>82</v>
      </c>
      <c r="H324" s="19"/>
      <c r="I324" s="27"/>
      <c r="J324" s="25">
        <v>-238.14</v>
      </c>
      <c r="K324" s="26">
        <f t="shared" si="19"/>
        <v>-238.14</v>
      </c>
      <c r="L324" s="14"/>
    </row>
    <row r="325" spans="1:12">
      <c r="A325" s="20" t="s">
        <v>84</v>
      </c>
      <c r="B325" s="21"/>
      <c r="C325" s="21"/>
      <c r="D325" s="21"/>
      <c r="E325" s="21"/>
      <c r="F325" s="21"/>
      <c r="G325" s="21"/>
      <c r="H325" s="21"/>
      <c r="I325" s="28"/>
      <c r="J325" s="29">
        <f>SUM(J323:J324)</f>
        <v>861.86</v>
      </c>
      <c r="K325" s="29">
        <f>SUM(K323:K324)</f>
        <v>861.86</v>
      </c>
      <c r="L325" s="14"/>
    </row>
    <row r="326" spans="1:12">
      <c r="A326" s="8">
        <v>45987</v>
      </c>
      <c r="B326" s="9">
        <v>21769</v>
      </c>
      <c r="C326" s="10" t="s">
        <v>171</v>
      </c>
      <c r="D326" s="11" t="s">
        <v>81</v>
      </c>
      <c r="E326" s="3">
        <v>281239</v>
      </c>
      <c r="F326" s="12"/>
      <c r="G326" s="13" t="s">
        <v>82</v>
      </c>
      <c r="H326" s="13"/>
      <c r="I326" s="24"/>
      <c r="J326" s="25">
        <v>350</v>
      </c>
      <c r="K326" s="26">
        <f t="shared" ref="K326:K330" si="20">J326</f>
        <v>350</v>
      </c>
      <c r="L326" s="8">
        <v>45985</v>
      </c>
    </row>
    <row r="327" spans="1:12">
      <c r="A327" s="14"/>
      <c r="B327" s="15"/>
      <c r="C327" s="16"/>
      <c r="D327" s="17" t="s">
        <v>83</v>
      </c>
      <c r="E327" s="7"/>
      <c r="F327" s="18"/>
      <c r="G327" s="19" t="s">
        <v>82</v>
      </c>
      <c r="H327" s="19"/>
      <c r="I327" s="27"/>
      <c r="J327" s="25">
        <v>-80.03</v>
      </c>
      <c r="K327" s="26">
        <f t="shared" si="20"/>
        <v>-80.03</v>
      </c>
      <c r="L327" s="14"/>
    </row>
    <row r="328" spans="1:12">
      <c r="A328" s="20" t="s">
        <v>84</v>
      </c>
      <c r="B328" s="21"/>
      <c r="C328" s="21"/>
      <c r="D328" s="21"/>
      <c r="E328" s="21"/>
      <c r="F328" s="21"/>
      <c r="G328" s="21"/>
      <c r="H328" s="21"/>
      <c r="I328" s="28"/>
      <c r="J328" s="29">
        <f>SUM(J326:J327)</f>
        <v>269.97</v>
      </c>
      <c r="K328" s="29">
        <f>SUM(K326:K327)</f>
        <v>269.97</v>
      </c>
      <c r="L328" s="14"/>
    </row>
    <row r="329" spans="1:12">
      <c r="A329" s="8">
        <v>45987</v>
      </c>
      <c r="B329" s="9">
        <v>21769</v>
      </c>
      <c r="C329" s="10" t="s">
        <v>172</v>
      </c>
      <c r="D329" s="11" t="s">
        <v>81</v>
      </c>
      <c r="E329" s="3">
        <v>281162</v>
      </c>
      <c r="F329" s="12"/>
      <c r="G329" s="13" t="s">
        <v>82</v>
      </c>
      <c r="H329" s="13"/>
      <c r="I329" s="24"/>
      <c r="J329" s="25">
        <v>400</v>
      </c>
      <c r="K329" s="26">
        <f t="shared" si="20"/>
        <v>400</v>
      </c>
      <c r="L329" s="8">
        <v>45985</v>
      </c>
    </row>
    <row r="330" spans="1:12">
      <c r="A330" s="14"/>
      <c r="B330" s="15"/>
      <c r="C330" s="16"/>
      <c r="D330" s="17" t="s">
        <v>83</v>
      </c>
      <c r="E330" s="7"/>
      <c r="F330" s="18"/>
      <c r="G330" s="19" t="s">
        <v>82</v>
      </c>
      <c r="H330" s="19"/>
      <c r="I330" s="27"/>
      <c r="J330" s="25">
        <v>-106.36</v>
      </c>
      <c r="K330" s="26">
        <f t="shared" si="20"/>
        <v>-106.36</v>
      </c>
      <c r="L330" s="14"/>
    </row>
    <row r="331" spans="1:12">
      <c r="A331" s="20" t="s">
        <v>84</v>
      </c>
      <c r="B331" s="21"/>
      <c r="C331" s="21"/>
      <c r="D331" s="21"/>
      <c r="E331" s="21"/>
      <c r="F331" s="21"/>
      <c r="G331" s="21"/>
      <c r="H331" s="21"/>
      <c r="I331" s="28"/>
      <c r="J331" s="29">
        <f>SUM(J329:J330)</f>
        <v>293.64</v>
      </c>
      <c r="K331" s="29">
        <f>SUM(K329:K330)</f>
        <v>293.64</v>
      </c>
      <c r="L331" s="14"/>
    </row>
    <row r="332" spans="1:12">
      <c r="A332" s="8">
        <v>45987</v>
      </c>
      <c r="B332" s="9">
        <v>21769</v>
      </c>
      <c r="C332" s="10" t="s">
        <v>173</v>
      </c>
      <c r="D332" s="11" t="s">
        <v>81</v>
      </c>
      <c r="E332" s="3">
        <v>281197</v>
      </c>
      <c r="F332" s="12"/>
      <c r="G332" s="13" t="s">
        <v>82</v>
      </c>
      <c r="H332" s="13"/>
      <c r="I332" s="24"/>
      <c r="J332" s="25">
        <v>1100</v>
      </c>
      <c r="K332" s="26">
        <f t="shared" ref="K332:K336" si="21">J332</f>
        <v>1100</v>
      </c>
      <c r="L332" s="8">
        <v>45985</v>
      </c>
    </row>
    <row r="333" spans="1:12">
      <c r="A333" s="14"/>
      <c r="B333" s="15"/>
      <c r="C333" s="16"/>
      <c r="D333" s="17" t="s">
        <v>83</v>
      </c>
      <c r="E333" s="7"/>
      <c r="F333" s="18"/>
      <c r="G333" s="19" t="s">
        <v>82</v>
      </c>
      <c r="H333" s="19"/>
      <c r="I333" s="27"/>
      <c r="J333" s="25">
        <v>-246.08</v>
      </c>
      <c r="K333" s="26">
        <f t="shared" si="21"/>
        <v>-246.08</v>
      </c>
      <c r="L333" s="14"/>
    </row>
    <row r="334" spans="1:12">
      <c r="A334" s="20" t="s">
        <v>84</v>
      </c>
      <c r="B334" s="21"/>
      <c r="C334" s="21"/>
      <c r="D334" s="21"/>
      <c r="E334" s="21"/>
      <c r="F334" s="21"/>
      <c r="G334" s="21"/>
      <c r="H334" s="21"/>
      <c r="I334" s="28"/>
      <c r="J334" s="29">
        <f>SUM(J332:J333)</f>
        <v>853.92</v>
      </c>
      <c r="K334" s="29">
        <f>SUM(K332:K333)</f>
        <v>853.92</v>
      </c>
      <c r="L334" s="14"/>
    </row>
    <row r="335" spans="1:12">
      <c r="A335" s="8">
        <v>45987</v>
      </c>
      <c r="B335" s="9">
        <v>21769</v>
      </c>
      <c r="C335" s="10" t="s">
        <v>174</v>
      </c>
      <c r="D335" s="11" t="s">
        <v>81</v>
      </c>
      <c r="E335" s="3">
        <v>280374</v>
      </c>
      <c r="F335" s="12"/>
      <c r="G335" s="13" t="s">
        <v>82</v>
      </c>
      <c r="H335" s="13"/>
      <c r="I335" s="24"/>
      <c r="J335" s="25">
        <v>200</v>
      </c>
      <c r="K335" s="26">
        <f t="shared" si="21"/>
        <v>200</v>
      </c>
      <c r="L335" s="8">
        <v>45985</v>
      </c>
    </row>
    <row r="336" spans="1:12">
      <c r="A336" s="14"/>
      <c r="B336" s="15"/>
      <c r="C336" s="16"/>
      <c r="D336" s="17" t="s">
        <v>83</v>
      </c>
      <c r="E336" s="7"/>
      <c r="F336" s="18"/>
      <c r="G336" s="19" t="s">
        <v>82</v>
      </c>
      <c r="H336" s="19"/>
      <c r="I336" s="27"/>
      <c r="J336" s="25">
        <v>-47.39</v>
      </c>
      <c r="K336" s="26">
        <f t="shared" si="21"/>
        <v>-47.39</v>
      </c>
      <c r="L336" s="14"/>
    </row>
    <row r="337" spans="1:12">
      <c r="A337" s="20" t="s">
        <v>84</v>
      </c>
      <c r="B337" s="21"/>
      <c r="C337" s="21"/>
      <c r="D337" s="21"/>
      <c r="E337" s="21"/>
      <c r="F337" s="21"/>
      <c r="G337" s="21"/>
      <c r="H337" s="21"/>
      <c r="I337" s="28"/>
      <c r="J337" s="29">
        <f>SUM(J335:J336)</f>
        <v>152.61</v>
      </c>
      <c r="K337" s="29">
        <f>SUM(K335:K336)</f>
        <v>152.61</v>
      </c>
      <c r="L337" s="14"/>
    </row>
    <row r="338" spans="1:12">
      <c r="A338" s="8">
        <v>45987</v>
      </c>
      <c r="B338" s="9">
        <v>21769</v>
      </c>
      <c r="C338" s="10" t="s">
        <v>175</v>
      </c>
      <c r="D338" s="11" t="s">
        <v>81</v>
      </c>
      <c r="E338" s="3">
        <v>280375</v>
      </c>
      <c r="F338" s="12"/>
      <c r="G338" s="13" t="s">
        <v>82</v>
      </c>
      <c r="H338" s="13"/>
      <c r="I338" s="24"/>
      <c r="J338" s="25">
        <v>200</v>
      </c>
      <c r="K338" s="26">
        <f t="shared" ref="K338:K342" si="22">J338</f>
        <v>200</v>
      </c>
      <c r="L338" s="8">
        <v>45985</v>
      </c>
    </row>
    <row r="339" spans="1:12">
      <c r="A339" s="14"/>
      <c r="B339" s="15"/>
      <c r="C339" s="16"/>
      <c r="D339" s="17" t="s">
        <v>83</v>
      </c>
      <c r="E339" s="7"/>
      <c r="F339" s="18"/>
      <c r="G339" s="19" t="s">
        <v>82</v>
      </c>
      <c r="H339" s="19"/>
      <c r="I339" s="27"/>
      <c r="J339" s="25">
        <v>-47.39</v>
      </c>
      <c r="K339" s="26">
        <f t="shared" si="22"/>
        <v>-47.39</v>
      </c>
      <c r="L339" s="14"/>
    </row>
    <row r="340" spans="1:12">
      <c r="A340" s="20" t="s">
        <v>84</v>
      </c>
      <c r="B340" s="21"/>
      <c r="C340" s="21"/>
      <c r="D340" s="21"/>
      <c r="E340" s="21"/>
      <c r="F340" s="21"/>
      <c r="G340" s="21"/>
      <c r="H340" s="21"/>
      <c r="I340" s="28"/>
      <c r="J340" s="29">
        <f>SUM(J338:J339)</f>
        <v>152.61</v>
      </c>
      <c r="K340" s="29">
        <f>SUM(K338:K339)</f>
        <v>152.61</v>
      </c>
      <c r="L340" s="14"/>
    </row>
    <row r="341" spans="1:12">
      <c r="A341" s="8">
        <v>45987</v>
      </c>
      <c r="B341" s="9">
        <v>21769</v>
      </c>
      <c r="C341" s="10" t="s">
        <v>176</v>
      </c>
      <c r="D341" s="11" t="s">
        <v>81</v>
      </c>
      <c r="E341" s="3">
        <v>280372</v>
      </c>
      <c r="F341" s="12"/>
      <c r="G341" s="13" t="s">
        <v>82</v>
      </c>
      <c r="H341" s="13"/>
      <c r="I341" s="24"/>
      <c r="J341" s="25">
        <v>350</v>
      </c>
      <c r="K341" s="26">
        <f t="shared" si="22"/>
        <v>350</v>
      </c>
      <c r="L341" s="8">
        <v>45985</v>
      </c>
    </row>
    <row r="342" spans="1:12">
      <c r="A342" s="14"/>
      <c r="B342" s="15"/>
      <c r="C342" s="16"/>
      <c r="D342" s="17" t="s">
        <v>83</v>
      </c>
      <c r="E342" s="7"/>
      <c r="F342" s="18"/>
      <c r="G342" s="19" t="s">
        <v>82</v>
      </c>
      <c r="H342" s="19"/>
      <c r="I342" s="27"/>
      <c r="J342" s="25">
        <v>-80.07</v>
      </c>
      <c r="K342" s="26">
        <f t="shared" si="22"/>
        <v>-80.07</v>
      </c>
      <c r="L342" s="14"/>
    </row>
    <row r="343" spans="1:12">
      <c r="A343" s="20" t="s">
        <v>84</v>
      </c>
      <c r="B343" s="21"/>
      <c r="C343" s="21"/>
      <c r="D343" s="21"/>
      <c r="E343" s="21"/>
      <c r="F343" s="21"/>
      <c r="G343" s="21"/>
      <c r="H343" s="21"/>
      <c r="I343" s="28"/>
      <c r="J343" s="29">
        <f>SUM(J341:J342)</f>
        <v>269.93</v>
      </c>
      <c r="K343" s="29">
        <f>SUM(K341:K342)</f>
        <v>269.93</v>
      </c>
      <c r="L343" s="14"/>
    </row>
    <row r="344" spans="1:12">
      <c r="A344" s="8">
        <v>45987</v>
      </c>
      <c r="B344" s="9">
        <v>21769</v>
      </c>
      <c r="C344" s="10" t="s">
        <v>177</v>
      </c>
      <c r="D344" s="11" t="s">
        <v>81</v>
      </c>
      <c r="E344" s="3">
        <v>280551</v>
      </c>
      <c r="F344" s="12"/>
      <c r="G344" s="13" t="s">
        <v>82</v>
      </c>
      <c r="H344" s="13"/>
      <c r="I344" s="24"/>
      <c r="J344" s="25">
        <v>1100</v>
      </c>
      <c r="K344" s="26">
        <f t="shared" ref="K344:K348" si="23">J344</f>
        <v>1100</v>
      </c>
      <c r="L344" s="8">
        <v>45985</v>
      </c>
    </row>
    <row r="345" spans="1:12">
      <c r="A345" s="14"/>
      <c r="B345" s="15"/>
      <c r="C345" s="16"/>
      <c r="D345" s="17" t="s">
        <v>83</v>
      </c>
      <c r="E345" s="7"/>
      <c r="F345" s="18"/>
      <c r="G345" s="19" t="s">
        <v>82</v>
      </c>
      <c r="H345" s="19"/>
      <c r="I345" s="27"/>
      <c r="J345" s="25">
        <v>-254.11</v>
      </c>
      <c r="K345" s="26">
        <f t="shared" si="23"/>
        <v>-254.11</v>
      </c>
      <c r="L345" s="14"/>
    </row>
    <row r="346" spans="1:12">
      <c r="A346" s="20" t="s">
        <v>84</v>
      </c>
      <c r="B346" s="21"/>
      <c r="C346" s="21"/>
      <c r="D346" s="21"/>
      <c r="E346" s="21"/>
      <c r="F346" s="21"/>
      <c r="G346" s="21"/>
      <c r="H346" s="21"/>
      <c r="I346" s="28"/>
      <c r="J346" s="29">
        <f>SUM(J344:J345)</f>
        <v>845.89</v>
      </c>
      <c r="K346" s="29">
        <f>SUM(K344:K345)</f>
        <v>845.89</v>
      </c>
      <c r="L346" s="14"/>
    </row>
    <row r="347" spans="1:12">
      <c r="A347" s="8">
        <v>45987</v>
      </c>
      <c r="B347" s="9">
        <v>21769</v>
      </c>
      <c r="C347" s="10" t="s">
        <v>178</v>
      </c>
      <c r="D347" s="11" t="s">
        <v>81</v>
      </c>
      <c r="E347" s="3">
        <v>280548</v>
      </c>
      <c r="F347" s="12"/>
      <c r="G347" s="13" t="s">
        <v>82</v>
      </c>
      <c r="H347" s="13"/>
      <c r="I347" s="24"/>
      <c r="J347" s="25">
        <v>200</v>
      </c>
      <c r="K347" s="26">
        <f t="shared" si="23"/>
        <v>200</v>
      </c>
      <c r="L347" s="8">
        <v>45985</v>
      </c>
    </row>
    <row r="348" spans="1:12">
      <c r="A348" s="14"/>
      <c r="B348" s="15"/>
      <c r="C348" s="16"/>
      <c r="D348" s="17" t="s">
        <v>83</v>
      </c>
      <c r="E348" s="7"/>
      <c r="F348" s="18"/>
      <c r="G348" s="19" t="s">
        <v>82</v>
      </c>
      <c r="H348" s="19"/>
      <c r="I348" s="27"/>
      <c r="J348" s="25">
        <v>-50.29</v>
      </c>
      <c r="K348" s="26">
        <f t="shared" si="23"/>
        <v>-50.29</v>
      </c>
      <c r="L348" s="14"/>
    </row>
    <row r="349" spans="1:12">
      <c r="A349" s="20" t="s">
        <v>84</v>
      </c>
      <c r="B349" s="21"/>
      <c r="C349" s="21"/>
      <c r="D349" s="21"/>
      <c r="E349" s="21"/>
      <c r="F349" s="21"/>
      <c r="G349" s="21"/>
      <c r="H349" s="21"/>
      <c r="I349" s="28"/>
      <c r="J349" s="29">
        <f>SUM(J347:J348)</f>
        <v>149.71</v>
      </c>
      <c r="K349" s="29">
        <f>SUM(K347:K348)</f>
        <v>149.71</v>
      </c>
      <c r="L349" s="14"/>
    </row>
    <row r="350" spans="1:12">
      <c r="A350" s="8">
        <v>45987</v>
      </c>
      <c r="B350" s="9">
        <v>21769</v>
      </c>
      <c r="C350" s="10" t="s">
        <v>179</v>
      </c>
      <c r="D350" s="11" t="s">
        <v>81</v>
      </c>
      <c r="E350" s="3">
        <v>280032</v>
      </c>
      <c r="F350" s="12"/>
      <c r="G350" s="13" t="s">
        <v>82</v>
      </c>
      <c r="H350" s="13"/>
      <c r="I350" s="24"/>
      <c r="J350" s="25">
        <v>400</v>
      </c>
      <c r="K350" s="26">
        <f t="shared" ref="K350:K354" si="24">J350</f>
        <v>400</v>
      </c>
      <c r="L350" s="8">
        <v>45985</v>
      </c>
    </row>
    <row r="351" spans="1:12">
      <c r="A351" s="14"/>
      <c r="B351" s="15"/>
      <c r="C351" s="16"/>
      <c r="D351" s="17" t="s">
        <v>83</v>
      </c>
      <c r="E351" s="7"/>
      <c r="F351" s="18"/>
      <c r="G351" s="19" t="s">
        <v>82</v>
      </c>
      <c r="H351" s="19"/>
      <c r="I351" s="27"/>
      <c r="J351" s="25">
        <v>-96.9</v>
      </c>
      <c r="K351" s="26">
        <f t="shared" si="24"/>
        <v>-96.9</v>
      </c>
      <c r="L351" s="14"/>
    </row>
    <row r="352" spans="1:12">
      <c r="A352" s="20" t="s">
        <v>84</v>
      </c>
      <c r="B352" s="21"/>
      <c r="C352" s="21"/>
      <c r="D352" s="21"/>
      <c r="E352" s="21"/>
      <c r="F352" s="21"/>
      <c r="G352" s="21"/>
      <c r="H352" s="21"/>
      <c r="I352" s="28"/>
      <c r="J352" s="29">
        <f>SUM(J350:J351)</f>
        <v>303.1</v>
      </c>
      <c r="K352" s="29">
        <f>SUM(K350:K351)</f>
        <v>303.1</v>
      </c>
      <c r="L352" s="14"/>
    </row>
    <row r="353" spans="1:12">
      <c r="A353" s="8">
        <v>45987</v>
      </c>
      <c r="B353" s="9">
        <v>21769</v>
      </c>
      <c r="C353" s="10" t="s">
        <v>180</v>
      </c>
      <c r="D353" s="11" t="s">
        <v>81</v>
      </c>
      <c r="E353" s="3">
        <v>279884</v>
      </c>
      <c r="F353" s="12"/>
      <c r="G353" s="13" t="s">
        <v>82</v>
      </c>
      <c r="H353" s="13"/>
      <c r="I353" s="24"/>
      <c r="J353" s="25">
        <v>200</v>
      </c>
      <c r="K353" s="26">
        <f t="shared" si="24"/>
        <v>200</v>
      </c>
      <c r="L353" s="8">
        <v>45985</v>
      </c>
    </row>
    <row r="354" spans="1:12">
      <c r="A354" s="14"/>
      <c r="B354" s="15"/>
      <c r="C354" s="16"/>
      <c r="D354" s="17" t="s">
        <v>83</v>
      </c>
      <c r="E354" s="7"/>
      <c r="F354" s="18"/>
      <c r="G354" s="19" t="s">
        <v>82</v>
      </c>
      <c r="H354" s="19"/>
      <c r="I354" s="27"/>
      <c r="J354" s="25">
        <v>-53.52</v>
      </c>
      <c r="K354" s="26">
        <f t="shared" si="24"/>
        <v>-53.52</v>
      </c>
      <c r="L354" s="14"/>
    </row>
    <row r="355" spans="1:12">
      <c r="A355" s="20" t="s">
        <v>84</v>
      </c>
      <c r="B355" s="21"/>
      <c r="C355" s="21"/>
      <c r="D355" s="21"/>
      <c r="E355" s="21"/>
      <c r="F355" s="21"/>
      <c r="G355" s="21"/>
      <c r="H355" s="21"/>
      <c r="I355" s="28"/>
      <c r="J355" s="29">
        <f>SUM(J353:J354)</f>
        <v>146.48</v>
      </c>
      <c r="K355" s="29">
        <f>SUM(K353:K354)</f>
        <v>146.48</v>
      </c>
      <c r="L355" s="14"/>
    </row>
    <row r="356" spans="1:12">
      <c r="A356" s="8">
        <v>45987</v>
      </c>
      <c r="B356" s="9">
        <v>21769</v>
      </c>
      <c r="C356" s="10" t="s">
        <v>181</v>
      </c>
      <c r="D356" s="11" t="s">
        <v>81</v>
      </c>
      <c r="E356" s="3">
        <v>280387</v>
      </c>
      <c r="F356" s="12"/>
      <c r="G356" s="13" t="s">
        <v>82</v>
      </c>
      <c r="H356" s="13"/>
      <c r="I356" s="24"/>
      <c r="J356" s="25">
        <v>400</v>
      </c>
      <c r="K356" s="26">
        <f t="shared" ref="K356:K360" si="25">J356</f>
        <v>400</v>
      </c>
      <c r="L356" s="8">
        <v>45985</v>
      </c>
    </row>
    <row r="357" spans="1:12">
      <c r="A357" s="14"/>
      <c r="B357" s="15"/>
      <c r="C357" s="16"/>
      <c r="D357" s="17" t="s">
        <v>83</v>
      </c>
      <c r="E357" s="7"/>
      <c r="F357" s="18"/>
      <c r="G357" s="19" t="s">
        <v>82</v>
      </c>
      <c r="H357" s="19"/>
      <c r="I357" s="27"/>
      <c r="J357" s="25">
        <v>-106.36</v>
      </c>
      <c r="K357" s="26">
        <f t="shared" si="25"/>
        <v>-106.36</v>
      </c>
      <c r="L357" s="14"/>
    </row>
    <row r="358" spans="1:12">
      <c r="A358" s="20" t="s">
        <v>84</v>
      </c>
      <c r="B358" s="21"/>
      <c r="C358" s="21"/>
      <c r="D358" s="21"/>
      <c r="E358" s="21"/>
      <c r="F358" s="21"/>
      <c r="G358" s="21"/>
      <c r="H358" s="21"/>
      <c r="I358" s="28"/>
      <c r="J358" s="29">
        <f>SUM(J356:J357)</f>
        <v>293.64</v>
      </c>
      <c r="K358" s="29">
        <f>SUM(K356:K357)</f>
        <v>293.64</v>
      </c>
      <c r="L358" s="14"/>
    </row>
    <row r="359" spans="1:12">
      <c r="A359" s="8">
        <v>45987</v>
      </c>
      <c r="B359" s="9">
        <v>21769</v>
      </c>
      <c r="C359" s="10" t="s">
        <v>182</v>
      </c>
      <c r="D359" s="11" t="s">
        <v>81</v>
      </c>
      <c r="E359" s="3">
        <v>280376</v>
      </c>
      <c r="F359" s="12"/>
      <c r="G359" s="13" t="s">
        <v>82</v>
      </c>
      <c r="H359" s="13"/>
      <c r="I359" s="24"/>
      <c r="J359" s="25">
        <v>200</v>
      </c>
      <c r="K359" s="26">
        <f t="shared" si="25"/>
        <v>200</v>
      </c>
      <c r="L359" s="8">
        <v>45985</v>
      </c>
    </row>
    <row r="360" spans="1:12">
      <c r="A360" s="14"/>
      <c r="B360" s="15"/>
      <c r="C360" s="16"/>
      <c r="D360" s="17" t="s">
        <v>83</v>
      </c>
      <c r="E360" s="7"/>
      <c r="F360" s="18"/>
      <c r="G360" s="19" t="s">
        <v>82</v>
      </c>
      <c r="H360" s="19"/>
      <c r="I360" s="27"/>
      <c r="J360" s="25">
        <v>-50.29</v>
      </c>
      <c r="K360" s="26">
        <f t="shared" si="25"/>
        <v>-50.29</v>
      </c>
      <c r="L360" s="14"/>
    </row>
    <row r="361" spans="1:12">
      <c r="A361" s="20" t="s">
        <v>84</v>
      </c>
      <c r="B361" s="21"/>
      <c r="C361" s="21"/>
      <c r="D361" s="21"/>
      <c r="E361" s="21"/>
      <c r="F361" s="21"/>
      <c r="G361" s="21"/>
      <c r="H361" s="21"/>
      <c r="I361" s="28"/>
      <c r="J361" s="29">
        <f>SUM(J359:J360)</f>
        <v>149.71</v>
      </c>
      <c r="K361" s="29">
        <f>SUM(K359:K360)</f>
        <v>149.71</v>
      </c>
      <c r="L361" s="14"/>
    </row>
    <row r="362" spans="1:12">
      <c r="A362" s="8">
        <v>45987</v>
      </c>
      <c r="B362" s="9">
        <v>21769</v>
      </c>
      <c r="C362" s="10" t="s">
        <v>183</v>
      </c>
      <c r="D362" s="11" t="s">
        <v>81</v>
      </c>
      <c r="E362" s="3">
        <v>280381</v>
      </c>
      <c r="F362" s="12"/>
      <c r="G362" s="13" t="s">
        <v>82</v>
      </c>
      <c r="H362" s="13"/>
      <c r="I362" s="24"/>
      <c r="J362" s="25">
        <v>1100</v>
      </c>
      <c r="K362" s="26">
        <f t="shared" ref="K362:K366" si="26">J362</f>
        <v>1100</v>
      </c>
      <c r="L362" s="8">
        <v>45985</v>
      </c>
    </row>
    <row r="363" spans="1:12">
      <c r="A363" s="14"/>
      <c r="B363" s="15"/>
      <c r="C363" s="16"/>
      <c r="D363" s="17" t="s">
        <v>83</v>
      </c>
      <c r="E363" s="7"/>
      <c r="F363" s="18"/>
      <c r="G363" s="19" t="s">
        <v>82</v>
      </c>
      <c r="H363" s="19"/>
      <c r="I363" s="27"/>
      <c r="J363" s="25">
        <v>-246.68</v>
      </c>
      <c r="K363" s="26">
        <f t="shared" si="26"/>
        <v>-246.68</v>
      </c>
      <c r="L363" s="14"/>
    </row>
    <row r="364" spans="1:12">
      <c r="A364" s="20" t="s">
        <v>84</v>
      </c>
      <c r="B364" s="21"/>
      <c r="C364" s="21"/>
      <c r="D364" s="21"/>
      <c r="E364" s="21"/>
      <c r="F364" s="21"/>
      <c r="G364" s="21"/>
      <c r="H364" s="21"/>
      <c r="I364" s="28"/>
      <c r="J364" s="29">
        <f>SUM(J362:J363)</f>
        <v>853.32</v>
      </c>
      <c r="K364" s="29">
        <f>SUM(K362:K363)</f>
        <v>853.32</v>
      </c>
      <c r="L364" s="14"/>
    </row>
    <row r="365" spans="1:12">
      <c r="A365" s="8">
        <v>45987</v>
      </c>
      <c r="B365" s="9">
        <v>21769</v>
      </c>
      <c r="C365" s="10" t="s">
        <v>184</v>
      </c>
      <c r="D365" s="11" t="s">
        <v>81</v>
      </c>
      <c r="E365" s="3">
        <v>280547</v>
      </c>
      <c r="F365" s="12"/>
      <c r="G365" s="13" t="s">
        <v>82</v>
      </c>
      <c r="H365" s="13"/>
      <c r="I365" s="24"/>
      <c r="J365" s="25">
        <v>200</v>
      </c>
      <c r="K365" s="26">
        <f t="shared" si="26"/>
        <v>200</v>
      </c>
      <c r="L365" s="8">
        <v>45985</v>
      </c>
    </row>
    <row r="366" spans="1:12">
      <c r="A366" s="14"/>
      <c r="B366" s="15"/>
      <c r="C366" s="16"/>
      <c r="D366" s="17" t="s">
        <v>83</v>
      </c>
      <c r="E366" s="7"/>
      <c r="F366" s="18"/>
      <c r="G366" s="19" t="s">
        <v>82</v>
      </c>
      <c r="H366" s="19"/>
      <c r="I366" s="27"/>
      <c r="J366" s="25">
        <v>-55.68</v>
      </c>
      <c r="K366" s="26">
        <f t="shared" si="26"/>
        <v>-55.68</v>
      </c>
      <c r="L366" s="14"/>
    </row>
    <row r="367" spans="1:12">
      <c r="A367" s="20" t="s">
        <v>84</v>
      </c>
      <c r="B367" s="21"/>
      <c r="C367" s="21"/>
      <c r="D367" s="21"/>
      <c r="E367" s="21"/>
      <c r="F367" s="21"/>
      <c r="G367" s="21"/>
      <c r="H367" s="21"/>
      <c r="I367" s="28"/>
      <c r="J367" s="29">
        <f>SUM(J365:J366)</f>
        <v>144.32</v>
      </c>
      <c r="K367" s="29">
        <f>SUM(K365:K366)</f>
        <v>144.32</v>
      </c>
      <c r="L367" s="14"/>
    </row>
    <row r="368" spans="1:12">
      <c r="A368" s="8">
        <v>45987</v>
      </c>
      <c r="B368" s="9">
        <v>21769</v>
      </c>
      <c r="C368" s="10" t="s">
        <v>185</v>
      </c>
      <c r="D368" s="11" t="s">
        <v>81</v>
      </c>
      <c r="E368" s="3">
        <v>280176</v>
      </c>
      <c r="F368" s="12"/>
      <c r="G368" s="13" t="s">
        <v>82</v>
      </c>
      <c r="H368" s="13"/>
      <c r="I368" s="24"/>
      <c r="J368" s="25">
        <v>200</v>
      </c>
      <c r="K368" s="26">
        <f t="shared" ref="K368:K372" si="27">J368</f>
        <v>200</v>
      </c>
      <c r="L368" s="8">
        <v>45985</v>
      </c>
    </row>
    <row r="369" spans="1:12">
      <c r="A369" s="14"/>
      <c r="B369" s="15"/>
      <c r="C369" s="16"/>
      <c r="D369" s="17" t="s">
        <v>83</v>
      </c>
      <c r="E369" s="7"/>
      <c r="F369" s="18"/>
      <c r="G369" s="19" t="s">
        <v>82</v>
      </c>
      <c r="H369" s="19"/>
      <c r="I369" s="27"/>
      <c r="J369" s="25">
        <v>-48.24</v>
      </c>
      <c r="K369" s="26">
        <f t="shared" si="27"/>
        <v>-48.24</v>
      </c>
      <c r="L369" s="14"/>
    </row>
    <row r="370" spans="1:12">
      <c r="A370" s="20" t="s">
        <v>84</v>
      </c>
      <c r="B370" s="21"/>
      <c r="C370" s="21"/>
      <c r="D370" s="21"/>
      <c r="E370" s="21"/>
      <c r="F370" s="21"/>
      <c r="G370" s="21"/>
      <c r="H370" s="21"/>
      <c r="I370" s="28"/>
      <c r="J370" s="29">
        <f>SUM(J368:J369)</f>
        <v>151.76</v>
      </c>
      <c r="K370" s="29">
        <f>SUM(K368:K369)</f>
        <v>151.76</v>
      </c>
      <c r="L370" s="14"/>
    </row>
    <row r="371" spans="1:12">
      <c r="A371" s="8">
        <v>45987</v>
      </c>
      <c r="B371" s="9">
        <v>21769</v>
      </c>
      <c r="C371" s="10" t="s">
        <v>186</v>
      </c>
      <c r="D371" s="11" t="s">
        <v>81</v>
      </c>
      <c r="E371" s="3">
        <v>280178</v>
      </c>
      <c r="F371" s="12"/>
      <c r="G371" s="13" t="s">
        <v>82</v>
      </c>
      <c r="H371" s="13"/>
      <c r="I371" s="24"/>
      <c r="J371" s="25">
        <v>200</v>
      </c>
      <c r="K371" s="26">
        <f t="shared" si="27"/>
        <v>200</v>
      </c>
      <c r="L371" s="8">
        <v>45985</v>
      </c>
    </row>
    <row r="372" spans="1:12">
      <c r="A372" s="14"/>
      <c r="B372" s="15"/>
      <c r="C372" s="16"/>
      <c r="D372" s="17" t="s">
        <v>83</v>
      </c>
      <c r="E372" s="7"/>
      <c r="F372" s="18"/>
      <c r="G372" s="19" t="s">
        <v>82</v>
      </c>
      <c r="H372" s="19"/>
      <c r="I372" s="27"/>
      <c r="J372" s="25">
        <v>-55.68</v>
      </c>
      <c r="K372" s="26">
        <f t="shared" si="27"/>
        <v>-55.68</v>
      </c>
      <c r="L372" s="14"/>
    </row>
    <row r="373" spans="1:12">
      <c r="A373" s="20" t="s">
        <v>84</v>
      </c>
      <c r="B373" s="21"/>
      <c r="C373" s="21"/>
      <c r="D373" s="21"/>
      <c r="E373" s="21"/>
      <c r="F373" s="21"/>
      <c r="G373" s="21"/>
      <c r="H373" s="21"/>
      <c r="I373" s="28"/>
      <c r="J373" s="29">
        <f>SUM(J371:J372)</f>
        <v>144.32</v>
      </c>
      <c r="K373" s="29">
        <f>SUM(K371:K372)</f>
        <v>144.32</v>
      </c>
      <c r="L373" s="14"/>
    </row>
    <row r="374" spans="1:12">
      <c r="A374" s="8">
        <v>45987</v>
      </c>
      <c r="B374" s="9">
        <v>21769</v>
      </c>
      <c r="C374" s="10" t="s">
        <v>187</v>
      </c>
      <c r="D374" s="11" t="s">
        <v>81</v>
      </c>
      <c r="E374" s="3">
        <v>280380</v>
      </c>
      <c r="F374" s="12"/>
      <c r="G374" s="13" t="s">
        <v>82</v>
      </c>
      <c r="H374" s="13"/>
      <c r="I374" s="24"/>
      <c r="J374" s="25">
        <v>200</v>
      </c>
      <c r="K374" s="26">
        <f t="shared" ref="K374:K378" si="28">J374</f>
        <v>200</v>
      </c>
      <c r="L374" s="8">
        <v>45985</v>
      </c>
    </row>
    <row r="375" spans="1:12">
      <c r="A375" s="14"/>
      <c r="B375" s="15"/>
      <c r="C375" s="16"/>
      <c r="D375" s="17" t="s">
        <v>83</v>
      </c>
      <c r="E375" s="7"/>
      <c r="F375" s="18"/>
      <c r="G375" s="19" t="s">
        <v>82</v>
      </c>
      <c r="H375" s="19"/>
      <c r="I375" s="27"/>
      <c r="J375" s="25">
        <v>-47.39</v>
      </c>
      <c r="K375" s="26">
        <f t="shared" si="28"/>
        <v>-47.39</v>
      </c>
      <c r="L375" s="14"/>
    </row>
    <row r="376" spans="1:12">
      <c r="A376" s="20" t="s">
        <v>84</v>
      </c>
      <c r="B376" s="21"/>
      <c r="C376" s="21"/>
      <c r="D376" s="21"/>
      <c r="E376" s="21"/>
      <c r="F376" s="21"/>
      <c r="G376" s="21"/>
      <c r="H376" s="21"/>
      <c r="I376" s="28"/>
      <c r="J376" s="29">
        <f>SUM(J374:J375)</f>
        <v>152.61</v>
      </c>
      <c r="K376" s="29">
        <f>SUM(K374:K375)</f>
        <v>152.61</v>
      </c>
      <c r="L376" s="14"/>
    </row>
    <row r="377" spans="1:12">
      <c r="A377" s="8">
        <v>45987</v>
      </c>
      <c r="B377" s="9">
        <v>21769</v>
      </c>
      <c r="C377" s="10" t="s">
        <v>188</v>
      </c>
      <c r="D377" s="11" t="s">
        <v>81</v>
      </c>
      <c r="E377" s="3">
        <v>280020</v>
      </c>
      <c r="F377" s="12"/>
      <c r="G377" s="13" t="s">
        <v>82</v>
      </c>
      <c r="H377" s="13"/>
      <c r="I377" s="24"/>
      <c r="J377" s="25">
        <v>200</v>
      </c>
      <c r="K377" s="26">
        <f t="shared" si="28"/>
        <v>200</v>
      </c>
      <c r="L377" s="8">
        <v>45985</v>
      </c>
    </row>
    <row r="378" spans="1:12">
      <c r="A378" s="14"/>
      <c r="B378" s="15"/>
      <c r="C378" s="16"/>
      <c r="D378" s="17" t="s">
        <v>83</v>
      </c>
      <c r="E378" s="7"/>
      <c r="F378" s="18"/>
      <c r="G378" s="19" t="s">
        <v>82</v>
      </c>
      <c r="H378" s="19"/>
      <c r="I378" s="27"/>
      <c r="J378" s="25">
        <v>-47.39</v>
      </c>
      <c r="K378" s="26">
        <f t="shared" si="28"/>
        <v>-47.39</v>
      </c>
      <c r="L378" s="14"/>
    </row>
    <row r="379" spans="1:12">
      <c r="A379" s="20" t="s">
        <v>84</v>
      </c>
      <c r="B379" s="21"/>
      <c r="C379" s="21"/>
      <c r="D379" s="21"/>
      <c r="E379" s="21"/>
      <c r="F379" s="21"/>
      <c r="G379" s="21"/>
      <c r="H379" s="21"/>
      <c r="I379" s="28"/>
      <c r="J379" s="29">
        <f>SUM(J377:J378)</f>
        <v>152.61</v>
      </c>
      <c r="K379" s="29">
        <f>SUM(K377:K378)</f>
        <v>152.61</v>
      </c>
      <c r="L379" s="14"/>
    </row>
    <row r="380" spans="1:12">
      <c r="A380" s="8">
        <v>45987</v>
      </c>
      <c r="B380" s="9">
        <v>21769</v>
      </c>
      <c r="C380" s="10" t="s">
        <v>189</v>
      </c>
      <c r="D380" s="11" t="s">
        <v>81</v>
      </c>
      <c r="E380" s="3">
        <v>280188</v>
      </c>
      <c r="F380" s="12"/>
      <c r="G380" s="13" t="s">
        <v>82</v>
      </c>
      <c r="H380" s="13"/>
      <c r="I380" s="24"/>
      <c r="J380" s="25">
        <v>200</v>
      </c>
      <c r="K380" s="26">
        <f t="shared" ref="K380:K384" si="29">J380</f>
        <v>200</v>
      </c>
      <c r="L380" s="8">
        <v>45985</v>
      </c>
    </row>
    <row r="381" spans="1:12">
      <c r="A381" s="14"/>
      <c r="B381" s="15"/>
      <c r="C381" s="16"/>
      <c r="D381" s="17" t="s">
        <v>83</v>
      </c>
      <c r="E381" s="7"/>
      <c r="F381" s="18"/>
      <c r="G381" s="19" t="s">
        <v>82</v>
      </c>
      <c r="H381" s="19"/>
      <c r="I381" s="27"/>
      <c r="J381" s="25">
        <v>-47.39</v>
      </c>
      <c r="K381" s="26">
        <f t="shared" si="29"/>
        <v>-47.39</v>
      </c>
      <c r="L381" s="14"/>
    </row>
    <row r="382" spans="1:12">
      <c r="A382" s="20" t="s">
        <v>84</v>
      </c>
      <c r="B382" s="21"/>
      <c r="C382" s="21"/>
      <c r="D382" s="21"/>
      <c r="E382" s="21"/>
      <c r="F382" s="21"/>
      <c r="G382" s="21"/>
      <c r="H382" s="21"/>
      <c r="I382" s="28"/>
      <c r="J382" s="29">
        <f>SUM(J380:J381)</f>
        <v>152.61</v>
      </c>
      <c r="K382" s="29">
        <f>SUM(K380:K381)</f>
        <v>152.61</v>
      </c>
      <c r="L382" s="14"/>
    </row>
    <row r="383" spans="1:12">
      <c r="A383" s="8">
        <v>45987</v>
      </c>
      <c r="B383" s="9">
        <v>21769</v>
      </c>
      <c r="C383" s="10" t="s">
        <v>190</v>
      </c>
      <c r="D383" s="11" t="s">
        <v>81</v>
      </c>
      <c r="E383" s="3">
        <v>280013</v>
      </c>
      <c r="F383" s="12"/>
      <c r="G383" s="13" t="s">
        <v>82</v>
      </c>
      <c r="H383" s="13"/>
      <c r="I383" s="24"/>
      <c r="J383" s="25">
        <v>200</v>
      </c>
      <c r="K383" s="26">
        <f t="shared" si="29"/>
        <v>200</v>
      </c>
      <c r="L383" s="8">
        <v>45985</v>
      </c>
    </row>
    <row r="384" spans="1:12">
      <c r="A384" s="14"/>
      <c r="B384" s="15"/>
      <c r="C384" s="16"/>
      <c r="D384" s="17" t="s">
        <v>83</v>
      </c>
      <c r="E384" s="7"/>
      <c r="F384" s="18"/>
      <c r="G384" s="19" t="s">
        <v>82</v>
      </c>
      <c r="H384" s="19"/>
      <c r="I384" s="27"/>
      <c r="J384" s="25">
        <v>-51.14</v>
      </c>
      <c r="K384" s="26">
        <f t="shared" si="29"/>
        <v>-51.14</v>
      </c>
      <c r="L384" s="14"/>
    </row>
    <row r="385" spans="1:12">
      <c r="A385" s="20" t="s">
        <v>84</v>
      </c>
      <c r="B385" s="21"/>
      <c r="C385" s="21"/>
      <c r="D385" s="21"/>
      <c r="E385" s="21"/>
      <c r="F385" s="21"/>
      <c r="G385" s="21"/>
      <c r="H385" s="21"/>
      <c r="I385" s="28"/>
      <c r="J385" s="29">
        <f>SUM(J383:J384)</f>
        <v>148.86</v>
      </c>
      <c r="K385" s="29">
        <f>SUM(K383:K384)</f>
        <v>148.86</v>
      </c>
      <c r="L385" s="14"/>
    </row>
    <row r="386" spans="1:12">
      <c r="A386" s="8">
        <v>45987</v>
      </c>
      <c r="B386" s="9">
        <v>21769</v>
      </c>
      <c r="C386" s="10" t="s">
        <v>191</v>
      </c>
      <c r="D386" s="11" t="s">
        <v>81</v>
      </c>
      <c r="E386" s="3">
        <v>280189</v>
      </c>
      <c r="F386" s="12"/>
      <c r="G386" s="13" t="s">
        <v>82</v>
      </c>
      <c r="H386" s="13"/>
      <c r="I386" s="24"/>
      <c r="J386" s="25">
        <v>400</v>
      </c>
      <c r="K386" s="26">
        <f t="shared" ref="K386:K390" si="30">J386</f>
        <v>400</v>
      </c>
      <c r="L386" s="8">
        <v>45985</v>
      </c>
    </row>
    <row r="387" spans="1:12">
      <c r="A387" s="14"/>
      <c r="B387" s="15"/>
      <c r="C387" s="16"/>
      <c r="D387" s="17" t="s">
        <v>83</v>
      </c>
      <c r="E387" s="7"/>
      <c r="F387" s="18"/>
      <c r="G387" s="19" t="s">
        <v>82</v>
      </c>
      <c r="H387" s="19"/>
      <c r="I387" s="27"/>
      <c r="J387" s="25">
        <v>-89.78</v>
      </c>
      <c r="K387" s="26">
        <f t="shared" si="30"/>
        <v>-89.78</v>
      </c>
      <c r="L387" s="14"/>
    </row>
    <row r="388" spans="1:12">
      <c r="A388" s="20" t="s">
        <v>84</v>
      </c>
      <c r="B388" s="21"/>
      <c r="C388" s="21"/>
      <c r="D388" s="21"/>
      <c r="E388" s="21"/>
      <c r="F388" s="21"/>
      <c r="G388" s="21"/>
      <c r="H388" s="21"/>
      <c r="I388" s="28"/>
      <c r="J388" s="29">
        <f>SUM(J386:J387)</f>
        <v>310.22</v>
      </c>
      <c r="K388" s="29">
        <f>SUM(K386:K387)</f>
        <v>310.22</v>
      </c>
      <c r="L388" s="14"/>
    </row>
    <row r="389" spans="1:12">
      <c r="A389" s="8">
        <v>45987</v>
      </c>
      <c r="B389" s="9">
        <v>21769</v>
      </c>
      <c r="C389" s="10" t="s">
        <v>192</v>
      </c>
      <c r="D389" s="11" t="s">
        <v>81</v>
      </c>
      <c r="E389" s="3">
        <v>280190</v>
      </c>
      <c r="F389" s="12"/>
      <c r="G389" s="13" t="s">
        <v>82</v>
      </c>
      <c r="H389" s="13"/>
      <c r="I389" s="24"/>
      <c r="J389" s="25">
        <v>200</v>
      </c>
      <c r="K389" s="26">
        <f t="shared" si="30"/>
        <v>200</v>
      </c>
      <c r="L389" s="8">
        <v>45985</v>
      </c>
    </row>
    <row r="390" spans="1:12">
      <c r="A390" s="14"/>
      <c r="B390" s="15"/>
      <c r="C390" s="16"/>
      <c r="D390" s="17" t="s">
        <v>83</v>
      </c>
      <c r="E390" s="7"/>
      <c r="F390" s="18"/>
      <c r="G390" s="19" t="s">
        <v>82</v>
      </c>
      <c r="H390" s="19"/>
      <c r="I390" s="27"/>
      <c r="J390" s="25">
        <v>-56.53</v>
      </c>
      <c r="K390" s="26">
        <f t="shared" si="30"/>
        <v>-56.53</v>
      </c>
      <c r="L390" s="14"/>
    </row>
    <row r="391" spans="1:12">
      <c r="A391" s="20" t="s">
        <v>84</v>
      </c>
      <c r="B391" s="21"/>
      <c r="C391" s="21"/>
      <c r="D391" s="21"/>
      <c r="E391" s="21"/>
      <c r="F391" s="21"/>
      <c r="G391" s="21"/>
      <c r="H391" s="21"/>
      <c r="I391" s="28"/>
      <c r="J391" s="29">
        <f>SUM(J389:J390)</f>
        <v>143.47</v>
      </c>
      <c r="K391" s="29">
        <f>SUM(K389:K390)</f>
        <v>143.47</v>
      </c>
      <c r="L391" s="14"/>
    </row>
    <row r="392" spans="1:12">
      <c r="A392" s="8">
        <v>45987</v>
      </c>
      <c r="B392" s="9">
        <v>21769</v>
      </c>
      <c r="C392" s="10" t="s">
        <v>193</v>
      </c>
      <c r="D392" s="11" t="s">
        <v>81</v>
      </c>
      <c r="E392" s="3">
        <v>280022</v>
      </c>
      <c r="F392" s="12"/>
      <c r="G392" s="13" t="s">
        <v>82</v>
      </c>
      <c r="H392" s="13"/>
      <c r="I392" s="24"/>
      <c r="J392" s="25">
        <v>400</v>
      </c>
      <c r="K392" s="26">
        <f t="shared" ref="K392:K396" si="31">J392</f>
        <v>400</v>
      </c>
      <c r="L392" s="8">
        <v>45985</v>
      </c>
    </row>
    <row r="393" spans="1:12">
      <c r="A393" s="14"/>
      <c r="B393" s="15"/>
      <c r="C393" s="16"/>
      <c r="D393" s="17" t="s">
        <v>83</v>
      </c>
      <c r="E393" s="7"/>
      <c r="F393" s="18"/>
      <c r="G393" s="19" t="s">
        <v>82</v>
      </c>
      <c r="H393" s="19"/>
      <c r="I393" s="27"/>
      <c r="J393" s="25">
        <v>-90.62</v>
      </c>
      <c r="K393" s="26">
        <f t="shared" si="31"/>
        <v>-90.62</v>
      </c>
      <c r="L393" s="14"/>
    </row>
    <row r="394" spans="1:12">
      <c r="A394" s="20" t="s">
        <v>84</v>
      </c>
      <c r="B394" s="21"/>
      <c r="C394" s="21"/>
      <c r="D394" s="21"/>
      <c r="E394" s="21"/>
      <c r="F394" s="21"/>
      <c r="G394" s="21"/>
      <c r="H394" s="21"/>
      <c r="I394" s="28"/>
      <c r="J394" s="29">
        <f>SUM(J392:J393)</f>
        <v>309.38</v>
      </c>
      <c r="K394" s="29">
        <f>SUM(K392:K393)</f>
        <v>309.38</v>
      </c>
      <c r="L394" s="14"/>
    </row>
    <row r="395" spans="1:12">
      <c r="A395" s="8">
        <v>45987</v>
      </c>
      <c r="B395" s="9">
        <v>21769</v>
      </c>
      <c r="C395" s="10" t="s">
        <v>194</v>
      </c>
      <c r="D395" s="11" t="s">
        <v>81</v>
      </c>
      <c r="E395" s="3">
        <v>279878</v>
      </c>
      <c r="F395" s="12"/>
      <c r="G395" s="13" t="s">
        <v>82</v>
      </c>
      <c r="H395" s="13"/>
      <c r="I395" s="24"/>
      <c r="J395" s="25">
        <v>200</v>
      </c>
      <c r="K395" s="26">
        <f t="shared" si="31"/>
        <v>200</v>
      </c>
      <c r="L395" s="8">
        <v>45985</v>
      </c>
    </row>
    <row r="396" spans="1:12">
      <c r="A396" s="14"/>
      <c r="B396" s="15"/>
      <c r="C396" s="16"/>
      <c r="D396" s="17" t="s">
        <v>83</v>
      </c>
      <c r="E396" s="7"/>
      <c r="F396" s="18"/>
      <c r="G396" s="19" t="s">
        <v>82</v>
      </c>
      <c r="H396" s="19"/>
      <c r="I396" s="27"/>
      <c r="J396" s="25">
        <v>-47.39</v>
      </c>
      <c r="K396" s="26">
        <f t="shared" si="31"/>
        <v>-47.39</v>
      </c>
      <c r="L396" s="14"/>
    </row>
    <row r="397" spans="1:12">
      <c r="A397" s="20" t="s">
        <v>84</v>
      </c>
      <c r="B397" s="21"/>
      <c r="C397" s="21"/>
      <c r="D397" s="21"/>
      <c r="E397" s="21"/>
      <c r="F397" s="21"/>
      <c r="G397" s="21"/>
      <c r="H397" s="21"/>
      <c r="I397" s="28"/>
      <c r="J397" s="29">
        <f>SUM(J395:J396)</f>
        <v>152.61</v>
      </c>
      <c r="K397" s="29">
        <f>SUM(K395:K396)</f>
        <v>152.61</v>
      </c>
      <c r="L397" s="14"/>
    </row>
    <row r="398" spans="1:12">
      <c r="A398" s="8">
        <v>45987</v>
      </c>
      <c r="B398" s="9">
        <v>21769</v>
      </c>
      <c r="C398" s="10" t="s">
        <v>195</v>
      </c>
      <c r="D398" s="11" t="s">
        <v>81</v>
      </c>
      <c r="E398" s="3">
        <v>280177</v>
      </c>
      <c r="F398" s="12"/>
      <c r="G398" s="13" t="s">
        <v>82</v>
      </c>
      <c r="H398" s="13"/>
      <c r="I398" s="24"/>
      <c r="J398" s="25">
        <v>200</v>
      </c>
      <c r="K398" s="26">
        <f t="shared" ref="K398:K402" si="32">J398</f>
        <v>200</v>
      </c>
      <c r="L398" s="8">
        <v>45985</v>
      </c>
    </row>
    <row r="399" spans="1:12">
      <c r="A399" s="14"/>
      <c r="B399" s="15"/>
      <c r="C399" s="16"/>
      <c r="D399" s="17" t="s">
        <v>83</v>
      </c>
      <c r="E399" s="7"/>
      <c r="F399" s="18"/>
      <c r="G399" s="19" t="s">
        <v>82</v>
      </c>
      <c r="H399" s="19"/>
      <c r="I399" s="27"/>
      <c r="J399" s="25">
        <v>-47.39</v>
      </c>
      <c r="K399" s="26">
        <f t="shared" si="32"/>
        <v>-47.39</v>
      </c>
      <c r="L399" s="14"/>
    </row>
    <row r="400" spans="1:12">
      <c r="A400" s="20" t="s">
        <v>84</v>
      </c>
      <c r="B400" s="21"/>
      <c r="C400" s="21"/>
      <c r="D400" s="21"/>
      <c r="E400" s="21"/>
      <c r="F400" s="21"/>
      <c r="G400" s="21"/>
      <c r="H400" s="21"/>
      <c r="I400" s="28"/>
      <c r="J400" s="29">
        <f>SUM(J398:J399)</f>
        <v>152.61</v>
      </c>
      <c r="K400" s="29">
        <f>SUM(K398:K399)</f>
        <v>152.61</v>
      </c>
      <c r="L400" s="14"/>
    </row>
    <row r="401" spans="1:12">
      <c r="A401" s="8">
        <v>45987</v>
      </c>
      <c r="B401" s="9">
        <v>21769</v>
      </c>
      <c r="C401" s="10" t="s">
        <v>196</v>
      </c>
      <c r="D401" s="11" t="s">
        <v>81</v>
      </c>
      <c r="E401" s="3">
        <v>280185</v>
      </c>
      <c r="F401" s="12"/>
      <c r="G401" s="13" t="s">
        <v>82</v>
      </c>
      <c r="H401" s="13"/>
      <c r="I401" s="24"/>
      <c r="J401" s="25">
        <v>200</v>
      </c>
      <c r="K401" s="26">
        <f t="shared" si="32"/>
        <v>200</v>
      </c>
      <c r="L401" s="8">
        <v>45985</v>
      </c>
    </row>
    <row r="402" spans="1:12">
      <c r="A402" s="14"/>
      <c r="B402" s="15"/>
      <c r="C402" s="16"/>
      <c r="D402" s="17" t="s">
        <v>83</v>
      </c>
      <c r="E402" s="7"/>
      <c r="F402" s="18"/>
      <c r="G402" s="19" t="s">
        <v>82</v>
      </c>
      <c r="H402" s="19"/>
      <c r="I402" s="27"/>
      <c r="J402" s="25">
        <v>-55.68</v>
      </c>
      <c r="K402" s="26">
        <f t="shared" si="32"/>
        <v>-55.68</v>
      </c>
      <c r="L402" s="14"/>
    </row>
    <row r="403" spans="1:12">
      <c r="A403" s="20" t="s">
        <v>84</v>
      </c>
      <c r="B403" s="21"/>
      <c r="C403" s="21"/>
      <c r="D403" s="21"/>
      <c r="E403" s="21"/>
      <c r="F403" s="21"/>
      <c r="G403" s="21"/>
      <c r="H403" s="21"/>
      <c r="I403" s="28"/>
      <c r="J403" s="29">
        <f>SUM(J401:J402)</f>
        <v>144.32</v>
      </c>
      <c r="K403" s="29">
        <f>SUM(K401:K402)</f>
        <v>144.32</v>
      </c>
      <c r="L403" s="14"/>
    </row>
    <row r="404" spans="1:12">
      <c r="A404" s="8">
        <v>45987</v>
      </c>
      <c r="B404" s="9">
        <v>21769</v>
      </c>
      <c r="C404" s="10" t="s">
        <v>197</v>
      </c>
      <c r="D404" s="11" t="s">
        <v>81</v>
      </c>
      <c r="E404" s="3">
        <v>280186</v>
      </c>
      <c r="F404" s="12"/>
      <c r="G404" s="13" t="s">
        <v>82</v>
      </c>
      <c r="H404" s="13"/>
      <c r="I404" s="24"/>
      <c r="J404" s="25">
        <v>1100</v>
      </c>
      <c r="K404" s="26">
        <f t="shared" ref="K404:K408" si="33">J404</f>
        <v>1100</v>
      </c>
      <c r="L404" s="8">
        <v>45985</v>
      </c>
    </row>
    <row r="405" spans="1:12">
      <c r="A405" s="14"/>
      <c r="B405" s="15"/>
      <c r="C405" s="16"/>
      <c r="D405" s="17" t="s">
        <v>83</v>
      </c>
      <c r="E405" s="7"/>
      <c r="F405" s="18"/>
      <c r="G405" s="19" t="s">
        <v>82</v>
      </c>
      <c r="H405" s="19"/>
      <c r="I405" s="27"/>
      <c r="J405" s="25">
        <v>-254.08</v>
      </c>
      <c r="K405" s="26">
        <f t="shared" si="33"/>
        <v>-254.08</v>
      </c>
      <c r="L405" s="14"/>
    </row>
    <row r="406" spans="1:12">
      <c r="A406" s="20" t="s">
        <v>84</v>
      </c>
      <c r="B406" s="21"/>
      <c r="C406" s="21"/>
      <c r="D406" s="21"/>
      <c r="E406" s="21"/>
      <c r="F406" s="21"/>
      <c r="G406" s="21"/>
      <c r="H406" s="21"/>
      <c r="I406" s="28"/>
      <c r="J406" s="29">
        <f>SUM(J404:J405)</f>
        <v>845.92</v>
      </c>
      <c r="K406" s="29">
        <f>SUM(K404:K405)</f>
        <v>845.92</v>
      </c>
      <c r="L406" s="14"/>
    </row>
    <row r="407" spans="1:12">
      <c r="A407" s="8">
        <v>45987</v>
      </c>
      <c r="B407" s="9">
        <v>21769</v>
      </c>
      <c r="C407" s="10" t="s">
        <v>198</v>
      </c>
      <c r="D407" s="11" t="s">
        <v>81</v>
      </c>
      <c r="E407" s="3">
        <v>279896</v>
      </c>
      <c r="F407" s="12"/>
      <c r="G407" s="13" t="s">
        <v>82</v>
      </c>
      <c r="H407" s="13"/>
      <c r="I407" s="24"/>
      <c r="J407" s="25">
        <v>1400</v>
      </c>
      <c r="K407" s="26">
        <f t="shared" si="33"/>
        <v>1400</v>
      </c>
      <c r="L407" s="8">
        <v>45985</v>
      </c>
    </row>
    <row r="408" spans="1:12">
      <c r="A408" s="14"/>
      <c r="B408" s="15"/>
      <c r="C408" s="16"/>
      <c r="D408" s="17" t="s">
        <v>83</v>
      </c>
      <c r="E408" s="7"/>
      <c r="F408" s="18"/>
      <c r="G408" s="19" t="s">
        <v>82</v>
      </c>
      <c r="H408" s="19"/>
      <c r="I408" s="27"/>
      <c r="J408" s="25">
        <v>-322.05</v>
      </c>
      <c r="K408" s="26">
        <f t="shared" si="33"/>
        <v>-322.05</v>
      </c>
      <c r="L408" s="14"/>
    </row>
    <row r="409" spans="1:12">
      <c r="A409" s="20" t="s">
        <v>84</v>
      </c>
      <c r="B409" s="21"/>
      <c r="C409" s="21"/>
      <c r="D409" s="21"/>
      <c r="E409" s="21"/>
      <c r="F409" s="21"/>
      <c r="G409" s="21"/>
      <c r="H409" s="21"/>
      <c r="I409" s="28"/>
      <c r="J409" s="29">
        <f>SUM(J407:J408)</f>
        <v>1077.95</v>
      </c>
      <c r="K409" s="29">
        <f>SUM(K407:K408)</f>
        <v>1077.95</v>
      </c>
      <c r="L409" s="14"/>
    </row>
    <row r="410" spans="1:12">
      <c r="A410" s="8">
        <v>45987</v>
      </c>
      <c r="B410" s="9">
        <v>21769</v>
      </c>
      <c r="C410" s="10" t="s">
        <v>199</v>
      </c>
      <c r="D410" s="11" t="s">
        <v>81</v>
      </c>
      <c r="E410" s="3">
        <v>280174</v>
      </c>
      <c r="F410" s="12"/>
      <c r="G410" s="13" t="s">
        <v>82</v>
      </c>
      <c r="H410" s="13"/>
      <c r="I410" s="24"/>
      <c r="J410" s="25">
        <v>200</v>
      </c>
      <c r="K410" s="26">
        <f t="shared" ref="K410:K414" si="34">J410</f>
        <v>200</v>
      </c>
      <c r="L410" s="8">
        <v>45985</v>
      </c>
    </row>
    <row r="411" spans="1:12">
      <c r="A411" s="14"/>
      <c r="B411" s="15"/>
      <c r="C411" s="16"/>
      <c r="D411" s="17" t="s">
        <v>83</v>
      </c>
      <c r="E411" s="7"/>
      <c r="F411" s="18"/>
      <c r="G411" s="19" t="s">
        <v>82</v>
      </c>
      <c r="H411" s="19"/>
      <c r="I411" s="27"/>
      <c r="J411" s="25">
        <v>-47.39</v>
      </c>
      <c r="K411" s="26">
        <f t="shared" si="34"/>
        <v>-47.39</v>
      </c>
      <c r="L411" s="14"/>
    </row>
    <row r="412" spans="1:12">
      <c r="A412" s="20" t="s">
        <v>84</v>
      </c>
      <c r="B412" s="21"/>
      <c r="C412" s="21"/>
      <c r="D412" s="21"/>
      <c r="E412" s="21"/>
      <c r="F412" s="21"/>
      <c r="G412" s="21"/>
      <c r="H412" s="21"/>
      <c r="I412" s="28"/>
      <c r="J412" s="29">
        <f>SUM(J410:J411)</f>
        <v>152.61</v>
      </c>
      <c r="K412" s="29">
        <f>SUM(K410:K411)</f>
        <v>152.61</v>
      </c>
      <c r="L412" s="14"/>
    </row>
    <row r="413" spans="1:12">
      <c r="A413" s="8">
        <v>45987</v>
      </c>
      <c r="B413" s="9">
        <v>21769</v>
      </c>
      <c r="C413" s="10" t="s">
        <v>200</v>
      </c>
      <c r="D413" s="11" t="s">
        <v>81</v>
      </c>
      <c r="E413" s="3">
        <v>280024</v>
      </c>
      <c r="F413" s="12"/>
      <c r="G413" s="13" t="s">
        <v>82</v>
      </c>
      <c r="H413" s="13"/>
      <c r="I413" s="24"/>
      <c r="J413" s="25">
        <v>400</v>
      </c>
      <c r="K413" s="26">
        <f t="shared" si="34"/>
        <v>400</v>
      </c>
      <c r="L413" s="8">
        <v>45985</v>
      </c>
    </row>
    <row r="414" spans="1:12">
      <c r="A414" s="14"/>
      <c r="B414" s="15"/>
      <c r="C414" s="16"/>
      <c r="D414" s="17" t="s">
        <v>83</v>
      </c>
      <c r="E414" s="7"/>
      <c r="F414" s="18"/>
      <c r="G414" s="19" t="s">
        <v>82</v>
      </c>
      <c r="H414" s="19"/>
      <c r="I414" s="27"/>
      <c r="J414" s="25">
        <v>-89.78</v>
      </c>
      <c r="K414" s="26">
        <f t="shared" si="34"/>
        <v>-89.78</v>
      </c>
      <c r="L414" s="14"/>
    </row>
    <row r="415" spans="1:12">
      <c r="A415" s="20" t="s">
        <v>84</v>
      </c>
      <c r="B415" s="21"/>
      <c r="C415" s="21"/>
      <c r="D415" s="21"/>
      <c r="E415" s="21"/>
      <c r="F415" s="21"/>
      <c r="G415" s="21"/>
      <c r="H415" s="21"/>
      <c r="I415" s="28"/>
      <c r="J415" s="29">
        <f>SUM(J413:J414)</f>
        <v>310.22</v>
      </c>
      <c r="K415" s="29">
        <f>SUM(K413:K414)</f>
        <v>310.22</v>
      </c>
      <c r="L415" s="14"/>
    </row>
    <row r="416" spans="1:12">
      <c r="A416" s="8">
        <v>45987</v>
      </c>
      <c r="B416" s="9">
        <v>21769</v>
      </c>
      <c r="C416" s="10" t="s">
        <v>201</v>
      </c>
      <c r="D416" s="11" t="s">
        <v>81</v>
      </c>
      <c r="E416" s="3">
        <v>279916</v>
      </c>
      <c r="F416" s="12"/>
      <c r="G416" s="13" t="s">
        <v>82</v>
      </c>
      <c r="H416" s="13"/>
      <c r="I416" s="24"/>
      <c r="J416" s="25">
        <v>1100</v>
      </c>
      <c r="K416" s="26">
        <f>J416</f>
        <v>1100</v>
      </c>
      <c r="L416" s="8">
        <v>45985</v>
      </c>
    </row>
    <row r="417" spans="1:12">
      <c r="A417" s="14"/>
      <c r="B417" s="15"/>
      <c r="C417" s="16"/>
      <c r="D417" s="17" t="s">
        <v>83</v>
      </c>
      <c r="E417" s="7"/>
      <c r="F417" s="18"/>
      <c r="G417" s="19" t="s">
        <v>82</v>
      </c>
      <c r="H417" s="19"/>
      <c r="I417" s="27"/>
      <c r="J417" s="25">
        <v>-255.57</v>
      </c>
      <c r="K417" s="26">
        <f>J417</f>
        <v>-255.57</v>
      </c>
      <c r="L417" s="14"/>
    </row>
    <row r="418" spans="1:12">
      <c r="A418" s="20" t="s">
        <v>84</v>
      </c>
      <c r="B418" s="21"/>
      <c r="C418" s="21"/>
      <c r="D418" s="21"/>
      <c r="E418" s="21"/>
      <c r="F418" s="21"/>
      <c r="G418" s="21"/>
      <c r="H418" s="21"/>
      <c r="I418" s="28"/>
      <c r="J418" s="29">
        <f>SUM(J416:J417)</f>
        <v>844.43</v>
      </c>
      <c r="K418" s="29">
        <f>SUM(K416:K417)</f>
        <v>844.43</v>
      </c>
      <c r="L418" s="14"/>
    </row>
    <row r="419" ht="10.5" spans="1:10">
      <c r="A419" s="2"/>
      <c r="I419" s="31" t="s">
        <v>107</v>
      </c>
      <c r="J419" s="32">
        <f>SUM(J292,J295,J298,J301,J304,J307,J310,J313,J316,J319,J322,J325,J328,J331,J334,J337,J340,J343,J346,J349,J352,J355,J358,J361,J364,J367,J370,J373,J376,J379,J382,J385,J388,J391,J394,J397,J400,J403,J406,J409,J412,J415,J418)</f>
        <v>13930.67</v>
      </c>
    </row>
    <row r="421" ht="10.5" spans="1:10">
      <c r="A421" s="2" t="s">
        <v>23</v>
      </c>
      <c r="D421" s="2" t="s">
        <v>24</v>
      </c>
      <c r="I421" s="33"/>
      <c r="J421" s="32"/>
    </row>
    <row r="422" spans="1:1">
      <c r="A422" s="2"/>
    </row>
    <row r="423" spans="1:1">
      <c r="A423" s="2"/>
    </row>
    <row r="424" spans="1:4">
      <c r="A424" s="2" t="s">
        <v>26</v>
      </c>
      <c r="D424" s="2" t="s">
        <v>27</v>
      </c>
    </row>
    <row r="425" spans="1:4">
      <c r="A425" s="1" t="s">
        <v>29</v>
      </c>
      <c r="D425" s="1" t="s">
        <v>30</v>
      </c>
    </row>
  </sheetData>
  <mergeCells count="288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G91:J91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G157:J157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A192:I192"/>
    <mergeCell ref="A195:I195"/>
    <mergeCell ref="A198:I198"/>
    <mergeCell ref="A201:I201"/>
    <mergeCell ref="A204:I204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G287:J287"/>
    <mergeCell ref="A292:I292"/>
    <mergeCell ref="A295:I295"/>
    <mergeCell ref="A298:I298"/>
    <mergeCell ref="A301:I301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A370:I370"/>
    <mergeCell ref="A373:I373"/>
    <mergeCell ref="A376:I376"/>
    <mergeCell ref="A379:I379"/>
    <mergeCell ref="A382:I382"/>
    <mergeCell ref="A385:I385"/>
    <mergeCell ref="A388:I388"/>
    <mergeCell ref="A391:I391"/>
    <mergeCell ref="A394:I394"/>
    <mergeCell ref="A397:I397"/>
    <mergeCell ref="A400:I400"/>
    <mergeCell ref="A403:I403"/>
    <mergeCell ref="A406:I406"/>
    <mergeCell ref="A409:I409"/>
    <mergeCell ref="A412:I412"/>
    <mergeCell ref="A415:I415"/>
    <mergeCell ref="A418:I418"/>
    <mergeCell ref="A4:A6"/>
    <mergeCell ref="A91:A93"/>
    <mergeCell ref="A157:A159"/>
    <mergeCell ref="A287:A289"/>
    <mergeCell ref="B4:B6"/>
    <mergeCell ref="B91:B93"/>
    <mergeCell ref="B157:B159"/>
    <mergeCell ref="B287:B289"/>
    <mergeCell ref="C4:C6"/>
    <mergeCell ref="C91:C93"/>
    <mergeCell ref="C157:C159"/>
    <mergeCell ref="C287:C289"/>
    <mergeCell ref="D4:D6"/>
    <mergeCell ref="D91:D93"/>
    <mergeCell ref="D157:D159"/>
    <mergeCell ref="D287:D289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91:E93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57:E159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190:E191"/>
    <mergeCell ref="E193:E194"/>
    <mergeCell ref="E196:E197"/>
    <mergeCell ref="E199:E200"/>
    <mergeCell ref="E202:E203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87:E289"/>
    <mergeCell ref="E290:E291"/>
    <mergeCell ref="E293:E294"/>
    <mergeCell ref="E296:E297"/>
    <mergeCell ref="E299:E300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E368:E369"/>
    <mergeCell ref="E371:E372"/>
    <mergeCell ref="E374:E375"/>
    <mergeCell ref="E377:E378"/>
    <mergeCell ref="E380:E381"/>
    <mergeCell ref="E383:E384"/>
    <mergeCell ref="E386:E387"/>
    <mergeCell ref="E389:E390"/>
    <mergeCell ref="E392:E393"/>
    <mergeCell ref="E395:E396"/>
    <mergeCell ref="E398:E399"/>
    <mergeCell ref="E401:E402"/>
    <mergeCell ref="E404:E405"/>
    <mergeCell ref="E407:E408"/>
    <mergeCell ref="E410:E411"/>
    <mergeCell ref="E413:E414"/>
    <mergeCell ref="E416:E417"/>
    <mergeCell ref="F4:F6"/>
    <mergeCell ref="F91:F93"/>
    <mergeCell ref="F157:F159"/>
    <mergeCell ref="F287:F289"/>
    <mergeCell ref="G5:G6"/>
    <mergeCell ref="G92:G93"/>
    <mergeCell ref="G158:G159"/>
    <mergeCell ref="G288:G289"/>
    <mergeCell ref="H5:H6"/>
    <mergeCell ref="H92:H93"/>
    <mergeCell ref="H158:H159"/>
    <mergeCell ref="H288:H289"/>
    <mergeCell ref="I5:I6"/>
    <mergeCell ref="I92:I93"/>
    <mergeCell ref="I158:I159"/>
    <mergeCell ref="I288:I289"/>
    <mergeCell ref="J5:J6"/>
    <mergeCell ref="J92:J93"/>
    <mergeCell ref="J158:J159"/>
    <mergeCell ref="J288:J289"/>
    <mergeCell ref="K4:K6"/>
    <mergeCell ref="K91:K93"/>
    <mergeCell ref="K157:K159"/>
    <mergeCell ref="K287:K289"/>
    <mergeCell ref="L4:L6"/>
    <mergeCell ref="L91:L93"/>
    <mergeCell ref="L157:L159"/>
    <mergeCell ref="L287:L289"/>
  </mergeCells>
  <pageMargins left="0.354166666666667" right="0.25" top="0.236111111111111" bottom="0.196527777777778" header="0.118055555555556" footer="0.0784722222222222"/>
  <pageSetup paperSize="9" scale="87" orientation="landscape" verticalDpi="72"/>
  <headerFooter alignWithMargins="0"/>
  <rowBreaks count="2" manualBreakCount="2">
    <brk id="83" max="16383" man="1"/>
    <brk id="8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DEC 1</vt:lpstr>
      <vt:lpstr>DEC 2</vt:lpstr>
      <vt:lpstr>DEC 3</vt:lpstr>
      <vt:lpstr>DEC 4</vt:lpstr>
      <vt:lpstr>DEC 5</vt:lpstr>
      <vt:lpstr>DEC 9</vt:lpstr>
      <vt:lpstr>DEC 10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2025-12-01T00:12:00Z</dcterms:created>
  <cp:lastPrinted>2025-12-04T03:35:00Z</cp:lastPrinted>
  <dcterms:modified xsi:type="dcterms:W3CDTF">2025-12-10T08:13:59Z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9132BA7867CB40C1B52294070917178C_11</vt:lpwstr>
  </property>
  <property fmtid="{D5CDD505-2E9C-101B-9397-08002B2CF9AE}" pid="3" name="KSOProductBuildVer">
    <vt:lpwstr>1033-12.2.0.20795</vt:lpwstr>
  </property>
</Properties>
</file>