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Sheet1!$A$1:$G$46</definedName>
  </definedNames>
  <calcPr calcId="124519"/>
</workbook>
</file>

<file path=xl/calcChain.xml><?xml version="1.0" encoding="utf-8"?>
<calcChain xmlns="http://schemas.openxmlformats.org/spreadsheetml/2006/main">
  <c r="G46" i="1"/>
  <c r="G33"/>
  <c r="G39"/>
  <c r="G38"/>
  <c r="G40" s="1"/>
  <c r="G42" s="1"/>
  <c r="G31"/>
  <c r="G20"/>
  <c r="G22" s="1"/>
  <c r="G24" s="1"/>
</calcChain>
</file>

<file path=xl/sharedStrings.xml><?xml version="1.0" encoding="utf-8"?>
<sst xmlns="http://schemas.openxmlformats.org/spreadsheetml/2006/main" count="32" uniqueCount="29">
  <si>
    <t>BIR DISCREPANCY</t>
  </si>
  <si>
    <t>Income Tax</t>
  </si>
  <si>
    <t>Disallowed Expenses</t>
  </si>
  <si>
    <t>Telecommunication</t>
  </si>
  <si>
    <t>Insurance Expense</t>
  </si>
  <si>
    <t>Representation Expense</t>
  </si>
  <si>
    <t>Office Supplies</t>
  </si>
  <si>
    <t>Travel &amp; Transportation</t>
  </si>
  <si>
    <t>Service Supplies</t>
  </si>
  <si>
    <t>Warranty Expense</t>
  </si>
  <si>
    <t>Installation and service call</t>
  </si>
  <si>
    <t>Gas &amp; Oil</t>
  </si>
  <si>
    <t>Motor vehicle expense</t>
  </si>
  <si>
    <t>Training and Seminars</t>
  </si>
  <si>
    <t>Bank Charges</t>
  </si>
  <si>
    <t>Others</t>
  </si>
  <si>
    <t>TOTAL</t>
  </si>
  <si>
    <t>Income Tax Due (20%)</t>
  </si>
  <si>
    <t>Add: 12% Interest (4/16/23 to 02/28/25)</t>
  </si>
  <si>
    <t>Total Amount Due</t>
  </si>
  <si>
    <t>Expanded Withholding Tax</t>
  </si>
  <si>
    <t xml:space="preserve">Disallowded Expenses </t>
  </si>
  <si>
    <t>Value Added Tax</t>
  </si>
  <si>
    <t>Unsupported Zero rated Sales</t>
  </si>
  <si>
    <t>Disallowed input tax (Factory Sale)</t>
  </si>
  <si>
    <t>Basic Tax Due</t>
  </si>
  <si>
    <t>Total amount payable</t>
  </si>
  <si>
    <t>Add: Interest 12% (02/01/23 to 02/28/25)</t>
  </si>
  <si>
    <t>Add: Interest 12% (01/26/23 to 02/28/25)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</si>
</sst>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43" fontId="0" fillId="0" borderId="0" xfId="1" applyFont="1"/>
    <xf numFmtId="43" fontId="0" fillId="0" borderId="0" xfId="0" applyNumberFormat="1"/>
    <xf numFmtId="0" fontId="0" fillId="0" borderId="0" xfId="0" applyBorder="1"/>
    <xf numFmtId="43" fontId="2" fillId="0" borderId="2" xfId="0" applyNumberFormat="1" applyFont="1" applyBorder="1"/>
    <xf numFmtId="43" fontId="2" fillId="0" borderId="1" xfId="0" applyNumberFormat="1" applyFont="1" applyBorder="1"/>
    <xf numFmtId="0" fontId="2" fillId="0" borderId="0" xfId="0" applyFont="1"/>
    <xf numFmtId="9" fontId="0" fillId="0" borderId="0" xfId="0" applyNumberFormat="1"/>
    <xf numFmtId="43" fontId="0" fillId="0" borderId="3" xfId="0" applyNumberFormat="1" applyBorder="1"/>
    <xf numFmtId="43" fontId="2" fillId="0" borderId="1" xfId="1" applyFont="1" applyBorder="1"/>
    <xf numFmtId="0" fontId="0" fillId="0" borderId="3" xfId="0" applyBorder="1"/>
    <xf numFmtId="43" fontId="0" fillId="0" borderId="0" xfId="0" applyNumberFormat="1" applyFont="1" applyBorder="1"/>
    <xf numFmtId="43" fontId="2" fillId="0" borderId="4" xfId="0" applyNumberFormat="1" applyFont="1" applyBorder="1"/>
    <xf numFmtId="43" fontId="0" fillId="0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7"/>
  <sheetViews>
    <sheetView tabSelected="1" topLeftCell="A31" workbookViewId="0">
      <selection sqref="A1:G46"/>
    </sheetView>
  </sheetViews>
  <sheetFormatPr defaultRowHeight="14.4"/>
  <cols>
    <col min="2" max="2" width="4.33203125" customWidth="1"/>
    <col min="4" max="4" width="15.88671875" customWidth="1"/>
    <col min="5" max="5" width="15.5546875" customWidth="1"/>
    <col min="6" max="6" width="6.109375" customWidth="1"/>
    <col min="7" max="7" width="17.44140625" customWidth="1"/>
  </cols>
  <sheetData>
    <row r="1" spans="1:7">
      <c r="A1" t="s">
        <v>0</v>
      </c>
    </row>
    <row r="4" spans="1:7">
      <c r="A4" s="6" t="s">
        <v>1</v>
      </c>
    </row>
    <row r="6" spans="1:7">
      <c r="B6" t="s">
        <v>2</v>
      </c>
    </row>
    <row r="7" spans="1:7">
      <c r="C7" t="s">
        <v>3</v>
      </c>
      <c r="G7" s="13">
        <v>55322</v>
      </c>
    </row>
    <row r="8" spans="1:7">
      <c r="C8" t="s">
        <v>4</v>
      </c>
      <c r="G8" s="13">
        <v>6048</v>
      </c>
    </row>
    <row r="9" spans="1:7">
      <c r="C9" t="s">
        <v>5</v>
      </c>
      <c r="G9" s="13">
        <v>50426</v>
      </c>
    </row>
    <row r="10" spans="1:7">
      <c r="C10" t="s">
        <v>6</v>
      </c>
      <c r="G10" s="13">
        <v>52001</v>
      </c>
    </row>
    <row r="11" spans="1:7">
      <c r="C11" t="s">
        <v>7</v>
      </c>
      <c r="G11" s="13">
        <v>43042</v>
      </c>
    </row>
    <row r="12" spans="1:7">
      <c r="C12" t="s">
        <v>8</v>
      </c>
      <c r="G12" s="13">
        <v>58554</v>
      </c>
    </row>
    <row r="13" spans="1:7">
      <c r="C13" t="s">
        <v>9</v>
      </c>
      <c r="G13" s="13">
        <v>67828</v>
      </c>
    </row>
    <row r="14" spans="1:7">
      <c r="C14" t="s">
        <v>10</v>
      </c>
      <c r="G14" s="13">
        <v>42596</v>
      </c>
    </row>
    <row r="15" spans="1:7">
      <c r="C15" t="s">
        <v>11</v>
      </c>
      <c r="G15" s="13">
        <v>55653</v>
      </c>
    </row>
    <row r="16" spans="1:7">
      <c r="C16" t="s">
        <v>12</v>
      </c>
      <c r="G16" s="13">
        <v>46435</v>
      </c>
    </row>
    <row r="17" spans="1:7">
      <c r="C17" t="s">
        <v>13</v>
      </c>
      <c r="G17" s="13">
        <v>11500</v>
      </c>
    </row>
    <row r="18" spans="1:7">
      <c r="C18" t="s">
        <v>14</v>
      </c>
      <c r="G18" s="13">
        <v>650</v>
      </c>
    </row>
    <row r="19" spans="1:7">
      <c r="C19" t="s">
        <v>15</v>
      </c>
      <c r="G19" s="13">
        <v>59909</v>
      </c>
    </row>
    <row r="20" spans="1:7">
      <c r="C20" t="s">
        <v>16</v>
      </c>
      <c r="G20" s="4">
        <f>SUM(G7:G19)</f>
        <v>549964</v>
      </c>
    </row>
    <row r="21" spans="1:7">
      <c r="G21" s="3"/>
    </row>
    <row r="22" spans="1:7">
      <c r="B22" t="s">
        <v>17</v>
      </c>
      <c r="G22" s="2">
        <f>G20*20%</f>
        <v>109992.8</v>
      </c>
    </row>
    <row r="23" spans="1:7">
      <c r="B23" t="s">
        <v>18</v>
      </c>
      <c r="G23" s="1">
        <v>24734.82</v>
      </c>
    </row>
    <row r="24" spans="1:7" ht="15" thickBot="1">
      <c r="B24" s="6" t="s">
        <v>19</v>
      </c>
      <c r="G24" s="5">
        <f>SUM(G22:G23)</f>
        <v>134727.62</v>
      </c>
    </row>
    <row r="27" spans="1:7">
      <c r="A27" s="6" t="s">
        <v>20</v>
      </c>
    </row>
    <row r="29" spans="1:7">
      <c r="C29" t="s">
        <v>21</v>
      </c>
      <c r="E29" s="1">
        <v>233151</v>
      </c>
      <c r="F29" s="7">
        <v>0.01</v>
      </c>
      <c r="G29" s="1">
        <v>2331.5100000000002</v>
      </c>
    </row>
    <row r="30" spans="1:7">
      <c r="E30" s="1">
        <v>316813</v>
      </c>
      <c r="F30" s="7">
        <v>0.02</v>
      </c>
      <c r="G30" s="10">
        <v>6336.26</v>
      </c>
    </row>
    <row r="31" spans="1:7">
      <c r="B31" t="s">
        <v>25</v>
      </c>
      <c r="G31" s="11">
        <f>SUM(G29:G30)</f>
        <v>8667.77</v>
      </c>
    </row>
    <row r="32" spans="1:7">
      <c r="B32" t="s">
        <v>27</v>
      </c>
      <c r="G32" s="1">
        <v>2160.06</v>
      </c>
    </row>
    <row r="33" spans="1:7" ht="15" thickBot="1">
      <c r="B33" s="6" t="s">
        <v>19</v>
      </c>
      <c r="G33" s="5">
        <f>SUM(G31:G32)</f>
        <v>10827.83</v>
      </c>
    </row>
    <row r="34" spans="1:7">
      <c r="B34" s="6"/>
    </row>
    <row r="36" spans="1:7">
      <c r="A36" s="6" t="s">
        <v>22</v>
      </c>
    </row>
    <row r="38" spans="1:7">
      <c r="B38" t="s">
        <v>23</v>
      </c>
      <c r="E38" s="1">
        <v>1234302.83</v>
      </c>
      <c r="F38" s="7">
        <v>0.12</v>
      </c>
      <c r="G38" s="1">
        <f>E38*F38</f>
        <v>148116.33960000001</v>
      </c>
    </row>
    <row r="39" spans="1:7">
      <c r="B39" t="s">
        <v>24</v>
      </c>
      <c r="E39" s="1">
        <v>4183099.73</v>
      </c>
      <c r="F39" s="7">
        <v>0.12</v>
      </c>
      <c r="G39" s="8">
        <f>E39*F39</f>
        <v>501971.96759999997</v>
      </c>
    </row>
    <row r="40" spans="1:7">
      <c r="B40" t="s">
        <v>25</v>
      </c>
      <c r="G40" s="2">
        <f>SUM(G38:G39)</f>
        <v>650088.30719999992</v>
      </c>
    </row>
    <row r="41" spans="1:7">
      <c r="B41" t="s">
        <v>28</v>
      </c>
      <c r="G41" s="1">
        <v>163287.93</v>
      </c>
    </row>
    <row r="42" spans="1:7" ht="15" thickBot="1">
      <c r="B42" s="6" t="s">
        <v>19</v>
      </c>
      <c r="G42" s="9">
        <f>SUM(G40:G41)</f>
        <v>813376.23719999986</v>
      </c>
    </row>
    <row r="46" spans="1:7" ht="15" thickBot="1">
      <c r="A46" s="6" t="s">
        <v>26</v>
      </c>
      <c r="G46" s="12">
        <f>G42+G33+G24</f>
        <v>958931.68719999981</v>
      </c>
    </row>
    <row r="47" spans="1:7" ht="15" thickTop="1"/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2025-03-20T03:12:47Z</dcterms:modified>
</cp:coreProperties>
</file>