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380" windowWidth="18780" windowHeight="7020"/>
  </bookViews>
  <sheets>
    <sheet name="ABENSON MASINAG" sheetId="1" r:id="rId1"/>
    <sheet name="ABENSON SUBIC" sheetId="2" r:id="rId2"/>
    <sheet name="ABENSON WM BICUTAN" sheetId="3" r:id="rId3"/>
    <sheet name="ABENSON WM JUNCTION" sheetId="4" r:id="rId4"/>
    <sheet name="ABENSON LIMKETKAI" sheetId="5" r:id="rId5"/>
  </sheets>
  <definedNames>
    <definedName name="Excel_BuiltIn_Print_Area_110_1">"$#REF!.$A$1:$H$3"</definedName>
    <definedName name="Excel_BuiltIn_Print_Area_118_1">"$#REF!.$A$1:$I$57"</definedName>
    <definedName name="Excel_BuiltIn_Print_Area_120_1">"$#REF!.$A$1:$H$65535"</definedName>
    <definedName name="Excel_BuiltIn_Print_Area_6_1">"$#REF!.$A$1:$H$35"</definedName>
    <definedName name="Excel_BuiltIn_Print_Area_67_1">"$#REF!.$A$1:$H$3"</definedName>
    <definedName name="Excel_BuiltIn_Print_Area_80_1">"$#REF!.$A$1:$H$3"</definedName>
    <definedName name="_xlnm.Print_Area" localSheetId="4">'ABENSON LIMKETKAI'!$A$1:$F$45</definedName>
  </definedNames>
  <calcPr calcId="124519"/>
</workbook>
</file>

<file path=xl/calcChain.xml><?xml version="1.0" encoding="utf-8"?>
<calcChain xmlns="http://schemas.openxmlformats.org/spreadsheetml/2006/main">
  <c r="C36" i="5"/>
  <c r="E36" s="1"/>
  <c r="E35"/>
  <c r="D35"/>
  <c r="D36" s="1"/>
  <c r="C35"/>
  <c r="E34"/>
  <c r="E33"/>
  <c r="E32"/>
  <c r="E31"/>
  <c r="E30"/>
  <c r="E29"/>
  <c r="E28"/>
  <c r="E27"/>
  <c r="E26"/>
  <c r="E25"/>
  <c r="E24"/>
  <c r="E23"/>
  <c r="D35" i="4"/>
  <c r="D36" s="1"/>
  <c r="C35"/>
  <c r="E35" s="1"/>
  <c r="E34"/>
  <c r="E33"/>
  <c r="E32"/>
  <c r="E31"/>
  <c r="E30"/>
  <c r="E29"/>
  <c r="E28"/>
  <c r="E27"/>
  <c r="E26"/>
  <c r="E25"/>
  <c r="E24"/>
  <c r="E23"/>
  <c r="C36" i="3"/>
  <c r="E35"/>
  <c r="D35"/>
  <c r="D36" s="1"/>
  <c r="C35"/>
  <c r="E34"/>
  <c r="E33"/>
  <c r="E32"/>
  <c r="E31"/>
  <c r="E30"/>
  <c r="E29"/>
  <c r="E28"/>
  <c r="E27"/>
  <c r="E26"/>
  <c r="E25"/>
  <c r="E24"/>
  <c r="E23"/>
  <c r="D35" i="2"/>
  <c r="D36" s="1"/>
  <c r="C35"/>
  <c r="E35" s="1"/>
  <c r="E34"/>
  <c r="E33"/>
  <c r="E32"/>
  <c r="E31"/>
  <c r="E30"/>
  <c r="E29"/>
  <c r="E28"/>
  <c r="E27"/>
  <c r="E26"/>
  <c r="E25"/>
  <c r="E24"/>
  <c r="E23"/>
  <c r="C36" i="1"/>
  <c r="E36" s="1"/>
  <c r="E35"/>
  <c r="D35"/>
  <c r="D36" s="1"/>
  <c r="C35"/>
  <c r="E34"/>
  <c r="E33"/>
  <c r="E32"/>
  <c r="E31"/>
  <c r="E30"/>
  <c r="E29"/>
  <c r="E28"/>
  <c r="E27"/>
  <c r="E26"/>
  <c r="E25"/>
  <c r="E24"/>
  <c r="E23"/>
  <c r="E36" i="3" l="1"/>
  <c r="C36" i="2"/>
  <c r="E36" s="1"/>
  <c r="C36" i="4"/>
  <c r="E36" s="1"/>
</calcChain>
</file>

<file path=xl/sharedStrings.xml><?xml version="1.0" encoding="utf-8"?>
<sst xmlns="http://schemas.openxmlformats.org/spreadsheetml/2006/main" count="137" uniqueCount="45">
  <si>
    <t>BRANCH PERFORMANCE: ABENSON MASINAG</t>
  </si>
  <si>
    <t>SALES HISTORY</t>
  </si>
  <si>
    <t>PERIOD</t>
  </si>
  <si>
    <t>YEAR</t>
  </si>
  <si>
    <t>ACTUAL</t>
  </si>
  <si>
    <t>TARGET</t>
  </si>
  <si>
    <t>%</t>
  </si>
  <si>
    <t>PM ASSIGNED</t>
  </si>
  <si>
    <t xml:space="preserve">JAN </t>
  </si>
  <si>
    <t>JON CARLO PILIPIÑA</t>
  </si>
  <si>
    <t>FEB</t>
  </si>
  <si>
    <t>MAR</t>
  </si>
  <si>
    <t>APR</t>
  </si>
  <si>
    <t>MAY</t>
  </si>
  <si>
    <t xml:space="preserve">JUN </t>
  </si>
  <si>
    <t>JUL 1-31</t>
  </si>
  <si>
    <t>AUG</t>
  </si>
  <si>
    <t>SEPT</t>
  </si>
  <si>
    <t>OCT</t>
  </si>
  <si>
    <t>NOV</t>
  </si>
  <si>
    <t>DEC 1-31</t>
  </si>
  <si>
    <t>TOTAL</t>
  </si>
  <si>
    <t>AVERAGE</t>
  </si>
  <si>
    <t xml:space="preserve"> </t>
  </si>
  <si>
    <t>PREPARED BY:</t>
  </si>
  <si>
    <t>GRACEZEL M. ABENIO</t>
  </si>
  <si>
    <t>SR. SALES PS MANAGEMENT ASST.</t>
  </si>
  <si>
    <t>BRANCH PERFORMANCE: ABENSON HARBOUR POINT</t>
  </si>
  <si>
    <t>ARNUEL BALINGA</t>
  </si>
  <si>
    <t>DEC</t>
  </si>
  <si>
    <t>BRANCH PERFORMANCE: ABENSON WM BICUTAN</t>
  </si>
  <si>
    <t>LEONARD GILOS</t>
  </si>
  <si>
    <t>BRANCH PERFORMANCE: ABENSON WM JUNCTION</t>
  </si>
  <si>
    <t>RODGERSON OBLONG</t>
  </si>
  <si>
    <t xml:space="preserve">NOV </t>
  </si>
  <si>
    <t>BRANCH PERFORMANCE: ABENSON LIMKETKAI</t>
  </si>
  <si>
    <t>PS ASSIGNED</t>
  </si>
  <si>
    <t xml:space="preserve">JAN 1-20 </t>
  </si>
  <si>
    <t>MC EARL BURLAT</t>
  </si>
  <si>
    <t xml:space="preserve">APR </t>
  </si>
  <si>
    <t>JUL</t>
  </si>
  <si>
    <t>AUG 1-30</t>
  </si>
  <si>
    <t xml:space="preserve">DEC </t>
  </si>
  <si>
    <t>*NO DECEMBER REPORT SUBMITTED</t>
  </si>
  <si>
    <t>*JANUARY SALES Based on his SIMS.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</si>
</sst>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\ ;&quot; (&quot;#,##0.00\);&quot; -&quot;#\ ;@\ "/>
  </numFmts>
  <fonts count="6">
    <font>
      <sz val="10"/>
      <name val="Arial"/>
      <family val="2"/>
    </font>
    <font>
      <sz val="10"/>
      <name val="Arial"/>
      <family val="2"/>
    </font>
    <font>
      <b/>
      <sz val="12"/>
      <name val="Century Gothic"/>
      <family val="2"/>
    </font>
    <font>
      <sz val="12"/>
      <name val="Century Gothic"/>
      <family val="2"/>
    </font>
    <font>
      <i/>
      <sz val="12"/>
      <name val="Century Gothic"/>
      <family val="2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9" fontId="3" fillId="0" borderId="7" xfId="2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9" fontId="3" fillId="0" borderId="13" xfId="2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17" fontId="3" fillId="0" borderId="9" xfId="0" quotePrefix="1" applyNumberFormat="1" applyFont="1" applyFill="1" applyBorder="1" applyAlignment="1">
      <alignment horizontal="center" vertical="center"/>
    </xf>
    <xf numFmtId="9" fontId="3" fillId="0" borderId="15" xfId="2" applyNumberFormat="1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0" fontId="3" fillId="0" borderId="16" xfId="0" quotePrefix="1" applyFont="1" applyFill="1" applyBorder="1" applyAlignment="1">
      <alignment horizontal="center" vertical="center"/>
    </xf>
    <xf numFmtId="17" fontId="3" fillId="0" borderId="3" xfId="0" quotePrefix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9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center" vertical="center"/>
    </xf>
    <xf numFmtId="9" fontId="3" fillId="0" borderId="26" xfId="2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3" fontId="3" fillId="0" borderId="27" xfId="0" applyNumberFormat="1" applyFont="1" applyFill="1" applyBorder="1" applyAlignment="1">
      <alignment horizontal="center" vertical="center"/>
    </xf>
    <xf numFmtId="9" fontId="3" fillId="0" borderId="27" xfId="2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17" fontId="3" fillId="0" borderId="11" xfId="0" quotePrefix="1" applyNumberFormat="1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0" fontId="3" fillId="0" borderId="11" xfId="0" quotePrefix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 vertical="center"/>
    </xf>
    <xf numFmtId="9" fontId="3" fillId="0" borderId="28" xfId="2" applyNumberFormat="1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3" fontId="3" fillId="0" borderId="30" xfId="1" applyNumberFormat="1" applyFont="1" applyFill="1" applyBorder="1" applyAlignment="1" applyProtection="1">
      <alignment horizontal="center" vertical="center"/>
    </xf>
    <xf numFmtId="9" fontId="3" fillId="0" borderId="30" xfId="2" applyNumberFormat="1" applyFont="1" applyFill="1" applyBorder="1" applyAlignment="1" applyProtection="1">
      <alignment horizontal="center" vertical="center"/>
    </xf>
    <xf numFmtId="0" fontId="3" fillId="0" borderId="30" xfId="0" applyFont="1" applyBorder="1" applyAlignment="1">
      <alignment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3" fontId="3" fillId="0" borderId="34" xfId="0" applyNumberFormat="1" applyFont="1" applyFill="1" applyBorder="1" applyAlignment="1">
      <alignment horizontal="center" vertical="center"/>
    </xf>
    <xf numFmtId="9" fontId="3" fillId="0" borderId="34" xfId="2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3" fontId="3" fillId="0" borderId="37" xfId="0" applyNumberFormat="1" applyFont="1" applyFill="1" applyBorder="1" applyAlignment="1">
      <alignment horizontal="center" vertical="center"/>
    </xf>
    <xf numFmtId="9" fontId="3" fillId="0" borderId="37" xfId="2" applyNumberFormat="1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9" fontId="3" fillId="0" borderId="0" xfId="2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7">
    <cellStyle name="Comma" xfId="1" builtinId="3"/>
    <cellStyle name="Comma 2" xfId="4"/>
    <cellStyle name="Excel Built-in Normal" xfId="5"/>
    <cellStyle name="Normal" xfId="0" builtinId="0"/>
    <cellStyle name="Normal 2" xfId="6"/>
    <cellStyle name="Normal_APRIL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6859581671678959E-2"/>
          <c:y val="4.5738161814380597E-2"/>
          <c:w val="0.91900919160115069"/>
          <c:h val="0.837839964145244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MASINAG'!$A$23:$A$34</c:f>
              <c:strCache>
                <c:ptCount val="3"/>
                <c:pt idx="0">
                  <c:v>JAN </c:v>
                </c:pt>
                <c:pt idx="1">
                  <c:v>NOV</c:v>
                </c:pt>
                <c:pt idx="2">
                  <c:v>DEC 1-31</c:v>
                </c:pt>
              </c:strCache>
            </c:strRef>
          </c:cat>
          <c:val>
            <c:numRef>
              <c:f>'ABENSON MASINAG'!$C$23:$C$34</c:f>
              <c:numCache>
                <c:formatCode>#,##0</c:formatCode>
                <c:ptCount val="3"/>
                <c:pt idx="0">
                  <c:v>474820</c:v>
                </c:pt>
                <c:pt idx="1">
                  <c:v>177470</c:v>
                </c:pt>
                <c:pt idx="2">
                  <c:v>435625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MASINAG'!$A$23:$A$34</c:f>
              <c:strCache>
                <c:ptCount val="3"/>
                <c:pt idx="0">
                  <c:v>JAN </c:v>
                </c:pt>
                <c:pt idx="1">
                  <c:v>NOV</c:v>
                </c:pt>
                <c:pt idx="2">
                  <c:v>DEC 1-31</c:v>
                </c:pt>
              </c:strCache>
            </c:strRef>
          </c:cat>
          <c:val>
            <c:numRef>
              <c:f>'ABENSON MASINAG'!$D$23:$D$34</c:f>
              <c:numCache>
                <c:formatCode>#,##0</c:formatCode>
                <c:ptCount val="3"/>
                <c:pt idx="0">
                  <c:v>600000</c:v>
                </c:pt>
                <c:pt idx="1">
                  <c:v>274999</c:v>
                </c:pt>
                <c:pt idx="2">
                  <c:v>550000</c:v>
                </c:pt>
              </c:numCache>
            </c:numRef>
          </c:val>
        </c:ser>
        <c:shape val="box"/>
        <c:axId val="99928320"/>
        <c:axId val="99938304"/>
        <c:axId val="0"/>
      </c:bar3DChart>
      <c:catAx>
        <c:axId val="999283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99938304"/>
        <c:crosses val="autoZero"/>
        <c:auto val="1"/>
        <c:lblAlgn val="ctr"/>
        <c:lblOffset val="100"/>
        <c:tickLblSkip val="1"/>
        <c:tickMarkSkip val="1"/>
      </c:catAx>
      <c:valAx>
        <c:axId val="99938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28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6859581671678959E-2"/>
          <c:y val="4.5738161814380597E-2"/>
          <c:w val="0.91900919160115069"/>
          <c:h val="0.837839964145244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SUBIC'!$A$23:$A$34</c:f>
              <c:strCache>
                <c:ptCount val="3"/>
                <c:pt idx="0">
                  <c:v>JAN 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'ABENSON SUBIC'!$C$23:$C$34</c:f>
              <c:numCache>
                <c:formatCode>#,##0</c:formatCode>
                <c:ptCount val="3"/>
                <c:pt idx="0">
                  <c:v>246650</c:v>
                </c:pt>
                <c:pt idx="1">
                  <c:v>317545</c:v>
                </c:pt>
                <c:pt idx="2">
                  <c:v>428430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SUBIC'!$A$23:$A$34</c:f>
              <c:strCache>
                <c:ptCount val="3"/>
                <c:pt idx="0">
                  <c:v>JAN 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'ABENSON SUBIC'!$D$23:$D$34</c:f>
              <c:numCache>
                <c:formatCode>#,##0</c:formatCode>
                <c:ptCount val="3"/>
                <c:pt idx="0">
                  <c:v>550000</c:v>
                </c:pt>
                <c:pt idx="1">
                  <c:v>274999</c:v>
                </c:pt>
                <c:pt idx="2">
                  <c:v>500000</c:v>
                </c:pt>
              </c:numCache>
            </c:numRef>
          </c:val>
        </c:ser>
        <c:shape val="box"/>
        <c:axId val="120370304"/>
        <c:axId val="120371840"/>
        <c:axId val="0"/>
      </c:bar3DChart>
      <c:catAx>
        <c:axId val="1203703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0371840"/>
        <c:crosses val="autoZero"/>
        <c:auto val="1"/>
        <c:lblAlgn val="ctr"/>
        <c:lblOffset val="100"/>
        <c:tickLblSkip val="1"/>
        <c:tickMarkSkip val="1"/>
      </c:catAx>
      <c:valAx>
        <c:axId val="1203718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370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6859581671678959E-2"/>
          <c:y val="4.5738161814380597E-2"/>
          <c:w val="0.91900919160115069"/>
          <c:h val="0.837839964145244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WM BICUTAN'!$A$23:$A$34</c:f>
              <c:strCache>
                <c:ptCount val="3"/>
                <c:pt idx="0">
                  <c:v>JAN </c:v>
                </c:pt>
                <c:pt idx="1">
                  <c:v>NOV</c:v>
                </c:pt>
                <c:pt idx="2">
                  <c:v>DEC 1-31</c:v>
                </c:pt>
              </c:strCache>
            </c:strRef>
          </c:cat>
          <c:val>
            <c:numRef>
              <c:f>'ABENSON WM BICUTAN'!$C$23:$C$34</c:f>
              <c:numCache>
                <c:formatCode>#,##0</c:formatCode>
                <c:ptCount val="3"/>
                <c:pt idx="0">
                  <c:v>201865</c:v>
                </c:pt>
                <c:pt idx="1">
                  <c:v>28995</c:v>
                </c:pt>
                <c:pt idx="2">
                  <c:v>181370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WM BICUTAN'!$A$23:$A$34</c:f>
              <c:strCache>
                <c:ptCount val="3"/>
                <c:pt idx="0">
                  <c:v>JAN </c:v>
                </c:pt>
                <c:pt idx="1">
                  <c:v>NOV</c:v>
                </c:pt>
                <c:pt idx="2">
                  <c:v>DEC 1-31</c:v>
                </c:pt>
              </c:strCache>
            </c:strRef>
          </c:cat>
          <c:val>
            <c:numRef>
              <c:f>'ABENSON WM BICUTAN'!$D$23:$D$34</c:f>
              <c:numCache>
                <c:formatCode>#,##0</c:formatCode>
                <c:ptCount val="3"/>
                <c:pt idx="0">
                  <c:v>600000</c:v>
                </c:pt>
                <c:pt idx="1">
                  <c:v>54999</c:v>
                </c:pt>
                <c:pt idx="2">
                  <c:v>550000</c:v>
                </c:pt>
              </c:numCache>
            </c:numRef>
          </c:val>
        </c:ser>
        <c:shape val="box"/>
        <c:axId val="172703744"/>
        <c:axId val="172705280"/>
        <c:axId val="0"/>
      </c:bar3DChart>
      <c:catAx>
        <c:axId val="1727037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72705280"/>
        <c:crosses val="autoZero"/>
        <c:auto val="1"/>
        <c:lblAlgn val="ctr"/>
        <c:lblOffset val="100"/>
        <c:tickLblSkip val="1"/>
        <c:tickMarkSkip val="1"/>
      </c:catAx>
      <c:valAx>
        <c:axId val="172705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70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6859581671678959E-2"/>
          <c:y val="4.5738161814380597E-2"/>
          <c:w val="0.91900919160115069"/>
          <c:h val="0.837839964145244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WM JUNCTION'!$A$23:$A$34</c:f>
              <c:strCache>
                <c:ptCount val="3"/>
                <c:pt idx="0">
                  <c:v>JAN </c:v>
                </c:pt>
                <c:pt idx="1">
                  <c:v>NOV </c:v>
                </c:pt>
                <c:pt idx="2">
                  <c:v>DEC</c:v>
                </c:pt>
              </c:strCache>
            </c:strRef>
          </c:cat>
          <c:val>
            <c:numRef>
              <c:f>'ABENSON WM JUNCTION'!$C$23:$C$34</c:f>
              <c:numCache>
                <c:formatCode>#,##0</c:formatCode>
                <c:ptCount val="3"/>
                <c:pt idx="0">
                  <c:v>405330</c:v>
                </c:pt>
                <c:pt idx="1">
                  <c:v>0</c:v>
                </c:pt>
                <c:pt idx="2">
                  <c:v>383130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WM JUNCTION'!$A$23:$A$34</c:f>
              <c:strCache>
                <c:ptCount val="3"/>
                <c:pt idx="0">
                  <c:v>JAN </c:v>
                </c:pt>
                <c:pt idx="1">
                  <c:v>NOV </c:v>
                </c:pt>
                <c:pt idx="2">
                  <c:v>DEC</c:v>
                </c:pt>
              </c:strCache>
            </c:strRef>
          </c:cat>
          <c:val>
            <c:numRef>
              <c:f>'ABENSON WM JUNCTION'!$D$23:$D$34</c:f>
              <c:numCache>
                <c:formatCode>#,##0</c:formatCode>
                <c:ptCount val="3"/>
                <c:pt idx="0">
                  <c:v>600000</c:v>
                </c:pt>
                <c:pt idx="1">
                  <c:v>54999</c:v>
                </c:pt>
                <c:pt idx="2">
                  <c:v>550000</c:v>
                </c:pt>
              </c:numCache>
            </c:numRef>
          </c:val>
        </c:ser>
        <c:shape val="box"/>
        <c:axId val="172862080"/>
        <c:axId val="172863872"/>
        <c:axId val="0"/>
      </c:bar3DChart>
      <c:catAx>
        <c:axId val="1728620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72863872"/>
        <c:crosses val="autoZero"/>
        <c:auto val="1"/>
        <c:lblAlgn val="ctr"/>
        <c:lblOffset val="100"/>
        <c:tickLblSkip val="1"/>
        <c:tickMarkSkip val="1"/>
      </c:catAx>
      <c:valAx>
        <c:axId val="172863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862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206687442180509E-2"/>
          <c:y val="5.1975183879977897E-2"/>
          <c:w val="0.91900919160115069"/>
          <c:h val="0.837839964145244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LIMKETKAI'!$A$23:$A$34</c:f>
              <c:strCache>
                <c:ptCount val="2"/>
                <c:pt idx="0">
                  <c:v>JAN 1-20 </c:v>
                </c:pt>
                <c:pt idx="1">
                  <c:v>DEC </c:v>
                </c:pt>
              </c:strCache>
            </c:strRef>
          </c:cat>
          <c:val>
            <c:numRef>
              <c:f>'ABENSON LIMKETKAI'!$C$23:$C$34</c:f>
              <c:numCache>
                <c:formatCode>#,##0</c:formatCode>
                <c:ptCount val="2"/>
                <c:pt idx="0">
                  <c:v>126165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'ABENSON LIMKETKAI'!$A$23:$A$34</c:f>
              <c:strCache>
                <c:ptCount val="2"/>
                <c:pt idx="0">
                  <c:v>JAN 1-20 </c:v>
                </c:pt>
                <c:pt idx="1">
                  <c:v>DEC </c:v>
                </c:pt>
              </c:strCache>
            </c:strRef>
          </c:cat>
          <c:val>
            <c:numRef>
              <c:f>'ABENSON LIMKETKAI'!$D$23:$D$34</c:f>
              <c:numCache>
                <c:formatCode>#,##0</c:formatCode>
                <c:ptCount val="2"/>
                <c:pt idx="0">
                  <c:v>550000</c:v>
                </c:pt>
                <c:pt idx="1">
                  <c:v>425806</c:v>
                </c:pt>
              </c:numCache>
            </c:numRef>
          </c:val>
        </c:ser>
        <c:shape val="box"/>
        <c:axId val="174929408"/>
        <c:axId val="174930944"/>
        <c:axId val="0"/>
      </c:bar3DChart>
      <c:catAx>
        <c:axId val="1749294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74930944"/>
        <c:crosses val="autoZero"/>
        <c:auto val="1"/>
        <c:lblAlgn val="ctr"/>
        <c:lblOffset val="100"/>
        <c:tickLblSkip val="1"/>
        <c:tickMarkSkip val="1"/>
      </c:catAx>
      <c:valAx>
        <c:axId val="174930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92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4</xdr:row>
      <xdr:rowOff>0</xdr:rowOff>
    </xdr:from>
    <xdr:to>
      <xdr:col>5</xdr:col>
      <xdr:colOff>1955800</xdr:colOff>
      <xdr:row>19</xdr:row>
      <xdr:rowOff>6350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4</xdr:row>
      <xdr:rowOff>0</xdr:rowOff>
    </xdr:from>
    <xdr:to>
      <xdr:col>5</xdr:col>
      <xdr:colOff>1955800</xdr:colOff>
      <xdr:row>19</xdr:row>
      <xdr:rowOff>6350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4</xdr:row>
      <xdr:rowOff>0</xdr:rowOff>
    </xdr:from>
    <xdr:to>
      <xdr:col>5</xdr:col>
      <xdr:colOff>1955800</xdr:colOff>
      <xdr:row>19</xdr:row>
      <xdr:rowOff>6350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4</xdr:row>
      <xdr:rowOff>0</xdr:rowOff>
    </xdr:from>
    <xdr:to>
      <xdr:col>5</xdr:col>
      <xdr:colOff>1955800</xdr:colOff>
      <xdr:row>19</xdr:row>
      <xdr:rowOff>6350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4</xdr:row>
      <xdr:rowOff>0</xdr:rowOff>
    </xdr:from>
    <xdr:to>
      <xdr:col>5</xdr:col>
      <xdr:colOff>1955800</xdr:colOff>
      <xdr:row>19</xdr:row>
      <xdr:rowOff>6350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2"/>
  </sheetPr>
  <dimension ref="A2:F44"/>
  <sheetViews>
    <sheetView tabSelected="1" view="pageBreakPreview" zoomScale="60" zoomScaleNormal="60" workbookViewId="0">
      <selection activeCell="D40" sqref="D40"/>
    </sheetView>
  </sheetViews>
  <sheetFormatPr defaultColWidth="11.54296875" defaultRowHeight="16"/>
  <cols>
    <col min="1" max="1" width="17.26953125" style="3" customWidth="1"/>
    <col min="2" max="2" width="12.453125" style="43" customWidth="1"/>
    <col min="3" max="3" width="18.26953125" style="3" customWidth="1"/>
    <col min="4" max="4" width="20.453125" style="3" customWidth="1"/>
    <col min="5" max="5" width="14.26953125" style="3" customWidth="1"/>
    <col min="6" max="6" width="29.81640625" style="3" customWidth="1"/>
    <col min="7" max="16384" width="11.54296875" style="3"/>
  </cols>
  <sheetData>
    <row r="2" spans="1:5">
      <c r="A2" s="1" t="s">
        <v>0</v>
      </c>
      <c r="B2" s="2"/>
      <c r="C2" s="1"/>
      <c r="D2" s="1"/>
      <c r="E2" s="1"/>
    </row>
    <row r="3" spans="1:5">
      <c r="A3" s="1"/>
      <c r="B3" s="2"/>
      <c r="C3" s="1"/>
      <c r="D3" s="1"/>
      <c r="E3" s="1"/>
    </row>
    <row r="4" spans="1:5">
      <c r="A4" s="1"/>
      <c r="B4" s="2"/>
      <c r="C4" s="1"/>
      <c r="D4" s="1"/>
      <c r="E4" s="1"/>
    </row>
    <row r="5" spans="1:5">
      <c r="A5" s="1"/>
      <c r="B5" s="2"/>
      <c r="C5" s="1"/>
      <c r="D5" s="1"/>
      <c r="E5" s="1"/>
    </row>
    <row r="21" spans="1:6" ht="16.5" thickBot="1">
      <c r="A21" s="1" t="s">
        <v>1</v>
      </c>
      <c r="B21" s="2"/>
      <c r="C21" s="1"/>
      <c r="D21" s="1"/>
      <c r="E21" s="1"/>
    </row>
    <row r="22" spans="1:6" s="7" customFormat="1" ht="21.75" customHeight="1" thickBot="1">
      <c r="A22" s="4" t="s">
        <v>2</v>
      </c>
      <c r="B22" s="4" t="s">
        <v>3</v>
      </c>
      <c r="C22" s="5" t="s">
        <v>4</v>
      </c>
      <c r="D22" s="4" t="s">
        <v>5</v>
      </c>
      <c r="E22" s="4" t="s">
        <v>6</v>
      </c>
      <c r="F22" s="6" t="s">
        <v>7</v>
      </c>
    </row>
    <row r="23" spans="1:6" ht="33.75" customHeight="1">
      <c r="A23" s="8" t="s">
        <v>8</v>
      </c>
      <c r="B23" s="9">
        <v>2025</v>
      </c>
      <c r="C23" s="10">
        <v>474820</v>
      </c>
      <c r="D23" s="11">
        <v>600000</v>
      </c>
      <c r="E23" s="12">
        <f t="shared" ref="E23:E36" si="0">C23/D23</f>
        <v>0.79136666666666666</v>
      </c>
      <c r="F23" s="13" t="s">
        <v>9</v>
      </c>
    </row>
    <row r="24" spans="1:6" ht="27.75" hidden="1" customHeight="1">
      <c r="A24" s="14" t="s">
        <v>10</v>
      </c>
      <c r="B24" s="15"/>
      <c r="C24" s="16"/>
      <c r="D24" s="17"/>
      <c r="E24" s="18" t="e">
        <f t="shared" si="0"/>
        <v>#DIV/0!</v>
      </c>
      <c r="F24" s="19"/>
    </row>
    <row r="25" spans="1:6" ht="27.75" hidden="1" customHeight="1">
      <c r="A25" s="14" t="s">
        <v>11</v>
      </c>
      <c r="B25" s="15"/>
      <c r="C25" s="16"/>
      <c r="D25" s="17"/>
      <c r="E25" s="18" t="e">
        <f t="shared" si="0"/>
        <v>#DIV/0!</v>
      </c>
      <c r="F25" s="19"/>
    </row>
    <row r="26" spans="1:6" ht="27.75" hidden="1" customHeight="1">
      <c r="A26" s="20" t="s">
        <v>12</v>
      </c>
      <c r="B26" s="15"/>
      <c r="C26" s="16"/>
      <c r="D26" s="17"/>
      <c r="E26" s="18" t="e">
        <f t="shared" si="0"/>
        <v>#DIV/0!</v>
      </c>
      <c r="F26" s="19"/>
    </row>
    <row r="27" spans="1:6" ht="27.75" hidden="1" customHeight="1">
      <c r="A27" s="20" t="s">
        <v>13</v>
      </c>
      <c r="B27" s="15"/>
      <c r="C27" s="16"/>
      <c r="D27" s="17"/>
      <c r="E27" s="21" t="e">
        <f t="shared" si="0"/>
        <v>#DIV/0!</v>
      </c>
      <c r="F27" s="19"/>
    </row>
    <row r="28" spans="1:6" ht="37.5" hidden="1" customHeight="1">
      <c r="A28" s="22" t="s">
        <v>14</v>
      </c>
      <c r="B28" s="15"/>
      <c r="C28" s="16"/>
      <c r="D28" s="17"/>
      <c r="E28" s="21" t="e">
        <f t="shared" si="0"/>
        <v>#DIV/0!</v>
      </c>
      <c r="F28" s="19"/>
    </row>
    <row r="29" spans="1:6" ht="37.5" hidden="1" customHeight="1" thickBot="1">
      <c r="A29" s="23" t="s">
        <v>15</v>
      </c>
      <c r="B29" s="15"/>
      <c r="C29" s="16"/>
      <c r="D29" s="17"/>
      <c r="E29" s="21" t="e">
        <f t="shared" si="0"/>
        <v>#DIV/0!</v>
      </c>
      <c r="F29" s="19"/>
    </row>
    <row r="30" spans="1:6" ht="38.25" hidden="1" customHeight="1">
      <c r="A30" s="24" t="s">
        <v>16</v>
      </c>
      <c r="B30" s="15"/>
      <c r="C30" s="16"/>
      <c r="D30" s="17"/>
      <c r="E30" s="21" t="e">
        <f t="shared" si="0"/>
        <v>#DIV/0!</v>
      </c>
      <c r="F30" s="19"/>
    </row>
    <row r="31" spans="1:6" ht="34.5" hidden="1" customHeight="1">
      <c r="A31" s="14" t="s">
        <v>17</v>
      </c>
      <c r="B31" s="15"/>
      <c r="C31" s="16"/>
      <c r="D31" s="17"/>
      <c r="E31" s="21" t="e">
        <f t="shared" si="0"/>
        <v>#DIV/0!</v>
      </c>
      <c r="F31" s="19"/>
    </row>
    <row r="32" spans="1:6" ht="7.5" hidden="1" customHeight="1">
      <c r="A32" s="14" t="s">
        <v>18</v>
      </c>
      <c r="B32" s="15"/>
      <c r="C32" s="16"/>
      <c r="D32" s="17"/>
      <c r="E32" s="21" t="e">
        <f t="shared" si="0"/>
        <v>#DIV/0!</v>
      </c>
      <c r="F32" s="19"/>
    </row>
    <row r="33" spans="1:6" ht="30" customHeight="1">
      <c r="A33" s="14" t="s">
        <v>19</v>
      </c>
      <c r="B33" s="25">
        <v>2024</v>
      </c>
      <c r="C33" s="16">
        <v>177470</v>
      </c>
      <c r="D33" s="17">
        <v>274999</v>
      </c>
      <c r="E33" s="21">
        <f t="shared" si="0"/>
        <v>0.6453478012647319</v>
      </c>
      <c r="F33" s="19"/>
    </row>
    <row r="34" spans="1:6" ht="30" customHeight="1" thickBot="1">
      <c r="A34" s="26" t="s">
        <v>20</v>
      </c>
      <c r="B34" s="27"/>
      <c r="C34" s="28">
        <v>435625</v>
      </c>
      <c r="D34" s="29">
        <v>550000</v>
      </c>
      <c r="E34" s="21">
        <f t="shared" si="0"/>
        <v>0.7920454545454545</v>
      </c>
      <c r="F34" s="19"/>
    </row>
    <row r="35" spans="1:6" s="35" customFormat="1" ht="24.75" customHeight="1" thickBot="1">
      <c r="A35" s="30" t="s">
        <v>21</v>
      </c>
      <c r="B35" s="31"/>
      <c r="C35" s="32">
        <f>SUM(C23:C34)</f>
        <v>1087915</v>
      </c>
      <c r="D35" s="32">
        <f>SUM(D23:D34)</f>
        <v>1424999</v>
      </c>
      <c r="E35" s="33">
        <f t="shared" si="0"/>
        <v>0.76344965856116387</v>
      </c>
      <c r="F35" s="34"/>
    </row>
    <row r="36" spans="1:6" s="35" customFormat="1" ht="29.25" customHeight="1" thickBot="1">
      <c r="A36" s="36" t="s">
        <v>22</v>
      </c>
      <c r="B36" s="37"/>
      <c r="C36" s="32">
        <f>C35/3</f>
        <v>362638.33333333331</v>
      </c>
      <c r="D36" s="32">
        <f>D35/3</f>
        <v>474999.66666666669</v>
      </c>
      <c r="E36" s="33">
        <f t="shared" si="0"/>
        <v>0.76344965856116387</v>
      </c>
      <c r="F36" s="38"/>
    </row>
    <row r="37" spans="1:6">
      <c r="A37" s="39"/>
      <c r="B37" s="40"/>
      <c r="C37" s="41"/>
      <c r="E37" s="3" t="s">
        <v>23</v>
      </c>
    </row>
    <row r="38" spans="1:6">
      <c r="A38" s="39"/>
      <c r="B38" s="40"/>
      <c r="C38" s="41"/>
    </row>
    <row r="39" spans="1:6">
      <c r="B39" s="40"/>
      <c r="C39" s="41"/>
    </row>
    <row r="40" spans="1:6">
      <c r="A40" s="39"/>
      <c r="B40" s="40"/>
      <c r="C40" s="41"/>
    </row>
    <row r="41" spans="1:6">
      <c r="A41" s="3" t="s">
        <v>24</v>
      </c>
      <c r="B41" s="40"/>
      <c r="C41" s="41"/>
    </row>
    <row r="42" spans="1:6">
      <c r="B42" s="40"/>
      <c r="C42" s="41"/>
    </row>
    <row r="43" spans="1:6">
      <c r="A43" s="1" t="s">
        <v>25</v>
      </c>
      <c r="B43" s="40"/>
      <c r="C43" s="42"/>
    </row>
    <row r="44" spans="1:6">
      <c r="A44" s="3" t="s">
        <v>26</v>
      </c>
      <c r="B44" s="42"/>
      <c r="C44" s="41"/>
    </row>
  </sheetData>
  <sheetProtection selectLockedCells="1" selectUnlockedCells="1"/>
  <mergeCells count="4">
    <mergeCell ref="F23:F34"/>
    <mergeCell ref="B33:B34"/>
    <mergeCell ref="A35:B35"/>
    <mergeCell ref="A36:B36"/>
  </mergeCells>
  <printOptions horizontalCentered="1" verticalCentered="1"/>
  <pageMargins left="0.42" right="0.31" top="0.78749999999999998" bottom="0.78749999999999998" header="0.51180555555555596" footer="0.51180555555555596"/>
  <pageSetup paperSize="9" scale="80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62"/>
  </sheetPr>
  <dimension ref="A2:F44"/>
  <sheetViews>
    <sheetView view="pageBreakPreview" zoomScale="60" zoomScaleNormal="60" workbookViewId="0">
      <selection activeCell="D40" sqref="D40"/>
    </sheetView>
  </sheetViews>
  <sheetFormatPr defaultColWidth="11.54296875" defaultRowHeight="16"/>
  <cols>
    <col min="1" max="1" width="17.26953125" style="3" customWidth="1"/>
    <col min="2" max="2" width="12.453125" style="43" customWidth="1"/>
    <col min="3" max="3" width="18.26953125" style="3" customWidth="1"/>
    <col min="4" max="4" width="20.453125" style="3" customWidth="1"/>
    <col min="5" max="5" width="14.26953125" style="3" customWidth="1"/>
    <col min="6" max="6" width="29.81640625" style="3" customWidth="1"/>
    <col min="7" max="16384" width="11.54296875" style="3"/>
  </cols>
  <sheetData>
    <row r="2" spans="1:5">
      <c r="A2" s="1" t="s">
        <v>27</v>
      </c>
      <c r="B2" s="2"/>
      <c r="C2" s="1"/>
      <c r="D2" s="1"/>
      <c r="E2" s="1"/>
    </row>
    <row r="3" spans="1:5">
      <c r="A3" s="1"/>
      <c r="B3" s="2"/>
      <c r="C3" s="1"/>
      <c r="D3" s="1"/>
      <c r="E3" s="1"/>
    </row>
    <row r="4" spans="1:5">
      <c r="A4" s="1"/>
      <c r="B4" s="2"/>
      <c r="C4" s="1"/>
      <c r="D4" s="1"/>
      <c r="E4" s="1"/>
    </row>
    <row r="5" spans="1:5">
      <c r="A5" s="1"/>
      <c r="B5" s="2"/>
      <c r="C5" s="1"/>
      <c r="D5" s="1"/>
      <c r="E5" s="1"/>
    </row>
    <row r="21" spans="1:6" ht="16.5" thickBot="1">
      <c r="A21" s="1" t="s">
        <v>1</v>
      </c>
      <c r="B21" s="2"/>
      <c r="C21" s="1"/>
      <c r="D21" s="1"/>
      <c r="E21" s="1"/>
    </row>
    <row r="22" spans="1:6" s="7" customFormat="1" ht="21.75" customHeight="1" thickBot="1">
      <c r="A22" s="9" t="s">
        <v>2</v>
      </c>
      <c r="B22" s="9" t="s">
        <v>3</v>
      </c>
      <c r="C22" s="44" t="s">
        <v>4</v>
      </c>
      <c r="D22" s="9" t="s">
        <v>5</v>
      </c>
      <c r="E22" s="9" t="s">
        <v>6</v>
      </c>
      <c r="F22" s="45" t="s">
        <v>7</v>
      </c>
    </row>
    <row r="23" spans="1:6" ht="33.75" customHeight="1">
      <c r="A23" s="46" t="s">
        <v>8</v>
      </c>
      <c r="B23" s="47">
        <v>2025</v>
      </c>
      <c r="C23" s="48">
        <v>246650</v>
      </c>
      <c r="D23" s="48">
        <v>550000</v>
      </c>
      <c r="E23" s="49">
        <f t="shared" ref="E23:E36" si="0">C23/D23</f>
        <v>0.44845454545454544</v>
      </c>
      <c r="F23" s="50" t="s">
        <v>28</v>
      </c>
    </row>
    <row r="24" spans="1:6" ht="27.75" hidden="1" customHeight="1">
      <c r="A24" s="51" t="s">
        <v>10</v>
      </c>
      <c r="B24" s="52"/>
      <c r="C24" s="53"/>
      <c r="D24" s="53"/>
      <c r="E24" s="54" t="e">
        <f t="shared" si="0"/>
        <v>#DIV/0!</v>
      </c>
      <c r="F24" s="55"/>
    </row>
    <row r="25" spans="1:6" ht="27.75" hidden="1" customHeight="1">
      <c r="A25" s="51" t="s">
        <v>11</v>
      </c>
      <c r="B25" s="52"/>
      <c r="C25" s="53"/>
      <c r="D25" s="53"/>
      <c r="E25" s="54" t="e">
        <f t="shared" si="0"/>
        <v>#DIV/0!</v>
      </c>
      <c r="F25" s="55"/>
    </row>
    <row r="26" spans="1:6" ht="27.75" hidden="1" customHeight="1">
      <c r="A26" s="56" t="s">
        <v>12</v>
      </c>
      <c r="B26" s="52"/>
      <c r="C26" s="53"/>
      <c r="D26" s="53"/>
      <c r="E26" s="54" t="e">
        <f t="shared" si="0"/>
        <v>#DIV/0!</v>
      </c>
      <c r="F26" s="55"/>
    </row>
    <row r="27" spans="1:6" ht="27.75" hidden="1" customHeight="1">
      <c r="A27" s="56" t="s">
        <v>13</v>
      </c>
      <c r="B27" s="52"/>
      <c r="C27" s="53"/>
      <c r="D27" s="53"/>
      <c r="E27" s="54" t="e">
        <f t="shared" si="0"/>
        <v>#DIV/0!</v>
      </c>
      <c r="F27" s="55"/>
    </row>
    <row r="28" spans="1:6" ht="37.5" hidden="1" customHeight="1">
      <c r="A28" s="57" t="s">
        <v>14</v>
      </c>
      <c r="B28" s="52"/>
      <c r="C28" s="53"/>
      <c r="D28" s="53"/>
      <c r="E28" s="54" t="e">
        <f t="shared" si="0"/>
        <v>#DIV/0!</v>
      </c>
      <c r="F28" s="55"/>
    </row>
    <row r="29" spans="1:6" ht="37.5" hidden="1" customHeight="1" thickBot="1">
      <c r="A29" s="58" t="s">
        <v>15</v>
      </c>
      <c r="B29" s="52"/>
      <c r="C29" s="53"/>
      <c r="D29" s="53"/>
      <c r="E29" s="54" t="e">
        <f t="shared" si="0"/>
        <v>#DIV/0!</v>
      </c>
      <c r="F29" s="55"/>
    </row>
    <row r="30" spans="1:6" ht="38.25" hidden="1" customHeight="1">
      <c r="A30" s="56" t="s">
        <v>16</v>
      </c>
      <c r="B30" s="52"/>
      <c r="C30" s="53"/>
      <c r="D30" s="53"/>
      <c r="E30" s="54" t="e">
        <f t="shared" si="0"/>
        <v>#DIV/0!</v>
      </c>
      <c r="F30" s="55"/>
    </row>
    <row r="31" spans="1:6" ht="34.5" hidden="1" customHeight="1">
      <c r="A31" s="51" t="s">
        <v>17</v>
      </c>
      <c r="B31" s="52"/>
      <c r="C31" s="53"/>
      <c r="D31" s="53"/>
      <c r="E31" s="54" t="e">
        <f t="shared" si="0"/>
        <v>#DIV/0!</v>
      </c>
      <c r="F31" s="55"/>
    </row>
    <row r="32" spans="1:6" ht="32.25" hidden="1" customHeight="1">
      <c r="A32" s="51" t="s">
        <v>18</v>
      </c>
      <c r="B32" s="52"/>
      <c r="C32" s="53"/>
      <c r="D32" s="53"/>
      <c r="E32" s="54" t="e">
        <f t="shared" si="0"/>
        <v>#DIV/0!</v>
      </c>
      <c r="F32" s="55"/>
    </row>
    <row r="33" spans="1:6" ht="32.25" customHeight="1">
      <c r="A33" s="51" t="s">
        <v>19</v>
      </c>
      <c r="B33" s="59">
        <v>2024</v>
      </c>
      <c r="C33" s="53">
        <v>317545</v>
      </c>
      <c r="D33" s="53">
        <v>274999</v>
      </c>
      <c r="E33" s="54">
        <f t="shared" si="0"/>
        <v>1.1547132898665087</v>
      </c>
      <c r="F33" s="55"/>
    </row>
    <row r="34" spans="1:6" ht="32.25" customHeight="1" thickBot="1">
      <c r="A34" s="60" t="s">
        <v>29</v>
      </c>
      <c r="B34" s="61"/>
      <c r="C34" s="62">
        <v>428430</v>
      </c>
      <c r="D34" s="62">
        <v>500000</v>
      </c>
      <c r="E34" s="63">
        <f t="shared" si="0"/>
        <v>0.85685999999999996</v>
      </c>
      <c r="F34" s="64"/>
    </row>
    <row r="35" spans="1:6" s="35" customFormat="1" ht="32.25" customHeight="1" thickBot="1">
      <c r="A35" s="65" t="s">
        <v>21</v>
      </c>
      <c r="B35" s="31"/>
      <c r="C35" s="66">
        <f>SUM(C23:C34)</f>
        <v>992625</v>
      </c>
      <c r="D35" s="66">
        <f>SUM(D23:D34)</f>
        <v>1324999</v>
      </c>
      <c r="E35" s="67">
        <f t="shared" si="0"/>
        <v>0.74915150879359149</v>
      </c>
      <c r="F35" s="68"/>
    </row>
    <row r="36" spans="1:6" s="35" customFormat="1" ht="29.25" customHeight="1" thickBot="1">
      <c r="A36" s="36" t="s">
        <v>22</v>
      </c>
      <c r="B36" s="37"/>
      <c r="C36" s="32">
        <f>C35/3</f>
        <v>330875</v>
      </c>
      <c r="D36" s="32">
        <f>D35/3</f>
        <v>441666.33333333331</v>
      </c>
      <c r="E36" s="33">
        <f t="shared" si="0"/>
        <v>0.7491515087935916</v>
      </c>
      <c r="F36" s="38"/>
    </row>
    <row r="37" spans="1:6">
      <c r="A37" s="39"/>
      <c r="B37" s="40"/>
      <c r="C37" s="41"/>
      <c r="E37" s="3" t="s">
        <v>23</v>
      </c>
    </row>
    <row r="38" spans="1:6">
      <c r="A38" s="39"/>
      <c r="B38" s="40"/>
      <c r="C38" s="41"/>
    </row>
    <row r="39" spans="1:6">
      <c r="B39" s="40"/>
      <c r="C39" s="41"/>
    </row>
    <row r="40" spans="1:6">
      <c r="A40" s="39"/>
      <c r="B40" s="40"/>
      <c r="C40" s="41"/>
    </row>
    <row r="41" spans="1:6">
      <c r="A41" s="3" t="s">
        <v>24</v>
      </c>
      <c r="B41" s="40"/>
      <c r="C41" s="41"/>
    </row>
    <row r="42" spans="1:6">
      <c r="B42" s="40"/>
      <c r="C42" s="41"/>
    </row>
    <row r="43" spans="1:6">
      <c r="A43" s="1" t="s">
        <v>25</v>
      </c>
      <c r="B43" s="40"/>
      <c r="C43" s="42"/>
    </row>
    <row r="44" spans="1:6">
      <c r="A44" s="3" t="s">
        <v>26</v>
      </c>
      <c r="B44" s="42"/>
      <c r="C44" s="41"/>
    </row>
  </sheetData>
  <sheetProtection selectLockedCells="1" selectUnlockedCells="1"/>
  <mergeCells count="4">
    <mergeCell ref="F23:F34"/>
    <mergeCell ref="B33:B34"/>
    <mergeCell ref="A35:B35"/>
    <mergeCell ref="A36:B36"/>
  </mergeCells>
  <printOptions horizontalCentered="1" verticalCentered="1"/>
  <pageMargins left="0.42" right="0.31" top="0.78749999999999998" bottom="0.78749999999999998" header="0.51180555555555596" footer="0.51180555555555596"/>
  <pageSetup paperSize="9" scale="80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62"/>
  </sheetPr>
  <dimension ref="A2:F44"/>
  <sheetViews>
    <sheetView view="pageBreakPreview" topLeftCell="A4" zoomScale="60" zoomScaleNormal="60" workbookViewId="0">
      <selection activeCell="D40" sqref="D40"/>
    </sheetView>
  </sheetViews>
  <sheetFormatPr defaultColWidth="11.54296875" defaultRowHeight="16"/>
  <cols>
    <col min="1" max="1" width="17.26953125" style="3" customWidth="1"/>
    <col min="2" max="2" width="12.453125" style="43" customWidth="1"/>
    <col min="3" max="3" width="18.26953125" style="3" customWidth="1"/>
    <col min="4" max="4" width="20.453125" style="3" customWidth="1"/>
    <col min="5" max="5" width="14.26953125" style="3" customWidth="1"/>
    <col min="6" max="6" width="29.81640625" style="3" customWidth="1"/>
    <col min="7" max="16384" width="11.54296875" style="3"/>
  </cols>
  <sheetData>
    <row r="2" spans="1:5">
      <c r="A2" s="1" t="s">
        <v>30</v>
      </c>
      <c r="B2" s="2"/>
      <c r="C2" s="1"/>
      <c r="D2" s="1"/>
      <c r="E2" s="1"/>
    </row>
    <row r="3" spans="1:5">
      <c r="A3" s="1"/>
      <c r="B3" s="2"/>
      <c r="C3" s="1"/>
      <c r="D3" s="1"/>
      <c r="E3" s="1"/>
    </row>
    <row r="4" spans="1:5">
      <c r="A4" s="1"/>
      <c r="B4" s="2"/>
      <c r="C4" s="1"/>
      <c r="D4" s="1"/>
      <c r="E4" s="1"/>
    </row>
    <row r="5" spans="1:5">
      <c r="A5" s="1"/>
      <c r="B5" s="2"/>
      <c r="C5" s="1"/>
      <c r="D5" s="1"/>
      <c r="E5" s="1"/>
    </row>
    <row r="21" spans="1:6" ht="16.5" thickBot="1">
      <c r="A21" s="1" t="s">
        <v>1</v>
      </c>
      <c r="B21" s="2"/>
      <c r="C21" s="1"/>
      <c r="D21" s="1"/>
      <c r="E21" s="1"/>
    </row>
    <row r="22" spans="1:6" s="7" customFormat="1" ht="21.75" customHeight="1" thickBot="1">
      <c r="A22" s="4" t="s">
        <v>2</v>
      </c>
      <c r="B22" s="4" t="s">
        <v>3</v>
      </c>
      <c r="C22" s="5" t="s">
        <v>4</v>
      </c>
      <c r="D22" s="4" t="s">
        <v>5</v>
      </c>
      <c r="E22" s="4" t="s">
        <v>6</v>
      </c>
      <c r="F22" s="6" t="s">
        <v>7</v>
      </c>
    </row>
    <row r="23" spans="1:6" ht="33.75" customHeight="1">
      <c r="A23" s="8" t="s">
        <v>8</v>
      </c>
      <c r="B23" s="69">
        <v>2024</v>
      </c>
      <c r="C23" s="10">
        <v>201865</v>
      </c>
      <c r="D23" s="11">
        <v>600000</v>
      </c>
      <c r="E23" s="12">
        <f t="shared" ref="E23:E36" si="0">C23/D23</f>
        <v>0.33644166666666669</v>
      </c>
      <c r="F23" s="13" t="s">
        <v>31</v>
      </c>
    </row>
    <row r="24" spans="1:6" ht="27.75" hidden="1" customHeight="1">
      <c r="A24" s="14" t="s">
        <v>10</v>
      </c>
      <c r="B24" s="70"/>
      <c r="C24" s="16"/>
      <c r="D24" s="17"/>
      <c r="E24" s="18" t="e">
        <f t="shared" si="0"/>
        <v>#DIV/0!</v>
      </c>
      <c r="F24" s="19"/>
    </row>
    <row r="25" spans="1:6" ht="27.75" hidden="1" customHeight="1">
      <c r="A25" s="14" t="s">
        <v>11</v>
      </c>
      <c r="B25" s="70"/>
      <c r="C25" s="16"/>
      <c r="D25" s="17"/>
      <c r="E25" s="18" t="e">
        <f t="shared" si="0"/>
        <v>#DIV/0!</v>
      </c>
      <c r="F25" s="19"/>
    </row>
    <row r="26" spans="1:6" ht="27.75" hidden="1" customHeight="1">
      <c r="A26" s="20" t="s">
        <v>12</v>
      </c>
      <c r="B26" s="70"/>
      <c r="C26" s="16"/>
      <c r="D26" s="17"/>
      <c r="E26" s="18" t="e">
        <f t="shared" si="0"/>
        <v>#DIV/0!</v>
      </c>
      <c r="F26" s="19"/>
    </row>
    <row r="27" spans="1:6" ht="27.75" hidden="1" customHeight="1">
      <c r="A27" s="20" t="s">
        <v>13</v>
      </c>
      <c r="B27" s="70"/>
      <c r="C27" s="16"/>
      <c r="D27" s="17"/>
      <c r="E27" s="21" t="e">
        <f t="shared" si="0"/>
        <v>#DIV/0!</v>
      </c>
      <c r="F27" s="19"/>
    </row>
    <row r="28" spans="1:6" ht="37.5" hidden="1" customHeight="1">
      <c r="A28" s="22" t="s">
        <v>14</v>
      </c>
      <c r="B28" s="70"/>
      <c r="C28" s="16"/>
      <c r="D28" s="17"/>
      <c r="E28" s="21" t="e">
        <f t="shared" si="0"/>
        <v>#DIV/0!</v>
      </c>
      <c r="F28" s="19"/>
    </row>
    <row r="29" spans="1:6" ht="37.5" hidden="1" customHeight="1" thickBot="1">
      <c r="A29" s="23" t="s">
        <v>15</v>
      </c>
      <c r="B29" s="70"/>
      <c r="C29" s="16"/>
      <c r="D29" s="17"/>
      <c r="E29" s="21" t="e">
        <f t="shared" si="0"/>
        <v>#DIV/0!</v>
      </c>
      <c r="F29" s="19"/>
    </row>
    <row r="30" spans="1:6" ht="38.25" hidden="1" customHeight="1">
      <c r="A30" s="24" t="s">
        <v>16</v>
      </c>
      <c r="B30" s="70"/>
      <c r="C30" s="16"/>
      <c r="D30" s="17"/>
      <c r="E30" s="21" t="e">
        <f t="shared" si="0"/>
        <v>#DIV/0!</v>
      </c>
      <c r="F30" s="19"/>
    </row>
    <row r="31" spans="1:6" ht="34.5" hidden="1" customHeight="1">
      <c r="A31" s="14" t="s">
        <v>17</v>
      </c>
      <c r="B31" s="70"/>
      <c r="C31" s="16"/>
      <c r="D31" s="17"/>
      <c r="E31" s="21" t="e">
        <f t="shared" si="0"/>
        <v>#DIV/0!</v>
      </c>
      <c r="F31" s="19"/>
    </row>
    <row r="32" spans="1:6" ht="32.25" hidden="1" customHeight="1">
      <c r="A32" s="14" t="s">
        <v>18</v>
      </c>
      <c r="B32" s="70"/>
      <c r="C32" s="16"/>
      <c r="D32" s="17"/>
      <c r="E32" s="21" t="e">
        <f t="shared" si="0"/>
        <v>#DIV/0!</v>
      </c>
      <c r="F32" s="19"/>
    </row>
    <row r="33" spans="1:6" ht="35.25" customHeight="1">
      <c r="A33" s="14" t="s">
        <v>19</v>
      </c>
      <c r="B33" s="70"/>
      <c r="C33" s="16">
        <v>28995</v>
      </c>
      <c r="D33" s="17">
        <v>54999</v>
      </c>
      <c r="E33" s="21">
        <f t="shared" si="0"/>
        <v>0.52719140348006333</v>
      </c>
      <c r="F33" s="19"/>
    </row>
    <row r="34" spans="1:6" ht="35.25" customHeight="1" thickBot="1">
      <c r="A34" s="26" t="s">
        <v>20</v>
      </c>
      <c r="B34" s="71"/>
      <c r="C34" s="28">
        <v>181370</v>
      </c>
      <c r="D34" s="29">
        <v>550000</v>
      </c>
      <c r="E34" s="21">
        <f t="shared" si="0"/>
        <v>0.32976363636363637</v>
      </c>
      <c r="F34" s="19"/>
    </row>
    <row r="35" spans="1:6" s="35" customFormat="1" ht="33" customHeight="1" thickBot="1">
      <c r="A35" s="30" t="s">
        <v>21</v>
      </c>
      <c r="B35" s="72"/>
      <c r="C35" s="32">
        <f>SUM(C23:C34)</f>
        <v>412230</v>
      </c>
      <c r="D35" s="32">
        <f>SUM(D23:D34)</f>
        <v>1204999</v>
      </c>
      <c r="E35" s="33">
        <f t="shared" si="0"/>
        <v>0.34209986896254685</v>
      </c>
      <c r="F35" s="34"/>
    </row>
    <row r="36" spans="1:6" s="35" customFormat="1" ht="29.25" customHeight="1" thickBot="1">
      <c r="A36" s="36" t="s">
        <v>22</v>
      </c>
      <c r="B36" s="37"/>
      <c r="C36" s="32">
        <f>C35/3</f>
        <v>137410</v>
      </c>
      <c r="D36" s="32">
        <f>D35/3</f>
        <v>401666.33333333331</v>
      </c>
      <c r="E36" s="33">
        <f t="shared" si="0"/>
        <v>0.34209986896254685</v>
      </c>
      <c r="F36" s="38"/>
    </row>
    <row r="37" spans="1:6">
      <c r="A37" s="39"/>
      <c r="B37" s="40"/>
      <c r="C37" s="41"/>
      <c r="E37" s="3" t="s">
        <v>23</v>
      </c>
    </row>
    <row r="38" spans="1:6">
      <c r="A38" s="39"/>
      <c r="B38" s="40"/>
      <c r="C38" s="41"/>
    </row>
    <row r="39" spans="1:6">
      <c r="B39" s="40"/>
      <c r="C39" s="41"/>
    </row>
    <row r="40" spans="1:6">
      <c r="A40" s="39"/>
      <c r="B40" s="40"/>
      <c r="C40" s="41"/>
    </row>
    <row r="41" spans="1:6">
      <c r="A41" s="3" t="s">
        <v>24</v>
      </c>
      <c r="B41" s="40"/>
      <c r="C41" s="41"/>
    </row>
    <row r="42" spans="1:6">
      <c r="B42" s="40"/>
      <c r="C42" s="41"/>
    </row>
    <row r="43" spans="1:6">
      <c r="A43" s="1" t="s">
        <v>25</v>
      </c>
      <c r="B43" s="40"/>
      <c r="C43" s="42"/>
    </row>
    <row r="44" spans="1:6">
      <c r="A44" s="3" t="s">
        <v>26</v>
      </c>
      <c r="B44" s="42"/>
      <c r="C44" s="41"/>
    </row>
  </sheetData>
  <sheetProtection selectLockedCells="1" selectUnlockedCells="1"/>
  <mergeCells count="4">
    <mergeCell ref="B23:B34"/>
    <mergeCell ref="F23:F34"/>
    <mergeCell ref="A35:B35"/>
    <mergeCell ref="A36:B36"/>
  </mergeCells>
  <printOptions horizontalCentered="1" verticalCentered="1"/>
  <pageMargins left="0.42" right="0.31" top="0.78749999999999998" bottom="0.78749999999999998" header="0.51180555555555596" footer="0.51180555555555596"/>
  <pageSetup paperSize="9" scale="80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62"/>
  </sheetPr>
  <dimension ref="A2:F44"/>
  <sheetViews>
    <sheetView view="pageBreakPreview" topLeftCell="A4" zoomScale="60" zoomScaleNormal="60" workbookViewId="0">
      <selection activeCell="D40" sqref="D40"/>
    </sheetView>
  </sheetViews>
  <sheetFormatPr defaultColWidth="11.54296875" defaultRowHeight="16"/>
  <cols>
    <col min="1" max="1" width="17.26953125" style="3" customWidth="1"/>
    <col min="2" max="2" width="12.453125" style="43" customWidth="1"/>
    <col min="3" max="3" width="18.26953125" style="3" customWidth="1"/>
    <col min="4" max="4" width="20.453125" style="3" customWidth="1"/>
    <col min="5" max="5" width="14.26953125" style="3" customWidth="1"/>
    <col min="6" max="6" width="29.81640625" style="3" customWidth="1"/>
    <col min="7" max="16384" width="11.54296875" style="3"/>
  </cols>
  <sheetData>
    <row r="2" spans="1:5">
      <c r="A2" s="1" t="s">
        <v>32</v>
      </c>
      <c r="B2" s="2"/>
      <c r="C2" s="1"/>
      <c r="D2" s="1"/>
      <c r="E2" s="1"/>
    </row>
    <row r="3" spans="1:5">
      <c r="A3" s="1"/>
      <c r="B3" s="2"/>
      <c r="C3" s="1"/>
      <c r="D3" s="1"/>
      <c r="E3" s="1"/>
    </row>
    <row r="4" spans="1:5">
      <c r="A4" s="1"/>
      <c r="B4" s="2"/>
      <c r="C4" s="1"/>
      <c r="D4" s="1"/>
      <c r="E4" s="1"/>
    </row>
    <row r="5" spans="1:5">
      <c r="A5" s="1"/>
      <c r="B5" s="2"/>
      <c r="C5" s="1"/>
      <c r="D5" s="1"/>
      <c r="E5" s="1"/>
    </row>
    <row r="21" spans="1:6" ht="16.5" thickBot="1">
      <c r="A21" s="1" t="s">
        <v>1</v>
      </c>
      <c r="B21" s="2"/>
      <c r="C21" s="1"/>
      <c r="D21" s="1"/>
      <c r="E21" s="1"/>
    </row>
    <row r="22" spans="1:6" s="7" customFormat="1" ht="21.75" customHeight="1" thickBot="1">
      <c r="A22" s="4" t="s">
        <v>2</v>
      </c>
      <c r="B22" s="4" t="s">
        <v>3</v>
      </c>
      <c r="C22" s="5" t="s">
        <v>4</v>
      </c>
      <c r="D22" s="4" t="s">
        <v>5</v>
      </c>
      <c r="E22" s="4" t="s">
        <v>6</v>
      </c>
      <c r="F22" s="6" t="s">
        <v>7</v>
      </c>
    </row>
    <row r="23" spans="1:6" ht="33.75" customHeight="1">
      <c r="A23" s="8" t="s">
        <v>8</v>
      </c>
      <c r="B23" s="69">
        <v>2024</v>
      </c>
      <c r="C23" s="10">
        <v>405330</v>
      </c>
      <c r="D23" s="11">
        <v>600000</v>
      </c>
      <c r="E23" s="12">
        <f t="shared" ref="E23:E36" si="0">C23/D23</f>
        <v>0.67554999999999998</v>
      </c>
      <c r="F23" s="13" t="s">
        <v>33</v>
      </c>
    </row>
    <row r="24" spans="1:6" ht="27.75" hidden="1" customHeight="1">
      <c r="A24" s="14" t="s">
        <v>10</v>
      </c>
      <c r="B24" s="70"/>
      <c r="C24" s="16"/>
      <c r="D24" s="17"/>
      <c r="E24" s="18" t="e">
        <f t="shared" si="0"/>
        <v>#DIV/0!</v>
      </c>
      <c r="F24" s="19"/>
    </row>
    <row r="25" spans="1:6" ht="27.75" hidden="1" customHeight="1">
      <c r="A25" s="14" t="s">
        <v>11</v>
      </c>
      <c r="B25" s="70"/>
      <c r="C25" s="16"/>
      <c r="D25" s="17"/>
      <c r="E25" s="18" t="e">
        <f t="shared" si="0"/>
        <v>#DIV/0!</v>
      </c>
      <c r="F25" s="19"/>
    </row>
    <row r="26" spans="1:6" ht="27.75" hidden="1" customHeight="1">
      <c r="A26" s="20" t="s">
        <v>12</v>
      </c>
      <c r="B26" s="70"/>
      <c r="C26" s="16"/>
      <c r="D26" s="17"/>
      <c r="E26" s="18" t="e">
        <f t="shared" si="0"/>
        <v>#DIV/0!</v>
      </c>
      <c r="F26" s="19"/>
    </row>
    <row r="27" spans="1:6" ht="27.75" hidden="1" customHeight="1">
      <c r="A27" s="20" t="s">
        <v>13</v>
      </c>
      <c r="B27" s="70"/>
      <c r="C27" s="16"/>
      <c r="D27" s="17"/>
      <c r="E27" s="21" t="e">
        <f t="shared" si="0"/>
        <v>#DIV/0!</v>
      </c>
      <c r="F27" s="19"/>
    </row>
    <row r="28" spans="1:6" ht="37.5" hidden="1" customHeight="1">
      <c r="A28" s="22" t="s">
        <v>14</v>
      </c>
      <c r="B28" s="70"/>
      <c r="C28" s="16"/>
      <c r="D28" s="17"/>
      <c r="E28" s="21" t="e">
        <f t="shared" si="0"/>
        <v>#DIV/0!</v>
      </c>
      <c r="F28" s="19"/>
    </row>
    <row r="29" spans="1:6" ht="37.5" hidden="1" customHeight="1" thickBot="1">
      <c r="A29" s="23" t="s">
        <v>15</v>
      </c>
      <c r="B29" s="70"/>
      <c r="C29" s="16"/>
      <c r="D29" s="17"/>
      <c r="E29" s="21" t="e">
        <f t="shared" si="0"/>
        <v>#DIV/0!</v>
      </c>
      <c r="F29" s="19"/>
    </row>
    <row r="30" spans="1:6" ht="38.25" hidden="1" customHeight="1">
      <c r="A30" s="24" t="s">
        <v>16</v>
      </c>
      <c r="B30" s="70"/>
      <c r="C30" s="16"/>
      <c r="D30" s="17"/>
      <c r="E30" s="21" t="e">
        <f t="shared" si="0"/>
        <v>#DIV/0!</v>
      </c>
      <c r="F30" s="19"/>
    </row>
    <row r="31" spans="1:6" ht="34.5" hidden="1" customHeight="1">
      <c r="A31" s="14" t="s">
        <v>17</v>
      </c>
      <c r="B31" s="70"/>
      <c r="C31" s="16"/>
      <c r="D31" s="17"/>
      <c r="E31" s="21" t="e">
        <f t="shared" si="0"/>
        <v>#DIV/0!</v>
      </c>
      <c r="F31" s="19"/>
    </row>
    <row r="32" spans="1:6" ht="32.25" hidden="1" customHeight="1">
      <c r="A32" s="14" t="s">
        <v>18</v>
      </c>
      <c r="B32" s="70"/>
      <c r="C32" s="16"/>
      <c r="D32" s="17"/>
      <c r="E32" s="21" t="e">
        <f t="shared" si="0"/>
        <v>#DIV/0!</v>
      </c>
      <c r="F32" s="19"/>
    </row>
    <row r="33" spans="1:6" ht="35.25" customHeight="1">
      <c r="A33" s="14" t="s">
        <v>34</v>
      </c>
      <c r="B33" s="70"/>
      <c r="C33" s="16">
        <v>0</v>
      </c>
      <c r="D33" s="17">
        <v>54999</v>
      </c>
      <c r="E33" s="21">
        <f t="shared" si="0"/>
        <v>0</v>
      </c>
      <c r="F33" s="19"/>
    </row>
    <row r="34" spans="1:6" ht="36" customHeight="1" thickBot="1">
      <c r="A34" s="26" t="s">
        <v>29</v>
      </c>
      <c r="B34" s="71"/>
      <c r="C34" s="28">
        <v>383130</v>
      </c>
      <c r="D34" s="29">
        <v>550000</v>
      </c>
      <c r="E34" s="21">
        <f t="shared" si="0"/>
        <v>0.6966</v>
      </c>
      <c r="F34" s="19"/>
    </row>
    <row r="35" spans="1:6" s="35" customFormat="1" ht="33" customHeight="1" thickBot="1">
      <c r="A35" s="30" t="s">
        <v>21</v>
      </c>
      <c r="B35" s="72"/>
      <c r="C35" s="32">
        <f>SUM(C23:C34)</f>
        <v>788460</v>
      </c>
      <c r="D35" s="32">
        <f>SUM(D23:D34)</f>
        <v>1204999</v>
      </c>
      <c r="E35" s="33">
        <f t="shared" si="0"/>
        <v>0.65432419445991241</v>
      </c>
      <c r="F35" s="34"/>
    </row>
    <row r="36" spans="1:6" s="35" customFormat="1" ht="29.25" customHeight="1" thickBot="1">
      <c r="A36" s="36" t="s">
        <v>22</v>
      </c>
      <c r="B36" s="37"/>
      <c r="C36" s="32">
        <f>C35/2</f>
        <v>394230</v>
      </c>
      <c r="D36" s="32">
        <f>D35/2</f>
        <v>602499.5</v>
      </c>
      <c r="E36" s="33">
        <f t="shared" si="0"/>
        <v>0.65432419445991241</v>
      </c>
      <c r="F36" s="38"/>
    </row>
    <row r="37" spans="1:6">
      <c r="A37" s="39"/>
      <c r="B37" s="40"/>
      <c r="C37" s="41"/>
      <c r="E37" s="3" t="s">
        <v>23</v>
      </c>
    </row>
    <row r="38" spans="1:6">
      <c r="A38" s="39"/>
      <c r="B38" s="40"/>
      <c r="C38" s="41"/>
    </row>
    <row r="39" spans="1:6">
      <c r="B39" s="40"/>
      <c r="C39" s="41"/>
    </row>
    <row r="40" spans="1:6">
      <c r="A40" s="39"/>
      <c r="B40" s="40"/>
      <c r="C40" s="41"/>
    </row>
    <row r="41" spans="1:6">
      <c r="A41" s="3" t="s">
        <v>24</v>
      </c>
      <c r="B41" s="40"/>
      <c r="C41" s="41"/>
    </row>
    <row r="42" spans="1:6">
      <c r="B42" s="40"/>
      <c r="C42" s="41"/>
    </row>
    <row r="43" spans="1:6">
      <c r="A43" s="1" t="s">
        <v>25</v>
      </c>
      <c r="B43" s="40"/>
      <c r="C43" s="42"/>
    </row>
    <row r="44" spans="1:6">
      <c r="A44" s="3" t="s">
        <v>26</v>
      </c>
      <c r="B44" s="42"/>
      <c r="C44" s="41"/>
    </row>
  </sheetData>
  <sheetProtection selectLockedCells="1" selectUnlockedCells="1"/>
  <mergeCells count="4">
    <mergeCell ref="B23:B34"/>
    <mergeCell ref="F23:F34"/>
    <mergeCell ref="A35:B35"/>
    <mergeCell ref="A36:B36"/>
  </mergeCells>
  <printOptions horizontalCentered="1" verticalCentered="1"/>
  <pageMargins left="0.42" right="0.31" top="0.78749999999999998" bottom="0.78749999999999998" header="0.51180555555555596" footer="0.51180555555555596"/>
  <pageSetup paperSize="9" scale="80" firstPageNumber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62"/>
  </sheetPr>
  <dimension ref="A2:N45"/>
  <sheetViews>
    <sheetView view="pageBreakPreview" zoomScale="60" zoomScaleNormal="60" workbookViewId="0">
      <selection activeCell="D40" sqref="D40"/>
    </sheetView>
  </sheetViews>
  <sheetFormatPr defaultColWidth="11.54296875" defaultRowHeight="16"/>
  <cols>
    <col min="1" max="1" width="17.26953125" style="3" customWidth="1"/>
    <col min="2" max="2" width="12.453125" style="43" customWidth="1"/>
    <col min="3" max="3" width="18.26953125" style="3" customWidth="1"/>
    <col min="4" max="4" width="20.453125" style="3" customWidth="1"/>
    <col min="5" max="5" width="14.26953125" style="3" customWidth="1"/>
    <col min="6" max="6" width="29.81640625" style="3" customWidth="1"/>
    <col min="7" max="8" width="15.54296875" style="3" customWidth="1"/>
    <col min="9" max="16384" width="11.54296875" style="3"/>
  </cols>
  <sheetData>
    <row r="2" spans="1:5">
      <c r="A2" s="1" t="s">
        <v>35</v>
      </c>
      <c r="B2" s="2"/>
      <c r="C2" s="1"/>
      <c r="D2" s="1"/>
      <c r="E2" s="1"/>
    </row>
    <row r="3" spans="1:5">
      <c r="A3" s="1"/>
      <c r="B3" s="2"/>
      <c r="C3" s="1"/>
      <c r="D3" s="1"/>
      <c r="E3" s="1"/>
    </row>
    <row r="4" spans="1:5">
      <c r="A4" s="1"/>
      <c r="B4" s="2"/>
      <c r="C4" s="1"/>
      <c r="D4" s="1"/>
      <c r="E4" s="1"/>
    </row>
    <row r="5" spans="1:5">
      <c r="A5" s="1"/>
      <c r="B5" s="2"/>
      <c r="C5" s="1"/>
      <c r="D5" s="1"/>
      <c r="E5" s="1"/>
    </row>
    <row r="17" spans="1:14">
      <c r="N17" s="39"/>
    </row>
    <row r="21" spans="1:14" ht="16.5" thickBot="1">
      <c r="A21" s="1" t="s">
        <v>1</v>
      </c>
      <c r="B21" s="2"/>
      <c r="C21" s="1"/>
      <c r="D21" s="1"/>
      <c r="E21" s="1"/>
    </row>
    <row r="22" spans="1:14" s="7" customFormat="1" ht="24.75" customHeight="1" thickBot="1">
      <c r="A22" s="4" t="s">
        <v>2</v>
      </c>
      <c r="B22" s="4" t="s">
        <v>3</v>
      </c>
      <c r="C22" s="5" t="s">
        <v>4</v>
      </c>
      <c r="D22" s="4" t="s">
        <v>5</v>
      </c>
      <c r="E22" s="4" t="s">
        <v>6</v>
      </c>
      <c r="F22" s="6" t="s">
        <v>36</v>
      </c>
    </row>
    <row r="23" spans="1:14" s="35" customFormat="1" ht="33.75" customHeight="1">
      <c r="A23" s="73" t="s">
        <v>37</v>
      </c>
      <c r="B23" s="74">
        <v>2025</v>
      </c>
      <c r="C23" s="75">
        <v>126165</v>
      </c>
      <c r="D23" s="75">
        <v>550000</v>
      </c>
      <c r="E23" s="76">
        <f t="shared" ref="E23:E36" si="0">C23/D23</f>
        <v>0.22939090909090909</v>
      </c>
      <c r="F23" s="77" t="s">
        <v>38</v>
      </c>
    </row>
    <row r="24" spans="1:14" s="35" customFormat="1" ht="31.5" hidden="1" customHeight="1">
      <c r="A24" s="51" t="s">
        <v>10</v>
      </c>
      <c r="B24" s="52"/>
      <c r="C24" s="53"/>
      <c r="D24" s="53"/>
      <c r="E24" s="54" t="e">
        <f t="shared" si="0"/>
        <v>#DIV/0!</v>
      </c>
      <c r="F24" s="55"/>
    </row>
    <row r="25" spans="1:14" s="35" customFormat="1" ht="33" hidden="1" customHeight="1">
      <c r="A25" s="51" t="s">
        <v>11</v>
      </c>
      <c r="B25" s="52"/>
      <c r="C25" s="53"/>
      <c r="D25" s="53"/>
      <c r="E25" s="54" t="e">
        <f t="shared" si="0"/>
        <v>#DIV/0!</v>
      </c>
      <c r="F25" s="55"/>
    </row>
    <row r="26" spans="1:14" s="35" customFormat="1" ht="40.5" hidden="1" customHeight="1">
      <c r="A26" s="56" t="s">
        <v>39</v>
      </c>
      <c r="B26" s="52"/>
      <c r="C26" s="53"/>
      <c r="D26" s="53"/>
      <c r="E26" s="54" t="e">
        <f t="shared" si="0"/>
        <v>#DIV/0!</v>
      </c>
      <c r="F26" s="55"/>
    </row>
    <row r="27" spans="1:14" s="35" customFormat="1" ht="31.5" hidden="1" customHeight="1">
      <c r="A27" s="56" t="s">
        <v>13</v>
      </c>
      <c r="B27" s="52"/>
      <c r="C27" s="53"/>
      <c r="D27" s="53"/>
      <c r="E27" s="54" t="e">
        <f t="shared" si="0"/>
        <v>#DIV/0!</v>
      </c>
      <c r="F27" s="55"/>
    </row>
    <row r="28" spans="1:14" s="35" customFormat="1" ht="31.5" hidden="1" customHeight="1">
      <c r="A28" s="57" t="s">
        <v>14</v>
      </c>
      <c r="B28" s="52"/>
      <c r="C28" s="53"/>
      <c r="D28" s="53"/>
      <c r="E28" s="54" t="e">
        <f t="shared" si="0"/>
        <v>#DIV/0!</v>
      </c>
      <c r="F28" s="55"/>
    </row>
    <row r="29" spans="1:14" s="35" customFormat="1" ht="36.75" hidden="1" customHeight="1">
      <c r="A29" s="58" t="s">
        <v>40</v>
      </c>
      <c r="B29" s="52"/>
      <c r="C29" s="53"/>
      <c r="D29" s="53"/>
      <c r="E29" s="54" t="e">
        <f t="shared" si="0"/>
        <v>#DIV/0!</v>
      </c>
      <c r="F29" s="55"/>
    </row>
    <row r="30" spans="1:14" s="35" customFormat="1" ht="36.75" hidden="1" customHeight="1">
      <c r="A30" s="56" t="s">
        <v>41</v>
      </c>
      <c r="B30" s="52"/>
      <c r="C30" s="53"/>
      <c r="D30" s="53"/>
      <c r="E30" s="54" t="e">
        <f t="shared" si="0"/>
        <v>#DIV/0!</v>
      </c>
      <c r="F30" s="55"/>
    </row>
    <row r="31" spans="1:14" s="35" customFormat="1" ht="34.5" hidden="1" customHeight="1" thickBot="1">
      <c r="A31" s="51" t="s">
        <v>17</v>
      </c>
      <c r="B31" s="52"/>
      <c r="C31" s="53"/>
      <c r="D31" s="53"/>
      <c r="E31" s="54" t="e">
        <f t="shared" si="0"/>
        <v>#DIV/0!</v>
      </c>
      <c r="F31" s="55"/>
    </row>
    <row r="32" spans="1:14" s="35" customFormat="1" ht="34.5" hidden="1" customHeight="1">
      <c r="A32" s="51" t="s">
        <v>18</v>
      </c>
      <c r="B32" s="52"/>
      <c r="C32" s="53"/>
      <c r="D32" s="53"/>
      <c r="E32" s="54" t="e">
        <f t="shared" si="0"/>
        <v>#DIV/0!</v>
      </c>
      <c r="F32" s="55"/>
    </row>
    <row r="33" spans="1:6" s="35" customFormat="1" ht="30" hidden="1" customHeight="1">
      <c r="A33" s="51" t="s">
        <v>19</v>
      </c>
      <c r="B33" s="52"/>
      <c r="C33" s="53"/>
      <c r="D33" s="53"/>
      <c r="E33" s="54" t="e">
        <f t="shared" si="0"/>
        <v>#DIV/0!</v>
      </c>
      <c r="F33" s="55"/>
    </row>
    <row r="34" spans="1:6" s="35" customFormat="1" ht="33" customHeight="1" thickBot="1">
      <c r="A34" s="78" t="s">
        <v>42</v>
      </c>
      <c r="B34" s="79">
        <v>2024</v>
      </c>
      <c r="C34" s="80">
        <v>0</v>
      </c>
      <c r="D34" s="80">
        <v>425806</v>
      </c>
      <c r="E34" s="81">
        <f t="shared" si="0"/>
        <v>0</v>
      </c>
      <c r="F34" s="82"/>
    </row>
    <row r="35" spans="1:6" s="35" customFormat="1" ht="33" customHeight="1" thickBot="1">
      <c r="A35" s="30" t="s">
        <v>21</v>
      </c>
      <c r="B35" s="72"/>
      <c r="C35" s="32">
        <f>SUM(C23:C34)</f>
        <v>126165</v>
      </c>
      <c r="D35" s="32">
        <f>SUM(D23:D34)</f>
        <v>975806</v>
      </c>
      <c r="E35" s="33">
        <f t="shared" si="0"/>
        <v>0.12929311768937679</v>
      </c>
      <c r="F35" s="34"/>
    </row>
    <row r="36" spans="1:6" s="35" customFormat="1" ht="29.25" customHeight="1" thickBot="1">
      <c r="A36" s="83" t="s">
        <v>22</v>
      </c>
      <c r="B36" s="84"/>
      <c r="C36" s="66">
        <f>C35/2</f>
        <v>63082.5</v>
      </c>
      <c r="D36" s="66">
        <f>D35/2</f>
        <v>487903</v>
      </c>
      <c r="E36" s="67">
        <f t="shared" si="0"/>
        <v>0.12929311768937679</v>
      </c>
      <c r="F36" s="85"/>
    </row>
    <row r="37" spans="1:6" s="35" customFormat="1" ht="29.25" customHeight="1">
      <c r="A37" s="86"/>
      <c r="B37" s="86"/>
      <c r="C37" s="87"/>
      <c r="D37" s="87"/>
      <c r="E37" s="88"/>
      <c r="F37" s="89"/>
    </row>
    <row r="38" spans="1:6">
      <c r="A38" s="1" t="s">
        <v>43</v>
      </c>
      <c r="B38" s="40"/>
      <c r="C38" s="41"/>
      <c r="E38" s="3" t="s">
        <v>23</v>
      </c>
    </row>
    <row r="39" spans="1:6">
      <c r="A39" s="39" t="s">
        <v>44</v>
      </c>
      <c r="B39" s="40"/>
      <c r="C39" s="41"/>
    </row>
    <row r="40" spans="1:6">
      <c r="B40" s="40"/>
      <c r="C40" s="41"/>
    </row>
    <row r="41" spans="1:6">
      <c r="A41" s="39"/>
      <c r="B41" s="40"/>
      <c r="C41" s="41"/>
    </row>
    <row r="42" spans="1:6">
      <c r="A42" s="3" t="s">
        <v>24</v>
      </c>
      <c r="B42" s="40"/>
      <c r="C42" s="41"/>
    </row>
    <row r="43" spans="1:6">
      <c r="B43" s="40"/>
      <c r="C43" s="41"/>
    </row>
    <row r="44" spans="1:6">
      <c r="A44" s="1" t="s">
        <v>25</v>
      </c>
      <c r="B44" s="40"/>
      <c r="C44" s="42"/>
    </row>
    <row r="45" spans="1:6">
      <c r="A45" s="3" t="s">
        <v>26</v>
      </c>
      <c r="B45" s="42"/>
      <c r="C45" s="41"/>
    </row>
  </sheetData>
  <sheetProtection selectLockedCells="1" selectUnlockedCells="1"/>
  <mergeCells count="3">
    <mergeCell ref="F23:F34"/>
    <mergeCell ref="A35:B35"/>
    <mergeCell ref="A36:B36"/>
  </mergeCells>
  <printOptions horizontalCentered="1" verticalCentered="1"/>
  <pageMargins left="0.42" right="0.31" top="0.78749999999999998" bottom="0.78749999999999998" header="0.51180555555555596" footer="0.51180555555555596"/>
  <pageSetup paperSize="9" scale="80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ABENSON MASINAG</vt:lpstr>
      <vt:lpstr>ABENSON SUBIC</vt:lpstr>
      <vt:lpstr>ABENSON WM BICUTAN</vt:lpstr>
      <vt:lpstr>ABENSON WM JUNCTION</vt:lpstr>
      <vt:lpstr>ABENSON LIMKETKAI</vt:lpstr>
      <vt:lpstr>'ABENSON LIMKETKAI'!Print_Area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2025-02-25T08:32:33Z</dcterms:created>
  <dcterms:modified xsi:type="dcterms:W3CDTF">2025-02-25T08:32:47Z</dcterms:modified>
</cp:coreProperties>
</file>