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-36" windowWidth="15072" windowHeight="10560"/>
  </bookViews>
  <sheets>
    <sheet name="ABENSON" sheetId="1" r:id="rId1"/>
  </sheets>
  <calcPr calcId="124519"/>
</workbook>
</file>

<file path=xl/calcChain.xml><?xml version="1.0" encoding="utf-8"?>
<calcChain xmlns="http://schemas.openxmlformats.org/spreadsheetml/2006/main">
  <c r="F78" i="1"/>
  <c r="F77"/>
  <c r="F76"/>
  <c r="F75"/>
  <c r="F74"/>
  <c r="E67" l="1"/>
  <c r="F67"/>
  <c r="H4"/>
  <c r="H5"/>
  <c r="H6"/>
  <c r="H7"/>
  <c r="H10"/>
  <c r="H11"/>
  <c r="H12"/>
  <c r="H14"/>
  <c r="H15"/>
  <c r="H16"/>
  <c r="H17"/>
  <c r="H19"/>
  <c r="H20"/>
  <c r="H21"/>
  <c r="H22"/>
  <c r="H23"/>
  <c r="H24"/>
  <c r="H25"/>
  <c r="H26"/>
  <c r="H27"/>
  <c r="H28"/>
  <c r="H29"/>
  <c r="H30"/>
  <c r="H33"/>
  <c r="H34"/>
  <c r="H36"/>
  <c r="H37"/>
  <c r="H38"/>
  <c r="H40"/>
  <c r="H41"/>
  <c r="H42"/>
  <c r="H45"/>
  <c r="H46"/>
  <c r="H48"/>
  <c r="H50"/>
  <c r="H51"/>
  <c r="H52"/>
  <c r="H53"/>
  <c r="H54"/>
  <c r="H55"/>
  <c r="H56"/>
  <c r="H57"/>
  <c r="H58"/>
  <c r="H59"/>
  <c r="H60"/>
  <c r="H61"/>
  <c r="H62"/>
  <c r="H63"/>
  <c r="H65"/>
  <c r="H66"/>
  <c r="C67" l="1"/>
  <c r="G67"/>
  <c r="H3"/>
  <c r="D67"/>
  <c r="F70" l="1"/>
  <c r="F71"/>
</calcChain>
</file>

<file path=xl/sharedStrings.xml><?xml version="1.0" encoding="utf-8"?>
<sst xmlns="http://schemas.openxmlformats.org/spreadsheetml/2006/main" count="87" uniqueCount="85">
  <si>
    <t>DEALER/BRANCH</t>
  </si>
  <si>
    <t>DECEMBER 2025 TARGET</t>
  </si>
  <si>
    <t>JANUARY 2025 TARGET</t>
  </si>
  <si>
    <t>ABENSON ALABANG</t>
  </si>
  <si>
    <t>ABENSON ALABANG TOWN CENTER</t>
  </si>
  <si>
    <t>ABENSON AYALA  MALL FAIRVIEW TERRACES</t>
  </si>
  <si>
    <t>ABENSON AYALA CENTER CEBU</t>
  </si>
  <si>
    <t>ABENSON AYALA MALLS CAPITOL BACOLOD</t>
  </si>
  <si>
    <t>ABENSON AYALA MALLS CLOVERLEAF</t>
  </si>
  <si>
    <t>ABENSON AYALA MALLS GLORIETTA</t>
  </si>
  <si>
    <t>ABENSON AYALA MALLS MARKET-MARKET</t>
  </si>
  <si>
    <t>ABENSON AYALA MALLS TRINOMA</t>
  </si>
  <si>
    <t>ABENSON AYALA PAVILLION MALL BIÑAN</t>
  </si>
  <si>
    <t>ABENSON BACOLOD FLAGSHIP STORE</t>
  </si>
  <si>
    <t>ABENSON BONIFACIO GLOBAL CITY</t>
  </si>
  <si>
    <t>ABENSON DUMAGUETE</t>
  </si>
  <si>
    <t>ABENSON FESTIVAL MALL ALABANG</t>
  </si>
  <si>
    <t>ABENSON GAISANO CENTRAL BACOLOD</t>
  </si>
  <si>
    <t>ABENSON GMALL DAVAO</t>
  </si>
  <si>
    <t>ABENSON KAI MALL</t>
  </si>
  <si>
    <t>ABENSON KCC ZAMBOANGA</t>
  </si>
  <si>
    <t>ABENSON LAS PIÑAS</t>
  </si>
  <si>
    <t>ABENSON MADISON GREENHILLS</t>
  </si>
  <si>
    <t>ABENSON MALABON CITISQUARE MALL</t>
  </si>
  <si>
    <t>ABENSON MARQUEE MALL</t>
  </si>
  <si>
    <t>ABENSON MASINAG</t>
  </si>
  <si>
    <t>ABENSON MISSOURI GREENHILLS</t>
  </si>
  <si>
    <t>ABENSON MONTALBAN TOWN CENTER</t>
  </si>
  <si>
    <t>ABENSON NEW FARMERS PLAZA</t>
  </si>
  <si>
    <t>ABENSON NUCITI CENTRAL MALL BATANGAS</t>
  </si>
  <si>
    <t>ABENSON OLIVAREZ LOS BAÑOS</t>
  </si>
  <si>
    <t>ABENSON ONE AYALA</t>
  </si>
  <si>
    <t>ABENSON PAGADIAN</t>
  </si>
  <si>
    <t>ABENSON PUREGOLD AYALA MALLS MARIKINA</t>
  </si>
  <si>
    <t>ABENSON PUREGOLD CALOOCAN</t>
  </si>
  <si>
    <t>ABENSON PUREGOLD FAIRVIEW</t>
  </si>
  <si>
    <t>ABENSON PUREGOLD TAYUMAN</t>
  </si>
  <si>
    <t>ABENSON RDC PLAZA LIPA</t>
  </si>
  <si>
    <t>ABENSON ROBINSONS GALLERIA</t>
  </si>
  <si>
    <t>ABENSON ROBINSONS PLACE MANILA</t>
  </si>
  <si>
    <t>ABENSON SM CITY EAST ORTIGAS</t>
  </si>
  <si>
    <t>ABENSON SM CITY NORTH EDSA</t>
  </si>
  <si>
    <t>ABENSON STA. LUCIA MALL (PHASE 3 )</t>
  </si>
  <si>
    <t>ABENSON TACLOBAN</t>
  </si>
  <si>
    <t>ABENSON WALTERMART ARAYAT</t>
  </si>
  <si>
    <t>ABENSON WALTERMART BACOOR</t>
  </si>
  <si>
    <t>ABENSON WALTERMART BALANGA</t>
  </si>
  <si>
    <t>ABENSON WALTERMART BALAYAN</t>
  </si>
  <si>
    <t>ABENSON WALTERMART BALIWAG</t>
  </si>
  <si>
    <t>ABENSON WALTERMART CABANATUAN</t>
  </si>
  <si>
    <t>ABENSON WALTERMART CABUYAO</t>
  </si>
  <si>
    <t>ABENSON WALTERMART CALOOCAN</t>
  </si>
  <si>
    <t>ABENSON WALTERMART CARMONA</t>
  </si>
  <si>
    <t>ABENSON WALTERMART E.RODRIGUEZ</t>
  </si>
  <si>
    <t>ABENSON WALTERMART GAPAN</t>
  </si>
  <si>
    <t>ABENSON WALTERMART MAKATI</t>
  </si>
  <si>
    <t>ABENSON WALTERMART MAKILING</t>
  </si>
  <si>
    <t>ABENSON WALTERMART MALOLOS</t>
  </si>
  <si>
    <t>ABENSON WALTERMART NASUGBU</t>
  </si>
  <si>
    <t>ABENSON WALTERMART NORTH EDSA</t>
  </si>
  <si>
    <t>ABENSON WALTERMART PANIQUI</t>
  </si>
  <si>
    <t>ABENSON WALTERMART SAN FERNANDO</t>
  </si>
  <si>
    <t>ABENSON WALTERMART STA. MARIA</t>
  </si>
  <si>
    <t>ABENSON WALTERMART SUCAT</t>
  </si>
  <si>
    <t>ABENSON WALTERMART TANAUAN</t>
  </si>
  <si>
    <t>ABENSON WALTERMART THE JUNCTION</t>
  </si>
  <si>
    <t>ABENSON XENTRO MALL SANTIAGO</t>
  </si>
  <si>
    <t>SEP TO NOV 2025 average 
3 mos</t>
  </si>
  <si>
    <t>JUN TO NOV 2025 average 
6 mos</t>
  </si>
  <si>
    <t>JANUARY 2026 TARGET</t>
  </si>
  <si>
    <t>GROWTH VS DEC 2025</t>
  </si>
  <si>
    <t>GROWTH VS JAN 2025</t>
  </si>
  <si>
    <t>INCREASED</t>
  </si>
  <si>
    <t>TOTAL</t>
  </si>
  <si>
    <t>REMARKS</t>
  </si>
  <si>
    <t>HC</t>
  </si>
  <si>
    <t>DECREASED</t>
  </si>
  <si>
    <t>HEADCOUNT</t>
  </si>
  <si>
    <t>DECEMBER 2025</t>
  </si>
  <si>
    <t>JANUARY 2025</t>
  </si>
  <si>
    <t>JANUARY 2026</t>
  </si>
  <si>
    <t>GROWTH PER BRANCH 
2025 VS 2026</t>
  </si>
  <si>
    <t>RETAIN</t>
  </si>
  <si>
    <t>OTHERS</t>
  </si>
  <si>
    <t>STORE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</si>
</sst>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Lucida Sans"/>
      <family val="2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3" fontId="4" fillId="5" borderId="1" xfId="0" applyNumberFormat="1" applyFont="1" applyFill="1" applyBorder="1" applyAlignment="1">
      <alignment horizontal="center"/>
    </xf>
    <xf numFmtId="49" fontId="1" fillId="3" borderId="1" xfId="0" quotePrefix="1" applyNumberFormat="1" applyFont="1" applyFill="1" applyBorder="1" applyAlignment="1">
      <alignment horizontal="center"/>
    </xf>
    <xf numFmtId="3" fontId="1" fillId="3" borderId="1" xfId="0" quotePrefix="1" applyNumberFormat="1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4" fillId="5" borderId="1" xfId="0" applyFont="1" applyFill="1" applyBorder="1" applyAlignment="1">
      <alignment horizontal="center"/>
    </xf>
  </cellXfs>
  <cellStyles count="3">
    <cellStyle name="Comma 14" xfId="2"/>
    <cellStyle name="Normal" xfId="0" builtinId="0"/>
    <cellStyle name="Normal 2" xfId="1"/>
  </cellStyles>
  <dxfs count="2"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78"/>
  <sheetViews>
    <sheetView tabSelected="1" topLeftCell="A49" workbookViewId="0">
      <selection activeCell="H75" sqref="H75"/>
    </sheetView>
  </sheetViews>
  <sheetFormatPr defaultRowHeight="14.4"/>
  <cols>
    <col min="1" max="1" width="8.88671875" style="1"/>
    <col min="2" max="2" width="39.88671875" style="1" bestFit="1" customWidth="1"/>
    <col min="3" max="3" width="18.6640625" style="3" customWidth="1"/>
    <col min="4" max="4" width="19.88671875" style="3" customWidth="1"/>
    <col min="5" max="7" width="22.6640625" style="3" customWidth="1"/>
    <col min="8" max="8" width="13" style="1" customWidth="1"/>
    <col min="9" max="9" width="26" style="1" customWidth="1"/>
  </cols>
  <sheetData>
    <row r="2" spans="1:9" s="2" customFormat="1" ht="43.2">
      <c r="A2" s="10" t="s">
        <v>75</v>
      </c>
      <c r="B2" s="10" t="s">
        <v>0</v>
      </c>
      <c r="C2" s="11" t="s">
        <v>67</v>
      </c>
      <c r="D2" s="11" t="s">
        <v>68</v>
      </c>
      <c r="E2" s="11" t="s">
        <v>1</v>
      </c>
      <c r="F2" s="11" t="s">
        <v>2</v>
      </c>
      <c r="G2" s="11" t="s">
        <v>69</v>
      </c>
      <c r="H2" s="11" t="s">
        <v>81</v>
      </c>
      <c r="I2" s="11" t="s">
        <v>74</v>
      </c>
    </row>
    <row r="3" spans="1:9" ht="14.4" customHeight="1">
      <c r="A3" s="12">
        <v>1</v>
      </c>
      <c r="B3" s="12" t="s">
        <v>3</v>
      </c>
      <c r="C3" s="4">
        <v>1086193.3333333333</v>
      </c>
      <c r="D3" s="4">
        <v>1239559.1666666667</v>
      </c>
      <c r="E3" s="4">
        <v>1350000</v>
      </c>
      <c r="F3" s="4">
        <v>1000000</v>
      </c>
      <c r="G3" s="4">
        <v>1350000</v>
      </c>
      <c r="H3" s="5">
        <f>(G3/F3)-1</f>
        <v>0.35000000000000009</v>
      </c>
      <c r="I3" s="12"/>
    </row>
    <row r="4" spans="1:9">
      <c r="A4" s="12">
        <v>2</v>
      </c>
      <c r="B4" s="12" t="s">
        <v>4</v>
      </c>
      <c r="C4" s="4">
        <v>293661.66666666669</v>
      </c>
      <c r="D4" s="4">
        <v>447239.16666666669</v>
      </c>
      <c r="E4" s="4">
        <v>850000</v>
      </c>
      <c r="F4" s="4">
        <v>650000</v>
      </c>
      <c r="G4" s="4">
        <v>800000</v>
      </c>
      <c r="H4" s="5">
        <f t="shared" ref="H4:H66" si="0">(G4/F4)-1</f>
        <v>0.23076923076923084</v>
      </c>
      <c r="I4" s="12"/>
    </row>
    <row r="5" spans="1:9">
      <c r="A5" s="12">
        <v>3</v>
      </c>
      <c r="B5" s="12" t="s">
        <v>5</v>
      </c>
      <c r="C5" s="4">
        <v>495218.33333333331</v>
      </c>
      <c r="D5" s="4">
        <v>595235.83333333337</v>
      </c>
      <c r="E5" s="4">
        <v>1000000</v>
      </c>
      <c r="F5" s="4">
        <v>1000000</v>
      </c>
      <c r="G5" s="4">
        <v>850000</v>
      </c>
      <c r="H5" s="5">
        <f t="shared" si="0"/>
        <v>-0.15000000000000002</v>
      </c>
      <c r="I5" s="12"/>
    </row>
    <row r="6" spans="1:9">
      <c r="A6" s="12">
        <v>4</v>
      </c>
      <c r="B6" s="12" t="s">
        <v>6</v>
      </c>
      <c r="C6" s="4">
        <v>953500</v>
      </c>
      <c r="D6" s="4">
        <v>914892.5</v>
      </c>
      <c r="E6" s="4">
        <v>900000</v>
      </c>
      <c r="F6" s="4">
        <v>700000</v>
      </c>
      <c r="G6" s="4">
        <v>900000</v>
      </c>
      <c r="H6" s="5">
        <f t="shared" si="0"/>
        <v>0.28571428571428581</v>
      </c>
      <c r="I6" s="12"/>
    </row>
    <row r="7" spans="1:9">
      <c r="A7" s="12">
        <v>5</v>
      </c>
      <c r="B7" s="12" t="s">
        <v>7</v>
      </c>
      <c r="C7" s="4">
        <v>547025</v>
      </c>
      <c r="D7" s="4">
        <v>629112.5</v>
      </c>
      <c r="E7" s="4">
        <v>850000</v>
      </c>
      <c r="F7" s="4">
        <v>451613</v>
      </c>
      <c r="G7" s="4">
        <v>800000</v>
      </c>
      <c r="H7" s="5">
        <f t="shared" si="0"/>
        <v>0.77142819183681599</v>
      </c>
      <c r="I7" s="12"/>
    </row>
    <row r="8" spans="1:9">
      <c r="A8" s="12">
        <v>6</v>
      </c>
      <c r="B8" s="12" t="s">
        <v>8</v>
      </c>
      <c r="C8" s="4">
        <v>358871.66666666669</v>
      </c>
      <c r="D8" s="4">
        <v>415894.16666666669</v>
      </c>
      <c r="E8" s="4">
        <v>800000</v>
      </c>
      <c r="F8" s="4">
        <v>0</v>
      </c>
      <c r="G8" s="4">
        <v>800000</v>
      </c>
      <c r="H8" s="5"/>
      <c r="I8" s="12"/>
    </row>
    <row r="9" spans="1:9">
      <c r="A9" s="12">
        <v>7</v>
      </c>
      <c r="B9" s="12" t="s">
        <v>9</v>
      </c>
      <c r="C9" s="4">
        <v>1060906.6666666667</v>
      </c>
      <c r="D9" s="4">
        <v>865780.83333333337</v>
      </c>
      <c r="E9" s="4">
        <v>800000</v>
      </c>
      <c r="F9" s="4">
        <v>0</v>
      </c>
      <c r="G9" s="4">
        <v>800000</v>
      </c>
      <c r="H9" s="5"/>
      <c r="I9" s="12"/>
    </row>
    <row r="10" spans="1:9">
      <c r="A10" s="12">
        <v>8</v>
      </c>
      <c r="B10" s="12" t="s">
        <v>10</v>
      </c>
      <c r="C10" s="4">
        <v>1222036.6666666667</v>
      </c>
      <c r="D10" s="4">
        <v>1385840</v>
      </c>
      <c r="E10" s="4">
        <v>1700000</v>
      </c>
      <c r="F10" s="4">
        <v>2000000</v>
      </c>
      <c r="G10" s="4">
        <v>1500000</v>
      </c>
      <c r="H10" s="5">
        <f t="shared" si="0"/>
        <v>-0.25</v>
      </c>
      <c r="I10" s="12"/>
    </row>
    <row r="11" spans="1:9">
      <c r="A11" s="12">
        <v>9</v>
      </c>
      <c r="B11" s="12" t="s">
        <v>11</v>
      </c>
      <c r="C11" s="4">
        <v>1237371.6666666667</v>
      </c>
      <c r="D11" s="4">
        <v>1025370.8333333334</v>
      </c>
      <c r="E11" s="4">
        <v>1100000</v>
      </c>
      <c r="F11" s="4">
        <v>1100000</v>
      </c>
      <c r="G11" s="4">
        <v>1000000</v>
      </c>
      <c r="H11" s="5">
        <f t="shared" si="0"/>
        <v>-9.0909090909090939E-2</v>
      </c>
      <c r="I11" s="12"/>
    </row>
    <row r="12" spans="1:9">
      <c r="A12" s="12">
        <v>10</v>
      </c>
      <c r="B12" s="12" t="s">
        <v>12</v>
      </c>
      <c r="C12" s="4">
        <v>679220</v>
      </c>
      <c r="D12" s="4">
        <v>556155.83333333337</v>
      </c>
      <c r="E12" s="4">
        <v>800000</v>
      </c>
      <c r="F12" s="4">
        <v>1000000</v>
      </c>
      <c r="G12" s="4">
        <v>800000</v>
      </c>
      <c r="H12" s="5">
        <f t="shared" si="0"/>
        <v>-0.19999999999999996</v>
      </c>
      <c r="I12" s="12"/>
    </row>
    <row r="13" spans="1:9">
      <c r="A13" s="12">
        <v>11</v>
      </c>
      <c r="B13" s="12" t="s">
        <v>13</v>
      </c>
      <c r="C13" s="4">
        <v>883311.66666666663</v>
      </c>
      <c r="D13" s="4">
        <v>441655.83333333331</v>
      </c>
      <c r="E13" s="4">
        <v>800000</v>
      </c>
      <c r="F13" s="4">
        <v>0</v>
      </c>
      <c r="G13" s="4">
        <v>800000</v>
      </c>
      <c r="H13" s="5"/>
      <c r="I13" s="12"/>
    </row>
    <row r="14" spans="1:9">
      <c r="A14" s="12">
        <v>12</v>
      </c>
      <c r="B14" s="12" t="s">
        <v>14</v>
      </c>
      <c r="C14" s="4">
        <v>1603395</v>
      </c>
      <c r="D14" s="4">
        <v>1680970</v>
      </c>
      <c r="E14" s="4">
        <v>2400000</v>
      </c>
      <c r="F14" s="4">
        <v>3000000</v>
      </c>
      <c r="G14" s="4">
        <v>141935</v>
      </c>
      <c r="H14" s="5">
        <f t="shared" si="0"/>
        <v>-0.95268833333333336</v>
      </c>
      <c r="I14" s="12"/>
    </row>
    <row r="15" spans="1:9">
      <c r="A15" s="12">
        <v>13</v>
      </c>
      <c r="B15" s="12" t="s">
        <v>15</v>
      </c>
      <c r="C15" s="4">
        <v>461291.66666666669</v>
      </c>
      <c r="D15" s="4">
        <v>555802.5</v>
      </c>
      <c r="E15" s="4">
        <v>800000</v>
      </c>
      <c r="F15" s="4">
        <v>550000</v>
      </c>
      <c r="G15" s="4">
        <v>800000</v>
      </c>
      <c r="H15" s="5">
        <f t="shared" si="0"/>
        <v>0.45454545454545459</v>
      </c>
      <c r="I15" s="12"/>
    </row>
    <row r="16" spans="1:9">
      <c r="A16" s="12">
        <v>14</v>
      </c>
      <c r="B16" s="12" t="s">
        <v>16</v>
      </c>
      <c r="C16" s="4">
        <v>740346.66666666663</v>
      </c>
      <c r="D16" s="4">
        <v>825065.83333333337</v>
      </c>
      <c r="E16" s="4">
        <v>950000</v>
      </c>
      <c r="F16" s="4">
        <v>600000</v>
      </c>
      <c r="G16" s="4">
        <v>850000</v>
      </c>
      <c r="H16" s="5">
        <f t="shared" si="0"/>
        <v>0.41666666666666674</v>
      </c>
      <c r="I16" s="12"/>
    </row>
    <row r="17" spans="1:9">
      <c r="A17" s="12">
        <v>15</v>
      </c>
      <c r="B17" s="12" t="s">
        <v>17</v>
      </c>
      <c r="C17" s="4">
        <v>219088.33333333334</v>
      </c>
      <c r="D17" s="4">
        <v>387558.33333333331</v>
      </c>
      <c r="E17" s="4">
        <v>800000</v>
      </c>
      <c r="F17" s="4">
        <v>550000</v>
      </c>
      <c r="G17" s="4">
        <v>800000</v>
      </c>
      <c r="H17" s="5">
        <f t="shared" si="0"/>
        <v>0.45454545454545459</v>
      </c>
      <c r="I17" s="12"/>
    </row>
    <row r="18" spans="1:9">
      <c r="A18" s="12">
        <v>16</v>
      </c>
      <c r="B18" s="12" t="s">
        <v>18</v>
      </c>
      <c r="C18" s="4">
        <v>117073.33333333333</v>
      </c>
      <c r="D18" s="4">
        <v>58536.666666666664</v>
      </c>
      <c r="E18" s="4">
        <v>800000</v>
      </c>
      <c r="F18" s="4">
        <v>0</v>
      </c>
      <c r="G18" s="4">
        <v>800000</v>
      </c>
      <c r="H18" s="5"/>
      <c r="I18" s="12"/>
    </row>
    <row r="19" spans="1:9">
      <c r="A19" s="12">
        <v>17</v>
      </c>
      <c r="B19" s="12" t="s">
        <v>19</v>
      </c>
      <c r="C19" s="4">
        <v>260618.33333333334</v>
      </c>
      <c r="D19" s="4">
        <v>347790</v>
      </c>
      <c r="E19" s="4">
        <v>800000</v>
      </c>
      <c r="F19" s="4">
        <v>600000</v>
      </c>
      <c r="G19" s="4">
        <v>800000</v>
      </c>
      <c r="H19" s="5">
        <f t="shared" si="0"/>
        <v>0.33333333333333326</v>
      </c>
      <c r="I19" s="12"/>
    </row>
    <row r="20" spans="1:9">
      <c r="A20" s="12">
        <v>18</v>
      </c>
      <c r="B20" s="12" t="s">
        <v>20</v>
      </c>
      <c r="C20" s="4">
        <v>423926.66666666669</v>
      </c>
      <c r="D20" s="4">
        <v>499340.83333333331</v>
      </c>
      <c r="E20" s="4">
        <v>800000</v>
      </c>
      <c r="F20" s="4">
        <v>550000</v>
      </c>
      <c r="G20" s="4">
        <v>800000</v>
      </c>
      <c r="H20" s="5">
        <f t="shared" si="0"/>
        <v>0.45454545454545459</v>
      </c>
      <c r="I20" s="12"/>
    </row>
    <row r="21" spans="1:9">
      <c r="A21" s="12">
        <v>19</v>
      </c>
      <c r="B21" s="12" t="s">
        <v>21</v>
      </c>
      <c r="C21" s="4">
        <v>1173846.6666666667</v>
      </c>
      <c r="D21" s="4">
        <v>1097956.6666666667</v>
      </c>
      <c r="E21" s="4">
        <v>1900000</v>
      </c>
      <c r="F21" s="4">
        <v>2900000</v>
      </c>
      <c r="G21" s="4">
        <v>1600000</v>
      </c>
      <c r="H21" s="5">
        <f t="shared" si="0"/>
        <v>-0.44827586206896552</v>
      </c>
      <c r="I21" s="12"/>
    </row>
    <row r="22" spans="1:9">
      <c r="A22" s="12">
        <v>20</v>
      </c>
      <c r="B22" s="12" t="s">
        <v>22</v>
      </c>
      <c r="C22" s="4">
        <v>848406.66666666663</v>
      </c>
      <c r="D22" s="4">
        <v>786640</v>
      </c>
      <c r="E22" s="4">
        <v>1100000</v>
      </c>
      <c r="F22" s="4">
        <v>1200000</v>
      </c>
      <c r="G22" s="4">
        <v>1100000</v>
      </c>
      <c r="H22" s="5">
        <f t="shared" si="0"/>
        <v>-8.333333333333337E-2</v>
      </c>
      <c r="I22" s="12"/>
    </row>
    <row r="23" spans="1:9">
      <c r="A23" s="12">
        <v>21</v>
      </c>
      <c r="B23" s="12" t="s">
        <v>23</v>
      </c>
      <c r="C23" s="4">
        <v>1324745</v>
      </c>
      <c r="D23" s="4">
        <v>1482221.6666666667</v>
      </c>
      <c r="E23" s="4">
        <v>2100000</v>
      </c>
      <c r="F23" s="4">
        <v>2100000</v>
      </c>
      <c r="G23" s="4">
        <v>1900000</v>
      </c>
      <c r="H23" s="5">
        <f t="shared" si="0"/>
        <v>-9.5238095238095233E-2</v>
      </c>
      <c r="I23" s="12"/>
    </row>
    <row r="24" spans="1:9">
      <c r="A24" s="12">
        <v>22</v>
      </c>
      <c r="B24" s="12" t="s">
        <v>24</v>
      </c>
      <c r="C24" s="4">
        <v>285683.33333333331</v>
      </c>
      <c r="D24" s="4">
        <v>362586.66666666669</v>
      </c>
      <c r="E24" s="4">
        <v>800000</v>
      </c>
      <c r="F24" s="4">
        <v>550000</v>
      </c>
      <c r="G24" s="4">
        <v>800000</v>
      </c>
      <c r="H24" s="5">
        <f t="shared" si="0"/>
        <v>0.45454545454545459</v>
      </c>
      <c r="I24" s="12"/>
    </row>
    <row r="25" spans="1:9">
      <c r="A25" s="12">
        <v>23</v>
      </c>
      <c r="B25" s="12" t="s">
        <v>25</v>
      </c>
      <c r="C25" s="4">
        <v>218831.66666666666</v>
      </c>
      <c r="D25" s="4">
        <v>279057.5</v>
      </c>
      <c r="E25" s="4">
        <v>800000</v>
      </c>
      <c r="F25" s="4">
        <v>600000</v>
      </c>
      <c r="G25" s="4">
        <v>800000</v>
      </c>
      <c r="H25" s="5">
        <f t="shared" si="0"/>
        <v>0.33333333333333326</v>
      </c>
      <c r="I25" s="12"/>
    </row>
    <row r="26" spans="1:9">
      <c r="A26" s="12">
        <v>24</v>
      </c>
      <c r="B26" s="12" t="s">
        <v>26</v>
      </c>
      <c r="C26" s="4">
        <v>373798.33333333331</v>
      </c>
      <c r="D26" s="4">
        <v>489746.66666666669</v>
      </c>
      <c r="E26" s="4">
        <v>800000</v>
      </c>
      <c r="F26" s="4">
        <v>800000</v>
      </c>
      <c r="G26" s="4">
        <v>800000</v>
      </c>
      <c r="H26" s="5">
        <f t="shared" si="0"/>
        <v>0</v>
      </c>
      <c r="I26" s="12"/>
    </row>
    <row r="27" spans="1:9">
      <c r="A27" s="12">
        <v>25</v>
      </c>
      <c r="B27" s="12" t="s">
        <v>27</v>
      </c>
      <c r="C27" s="4">
        <v>649858.33333333337</v>
      </c>
      <c r="D27" s="4">
        <v>711832.5</v>
      </c>
      <c r="E27" s="4">
        <v>900000</v>
      </c>
      <c r="F27" s="4">
        <v>600000</v>
      </c>
      <c r="G27" s="4">
        <v>800000</v>
      </c>
      <c r="H27" s="5">
        <f t="shared" si="0"/>
        <v>0.33333333333333326</v>
      </c>
      <c r="I27" s="12"/>
    </row>
    <row r="28" spans="1:9">
      <c r="A28" s="12">
        <v>26</v>
      </c>
      <c r="B28" s="12" t="s">
        <v>28</v>
      </c>
      <c r="C28" s="4">
        <v>981508.33333333337</v>
      </c>
      <c r="D28" s="4">
        <v>839993.33333333337</v>
      </c>
      <c r="E28" s="4">
        <v>1300000</v>
      </c>
      <c r="F28" s="4">
        <v>1100000</v>
      </c>
      <c r="G28" s="4">
        <v>1100000</v>
      </c>
      <c r="H28" s="5">
        <f t="shared" si="0"/>
        <v>0</v>
      </c>
      <c r="I28" s="12"/>
    </row>
    <row r="29" spans="1:9">
      <c r="A29" s="12">
        <v>27</v>
      </c>
      <c r="B29" s="12" t="s">
        <v>29</v>
      </c>
      <c r="C29" s="4">
        <v>622748.33333333337</v>
      </c>
      <c r="D29" s="4">
        <v>682833.33333333337</v>
      </c>
      <c r="E29" s="4">
        <v>900000</v>
      </c>
      <c r="F29" s="4">
        <v>600000</v>
      </c>
      <c r="G29" s="4">
        <v>800000</v>
      </c>
      <c r="H29" s="5">
        <f t="shared" si="0"/>
        <v>0.33333333333333326</v>
      </c>
      <c r="I29" s="12"/>
    </row>
    <row r="30" spans="1:9">
      <c r="A30" s="12">
        <v>28</v>
      </c>
      <c r="B30" s="12" t="s">
        <v>30</v>
      </c>
      <c r="C30" s="4">
        <v>427540</v>
      </c>
      <c r="D30" s="4">
        <v>626307.5</v>
      </c>
      <c r="E30" s="4">
        <v>1000000</v>
      </c>
      <c r="F30" s="4">
        <v>1000000</v>
      </c>
      <c r="G30" s="4">
        <v>900000</v>
      </c>
      <c r="H30" s="5">
        <f t="shared" si="0"/>
        <v>-9.9999999999999978E-2</v>
      </c>
      <c r="I30" s="12"/>
    </row>
    <row r="31" spans="1:9">
      <c r="A31" s="12">
        <v>29</v>
      </c>
      <c r="B31" s="12" t="s">
        <v>31</v>
      </c>
      <c r="C31" s="4">
        <v>591636.66666666663</v>
      </c>
      <c r="D31" s="4">
        <v>688615</v>
      </c>
      <c r="E31" s="4">
        <v>800000</v>
      </c>
      <c r="F31" s="4">
        <v>0</v>
      </c>
      <c r="G31" s="4">
        <v>800000</v>
      </c>
      <c r="H31" s="5"/>
      <c r="I31" s="12"/>
    </row>
    <row r="32" spans="1:9">
      <c r="A32" s="12">
        <v>30</v>
      </c>
      <c r="B32" s="12" t="s">
        <v>32</v>
      </c>
      <c r="C32" s="4">
        <v>160061.66666666666</v>
      </c>
      <c r="D32" s="4">
        <v>86029.166666666672</v>
      </c>
      <c r="E32" s="4">
        <v>800000</v>
      </c>
      <c r="F32" s="4">
        <v>0</v>
      </c>
      <c r="G32" s="4">
        <v>800000</v>
      </c>
      <c r="H32" s="5"/>
      <c r="I32" s="12"/>
    </row>
    <row r="33" spans="1:9">
      <c r="A33" s="12">
        <v>31</v>
      </c>
      <c r="B33" s="12" t="s">
        <v>33</v>
      </c>
      <c r="C33" s="4">
        <v>717253.33333333337</v>
      </c>
      <c r="D33" s="4">
        <v>826654.16666666663</v>
      </c>
      <c r="E33" s="4">
        <v>900000</v>
      </c>
      <c r="F33" s="4">
        <v>900000</v>
      </c>
      <c r="G33" s="4">
        <v>900000</v>
      </c>
      <c r="H33" s="5">
        <f t="shared" si="0"/>
        <v>0</v>
      </c>
      <c r="I33" s="12"/>
    </row>
    <row r="34" spans="1:9">
      <c r="A34" s="12">
        <v>32</v>
      </c>
      <c r="B34" s="12" t="s">
        <v>34</v>
      </c>
      <c r="C34" s="4">
        <v>335515</v>
      </c>
      <c r="D34" s="4">
        <v>384719.16666666669</v>
      </c>
      <c r="E34" s="4">
        <v>800000</v>
      </c>
      <c r="F34" s="4">
        <v>600000</v>
      </c>
      <c r="G34" s="4">
        <v>800000</v>
      </c>
      <c r="H34" s="5">
        <f t="shared" si="0"/>
        <v>0.33333333333333326</v>
      </c>
      <c r="I34" s="12"/>
    </row>
    <row r="35" spans="1:9">
      <c r="A35" s="12">
        <v>33</v>
      </c>
      <c r="B35" s="12" t="s">
        <v>35</v>
      </c>
      <c r="C35" s="4">
        <v>122210</v>
      </c>
      <c r="D35" s="4">
        <v>113594.16666666667</v>
      </c>
      <c r="E35" s="4">
        <v>800000</v>
      </c>
      <c r="F35" s="4">
        <v>0</v>
      </c>
      <c r="G35" s="4">
        <v>800000</v>
      </c>
      <c r="H35" s="5"/>
      <c r="I35" s="12"/>
    </row>
    <row r="36" spans="1:9">
      <c r="A36" s="12">
        <v>34</v>
      </c>
      <c r="B36" s="12" t="s">
        <v>36</v>
      </c>
      <c r="C36" s="4">
        <v>640793.33333333337</v>
      </c>
      <c r="D36" s="4">
        <v>633032.5</v>
      </c>
      <c r="E36" s="4">
        <v>800000</v>
      </c>
      <c r="F36" s="4">
        <v>650000</v>
      </c>
      <c r="G36" s="4">
        <v>800000</v>
      </c>
      <c r="H36" s="5">
        <f t="shared" si="0"/>
        <v>0.23076923076923084</v>
      </c>
      <c r="I36" s="12"/>
    </row>
    <row r="37" spans="1:9">
      <c r="A37" s="12">
        <v>35</v>
      </c>
      <c r="B37" s="12" t="s">
        <v>37</v>
      </c>
      <c r="C37" s="4">
        <v>944040</v>
      </c>
      <c r="D37" s="4">
        <v>1130252.5</v>
      </c>
      <c r="E37" s="4">
        <v>1600000</v>
      </c>
      <c r="F37" s="4">
        <v>1400000</v>
      </c>
      <c r="G37" s="4">
        <v>1400000</v>
      </c>
      <c r="H37" s="5">
        <f t="shared" si="0"/>
        <v>0</v>
      </c>
      <c r="I37" s="12"/>
    </row>
    <row r="38" spans="1:9">
      <c r="A38" s="12">
        <v>36</v>
      </c>
      <c r="B38" s="12" t="s">
        <v>38</v>
      </c>
      <c r="C38" s="4">
        <v>517033.33333333331</v>
      </c>
      <c r="D38" s="4">
        <v>452148.33333333331</v>
      </c>
      <c r="E38" s="4">
        <v>800000</v>
      </c>
      <c r="F38" s="4">
        <v>600000</v>
      </c>
      <c r="G38" s="4">
        <v>800000</v>
      </c>
      <c r="H38" s="5">
        <f t="shared" si="0"/>
        <v>0.33333333333333326</v>
      </c>
      <c r="I38" s="12"/>
    </row>
    <row r="39" spans="1:9">
      <c r="A39" s="12">
        <v>37</v>
      </c>
      <c r="B39" s="12" t="s">
        <v>39</v>
      </c>
      <c r="C39" s="4">
        <v>961153.33333333337</v>
      </c>
      <c r="D39" s="4">
        <v>1071413.3333333333</v>
      </c>
      <c r="E39" s="4">
        <v>1000000</v>
      </c>
      <c r="F39" s="4">
        <v>0</v>
      </c>
      <c r="G39" s="4">
        <v>1000000</v>
      </c>
      <c r="H39" s="5"/>
      <c r="I39" s="12"/>
    </row>
    <row r="40" spans="1:9">
      <c r="A40" s="12">
        <v>38</v>
      </c>
      <c r="B40" s="12" t="s">
        <v>40</v>
      </c>
      <c r="C40" s="4">
        <v>860491.66666666663</v>
      </c>
      <c r="D40" s="4">
        <v>961485.83333333337</v>
      </c>
      <c r="E40" s="4">
        <v>1200000</v>
      </c>
      <c r="F40" s="4">
        <v>1200000</v>
      </c>
      <c r="G40" s="4">
        <v>1100000</v>
      </c>
      <c r="H40" s="5">
        <f t="shared" si="0"/>
        <v>-8.333333333333337E-2</v>
      </c>
      <c r="I40" s="12"/>
    </row>
    <row r="41" spans="1:9">
      <c r="A41" s="12">
        <v>39</v>
      </c>
      <c r="B41" s="12" t="s">
        <v>41</v>
      </c>
      <c r="C41" s="4">
        <v>1628621.6666666667</v>
      </c>
      <c r="D41" s="4">
        <v>2163786.6666666665</v>
      </c>
      <c r="E41" s="4">
        <v>2700000</v>
      </c>
      <c r="F41" s="4">
        <v>2750000</v>
      </c>
      <c r="G41" s="4">
        <v>2300000</v>
      </c>
      <c r="H41" s="5">
        <f t="shared" si="0"/>
        <v>-0.16363636363636369</v>
      </c>
      <c r="I41" s="12"/>
    </row>
    <row r="42" spans="1:9">
      <c r="A42" s="12">
        <v>40</v>
      </c>
      <c r="B42" s="12" t="s">
        <v>42</v>
      </c>
      <c r="C42" s="4">
        <v>840916.66666666663</v>
      </c>
      <c r="D42" s="4">
        <v>779622.5</v>
      </c>
      <c r="E42" s="4">
        <v>1050000</v>
      </c>
      <c r="F42" s="4">
        <v>1100000</v>
      </c>
      <c r="G42" s="4">
        <v>950000</v>
      </c>
      <c r="H42" s="5">
        <f t="shared" si="0"/>
        <v>-0.13636363636363635</v>
      </c>
      <c r="I42" s="12"/>
    </row>
    <row r="43" spans="1:9">
      <c r="A43" s="12">
        <v>41</v>
      </c>
      <c r="B43" s="12" t="s">
        <v>43</v>
      </c>
      <c r="C43" s="4">
        <v>164970</v>
      </c>
      <c r="D43" s="4">
        <v>254137.5</v>
      </c>
      <c r="E43" s="4">
        <v>800000</v>
      </c>
      <c r="F43" s="4">
        <v>0</v>
      </c>
      <c r="G43" s="4">
        <v>800000</v>
      </c>
      <c r="H43" s="5"/>
      <c r="I43" s="12"/>
    </row>
    <row r="44" spans="1:9">
      <c r="A44" s="12">
        <v>42</v>
      </c>
      <c r="B44" s="12" t="s">
        <v>44</v>
      </c>
      <c r="C44" s="4">
        <v>161208.33333333334</v>
      </c>
      <c r="D44" s="4">
        <v>287203.33333333331</v>
      </c>
      <c r="E44" s="4">
        <v>800000</v>
      </c>
      <c r="F44" s="4">
        <v>0</v>
      </c>
      <c r="G44" s="4">
        <v>800000</v>
      </c>
      <c r="H44" s="5"/>
      <c r="I44" s="12"/>
    </row>
    <row r="45" spans="1:9">
      <c r="A45" s="12">
        <v>43</v>
      </c>
      <c r="B45" s="12" t="s">
        <v>45</v>
      </c>
      <c r="C45" s="4">
        <v>809365</v>
      </c>
      <c r="D45" s="4">
        <v>694475</v>
      </c>
      <c r="E45" s="4">
        <v>800000</v>
      </c>
      <c r="F45" s="4">
        <v>600000</v>
      </c>
      <c r="G45" s="4">
        <v>800000</v>
      </c>
      <c r="H45" s="5">
        <f t="shared" si="0"/>
        <v>0.33333333333333326</v>
      </c>
      <c r="I45" s="12"/>
    </row>
    <row r="46" spans="1:9">
      <c r="A46" s="12">
        <v>44</v>
      </c>
      <c r="B46" s="12" t="s">
        <v>46</v>
      </c>
      <c r="C46" s="4">
        <v>723046.66666666663</v>
      </c>
      <c r="D46" s="4">
        <v>639853.33333333337</v>
      </c>
      <c r="E46" s="4">
        <v>1000000</v>
      </c>
      <c r="F46" s="4">
        <v>800000</v>
      </c>
      <c r="G46" s="4">
        <v>950000</v>
      </c>
      <c r="H46" s="5">
        <f t="shared" si="0"/>
        <v>0.1875</v>
      </c>
      <c r="I46" s="12"/>
    </row>
    <row r="47" spans="1:9">
      <c r="A47" s="12">
        <v>45</v>
      </c>
      <c r="B47" s="12" t="s">
        <v>47</v>
      </c>
      <c r="C47" s="4">
        <v>145338.33333333334</v>
      </c>
      <c r="D47" s="4">
        <v>210477.5</v>
      </c>
      <c r="E47" s="4">
        <v>800000</v>
      </c>
      <c r="F47" s="4">
        <v>0</v>
      </c>
      <c r="G47" s="4">
        <v>800000</v>
      </c>
      <c r="H47" s="5"/>
      <c r="I47" s="12"/>
    </row>
    <row r="48" spans="1:9">
      <c r="A48" s="12">
        <v>46</v>
      </c>
      <c r="B48" s="12" t="s">
        <v>48</v>
      </c>
      <c r="C48" s="4">
        <v>595623.33333333337</v>
      </c>
      <c r="D48" s="4">
        <v>680710.83333333337</v>
      </c>
      <c r="E48" s="4">
        <v>900000</v>
      </c>
      <c r="F48" s="4">
        <v>700000</v>
      </c>
      <c r="G48" s="4">
        <v>800000</v>
      </c>
      <c r="H48" s="5">
        <f t="shared" si="0"/>
        <v>0.14285714285714279</v>
      </c>
      <c r="I48" s="12"/>
    </row>
    <row r="49" spans="1:9">
      <c r="A49" s="12">
        <v>47</v>
      </c>
      <c r="B49" s="12" t="s">
        <v>49</v>
      </c>
      <c r="C49" s="4">
        <v>297921.66666666669</v>
      </c>
      <c r="D49" s="4">
        <v>320515.83333333331</v>
      </c>
      <c r="E49" s="4">
        <v>800000</v>
      </c>
      <c r="F49" s="4">
        <v>0</v>
      </c>
      <c r="G49" s="4">
        <v>800000</v>
      </c>
      <c r="H49" s="5"/>
      <c r="I49" s="12"/>
    </row>
    <row r="50" spans="1:9">
      <c r="A50" s="12">
        <v>48</v>
      </c>
      <c r="B50" s="12" t="s">
        <v>50</v>
      </c>
      <c r="C50" s="4">
        <v>324378.33333333331</v>
      </c>
      <c r="D50" s="4">
        <v>250138.33333333334</v>
      </c>
      <c r="E50" s="4">
        <v>800000</v>
      </c>
      <c r="F50" s="4">
        <v>650000</v>
      </c>
      <c r="G50" s="4">
        <v>800000</v>
      </c>
      <c r="H50" s="5">
        <f t="shared" si="0"/>
        <v>0.23076923076923084</v>
      </c>
      <c r="I50" s="12"/>
    </row>
    <row r="51" spans="1:9">
      <c r="A51" s="12">
        <v>49</v>
      </c>
      <c r="B51" s="12" t="s">
        <v>51</v>
      </c>
      <c r="C51" s="4">
        <v>395328.33333333331</v>
      </c>
      <c r="D51" s="4">
        <v>384292.5</v>
      </c>
      <c r="E51" s="4">
        <v>800000</v>
      </c>
      <c r="F51" s="4">
        <v>700000</v>
      </c>
      <c r="G51" s="4">
        <v>800000</v>
      </c>
      <c r="H51" s="5">
        <f t="shared" si="0"/>
        <v>0.14285714285714279</v>
      </c>
      <c r="I51" s="12"/>
    </row>
    <row r="52" spans="1:9">
      <c r="A52" s="12">
        <v>50</v>
      </c>
      <c r="B52" s="12" t="s">
        <v>52</v>
      </c>
      <c r="C52" s="4">
        <v>638740</v>
      </c>
      <c r="D52" s="4">
        <v>716978.33333333337</v>
      </c>
      <c r="E52" s="4">
        <v>900000</v>
      </c>
      <c r="F52" s="4">
        <v>700000</v>
      </c>
      <c r="G52" s="4">
        <v>800000</v>
      </c>
      <c r="H52" s="5">
        <f t="shared" si="0"/>
        <v>0.14285714285714279</v>
      </c>
      <c r="I52" s="12"/>
    </row>
    <row r="53" spans="1:9">
      <c r="A53" s="12">
        <v>51</v>
      </c>
      <c r="B53" s="12" t="s">
        <v>53</v>
      </c>
      <c r="C53" s="4">
        <v>297943.33333333331</v>
      </c>
      <c r="D53" s="4">
        <v>369326.66666666669</v>
      </c>
      <c r="E53" s="4">
        <v>800000</v>
      </c>
      <c r="F53" s="4">
        <v>700000</v>
      </c>
      <c r="G53" s="4">
        <v>800000</v>
      </c>
      <c r="H53" s="5">
        <f t="shared" si="0"/>
        <v>0.14285714285714279</v>
      </c>
      <c r="I53" s="12"/>
    </row>
    <row r="54" spans="1:9">
      <c r="A54" s="12">
        <v>52</v>
      </c>
      <c r="B54" s="12" t="s">
        <v>54</v>
      </c>
      <c r="C54" s="4">
        <v>1275768.3333333333</v>
      </c>
      <c r="D54" s="4">
        <v>1237891.6666666667</v>
      </c>
      <c r="E54" s="4">
        <v>1500000</v>
      </c>
      <c r="F54" s="4">
        <v>900000</v>
      </c>
      <c r="G54" s="4">
        <v>1250000</v>
      </c>
      <c r="H54" s="5">
        <f t="shared" si="0"/>
        <v>0.38888888888888884</v>
      </c>
      <c r="I54" s="12"/>
    </row>
    <row r="55" spans="1:9">
      <c r="A55" s="12">
        <v>53</v>
      </c>
      <c r="B55" s="12" t="s">
        <v>55</v>
      </c>
      <c r="C55" s="4">
        <v>1074143.3333333333</v>
      </c>
      <c r="D55" s="4">
        <v>1038554.1666666666</v>
      </c>
      <c r="E55" s="4">
        <v>1000000</v>
      </c>
      <c r="F55" s="4">
        <v>2150000</v>
      </c>
      <c r="G55" s="4">
        <v>1000000</v>
      </c>
      <c r="H55" s="5">
        <f t="shared" si="0"/>
        <v>-0.53488372093023262</v>
      </c>
      <c r="I55" s="12"/>
    </row>
    <row r="56" spans="1:9">
      <c r="A56" s="12">
        <v>54</v>
      </c>
      <c r="B56" s="12" t="s">
        <v>56</v>
      </c>
      <c r="C56" s="4">
        <v>745133.33333333337</v>
      </c>
      <c r="D56" s="4">
        <v>729098.33333333337</v>
      </c>
      <c r="E56" s="4">
        <v>1000000</v>
      </c>
      <c r="F56" s="4">
        <v>850000</v>
      </c>
      <c r="G56" s="4">
        <v>850000</v>
      </c>
      <c r="H56" s="5">
        <f t="shared" si="0"/>
        <v>0</v>
      </c>
      <c r="I56" s="12"/>
    </row>
    <row r="57" spans="1:9">
      <c r="A57" s="12">
        <v>55</v>
      </c>
      <c r="B57" s="12" t="s">
        <v>57</v>
      </c>
      <c r="C57" s="4">
        <v>662868.33333333337</v>
      </c>
      <c r="D57" s="4">
        <v>791319.16666666663</v>
      </c>
      <c r="E57" s="4">
        <v>1200000</v>
      </c>
      <c r="F57" s="4">
        <v>1250000</v>
      </c>
      <c r="G57" s="4">
        <v>1000000</v>
      </c>
      <c r="H57" s="5">
        <f t="shared" si="0"/>
        <v>-0.19999999999999996</v>
      </c>
      <c r="I57" s="12"/>
    </row>
    <row r="58" spans="1:9">
      <c r="A58" s="12">
        <v>56</v>
      </c>
      <c r="B58" s="12" t="s">
        <v>58</v>
      </c>
      <c r="C58" s="4">
        <v>364643.33333333331</v>
      </c>
      <c r="D58" s="4">
        <v>338771.66666666669</v>
      </c>
      <c r="E58" s="4">
        <v>800000</v>
      </c>
      <c r="F58" s="4">
        <v>700000</v>
      </c>
      <c r="G58" s="4">
        <v>800000</v>
      </c>
      <c r="H58" s="5">
        <f t="shared" si="0"/>
        <v>0.14285714285714279</v>
      </c>
      <c r="I58" s="12"/>
    </row>
    <row r="59" spans="1:9">
      <c r="A59" s="12">
        <v>57</v>
      </c>
      <c r="B59" s="12" t="s">
        <v>59</v>
      </c>
      <c r="C59" s="4">
        <v>1070075</v>
      </c>
      <c r="D59" s="4">
        <v>1166150</v>
      </c>
      <c r="E59" s="4">
        <v>1600000</v>
      </c>
      <c r="F59" s="4">
        <v>900000</v>
      </c>
      <c r="G59" s="4">
        <v>1300000</v>
      </c>
      <c r="H59" s="5">
        <f t="shared" si="0"/>
        <v>0.44444444444444442</v>
      </c>
      <c r="I59" s="12"/>
    </row>
    <row r="60" spans="1:9">
      <c r="A60" s="12">
        <v>58</v>
      </c>
      <c r="B60" s="12" t="s">
        <v>60</v>
      </c>
      <c r="C60" s="4">
        <v>237725</v>
      </c>
      <c r="D60" s="4">
        <v>408126.66666666669</v>
      </c>
      <c r="E60" s="4">
        <v>800000</v>
      </c>
      <c r="F60" s="4">
        <v>550000</v>
      </c>
      <c r="G60" s="4">
        <v>800000</v>
      </c>
      <c r="H60" s="5">
        <f t="shared" si="0"/>
        <v>0.45454545454545459</v>
      </c>
      <c r="I60" s="12"/>
    </row>
    <row r="61" spans="1:9">
      <c r="A61" s="12">
        <v>59</v>
      </c>
      <c r="B61" s="12" t="s">
        <v>61</v>
      </c>
      <c r="C61" s="4">
        <v>1295686.6666666667</v>
      </c>
      <c r="D61" s="4">
        <v>1450110.8333333333</v>
      </c>
      <c r="E61" s="4">
        <v>1900000</v>
      </c>
      <c r="F61" s="4">
        <v>1700000</v>
      </c>
      <c r="G61" s="4">
        <v>1600000</v>
      </c>
      <c r="H61" s="5">
        <f t="shared" si="0"/>
        <v>-5.8823529411764719E-2</v>
      </c>
      <c r="I61" s="12"/>
    </row>
    <row r="62" spans="1:9">
      <c r="A62" s="12">
        <v>60</v>
      </c>
      <c r="B62" s="12" t="s">
        <v>62</v>
      </c>
      <c r="C62" s="4">
        <v>1707505</v>
      </c>
      <c r="D62" s="4">
        <v>1894705.8333333333</v>
      </c>
      <c r="E62" s="4">
        <v>2300000</v>
      </c>
      <c r="F62" s="4">
        <v>2050000</v>
      </c>
      <c r="G62" s="4">
        <v>2000000</v>
      </c>
      <c r="H62" s="5">
        <f t="shared" si="0"/>
        <v>-2.4390243902439046E-2</v>
      </c>
      <c r="I62" s="12"/>
    </row>
    <row r="63" spans="1:9">
      <c r="A63" s="12">
        <v>61</v>
      </c>
      <c r="B63" s="12" t="s">
        <v>63</v>
      </c>
      <c r="C63" s="4">
        <v>534571.66666666663</v>
      </c>
      <c r="D63" s="4">
        <v>562220.83333333337</v>
      </c>
      <c r="E63" s="4">
        <v>800000</v>
      </c>
      <c r="F63" s="4">
        <v>550000</v>
      </c>
      <c r="G63" s="4">
        <v>800000</v>
      </c>
      <c r="H63" s="5">
        <f t="shared" si="0"/>
        <v>0.45454545454545459</v>
      </c>
      <c r="I63" s="12"/>
    </row>
    <row r="64" spans="1:9">
      <c r="A64" s="12">
        <v>62</v>
      </c>
      <c r="B64" s="12" t="s">
        <v>64</v>
      </c>
      <c r="C64" s="4">
        <v>549835</v>
      </c>
      <c r="D64" s="4">
        <v>596793.33333333337</v>
      </c>
      <c r="E64" s="4">
        <v>900000</v>
      </c>
      <c r="F64" s="4">
        <v>0</v>
      </c>
      <c r="G64" s="4">
        <v>800000</v>
      </c>
      <c r="H64" s="5"/>
      <c r="I64" s="12"/>
    </row>
    <row r="65" spans="1:9">
      <c r="A65" s="12">
        <v>63</v>
      </c>
      <c r="B65" s="12" t="s">
        <v>65</v>
      </c>
      <c r="C65" s="4">
        <v>387365</v>
      </c>
      <c r="D65" s="4">
        <v>477166.66666666669</v>
      </c>
      <c r="E65" s="4">
        <v>800000</v>
      </c>
      <c r="F65" s="4">
        <v>600000</v>
      </c>
      <c r="G65" s="4">
        <v>800000</v>
      </c>
      <c r="H65" s="5">
        <f t="shared" si="0"/>
        <v>0.33333333333333326</v>
      </c>
      <c r="I65" s="12"/>
    </row>
    <row r="66" spans="1:9">
      <c r="A66" s="12">
        <v>64</v>
      </c>
      <c r="B66" s="12" t="s">
        <v>66</v>
      </c>
      <c r="C66" s="4">
        <v>218350</v>
      </c>
      <c r="D66" s="4">
        <v>200486.66666666666</v>
      </c>
      <c r="E66" s="4">
        <v>800000</v>
      </c>
      <c r="F66" s="4">
        <v>550000</v>
      </c>
      <c r="G66" s="4">
        <v>800000</v>
      </c>
      <c r="H66" s="5">
        <f t="shared" si="0"/>
        <v>0.45454545454545459</v>
      </c>
      <c r="I66" s="12"/>
    </row>
    <row r="67" spans="1:9">
      <c r="A67" s="17" t="s">
        <v>73</v>
      </c>
      <c r="B67" s="17"/>
      <c r="C67" s="13">
        <f t="shared" ref="C67:F67" si="1">SUM(C3:C66)</f>
        <v>42547283.333333328</v>
      </c>
      <c r="D67" s="13">
        <f t="shared" si="1"/>
        <v>45221834.999999985</v>
      </c>
      <c r="E67" s="13">
        <f t="shared" si="1"/>
        <v>67750000</v>
      </c>
      <c r="F67" s="13">
        <f t="shared" si="1"/>
        <v>52001613</v>
      </c>
      <c r="G67" s="13">
        <f>SUM(G3:G66)</f>
        <v>61191935</v>
      </c>
    </row>
    <row r="70" spans="1:9">
      <c r="B70" s="3"/>
      <c r="C70" s="6" t="s">
        <v>77</v>
      </c>
      <c r="E70" s="6" t="s">
        <v>70</v>
      </c>
      <c r="F70" s="7">
        <f>(G67/E67)-1</f>
        <v>-9.6798007380073825E-2</v>
      </c>
      <c r="G70" s="9" t="s">
        <v>76</v>
      </c>
    </row>
    <row r="71" spans="1:9">
      <c r="B71" s="14" t="s">
        <v>78</v>
      </c>
      <c r="C71" s="16">
        <v>67</v>
      </c>
      <c r="E71" s="6" t="s">
        <v>71</v>
      </c>
      <c r="F71" s="7">
        <f>(G67/F67)-1</f>
        <v>0.17673147946391587</v>
      </c>
      <c r="G71" s="8" t="s">
        <v>72</v>
      </c>
    </row>
    <row r="72" spans="1:9">
      <c r="B72" s="15" t="s">
        <v>79</v>
      </c>
      <c r="C72" s="16">
        <v>40</v>
      </c>
    </row>
    <row r="73" spans="1:9">
      <c r="B73" s="15" t="s">
        <v>80</v>
      </c>
      <c r="C73" s="16">
        <v>64</v>
      </c>
      <c r="F73" s="6" t="s">
        <v>84</v>
      </c>
    </row>
    <row r="74" spans="1:9">
      <c r="E74" s="9" t="s">
        <v>76</v>
      </c>
      <c r="F74" s="16">
        <f>COUNTIF(H3:H66,"&lt;0%")</f>
        <v>16</v>
      </c>
    </row>
    <row r="75" spans="1:9">
      <c r="E75" s="8" t="s">
        <v>72</v>
      </c>
      <c r="F75" s="16">
        <f>COUNTIF(H4:H67,"&gt;0%")</f>
        <v>29</v>
      </c>
    </row>
    <row r="76" spans="1:9">
      <c r="E76" s="4" t="s">
        <v>82</v>
      </c>
      <c r="F76" s="16">
        <f>COUNTIF(H3:H66,"=0%")</f>
        <v>5</v>
      </c>
    </row>
    <row r="77" spans="1:9">
      <c r="E77" s="4" t="s">
        <v>83</v>
      </c>
      <c r="F77" s="16">
        <f>C73-(SUM(F74:F76))</f>
        <v>14</v>
      </c>
    </row>
    <row r="78" spans="1:9">
      <c r="F78" s="16">
        <f>SUM(F74:F77)</f>
        <v>64</v>
      </c>
    </row>
  </sheetData>
  <mergeCells count="1">
    <mergeCell ref="A67:B67"/>
  </mergeCells>
  <conditionalFormatting sqref="H1 H3:H104857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ABENSON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Jayferson B.. Obrador</dc:creator>
  <cp:lastModifiedBy>Jayferson B.. Obrador</cp:lastModifiedBy>
  <dcterms:created xsi:type="dcterms:W3CDTF">2026-01-07T07:04:05Z</dcterms:created>
  <dcterms:modified xsi:type="dcterms:W3CDTF">2026-01-08T02:30:13Z</dcterms:modified>
</cp:coreProperties>
</file>