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695" activeTab="9"/>
  </bookViews>
  <sheets>
    <sheet name="CAGAYAN" sheetId="3" r:id="rId1"/>
    <sheet name="CSI" sheetId="4" r:id="rId2"/>
    <sheet name="NEW TARLAC" sheetId="5" r:id="rId3"/>
    <sheet name="1MS" sheetId="1" r:id="rId4"/>
    <sheet name="SAVERS" sheetId="2" r:id="rId5"/>
    <sheet name="ASIAN HOME" sheetId="6" r:id="rId6"/>
    <sheet name="BOHOL" sheetId="7" r:id="rId7"/>
    <sheet name="ECHO" sheetId="8" r:id="rId8"/>
    <sheet name="RL APP" sheetId="9" r:id="rId9"/>
    <sheet name="THE 1ST FAM" sheetId="10" r:id="rId10"/>
  </sheets>
  <definedNames>
    <definedName name="_xlnm._FilterDatabase" localSheetId="1" hidden="1">CSI!$B$1:$S$14</definedName>
  </definedNames>
  <calcPr calcId="124519"/>
</workbook>
</file>

<file path=xl/calcChain.xml><?xml version="1.0" encoding="utf-8"?>
<calcChain xmlns="http://schemas.openxmlformats.org/spreadsheetml/2006/main">
  <c r="G4" i="10"/>
  <c r="F4"/>
  <c r="E4"/>
  <c r="G9" i="9"/>
  <c r="F9"/>
  <c r="E9"/>
  <c r="G7"/>
  <c r="F7"/>
  <c r="E7"/>
  <c r="G13" i="8"/>
  <c r="F13"/>
  <c r="E13"/>
  <c r="G11"/>
  <c r="F11"/>
  <c r="E11"/>
  <c r="G4"/>
  <c r="F4"/>
  <c r="E4"/>
  <c r="G32" i="6"/>
  <c r="F32"/>
  <c r="E32"/>
  <c r="G30"/>
  <c r="F30"/>
  <c r="E30"/>
  <c r="F10"/>
  <c r="E10"/>
  <c r="G10" s="1"/>
  <c r="G22" i="2"/>
  <c r="F22"/>
  <c r="E22"/>
  <c r="G43" i="1"/>
  <c r="F43"/>
  <c r="E43"/>
  <c r="G41"/>
  <c r="F41"/>
  <c r="E41"/>
  <c r="G7"/>
  <c r="F7"/>
  <c r="E7"/>
  <c r="F6" i="5"/>
  <c r="E6"/>
  <c r="G6" s="1"/>
  <c r="E15" i="4" l="1"/>
  <c r="E17" l="1"/>
  <c r="F15"/>
  <c r="F17"/>
  <c r="G17"/>
  <c r="G15"/>
</calcChain>
</file>

<file path=xl/sharedStrings.xml><?xml version="1.0" encoding="utf-8"?>
<sst xmlns="http://schemas.openxmlformats.org/spreadsheetml/2006/main" count="542" uniqueCount="253">
  <si>
    <t>AREA</t>
  </si>
  <si>
    <t>BRANCH</t>
  </si>
  <si>
    <t>PM NAME</t>
  </si>
  <si>
    <t>ACTUAL</t>
  </si>
  <si>
    <t>TARGET</t>
  </si>
  <si>
    <t>PERFORMANCE</t>
  </si>
  <si>
    <t>WEEKLY TARGET</t>
  </si>
  <si>
    <t>WEEK 1</t>
  </si>
  <si>
    <t>WEEK 1 PERF</t>
  </si>
  <si>
    <t>WEEK 2</t>
  </si>
  <si>
    <t>WEEK 2 PERF</t>
  </si>
  <si>
    <t>WEEK 3</t>
  </si>
  <si>
    <t>WEEK 3 PERF</t>
  </si>
  <si>
    <t>WEEK 4</t>
  </si>
  <si>
    <t>WEEK 4 PERF</t>
  </si>
  <si>
    <t>WEEK 5</t>
  </si>
  <si>
    <t>WEEK 5 PERF</t>
  </si>
  <si>
    <t>LUZ</t>
  </si>
  <si>
    <t>1ST MEGA SAVER ANGELES</t>
  </si>
  <si>
    <t>IGNACIO, JOMEL</t>
  </si>
  <si>
    <t>1ST MEGA SAVER BALIUAG</t>
  </si>
  <si>
    <t>GONZALES, ISMAEL</t>
  </si>
  <si>
    <t>1ST MEGA SAVER BATAAN</t>
  </si>
  <si>
    <t>MENDOZA, CRIS EVANS</t>
  </si>
  <si>
    <t>1ST MEGA SAVER CABANATUAN</t>
  </si>
  <si>
    <t>SAPIANDANTE, SWEET SHEILA STAR</t>
  </si>
  <si>
    <t>1ST MEGA SAVER CAMILING</t>
  </si>
  <si>
    <t>AGDEPPA, ROWELL</t>
  </si>
  <si>
    <t>1ST MEGA SAVER CAPAS</t>
  </si>
  <si>
    <t>MENDOZA, SOZIMO M.</t>
  </si>
  <si>
    <t>1ST MEGA SAVER CONCEPCION</t>
  </si>
  <si>
    <t>PANGILINAN, CLARENCE</t>
  </si>
  <si>
    <t>1ST MEGA SAVER DAU</t>
  </si>
  <si>
    <t>MEIM, DONALD</t>
  </si>
  <si>
    <t>1ST MEGA SAVER GAPAN</t>
  </si>
  <si>
    <t>DIZON, JAYVIE</t>
  </si>
  <si>
    <t>1ST MEGA SAVER GUAGUA</t>
  </si>
  <si>
    <t>MANINANG, RHEYNER</t>
  </si>
  <si>
    <t>1ST MEGA SAVER GUIMBA</t>
  </si>
  <si>
    <t xml:space="preserve">BARTOLOME, DENNIS L. </t>
  </si>
  <si>
    <t>1ST MEGA SAVER HENSON</t>
  </si>
  <si>
    <t>MAGLASANG, JASON</t>
  </si>
  <si>
    <t>1ST MEGA SAVER ILAGAN</t>
  </si>
  <si>
    <t>SALVADOR, ALEX</t>
  </si>
  <si>
    <t>1ST MEGA SAVER LA UNION</t>
  </si>
  <si>
    <t>ESMANA, JOMAR</t>
  </si>
  <si>
    <t>1ST MEGA SAVER LUISITA</t>
  </si>
  <si>
    <t>SOTELO, JIMMY</t>
  </si>
  <si>
    <t>1ST MEGA SAVER MAGALANG</t>
  </si>
  <si>
    <t>NAVARRO, ROLLIE</t>
  </si>
  <si>
    <t>1ST MEGA SAVER OLONGAPO</t>
  </si>
  <si>
    <t>MODELO, JOHN EDCEL</t>
  </si>
  <si>
    <t>1ST MEGA SAVER PAMPANGA</t>
  </si>
  <si>
    <t>MIRANDA, KARL ANGELO</t>
  </si>
  <si>
    <t>1ST MEGA SAVER PAMPANGA DOWNTOWN</t>
  </si>
  <si>
    <t>TONGOL, ANALYN</t>
  </si>
  <si>
    <t>1ST MEGA SAVER PANIQUI ANNEX</t>
  </si>
  <si>
    <t>MACAPAGAL, FRANKLIN</t>
  </si>
  <si>
    <t>1ST MEGA SAVER PANIQUI PRIME</t>
  </si>
  <si>
    <t>AZARRAGA, KING BENEDICT</t>
  </si>
  <si>
    <t>MM</t>
  </si>
  <si>
    <t>1ST MEGA SAVER PASIG</t>
  </si>
  <si>
    <t>MALATE, CRISTIAN</t>
  </si>
  <si>
    <t>1ST MEGA SAVER SAN JOSE DM</t>
  </si>
  <si>
    <t>GLEE, ENAN LEGASPI JR.</t>
  </si>
  <si>
    <t>1ST MEGA SAVER SAN JOSE NE</t>
  </si>
  <si>
    <t>MARZAN, MARK JOSEPH</t>
  </si>
  <si>
    <t>1ST MEGA SAVER SAN MIGUEL</t>
  </si>
  <si>
    <t>RAMOS, DAN LORENZ</t>
  </si>
  <si>
    <t>1ST MEGA SAVER SAN PABLO</t>
  </si>
  <si>
    <t>VILLANUEVA, ARJAY</t>
  </si>
  <si>
    <t>1ST MEGA SAVER SANTIAGO</t>
  </si>
  <si>
    <t>VILLALOBOS, JOANNE</t>
  </si>
  <si>
    <t>1ST MEGA SAVER SINDALAN</t>
  </si>
  <si>
    <t>CRUZ, RAYMARK</t>
  </si>
  <si>
    <t>1ST MEGA SAVER STA MARIA</t>
  </si>
  <si>
    <t>TORRES, ELIMAR</t>
  </si>
  <si>
    <t>1ST MEGA SAVER STO. ROSARIO</t>
  </si>
  <si>
    <t>DAVID, JAYSON</t>
  </si>
  <si>
    <t>1ST MEGA SAVER TALAVERA</t>
  </si>
  <si>
    <t>DELA CRUZ, GEORGE MICHAEL</t>
  </si>
  <si>
    <t>1ST MEGA SAVER TANEDO</t>
  </si>
  <si>
    <t>MONTOYA, KATE</t>
  </si>
  <si>
    <t>1ST MEGA SAVER TARLAC</t>
  </si>
  <si>
    <t>SEBASTIAN, PATRICK</t>
  </si>
  <si>
    <t>1ST MEGA SAVER TUGUEGARAO</t>
  </si>
  <si>
    <t>BABARAN, MOISES JR.</t>
  </si>
  <si>
    <t>1ST MEGA SAVER URDANETA</t>
  </si>
  <si>
    <t>CARIG, MARK ANTHONY</t>
  </si>
  <si>
    <t>1ST MEGA SAVER VALENZUELA</t>
  </si>
  <si>
    <t>DELA LUNA, ERVIN MATTHEW</t>
  </si>
  <si>
    <t>1ST MEGA SAVER VIGAN</t>
  </si>
  <si>
    <t>CABALTEJA, GATSBY</t>
  </si>
  <si>
    <t>SAVERS BALIBAGO</t>
  </si>
  <si>
    <t>MANALASTAS, JAY-AR</t>
  </si>
  <si>
    <t>SAVERS BARRETO</t>
  </si>
  <si>
    <t>ARGUEZA, SHAN VREEN</t>
  </si>
  <si>
    <t>SAVERS BATAAN 1</t>
  </si>
  <si>
    <t>PAGUIO, CHESTER</t>
  </si>
  <si>
    <t>SAVERS CABANATUAN</t>
  </si>
  <si>
    <t>PUMEDA, ROSALIE</t>
  </si>
  <si>
    <t>SAVERS DON BONI</t>
  </si>
  <si>
    <t>CALAGUAS, REYNARD</t>
  </si>
  <si>
    <t>SAVERS GUIGUINTO</t>
  </si>
  <si>
    <t>DELA CRUZ, VIA</t>
  </si>
  <si>
    <t>SAVERS HENSON</t>
  </si>
  <si>
    <t>PADAOAN, MENANDRINO</t>
  </si>
  <si>
    <t>SAVERS ILAGAN</t>
  </si>
  <si>
    <t>CASTRO, JETHRO</t>
  </si>
  <si>
    <t>SAVERS LA UNION</t>
  </si>
  <si>
    <t>NISPEROS, JOHN MICHAEL</t>
  </si>
  <si>
    <t>VIS</t>
  </si>
  <si>
    <t>SAVERS MABALACAT</t>
  </si>
  <si>
    <t>MUSNI, RAYMARK</t>
  </si>
  <si>
    <t>SAVERS NORTH CALOOCAN</t>
  </si>
  <si>
    <t>COLMINAR, JERRYCO</t>
  </si>
  <si>
    <t>SAVERS OLONGAPO</t>
  </si>
  <si>
    <t>FELARCA, SAMUEL</t>
  </si>
  <si>
    <t>SAVERS PASO DE BLAS</t>
  </si>
  <si>
    <t>SY, BRYANT WYLIE</t>
  </si>
  <si>
    <t>SAVERS PENGUE</t>
  </si>
  <si>
    <t>BALIGOD, JONALD</t>
  </si>
  <si>
    <t>SAVERS PLARIDEL</t>
  </si>
  <si>
    <t>RAZO, JOHN CRIS</t>
  </si>
  <si>
    <t>SAVERS SAN FERNANDO</t>
  </si>
  <si>
    <t>LAGASCA, OLIVER</t>
  </si>
  <si>
    <t>SAVERS SOUTH CALOOCAN</t>
  </si>
  <si>
    <t>ZAPATA, ARQUIM</t>
  </si>
  <si>
    <t>SAVERS STA. CRUZ</t>
  </si>
  <si>
    <t>MORENO, LESTER</t>
  </si>
  <si>
    <t>SAVERS UGAC</t>
  </si>
  <si>
    <t>GABUN, JOHN CESAR</t>
  </si>
  <si>
    <t>SAVERS VISAYAS AVE.,</t>
  </si>
  <si>
    <t>VICTOR, JOHN PAUL</t>
  </si>
  <si>
    <t>CAGAYAN APP MAIN</t>
  </si>
  <si>
    <t>ROQUERO, JAYSON</t>
  </si>
  <si>
    <t>CSI AGOO LA UNION</t>
  </si>
  <si>
    <t>MARQUEZ, MARVIN</t>
  </si>
  <si>
    <t>CSI ALAMINOS</t>
  </si>
  <si>
    <t>MONTEMAYOR, FRANCO</t>
  </si>
  <si>
    <t>CSI CANDON</t>
  </si>
  <si>
    <t>MANZANO, RAYMART</t>
  </si>
  <si>
    <t>CSI LA UNION</t>
  </si>
  <si>
    <t>MARQUEZ, DOMINADOR</t>
  </si>
  <si>
    <t>CSI LUCAO</t>
  </si>
  <si>
    <t>FLORES, JOHN JEFFREY</t>
  </si>
  <si>
    <t>CSI MANAOAG</t>
  </si>
  <si>
    <t>CAPITLE, BEEJAY</t>
  </si>
  <si>
    <t>CSI MARKET SQUARE</t>
  </si>
  <si>
    <t>VINLUAN ARISTEDES</t>
  </si>
  <si>
    <t>CSI SAN CARLOS</t>
  </si>
  <si>
    <t>CERDAN, ECOT</t>
  </si>
  <si>
    <t>CSI TAYUG</t>
  </si>
  <si>
    <t>MADRIAGA, JEFFREY</t>
  </si>
  <si>
    <t>CSI URDANETA</t>
  </si>
  <si>
    <t>SANTIAGO, REYNALDO</t>
  </si>
  <si>
    <t>CSI ZAMBALES</t>
  </si>
  <si>
    <t>RABACA, VANNICK</t>
  </si>
  <si>
    <t>NEW TARLAC HI WAY</t>
  </si>
  <si>
    <t>MARIVELEZ, JOSELITO JR.</t>
  </si>
  <si>
    <t>NEW TARLAC MAIN</t>
  </si>
  <si>
    <t>RIVERA, JOHN ALBERT</t>
  </si>
  <si>
    <t>ASIAN HOME AYALA CEBU</t>
  </si>
  <si>
    <t>SIMBAJON, JUNREL</t>
  </si>
  <si>
    <t>ASIAN HOME BACOLOD</t>
  </si>
  <si>
    <t>VILLASENOR, ALEXANDER</t>
  </si>
  <si>
    <t>ASIAN HOME BALAMBAN</t>
  </si>
  <si>
    <t>SUMAMPONG, ROMIE JR.</t>
  </si>
  <si>
    <t>ASIAN HOME BOGO</t>
  </si>
  <si>
    <t>MICARSOS, LORDAN</t>
  </si>
  <si>
    <t>ASIAN HOME CADIZ</t>
  </si>
  <si>
    <t>BORDAN, DONALD</t>
  </si>
  <si>
    <t>ASIAN HOME CARCAR</t>
  </si>
  <si>
    <t>LINES, JAMES</t>
  </si>
  <si>
    <t>MIN</t>
  </si>
  <si>
    <t>ASIAN HOME CDO DIVI</t>
  </si>
  <si>
    <t>TACBOBO, JAMES TER</t>
  </si>
  <si>
    <t>ASIAN HOME CENTRAL BLOC</t>
  </si>
  <si>
    <t>CATAMCO, RAYMARK</t>
  </si>
  <si>
    <t>ASIAN HOME CENTRIO AYALA</t>
  </si>
  <si>
    <t>BUAL, FLORENCIO JR.</t>
  </si>
  <si>
    <t>ASIAN HOME COUNTRY MALL</t>
  </si>
  <si>
    <t>RICAFORT, APOLO</t>
  </si>
  <si>
    <t>ASIAN HOME DANAO</t>
  </si>
  <si>
    <t>ESTRERA, ISAIAH</t>
  </si>
  <si>
    <t>ASIAN HOME DAVAO</t>
  </si>
  <si>
    <t>TORRES, ALVEN KENT</t>
  </si>
  <si>
    <t>ASIAN HOME DIPOLOG</t>
  </si>
  <si>
    <t>SOLATORIO, DAVE BRYAN</t>
  </si>
  <si>
    <t>ASIAN HOME DISTRICT TALISAY</t>
  </si>
  <si>
    <t>TUMBALE, JOHN ARNOLD</t>
  </si>
  <si>
    <t>ASIAN HOME GRAND MALL MACTAN</t>
  </si>
  <si>
    <t>MORATA, JASPER</t>
  </si>
  <si>
    <t>ASIAN HOME JUAN LUNA</t>
  </si>
  <si>
    <t xml:space="preserve">MOLLENA, GREG ANTHONY B. </t>
  </si>
  <si>
    <t>ASIAN HOME LAPU-LAPU</t>
  </si>
  <si>
    <t>OZOA, ALDRIN</t>
  </si>
  <si>
    <t xml:space="preserve">ASIAN HOME LILOAN </t>
  </si>
  <si>
    <t>MAYORMITA, WARREN</t>
  </si>
  <si>
    <t>ASIAN HOME MAGALLANES</t>
  </si>
  <si>
    <t>FLORIDA, RICHARD</t>
  </si>
  <si>
    <t>ASIAN HOME MANDAUE</t>
  </si>
  <si>
    <t>MORALES, JUNJLIE</t>
  </si>
  <si>
    <t>ASIAN HOME MINGLANILLA</t>
  </si>
  <si>
    <t>BINONGO, JOWIE NEIL</t>
  </si>
  <si>
    <t>ASIAN HOME MOALBOAL</t>
  </si>
  <si>
    <t>GETARUELAS, GALICANO JR.</t>
  </si>
  <si>
    <t>ASIAN HOME SMARTZONE</t>
  </si>
  <si>
    <t>ABALLE, IAN KIRK</t>
  </si>
  <si>
    <t>ASIAN HOME STO NINO</t>
  </si>
  <si>
    <t>FLORENTINO, REYNANTE</t>
  </si>
  <si>
    <t>ASIAN HOME TALISAY CEBU</t>
  </si>
  <si>
    <t>DEJAC, NELLY JOIHN</t>
  </si>
  <si>
    <t>ASIAN HOME TOLEDO</t>
  </si>
  <si>
    <t>AGUA, JAY MART</t>
  </si>
  <si>
    <t>BOHOL QUALITY TAGBILARAN</t>
  </si>
  <si>
    <t>DUMASIG, ARIEL</t>
  </si>
  <si>
    <t>ECHO BANILAD &amp; ECHO SAVERS MACTAN</t>
  </si>
  <si>
    <t>MUNEZ, JUNRIEL</t>
  </si>
  <si>
    <t>ECHO CARCAR</t>
  </si>
  <si>
    <t>BONGHANOY, JUDE</t>
  </si>
  <si>
    <t>ECHO DANAO</t>
  </si>
  <si>
    <t>PEREZ, GIL MARK</t>
  </si>
  <si>
    <t>ECHO LAPU-LAPU</t>
  </si>
  <si>
    <t>OLITRES, CARL MURPHY</t>
  </si>
  <si>
    <t>ECHO MAGALLANES</t>
  </si>
  <si>
    <t xml:space="preserve"> RIVEL, GEMARK</t>
  </si>
  <si>
    <t>ECHO MANDAUE</t>
  </si>
  <si>
    <t>SALAUM, RAYWEL</t>
  </si>
  <si>
    <t>ECHO TABUNOK</t>
  </si>
  <si>
    <t>DANGATE, JAMES RYAN</t>
  </si>
  <si>
    <t>RL APP NAVAL</t>
  </si>
  <si>
    <t>ESTRELLA, IROME</t>
  </si>
  <si>
    <t>RL APP ORMOC</t>
  </si>
  <si>
    <t>GIGANTO, CAREBEY</t>
  </si>
  <si>
    <t>RL APP SOGOD</t>
  </si>
  <si>
    <t xml:space="preserve">ARGUILLES, CLEO JANE </t>
  </si>
  <si>
    <t xml:space="preserve">RL APP TACLOBAN   </t>
  </si>
  <si>
    <t>ODULLO, MARK JAMES</t>
  </si>
  <si>
    <t>THE 1ST FAMILY BANILAD</t>
  </si>
  <si>
    <t>BRANA, JERRY JR.</t>
  </si>
  <si>
    <t>THE 1ST FAMILY PARKMALL</t>
  </si>
  <si>
    <t>SILVANO, ROLLY JOHN</t>
  </si>
  <si>
    <t>NORM: 55 %</t>
  </si>
  <si>
    <t xml:space="preserve">GRAND TOTAL </t>
  </si>
  <si>
    <t>TOTAL</t>
  </si>
  <si>
    <t>HC</t>
  </si>
  <si>
    <t>GRAND TOTAL</t>
  </si>
  <si>
    <t xml:space="preserve">GRAND TOTAL/BELOW NORM </t>
  </si>
  <si>
    <t>TOTAL/BELOW NORM</t>
  </si>
  <si>
    <t>GRAND TOTAL/BELOW NORM</t>
  </si>
  <si>
    <t>ABOVE NORM</t>
  </si>
  <si>
    <t>BELOW NORM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</si>
</sst>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3" borderId="0" xfId="0" applyFill="1"/>
    <xf numFmtId="3" fontId="0" fillId="2" borderId="0" xfId="0" applyNumberFormat="1" applyFill="1"/>
    <xf numFmtId="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"/>
  <sheetViews>
    <sheetView workbookViewId="0">
      <selection activeCell="D12" sqref="D12"/>
    </sheetView>
  </sheetViews>
  <sheetFormatPr defaultRowHeight="15"/>
  <cols>
    <col min="2" max="2" width="9.28515625" customWidth="1"/>
    <col min="3" max="3" width="19.42578125" bestFit="1" customWidth="1"/>
    <col min="4" max="4" width="18" bestFit="1" customWidth="1"/>
    <col min="7" max="7" width="14.5703125" bestFit="1" customWidth="1"/>
    <col min="8" max="19" width="0" hidden="1" customWidth="1"/>
  </cols>
  <sheetData>
    <row r="1" spans="1:29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V1" s="5" t="s">
        <v>243</v>
      </c>
      <c r="W1" s="5"/>
      <c r="X1" s="5"/>
      <c r="Y1" s="5"/>
      <c r="Z1" s="5"/>
      <c r="AA1" s="5"/>
      <c r="AB1" s="5"/>
      <c r="AC1" s="5"/>
    </row>
    <row r="2" spans="1:29">
      <c r="A2" s="3">
        <v>1</v>
      </c>
      <c r="B2" t="s">
        <v>17</v>
      </c>
      <c r="C2" t="s">
        <v>134</v>
      </c>
      <c r="D2" t="s">
        <v>135</v>
      </c>
      <c r="E2" s="7">
        <v>1811120</v>
      </c>
      <c r="F2" s="7">
        <v>550000</v>
      </c>
      <c r="G2" s="8">
        <v>3.29</v>
      </c>
      <c r="H2" s="1">
        <v>110000</v>
      </c>
      <c r="I2">
        <v>0</v>
      </c>
      <c r="J2" s="2">
        <v>0</v>
      </c>
      <c r="K2">
        <v>0</v>
      </c>
      <c r="L2" s="2">
        <v>0</v>
      </c>
      <c r="M2" s="1">
        <v>1811120</v>
      </c>
      <c r="N2" s="2">
        <v>16.46</v>
      </c>
      <c r="O2">
        <v>0</v>
      </c>
      <c r="P2" s="2">
        <v>0</v>
      </c>
      <c r="Q2">
        <v>0</v>
      </c>
      <c r="R2" s="2">
        <v>0</v>
      </c>
      <c r="V2" s="5"/>
      <c r="W2" s="5"/>
      <c r="X2" s="5"/>
      <c r="Y2" s="5"/>
      <c r="Z2" s="5"/>
      <c r="AA2" s="5"/>
      <c r="AB2" s="5"/>
      <c r="AC2" s="5"/>
    </row>
    <row r="3" spans="1:29">
      <c r="V3" s="5"/>
      <c r="W3" s="5"/>
      <c r="X3" s="5"/>
      <c r="Y3" s="5"/>
      <c r="Z3" s="5"/>
      <c r="AA3" s="5"/>
      <c r="AB3" s="5"/>
      <c r="AC3" s="5"/>
    </row>
  </sheetData>
  <mergeCells count="1">
    <mergeCell ref="V1:AC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10"/>
  <sheetViews>
    <sheetView tabSelected="1" workbookViewId="0">
      <selection activeCell="W12" sqref="V9:W12"/>
    </sheetView>
  </sheetViews>
  <sheetFormatPr defaultRowHeight="15"/>
  <cols>
    <col min="3" max="3" width="24.85546875" bestFit="1" customWidth="1"/>
    <col min="4" max="4" width="20.7109375" bestFit="1" customWidth="1"/>
    <col min="7" max="7" width="14.5703125" bestFit="1" customWidth="1"/>
    <col min="8" max="20" width="0" hidden="1" customWidth="1"/>
  </cols>
  <sheetData>
    <row r="1" spans="1:30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W1" s="5" t="s">
        <v>243</v>
      </c>
      <c r="X1" s="5"/>
      <c r="Y1" s="5"/>
      <c r="Z1" s="5"/>
      <c r="AA1" s="5"/>
      <c r="AB1" s="5"/>
      <c r="AC1" s="5"/>
      <c r="AD1" s="5"/>
    </row>
    <row r="2" spans="1:30">
      <c r="A2" s="13"/>
      <c r="B2" t="s">
        <v>111</v>
      </c>
      <c r="C2" t="s">
        <v>239</v>
      </c>
      <c r="D2" t="s">
        <v>240</v>
      </c>
      <c r="E2" s="1">
        <v>101870</v>
      </c>
      <c r="F2" s="1">
        <v>550000</v>
      </c>
      <c r="G2" s="2">
        <v>0.19</v>
      </c>
      <c r="H2" s="1">
        <v>110000</v>
      </c>
      <c r="I2" s="1">
        <v>43990</v>
      </c>
      <c r="J2" s="2">
        <v>0.4</v>
      </c>
      <c r="K2" s="1">
        <v>41685</v>
      </c>
      <c r="L2" s="2">
        <v>0.38</v>
      </c>
      <c r="M2" s="1">
        <v>16195</v>
      </c>
      <c r="N2" s="2">
        <v>0.15</v>
      </c>
      <c r="O2">
        <v>0</v>
      </c>
      <c r="P2" s="2">
        <v>0</v>
      </c>
      <c r="Q2">
        <v>0</v>
      </c>
      <c r="R2" s="2">
        <v>0</v>
      </c>
      <c r="W2" s="5"/>
      <c r="X2" s="5"/>
      <c r="Y2" s="5"/>
      <c r="Z2" s="5"/>
      <c r="AA2" s="5"/>
      <c r="AB2" s="5"/>
      <c r="AC2" s="5"/>
      <c r="AD2" s="5"/>
    </row>
    <row r="3" spans="1:30">
      <c r="B3" t="s">
        <v>111</v>
      </c>
      <c r="C3" t="s">
        <v>241</v>
      </c>
      <c r="D3" t="s">
        <v>242</v>
      </c>
      <c r="E3">
        <v>0</v>
      </c>
      <c r="F3" s="1">
        <v>1200000</v>
      </c>
      <c r="G3" s="2">
        <v>0</v>
      </c>
      <c r="H3" s="1">
        <v>240000</v>
      </c>
      <c r="I3">
        <v>0</v>
      </c>
      <c r="J3" s="2">
        <v>0</v>
      </c>
      <c r="K3">
        <v>0</v>
      </c>
      <c r="L3" s="2">
        <v>0</v>
      </c>
      <c r="M3">
        <v>0</v>
      </c>
      <c r="N3" s="2">
        <v>0</v>
      </c>
      <c r="O3">
        <v>0</v>
      </c>
      <c r="P3" s="2">
        <v>0</v>
      </c>
      <c r="Q3">
        <v>0</v>
      </c>
      <c r="R3" s="2">
        <v>0</v>
      </c>
      <c r="W3" s="5"/>
      <c r="X3" s="5"/>
      <c r="Y3" s="5"/>
      <c r="Z3" s="5"/>
      <c r="AA3" s="5"/>
      <c r="AB3" s="5"/>
      <c r="AC3" s="5"/>
      <c r="AD3" s="5"/>
    </row>
    <row r="4" spans="1:30">
      <c r="A4" s="10">
        <v>2</v>
      </c>
      <c r="B4" s="11" t="s">
        <v>250</v>
      </c>
      <c r="C4" s="11"/>
      <c r="D4" s="11"/>
      <c r="E4" s="7">
        <f>SUM(E2:E3)</f>
        <v>101870</v>
      </c>
      <c r="F4" s="7">
        <f>SUM(F2:F3)</f>
        <v>1750000</v>
      </c>
      <c r="G4" s="8">
        <f>E4/F4</f>
        <v>5.8211428571428574E-2</v>
      </c>
    </row>
    <row r="5" spans="1:30">
      <c r="A5" s="14"/>
    </row>
    <row r="6" spans="1:30">
      <c r="A6" s="14"/>
    </row>
    <row r="7" spans="1:30">
      <c r="A7" s="13"/>
    </row>
    <row r="8" spans="1:30">
      <c r="A8" s="14"/>
    </row>
    <row r="9" spans="1:30">
      <c r="A9" s="13"/>
    </row>
    <row r="10" spans="1:30">
      <c r="A10" s="14"/>
    </row>
  </sheetData>
  <mergeCells count="2">
    <mergeCell ref="B4:D4"/>
    <mergeCell ref="W1:A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7"/>
  <sheetViews>
    <sheetView workbookViewId="0">
      <selection activeCell="A17" sqref="A17:D17"/>
    </sheetView>
  </sheetViews>
  <sheetFormatPr defaultRowHeight="15"/>
  <cols>
    <col min="2" max="2" width="14" bestFit="1" customWidth="1"/>
    <col min="3" max="3" width="19.28515625" bestFit="1" customWidth="1"/>
    <col min="4" max="4" width="23" bestFit="1" customWidth="1"/>
    <col min="6" max="6" width="10.140625" bestFit="1" customWidth="1"/>
    <col min="7" max="7" width="14.5703125" bestFit="1" customWidth="1"/>
    <col min="8" max="18" width="0" hidden="1" customWidth="1"/>
    <col min="19" max="19" width="0.140625" customWidth="1"/>
  </cols>
  <sheetData>
    <row r="1" spans="1:29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V1" s="5" t="s">
        <v>243</v>
      </c>
      <c r="W1" s="5"/>
      <c r="X1" s="5"/>
      <c r="Y1" s="5"/>
      <c r="Z1" s="5"/>
      <c r="AA1" s="5"/>
      <c r="AB1" s="5"/>
      <c r="AC1" s="5"/>
    </row>
    <row r="2" spans="1:29">
      <c r="A2" s="10">
        <v>1</v>
      </c>
      <c r="B2" t="s">
        <v>17</v>
      </c>
      <c r="C2" t="s">
        <v>144</v>
      </c>
      <c r="D2" t="s">
        <v>145</v>
      </c>
      <c r="E2" s="7">
        <v>2573349</v>
      </c>
      <c r="F2" s="7">
        <v>2700000</v>
      </c>
      <c r="G2" s="8">
        <v>0.95</v>
      </c>
      <c r="H2" s="1">
        <v>540000</v>
      </c>
      <c r="I2" s="1">
        <v>344755</v>
      </c>
      <c r="J2" s="2">
        <v>0.64</v>
      </c>
      <c r="K2" s="1">
        <v>726605</v>
      </c>
      <c r="L2" s="2">
        <v>1.35</v>
      </c>
      <c r="M2" s="1">
        <v>1501989</v>
      </c>
      <c r="N2" s="2">
        <v>2.78</v>
      </c>
      <c r="O2">
        <v>0</v>
      </c>
      <c r="P2" s="2">
        <v>0</v>
      </c>
      <c r="Q2">
        <v>0</v>
      </c>
      <c r="R2" s="2">
        <v>0</v>
      </c>
      <c r="V2" s="5"/>
      <c r="W2" s="5"/>
      <c r="X2" s="5"/>
      <c r="Y2" s="5"/>
      <c r="Z2" s="5"/>
      <c r="AA2" s="5"/>
      <c r="AB2" s="5"/>
      <c r="AC2" s="5"/>
    </row>
    <row r="3" spans="1:29">
      <c r="A3" s="3"/>
      <c r="E3" s="1"/>
      <c r="F3" s="1"/>
      <c r="G3" s="2"/>
      <c r="H3" s="1"/>
      <c r="I3" s="1"/>
      <c r="J3" s="2"/>
      <c r="K3" s="1"/>
      <c r="L3" s="2"/>
      <c r="M3" s="1"/>
      <c r="N3" s="2"/>
      <c r="P3" s="2"/>
      <c r="R3" s="2"/>
      <c r="V3" s="5"/>
      <c r="W3" s="5"/>
      <c r="X3" s="5"/>
      <c r="Y3" s="5"/>
      <c r="Z3" s="5"/>
      <c r="AA3" s="5"/>
      <c r="AB3" s="5"/>
      <c r="AC3" s="5"/>
    </row>
    <row r="4" spans="1:29">
      <c r="E4" s="1"/>
      <c r="F4" s="1"/>
      <c r="G4" s="2"/>
      <c r="H4" s="1"/>
      <c r="I4" s="1"/>
      <c r="J4" s="2"/>
      <c r="K4" s="1"/>
      <c r="L4" s="2"/>
      <c r="M4" s="1"/>
      <c r="N4" s="2"/>
      <c r="P4" s="2"/>
      <c r="R4" s="2"/>
    </row>
    <row r="5" spans="1:29">
      <c r="B5" t="s">
        <v>17</v>
      </c>
      <c r="C5" t="s">
        <v>150</v>
      </c>
      <c r="D5" t="s">
        <v>151</v>
      </c>
      <c r="E5" s="1">
        <v>810870</v>
      </c>
      <c r="F5" s="1">
        <v>1550000</v>
      </c>
      <c r="G5" s="2">
        <v>0.52</v>
      </c>
      <c r="H5" s="1">
        <v>310000</v>
      </c>
      <c r="I5" s="1">
        <v>179475</v>
      </c>
      <c r="J5" s="2">
        <v>0.57999999999999996</v>
      </c>
      <c r="K5" s="1">
        <v>496325</v>
      </c>
      <c r="L5" s="2">
        <v>1.6</v>
      </c>
      <c r="M5" s="1">
        <v>135070</v>
      </c>
      <c r="N5" s="2">
        <v>0.44</v>
      </c>
      <c r="O5">
        <v>0</v>
      </c>
      <c r="P5" s="2">
        <v>0</v>
      </c>
      <c r="Q5">
        <v>0</v>
      </c>
      <c r="R5" s="2">
        <v>0</v>
      </c>
    </row>
    <row r="6" spans="1:29">
      <c r="B6" t="s">
        <v>17</v>
      </c>
      <c r="C6" t="s">
        <v>142</v>
      </c>
      <c r="D6" t="s">
        <v>143</v>
      </c>
      <c r="E6" s="1">
        <v>1332025</v>
      </c>
      <c r="F6" s="1">
        <v>3000000</v>
      </c>
      <c r="G6" s="2">
        <v>0.44</v>
      </c>
      <c r="H6" s="1">
        <v>600000</v>
      </c>
      <c r="I6" s="1">
        <v>185155</v>
      </c>
      <c r="J6" s="2">
        <v>0.31</v>
      </c>
      <c r="K6" s="1">
        <v>620920</v>
      </c>
      <c r="L6" s="2">
        <v>1.03</v>
      </c>
      <c r="M6" s="1">
        <v>525950</v>
      </c>
      <c r="N6" s="2">
        <v>0.88</v>
      </c>
      <c r="O6">
        <v>0</v>
      </c>
      <c r="P6" s="2">
        <v>0</v>
      </c>
      <c r="Q6">
        <v>0</v>
      </c>
      <c r="R6" s="2">
        <v>0</v>
      </c>
    </row>
    <row r="7" spans="1:29">
      <c r="B7" t="s">
        <v>17</v>
      </c>
      <c r="C7" t="s">
        <v>156</v>
      </c>
      <c r="D7" t="s">
        <v>157</v>
      </c>
      <c r="E7" s="1">
        <v>398325</v>
      </c>
      <c r="F7" s="1">
        <v>2000000</v>
      </c>
      <c r="G7" s="2">
        <v>0.2</v>
      </c>
      <c r="H7" s="1">
        <v>400000</v>
      </c>
      <c r="I7" s="1">
        <v>177365</v>
      </c>
      <c r="J7" s="2">
        <v>0.44</v>
      </c>
      <c r="K7" s="1">
        <v>55285</v>
      </c>
      <c r="L7" s="2">
        <v>0.14000000000000001</v>
      </c>
      <c r="M7" s="1">
        <v>165675</v>
      </c>
      <c r="N7" s="2">
        <v>0.41</v>
      </c>
      <c r="O7">
        <v>0</v>
      </c>
      <c r="P7" s="2">
        <v>0</v>
      </c>
      <c r="Q7">
        <v>0</v>
      </c>
      <c r="R7" s="2">
        <v>0</v>
      </c>
    </row>
    <row r="8" spans="1:29">
      <c r="B8" t="s">
        <v>17</v>
      </c>
      <c r="C8" t="s">
        <v>148</v>
      </c>
      <c r="D8" t="s">
        <v>149</v>
      </c>
      <c r="E8" s="1">
        <v>160185</v>
      </c>
      <c r="F8" s="1">
        <v>850000</v>
      </c>
      <c r="G8" s="2">
        <v>0.19</v>
      </c>
      <c r="H8" s="1">
        <v>170000</v>
      </c>
      <c r="I8" s="1">
        <v>113195</v>
      </c>
      <c r="J8" s="2">
        <v>0.67</v>
      </c>
      <c r="K8">
        <v>0</v>
      </c>
      <c r="L8" s="2">
        <v>0</v>
      </c>
      <c r="M8" s="1">
        <v>46990</v>
      </c>
      <c r="N8" s="2">
        <v>0.28000000000000003</v>
      </c>
      <c r="O8">
        <v>0</v>
      </c>
      <c r="P8" s="2">
        <v>0</v>
      </c>
      <c r="Q8">
        <v>0</v>
      </c>
      <c r="R8" s="2">
        <v>0</v>
      </c>
    </row>
    <row r="9" spans="1:29">
      <c r="B9" t="s">
        <v>17</v>
      </c>
      <c r="C9" t="s">
        <v>152</v>
      </c>
      <c r="D9" t="s">
        <v>153</v>
      </c>
      <c r="E9" s="1">
        <v>107780</v>
      </c>
      <c r="F9" s="1">
        <v>600000</v>
      </c>
      <c r="G9" s="2">
        <v>0.18</v>
      </c>
      <c r="H9" s="1">
        <v>120000</v>
      </c>
      <c r="I9" s="1">
        <v>50490</v>
      </c>
      <c r="J9" s="2">
        <v>0.42</v>
      </c>
      <c r="K9" s="1">
        <v>46595</v>
      </c>
      <c r="L9" s="2">
        <v>0.39</v>
      </c>
      <c r="M9" s="1">
        <v>10695</v>
      </c>
      <c r="N9" s="2">
        <v>0.09</v>
      </c>
      <c r="O9">
        <v>0</v>
      </c>
      <c r="P9" s="2">
        <v>0</v>
      </c>
      <c r="Q9">
        <v>0</v>
      </c>
      <c r="R9" s="2">
        <v>0</v>
      </c>
    </row>
    <row r="10" spans="1:29">
      <c r="B10" t="s">
        <v>17</v>
      </c>
      <c r="C10" t="s">
        <v>136</v>
      </c>
      <c r="D10" t="s">
        <v>137</v>
      </c>
      <c r="E10" s="1">
        <v>154765</v>
      </c>
      <c r="F10" s="1">
        <v>900000</v>
      </c>
      <c r="G10" s="2">
        <v>0.17</v>
      </c>
      <c r="H10" s="1">
        <v>180000</v>
      </c>
      <c r="I10" s="1">
        <v>71990</v>
      </c>
      <c r="J10" s="2">
        <v>0.4</v>
      </c>
      <c r="K10" s="1">
        <v>57780</v>
      </c>
      <c r="L10" s="2">
        <v>0.32</v>
      </c>
      <c r="M10" s="1">
        <v>24995</v>
      </c>
      <c r="N10" s="2">
        <v>0.14000000000000001</v>
      </c>
      <c r="O10">
        <v>0</v>
      </c>
      <c r="P10" s="2">
        <v>0</v>
      </c>
      <c r="Q10">
        <v>0</v>
      </c>
      <c r="R10" s="2">
        <v>0</v>
      </c>
    </row>
    <row r="11" spans="1:29">
      <c r="B11" t="s">
        <v>17</v>
      </c>
      <c r="C11" t="s">
        <v>154</v>
      </c>
      <c r="D11" t="s">
        <v>155</v>
      </c>
      <c r="E11" s="1">
        <v>83780</v>
      </c>
      <c r="F11" s="1">
        <v>550000</v>
      </c>
      <c r="G11" s="2">
        <v>0.15</v>
      </c>
      <c r="H11" s="1">
        <v>110000</v>
      </c>
      <c r="I11" s="1">
        <v>24995</v>
      </c>
      <c r="J11" s="2">
        <v>0.23</v>
      </c>
      <c r="K11">
        <v>0</v>
      </c>
      <c r="L11" s="2">
        <v>0</v>
      </c>
      <c r="M11" s="1">
        <v>58785</v>
      </c>
      <c r="N11" s="2">
        <v>0.53</v>
      </c>
      <c r="O11">
        <v>0</v>
      </c>
      <c r="P11" s="2">
        <v>0</v>
      </c>
      <c r="Q11">
        <v>0</v>
      </c>
      <c r="R11" s="2">
        <v>0</v>
      </c>
    </row>
    <row r="12" spans="1:29">
      <c r="B12" t="s">
        <v>17</v>
      </c>
      <c r="C12" t="s">
        <v>146</v>
      </c>
      <c r="D12" t="s">
        <v>147</v>
      </c>
      <c r="E12" s="1">
        <v>100480</v>
      </c>
      <c r="F12" s="1">
        <v>800000</v>
      </c>
      <c r="G12" s="2">
        <v>0.13</v>
      </c>
      <c r="H12" s="1">
        <v>160000</v>
      </c>
      <c r="I12" s="1">
        <v>24995</v>
      </c>
      <c r="J12" s="2">
        <v>0.16</v>
      </c>
      <c r="K12" s="1">
        <v>22495</v>
      </c>
      <c r="L12" s="2">
        <v>0.14000000000000001</v>
      </c>
      <c r="M12" s="1">
        <v>52990</v>
      </c>
      <c r="N12" s="2">
        <v>0.33</v>
      </c>
      <c r="O12">
        <v>0</v>
      </c>
      <c r="P12" s="2">
        <v>0</v>
      </c>
      <c r="Q12">
        <v>0</v>
      </c>
      <c r="R12" s="2">
        <v>0</v>
      </c>
    </row>
    <row r="13" spans="1:29">
      <c r="B13" t="s">
        <v>17</v>
      </c>
      <c r="C13" t="s">
        <v>138</v>
      </c>
      <c r="D13" t="s">
        <v>139</v>
      </c>
      <c r="E13" s="1">
        <v>60990</v>
      </c>
      <c r="F13" s="1">
        <v>950000</v>
      </c>
      <c r="G13" s="2">
        <v>0.06</v>
      </c>
      <c r="H13" s="1">
        <v>190000</v>
      </c>
      <c r="I13" s="1">
        <v>60990</v>
      </c>
      <c r="J13" s="2">
        <v>0.32</v>
      </c>
      <c r="K13">
        <v>0</v>
      </c>
      <c r="L13" s="2">
        <v>0</v>
      </c>
      <c r="M13">
        <v>0</v>
      </c>
      <c r="N13" s="2">
        <v>0</v>
      </c>
      <c r="O13">
        <v>0</v>
      </c>
      <c r="P13" s="2">
        <v>0</v>
      </c>
      <c r="Q13">
        <v>0</v>
      </c>
      <c r="R13" s="2">
        <v>0</v>
      </c>
    </row>
    <row r="14" spans="1:29">
      <c r="B14" t="s">
        <v>17</v>
      </c>
      <c r="C14" t="s">
        <v>140</v>
      </c>
      <c r="D14" t="s">
        <v>141</v>
      </c>
      <c r="E14" s="1">
        <v>38490</v>
      </c>
      <c r="F14" s="1">
        <v>850000</v>
      </c>
      <c r="G14" s="2">
        <v>0.05</v>
      </c>
      <c r="H14" s="1">
        <v>170000</v>
      </c>
      <c r="I14">
        <v>0</v>
      </c>
      <c r="J14" s="2">
        <v>0</v>
      </c>
      <c r="K14" s="1">
        <v>17995</v>
      </c>
      <c r="L14" s="2">
        <v>0.11</v>
      </c>
      <c r="M14" s="1">
        <v>20495</v>
      </c>
      <c r="N14" s="2">
        <v>0.12</v>
      </c>
      <c r="O14">
        <v>0</v>
      </c>
      <c r="P14" s="2">
        <v>0</v>
      </c>
      <c r="Q14">
        <v>0</v>
      </c>
      <c r="R14" s="2">
        <v>0</v>
      </c>
    </row>
    <row r="15" spans="1:29">
      <c r="A15" s="10">
        <v>10</v>
      </c>
      <c r="B15" s="9" t="s">
        <v>245</v>
      </c>
      <c r="C15" s="9"/>
      <c r="D15" s="9"/>
      <c r="E15" s="7">
        <f>SUM(E5:E14)</f>
        <v>3247690</v>
      </c>
      <c r="F15" s="7">
        <f>SUM(F5:F14)</f>
        <v>12050000</v>
      </c>
      <c r="G15" s="8">
        <f>E15/F15</f>
        <v>0.26951784232365145</v>
      </c>
    </row>
    <row r="16" spans="1:29">
      <c r="A16" s="3"/>
    </row>
    <row r="17" spans="1:7">
      <c r="A17" s="10">
        <v>11</v>
      </c>
      <c r="B17" s="11" t="s">
        <v>244</v>
      </c>
      <c r="C17" s="11"/>
      <c r="D17" s="11"/>
      <c r="E17" s="7">
        <f>E2+E15</f>
        <v>5821039</v>
      </c>
      <c r="F17" s="7">
        <f>F2+F15</f>
        <v>14750000</v>
      </c>
      <c r="G17" s="8">
        <f>E17/F17</f>
        <v>0.39464671186440681</v>
      </c>
    </row>
  </sheetData>
  <sortState ref="B2:G17">
    <sortCondition descending="1" ref="G2:G12"/>
  </sortState>
  <mergeCells count="2">
    <mergeCell ref="V1:AC3"/>
    <mergeCell ref="B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6"/>
  <sheetViews>
    <sheetView workbookViewId="0">
      <selection activeCell="G21" sqref="G20:G21"/>
    </sheetView>
  </sheetViews>
  <sheetFormatPr defaultRowHeight="15"/>
  <cols>
    <col min="3" max="3" width="19.5703125" bestFit="1" customWidth="1"/>
    <col min="4" max="4" width="23.140625" bestFit="1" customWidth="1"/>
    <col min="7" max="7" width="14.5703125" bestFit="1" customWidth="1"/>
    <col min="8" max="20" width="0" hidden="1" customWidth="1"/>
  </cols>
  <sheetData>
    <row r="1" spans="1:30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W1" s="5" t="s">
        <v>243</v>
      </c>
      <c r="X1" s="5"/>
      <c r="Y1" s="5"/>
      <c r="Z1" s="5"/>
      <c r="AA1" s="5"/>
      <c r="AB1" s="5"/>
      <c r="AC1" s="5"/>
      <c r="AD1" s="5"/>
    </row>
    <row r="2" spans="1:30">
      <c r="A2" s="10">
        <v>1</v>
      </c>
      <c r="B2" t="s">
        <v>17</v>
      </c>
      <c r="C2" t="s">
        <v>160</v>
      </c>
      <c r="D2" t="s">
        <v>161</v>
      </c>
      <c r="E2" s="7">
        <v>451940</v>
      </c>
      <c r="F2" s="7">
        <v>550000</v>
      </c>
      <c r="G2" s="8">
        <v>0.82</v>
      </c>
      <c r="H2" s="1">
        <v>130000</v>
      </c>
      <c r="I2" s="1">
        <v>44985</v>
      </c>
      <c r="J2" s="2">
        <v>0.35</v>
      </c>
      <c r="K2">
        <v>0</v>
      </c>
      <c r="L2" s="2">
        <v>0</v>
      </c>
      <c r="M2" s="1">
        <v>146570</v>
      </c>
      <c r="N2" s="2">
        <v>1.1299999999999999</v>
      </c>
      <c r="O2">
        <v>0</v>
      </c>
      <c r="P2" s="2">
        <v>0</v>
      </c>
      <c r="Q2">
        <v>0</v>
      </c>
      <c r="R2" s="2">
        <v>0</v>
      </c>
      <c r="U2" t="s">
        <v>251</v>
      </c>
      <c r="W2" s="5"/>
      <c r="X2" s="5"/>
      <c r="Y2" s="5"/>
      <c r="Z2" s="5"/>
      <c r="AA2" s="5"/>
      <c r="AB2" s="5"/>
      <c r="AC2" s="5"/>
      <c r="AD2" s="5"/>
    </row>
    <row r="3" spans="1:30">
      <c r="A3" s="3"/>
      <c r="E3" s="1"/>
      <c r="F3" s="1"/>
      <c r="G3" s="2"/>
      <c r="H3" s="1"/>
      <c r="I3" s="1"/>
      <c r="J3" s="2"/>
      <c r="L3" s="2"/>
      <c r="M3" s="1"/>
      <c r="N3" s="2"/>
      <c r="P3" s="2"/>
      <c r="R3" s="2"/>
      <c r="W3" s="5"/>
      <c r="X3" s="5"/>
      <c r="Y3" s="5"/>
      <c r="Z3" s="5"/>
      <c r="AA3" s="5"/>
      <c r="AB3" s="5"/>
      <c r="AC3" s="5"/>
      <c r="AD3" s="5"/>
    </row>
    <row r="4" spans="1:30">
      <c r="A4" s="10">
        <v>1</v>
      </c>
      <c r="B4" t="s">
        <v>17</v>
      </c>
      <c r="C4" t="s">
        <v>158</v>
      </c>
      <c r="D4" t="s">
        <v>159</v>
      </c>
      <c r="E4" s="7">
        <v>191555</v>
      </c>
      <c r="F4" s="7">
        <v>650000</v>
      </c>
      <c r="G4" s="8">
        <v>0.28999999999999998</v>
      </c>
      <c r="H4" s="1">
        <v>110000</v>
      </c>
      <c r="I4" s="1">
        <v>285555</v>
      </c>
      <c r="J4" s="2">
        <v>2.6</v>
      </c>
      <c r="K4" s="1">
        <v>166385</v>
      </c>
      <c r="L4" s="2">
        <v>1.51</v>
      </c>
      <c r="M4">
        <v>0</v>
      </c>
      <c r="N4" s="2">
        <v>0</v>
      </c>
      <c r="O4">
        <v>0</v>
      </c>
      <c r="P4" s="2">
        <v>0</v>
      </c>
      <c r="Q4">
        <v>0</v>
      </c>
      <c r="R4" s="2">
        <v>0</v>
      </c>
      <c r="U4" t="s">
        <v>252</v>
      </c>
    </row>
    <row r="6" spans="1:30">
      <c r="A6" s="10">
        <v>2</v>
      </c>
      <c r="B6" s="4" t="s">
        <v>244</v>
      </c>
      <c r="C6" s="4"/>
      <c r="D6" s="4"/>
      <c r="E6" s="7">
        <f>SUM(E2+E4)</f>
        <v>643495</v>
      </c>
      <c r="F6" s="7">
        <f>SUM(F2+F4)</f>
        <v>1200000</v>
      </c>
      <c r="G6" s="8">
        <f>E6/F6</f>
        <v>0.53624583333333331</v>
      </c>
    </row>
  </sheetData>
  <sortState ref="B2:G3">
    <sortCondition descending="1" ref="G2:G3"/>
  </sortState>
  <mergeCells count="2">
    <mergeCell ref="B6:D6"/>
    <mergeCell ref="W1:A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43"/>
  <sheetViews>
    <sheetView topLeftCell="A28" workbookViewId="0">
      <selection sqref="A1:A1048576"/>
    </sheetView>
  </sheetViews>
  <sheetFormatPr defaultRowHeight="15"/>
  <cols>
    <col min="3" max="3" width="40" bestFit="1" customWidth="1"/>
    <col min="4" max="4" width="32.5703125" bestFit="1" customWidth="1"/>
    <col min="5" max="6" width="10.140625" bestFit="1" customWidth="1"/>
    <col min="7" max="7" width="14.5703125" bestFit="1" customWidth="1"/>
    <col min="8" max="19" width="0" hidden="1" customWidth="1"/>
  </cols>
  <sheetData>
    <row r="1" spans="1:28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U1" s="5" t="s">
        <v>243</v>
      </c>
      <c r="V1" s="5"/>
      <c r="W1" s="5"/>
      <c r="X1" s="5"/>
      <c r="Y1" s="5"/>
      <c r="Z1" s="5"/>
      <c r="AA1" s="5"/>
      <c r="AB1" s="5"/>
    </row>
    <row r="2" spans="1:28">
      <c r="A2" s="14"/>
      <c r="B2" t="s">
        <v>17</v>
      </c>
      <c r="C2" t="s">
        <v>24</v>
      </c>
      <c r="D2" t="s">
        <v>25</v>
      </c>
      <c r="E2" s="1">
        <v>1884640</v>
      </c>
      <c r="F2" s="1">
        <v>1350000</v>
      </c>
      <c r="G2" s="2">
        <v>1.4</v>
      </c>
      <c r="H2" s="1">
        <v>190000</v>
      </c>
      <c r="I2" s="1">
        <v>257960</v>
      </c>
      <c r="J2" s="2">
        <v>1.36</v>
      </c>
      <c r="K2" s="1">
        <v>94980</v>
      </c>
      <c r="L2" s="2">
        <v>0.5</v>
      </c>
      <c r="M2">
        <v>0</v>
      </c>
      <c r="N2" s="2">
        <v>0</v>
      </c>
      <c r="O2">
        <v>0</v>
      </c>
      <c r="P2" s="2">
        <v>0</v>
      </c>
      <c r="Q2">
        <v>0</v>
      </c>
      <c r="R2" s="2">
        <v>0</v>
      </c>
      <c r="U2" s="5"/>
      <c r="V2" s="5"/>
      <c r="W2" s="5"/>
      <c r="X2" s="5"/>
      <c r="Y2" s="5"/>
      <c r="Z2" s="5"/>
      <c r="AA2" s="5"/>
      <c r="AB2" s="5"/>
    </row>
    <row r="3" spans="1:28">
      <c r="B3" t="s">
        <v>60</v>
      </c>
      <c r="C3" t="s">
        <v>61</v>
      </c>
      <c r="D3" t="s">
        <v>62</v>
      </c>
      <c r="E3" s="1">
        <v>2796270</v>
      </c>
      <c r="F3" s="1">
        <v>2200000</v>
      </c>
      <c r="G3" s="2">
        <v>1.27</v>
      </c>
      <c r="H3" s="1">
        <v>120000</v>
      </c>
      <c r="I3" s="1">
        <v>39690</v>
      </c>
      <c r="J3" s="2">
        <v>0.33</v>
      </c>
      <c r="K3">
        <v>0</v>
      </c>
      <c r="L3" s="2">
        <v>0</v>
      </c>
      <c r="M3" s="1">
        <v>74990</v>
      </c>
      <c r="N3" s="2">
        <v>0.62</v>
      </c>
      <c r="O3">
        <v>0</v>
      </c>
      <c r="P3" s="2">
        <v>0</v>
      </c>
      <c r="Q3">
        <v>0</v>
      </c>
      <c r="R3" s="2">
        <v>0</v>
      </c>
      <c r="U3" s="5"/>
      <c r="V3" s="5"/>
      <c r="W3" s="5"/>
      <c r="X3" s="5"/>
      <c r="Y3" s="5"/>
      <c r="Z3" s="5"/>
      <c r="AA3" s="5"/>
      <c r="AB3" s="5"/>
    </row>
    <row r="4" spans="1:28">
      <c r="B4" t="s">
        <v>17</v>
      </c>
      <c r="C4" t="s">
        <v>42</v>
      </c>
      <c r="D4" t="s">
        <v>43</v>
      </c>
      <c r="E4" s="1">
        <v>646315</v>
      </c>
      <c r="F4" s="1">
        <v>550000</v>
      </c>
      <c r="G4" s="2">
        <v>1.18</v>
      </c>
      <c r="H4" s="1">
        <v>130000</v>
      </c>
      <c r="I4" s="1">
        <v>45490</v>
      </c>
      <c r="J4" s="2">
        <v>0.35</v>
      </c>
      <c r="K4" s="1">
        <v>54190</v>
      </c>
      <c r="L4" s="2">
        <v>0.42</v>
      </c>
      <c r="M4" s="1">
        <v>17995</v>
      </c>
      <c r="N4" s="2">
        <v>0.14000000000000001</v>
      </c>
      <c r="O4">
        <v>0</v>
      </c>
      <c r="P4" s="2">
        <v>0</v>
      </c>
      <c r="Q4">
        <v>0</v>
      </c>
      <c r="R4" s="2">
        <v>0</v>
      </c>
    </row>
    <row r="5" spans="1:28">
      <c r="B5" t="s">
        <v>17</v>
      </c>
      <c r="C5" t="s">
        <v>54</v>
      </c>
      <c r="D5" t="s">
        <v>55</v>
      </c>
      <c r="E5" s="1">
        <v>62990</v>
      </c>
      <c r="F5" s="1">
        <v>53225</v>
      </c>
      <c r="G5" s="2">
        <v>1.18</v>
      </c>
      <c r="H5" s="1">
        <v>270000</v>
      </c>
      <c r="I5" s="1">
        <v>1809455</v>
      </c>
      <c r="J5" s="2">
        <v>6.7</v>
      </c>
      <c r="K5" s="1">
        <v>45190</v>
      </c>
      <c r="L5" s="2">
        <v>0.17</v>
      </c>
      <c r="M5" s="1">
        <v>29995</v>
      </c>
      <c r="N5" s="2">
        <v>0.11</v>
      </c>
      <c r="O5">
        <v>0</v>
      </c>
      <c r="P5" s="2">
        <v>0</v>
      </c>
      <c r="Q5">
        <v>0</v>
      </c>
      <c r="R5" s="2">
        <v>0</v>
      </c>
    </row>
    <row r="6" spans="1:28">
      <c r="B6" t="s">
        <v>17</v>
      </c>
      <c r="C6" t="s">
        <v>87</v>
      </c>
      <c r="D6" t="s">
        <v>88</v>
      </c>
      <c r="E6" s="1">
        <v>403740</v>
      </c>
      <c r="F6" s="1">
        <v>550000</v>
      </c>
      <c r="G6" s="2">
        <v>0.73</v>
      </c>
      <c r="H6" s="1">
        <v>120000</v>
      </c>
      <c r="I6" s="1">
        <v>29995</v>
      </c>
      <c r="J6" s="2">
        <v>0.25</v>
      </c>
      <c r="K6" s="1">
        <v>46595</v>
      </c>
      <c r="L6" s="2">
        <v>0.39</v>
      </c>
      <c r="M6">
        <v>0</v>
      </c>
      <c r="N6" s="2">
        <v>0</v>
      </c>
      <c r="O6">
        <v>0</v>
      </c>
      <c r="P6" s="2">
        <v>0</v>
      </c>
      <c r="Q6">
        <v>0</v>
      </c>
      <c r="R6" s="2">
        <v>0</v>
      </c>
    </row>
    <row r="7" spans="1:28">
      <c r="A7" s="10">
        <v>5</v>
      </c>
      <c r="B7" s="9"/>
      <c r="C7" s="9" t="s">
        <v>245</v>
      </c>
      <c r="D7" s="9"/>
      <c r="E7" s="7">
        <f>SUM(E2:E6)</f>
        <v>5793955</v>
      </c>
      <c r="F7" s="7">
        <f>SUM(F2:F6)</f>
        <v>4703225</v>
      </c>
      <c r="G7" s="8">
        <f>E7/F7</f>
        <v>1.2319110822892803</v>
      </c>
      <c r="H7" s="1"/>
      <c r="I7" s="1"/>
      <c r="J7" s="2"/>
      <c r="K7" s="1"/>
      <c r="L7" s="2"/>
      <c r="N7" s="2"/>
      <c r="P7" s="2"/>
      <c r="R7" s="2"/>
    </row>
    <row r="8" spans="1:28">
      <c r="E8" s="1"/>
      <c r="F8" s="1"/>
      <c r="G8" s="2"/>
      <c r="H8" s="1"/>
      <c r="I8" s="1"/>
      <c r="J8" s="2"/>
      <c r="K8" s="1"/>
      <c r="L8" s="2"/>
      <c r="N8" s="2"/>
      <c r="P8" s="2"/>
      <c r="R8" s="2"/>
    </row>
    <row r="9" spans="1:28">
      <c r="B9" t="s">
        <v>17</v>
      </c>
      <c r="C9" t="s">
        <v>85</v>
      </c>
      <c r="D9" t="s">
        <v>86</v>
      </c>
      <c r="E9" s="1">
        <v>643305</v>
      </c>
      <c r="F9" s="1">
        <v>1350000</v>
      </c>
      <c r="G9" s="2">
        <v>0.48</v>
      </c>
      <c r="H9" s="1">
        <v>110000</v>
      </c>
      <c r="I9" s="1">
        <v>32995</v>
      </c>
      <c r="J9" s="2">
        <v>0.3</v>
      </c>
      <c r="K9" s="1">
        <v>32995</v>
      </c>
      <c r="L9" s="2">
        <v>0.3</v>
      </c>
      <c r="M9">
        <v>0</v>
      </c>
      <c r="N9" s="2">
        <v>0</v>
      </c>
      <c r="O9">
        <v>0</v>
      </c>
      <c r="P9" s="2">
        <v>0</v>
      </c>
      <c r="Q9">
        <v>0</v>
      </c>
      <c r="R9" s="2">
        <v>0</v>
      </c>
    </row>
    <row r="10" spans="1:28">
      <c r="B10" t="s">
        <v>60</v>
      </c>
      <c r="C10" t="s">
        <v>89</v>
      </c>
      <c r="D10" t="s">
        <v>90</v>
      </c>
      <c r="E10" s="1">
        <v>335945</v>
      </c>
      <c r="F10" s="1">
        <v>750000</v>
      </c>
      <c r="G10" s="2">
        <v>0.45</v>
      </c>
      <c r="H10" s="1">
        <v>110000</v>
      </c>
      <c r="I10" s="1">
        <v>28995</v>
      </c>
      <c r="J10" s="2">
        <v>0.26</v>
      </c>
      <c r="K10" s="1">
        <v>70990</v>
      </c>
      <c r="L10" s="2">
        <v>0.65</v>
      </c>
      <c r="M10">
        <v>0</v>
      </c>
      <c r="N10" s="2">
        <v>0</v>
      </c>
      <c r="O10">
        <v>0</v>
      </c>
      <c r="P10" s="2">
        <v>0</v>
      </c>
      <c r="Q10">
        <v>0</v>
      </c>
      <c r="R10" s="2">
        <v>0</v>
      </c>
    </row>
    <row r="11" spans="1:28">
      <c r="B11" t="s">
        <v>17</v>
      </c>
      <c r="C11" t="s">
        <v>38</v>
      </c>
      <c r="D11" t="s">
        <v>39</v>
      </c>
      <c r="E11" s="1">
        <v>207260</v>
      </c>
      <c r="F11" s="1">
        <v>550000</v>
      </c>
      <c r="G11" s="2">
        <v>0.38</v>
      </c>
      <c r="H11" s="1">
        <v>160000</v>
      </c>
      <c r="I11" s="1">
        <v>28995</v>
      </c>
      <c r="J11" s="2">
        <v>0.18</v>
      </c>
      <c r="K11" s="1">
        <v>121685</v>
      </c>
      <c r="L11" s="2">
        <v>0.76</v>
      </c>
      <c r="M11" s="1">
        <v>41995</v>
      </c>
      <c r="N11" s="2">
        <v>0.26</v>
      </c>
      <c r="O11">
        <v>0</v>
      </c>
      <c r="P11" s="2">
        <v>0</v>
      </c>
      <c r="Q11">
        <v>0</v>
      </c>
      <c r="R11" s="2">
        <v>0</v>
      </c>
    </row>
    <row r="12" spans="1:28">
      <c r="A12" s="13"/>
      <c r="B12" t="s">
        <v>17</v>
      </c>
      <c r="C12" t="s">
        <v>18</v>
      </c>
      <c r="D12" t="s">
        <v>19</v>
      </c>
      <c r="E12" s="1">
        <v>352940</v>
      </c>
      <c r="F12" s="1">
        <v>950000</v>
      </c>
      <c r="G12" s="2">
        <v>0.37</v>
      </c>
      <c r="H12" s="1">
        <v>240000</v>
      </c>
      <c r="I12" s="1">
        <v>317165</v>
      </c>
      <c r="J12" s="2">
        <v>1.32</v>
      </c>
      <c r="K12" s="1">
        <v>32995</v>
      </c>
      <c r="L12" s="2">
        <v>0.14000000000000001</v>
      </c>
      <c r="M12" s="1">
        <v>29995</v>
      </c>
      <c r="N12" s="2">
        <v>0.12</v>
      </c>
      <c r="O12">
        <v>0</v>
      </c>
      <c r="P12" s="2">
        <v>0</v>
      </c>
      <c r="Q12">
        <v>0</v>
      </c>
      <c r="R12" s="2">
        <v>0</v>
      </c>
    </row>
    <row r="13" spans="1:28">
      <c r="B13" t="s">
        <v>17</v>
      </c>
      <c r="C13" t="s">
        <v>77</v>
      </c>
      <c r="D13" t="s">
        <v>78</v>
      </c>
      <c r="E13" s="1">
        <v>194260</v>
      </c>
      <c r="F13" s="1">
        <v>550000</v>
      </c>
      <c r="G13" s="2">
        <v>0.35</v>
      </c>
      <c r="H13" s="1">
        <v>210000</v>
      </c>
      <c r="I13">
        <v>0</v>
      </c>
      <c r="J13" s="2">
        <v>0</v>
      </c>
      <c r="K13">
        <v>0</v>
      </c>
      <c r="L13" s="2">
        <v>0</v>
      </c>
      <c r="M13" s="1">
        <v>55490</v>
      </c>
      <c r="N13" s="2">
        <v>0.26</v>
      </c>
      <c r="O13">
        <v>0</v>
      </c>
      <c r="P13" s="2">
        <v>0</v>
      </c>
      <c r="Q13">
        <v>0</v>
      </c>
      <c r="R13" s="2">
        <v>0</v>
      </c>
    </row>
    <row r="14" spans="1:28">
      <c r="B14" t="s">
        <v>17</v>
      </c>
      <c r="C14" t="s">
        <v>34</v>
      </c>
      <c r="D14" t="s">
        <v>35</v>
      </c>
      <c r="E14" s="1">
        <v>380155</v>
      </c>
      <c r="F14" s="1">
        <v>1200000</v>
      </c>
      <c r="G14" s="2">
        <v>0.32</v>
      </c>
      <c r="H14" s="1">
        <v>110000</v>
      </c>
      <c r="I14">
        <v>0</v>
      </c>
      <c r="J14" s="2">
        <v>0</v>
      </c>
      <c r="K14" s="1">
        <v>114875</v>
      </c>
      <c r="L14" s="2">
        <v>1.04</v>
      </c>
      <c r="M14" s="1">
        <v>92385</v>
      </c>
      <c r="N14" s="2">
        <v>0.84</v>
      </c>
      <c r="O14">
        <v>0</v>
      </c>
      <c r="P14" s="2">
        <v>0</v>
      </c>
      <c r="Q14">
        <v>0</v>
      </c>
      <c r="R14" s="2">
        <v>0</v>
      </c>
    </row>
    <row r="15" spans="1:28">
      <c r="B15" t="s">
        <v>17</v>
      </c>
      <c r="C15" t="s">
        <v>73</v>
      </c>
      <c r="D15" t="s">
        <v>74</v>
      </c>
      <c r="E15" s="1">
        <v>245265</v>
      </c>
      <c r="F15" s="1">
        <v>800000</v>
      </c>
      <c r="G15" s="2">
        <v>0.31</v>
      </c>
      <c r="H15" s="1">
        <v>140000</v>
      </c>
      <c r="I15">
        <v>0</v>
      </c>
      <c r="J15" s="2">
        <v>0</v>
      </c>
      <c r="K15">
        <v>0</v>
      </c>
      <c r="L15" s="2">
        <v>0</v>
      </c>
      <c r="M15">
        <v>0</v>
      </c>
      <c r="N15" s="2">
        <v>0</v>
      </c>
      <c r="O15">
        <v>0</v>
      </c>
      <c r="P15" s="2">
        <v>0</v>
      </c>
      <c r="Q15">
        <v>0</v>
      </c>
      <c r="R15" s="2">
        <v>0</v>
      </c>
    </row>
    <row r="16" spans="1:28">
      <c r="B16" t="s">
        <v>17</v>
      </c>
      <c r="C16" t="s">
        <v>81</v>
      </c>
      <c r="D16" t="s">
        <v>82</v>
      </c>
      <c r="E16" s="1">
        <v>197970</v>
      </c>
      <c r="F16" s="1">
        <v>650000</v>
      </c>
      <c r="G16" s="2">
        <v>0.3</v>
      </c>
      <c r="H16" s="1">
        <v>110000</v>
      </c>
      <c r="I16" s="1">
        <v>289775</v>
      </c>
      <c r="J16" s="2">
        <v>2.63</v>
      </c>
      <c r="K16" s="1">
        <v>340345</v>
      </c>
      <c r="L16" s="2">
        <v>3.09</v>
      </c>
      <c r="M16" s="1">
        <v>16195</v>
      </c>
      <c r="N16" s="2">
        <v>0.15</v>
      </c>
      <c r="O16">
        <v>0</v>
      </c>
      <c r="P16" s="2">
        <v>0</v>
      </c>
      <c r="Q16">
        <v>0</v>
      </c>
      <c r="R16" s="2">
        <v>0</v>
      </c>
    </row>
    <row r="17" spans="1:18">
      <c r="B17" t="s">
        <v>17</v>
      </c>
      <c r="C17" t="s">
        <v>50</v>
      </c>
      <c r="D17" t="s">
        <v>51</v>
      </c>
      <c r="E17" s="1">
        <v>156175</v>
      </c>
      <c r="F17" s="1">
        <v>550000</v>
      </c>
      <c r="G17" s="2">
        <v>0.28000000000000003</v>
      </c>
      <c r="H17" s="1">
        <v>240000</v>
      </c>
      <c r="I17" s="1">
        <v>10695</v>
      </c>
      <c r="J17" s="2">
        <v>0.04</v>
      </c>
      <c r="K17" s="1">
        <v>105590</v>
      </c>
      <c r="L17" s="2">
        <v>0.44</v>
      </c>
      <c r="M17">
        <v>0</v>
      </c>
      <c r="N17" s="2">
        <v>0</v>
      </c>
      <c r="O17">
        <v>0</v>
      </c>
      <c r="P17" s="2">
        <v>0</v>
      </c>
      <c r="Q17">
        <v>0</v>
      </c>
      <c r="R17" s="2">
        <v>0</v>
      </c>
    </row>
    <row r="18" spans="1:18">
      <c r="B18" t="s">
        <v>17</v>
      </c>
      <c r="C18" t="s">
        <v>83</v>
      </c>
      <c r="D18" t="s">
        <v>84</v>
      </c>
      <c r="E18" s="1">
        <v>403765</v>
      </c>
      <c r="F18" s="1">
        <v>1500000</v>
      </c>
      <c r="G18" s="2">
        <v>0.27</v>
      </c>
      <c r="H18" s="1">
        <v>150000</v>
      </c>
      <c r="I18" s="1">
        <v>22495</v>
      </c>
      <c r="J18" s="2">
        <v>0.15</v>
      </c>
      <c r="K18" s="1">
        <v>28995</v>
      </c>
      <c r="L18" s="2">
        <v>0.19</v>
      </c>
      <c r="M18">
        <v>0</v>
      </c>
      <c r="N18" s="2">
        <v>0</v>
      </c>
      <c r="O18">
        <v>0</v>
      </c>
      <c r="P18" s="2">
        <v>0</v>
      </c>
      <c r="Q18">
        <v>0</v>
      </c>
      <c r="R18" s="2">
        <v>0</v>
      </c>
    </row>
    <row r="19" spans="1:18">
      <c r="B19" t="s">
        <v>17</v>
      </c>
      <c r="C19" t="s">
        <v>32</v>
      </c>
      <c r="D19" t="s">
        <v>33</v>
      </c>
      <c r="E19" s="1">
        <v>192675</v>
      </c>
      <c r="F19" s="1">
        <v>800000</v>
      </c>
      <c r="G19" s="2">
        <v>0.24</v>
      </c>
      <c r="H19" s="1">
        <v>160000</v>
      </c>
      <c r="I19" s="1">
        <v>32995</v>
      </c>
      <c r="J19" s="2">
        <v>0.21</v>
      </c>
      <c r="K19">
        <v>0</v>
      </c>
      <c r="L19" s="2">
        <v>0</v>
      </c>
      <c r="M19">
        <v>0</v>
      </c>
      <c r="N19" s="2">
        <v>0</v>
      </c>
      <c r="O19">
        <v>0</v>
      </c>
      <c r="P19" s="2">
        <v>0</v>
      </c>
      <c r="Q19">
        <v>0</v>
      </c>
      <c r="R19" s="2">
        <v>0</v>
      </c>
    </row>
    <row r="20" spans="1:18">
      <c r="B20" t="s">
        <v>17</v>
      </c>
      <c r="C20" t="s">
        <v>63</v>
      </c>
      <c r="D20" t="s">
        <v>64</v>
      </c>
      <c r="E20" s="1">
        <v>130180</v>
      </c>
      <c r="F20" s="1">
        <v>550000</v>
      </c>
      <c r="G20" s="2">
        <v>0.24</v>
      </c>
      <c r="H20" s="1">
        <v>110000</v>
      </c>
      <c r="I20">
        <v>0</v>
      </c>
      <c r="J20" s="2">
        <v>0</v>
      </c>
      <c r="K20" s="1">
        <v>27995</v>
      </c>
      <c r="L20" s="2">
        <v>0.25</v>
      </c>
      <c r="M20" s="1">
        <v>128180</v>
      </c>
      <c r="N20" s="2">
        <v>1.17</v>
      </c>
      <c r="O20">
        <v>0</v>
      </c>
      <c r="P20" s="2">
        <v>0</v>
      </c>
      <c r="Q20">
        <v>0</v>
      </c>
      <c r="R20" s="2">
        <v>0</v>
      </c>
    </row>
    <row r="21" spans="1:18">
      <c r="B21" t="s">
        <v>17</v>
      </c>
      <c r="C21" t="s">
        <v>52</v>
      </c>
      <c r="D21" t="s">
        <v>53</v>
      </c>
      <c r="E21" s="1">
        <v>384055</v>
      </c>
      <c r="F21" s="1">
        <v>1700000</v>
      </c>
      <c r="G21" s="2">
        <v>0.23</v>
      </c>
      <c r="H21" s="1">
        <v>340000</v>
      </c>
      <c r="I21" s="1">
        <v>210680</v>
      </c>
      <c r="J21" s="2">
        <v>0.62</v>
      </c>
      <c r="K21" s="1">
        <v>113780</v>
      </c>
      <c r="L21" s="2">
        <v>0.33</v>
      </c>
      <c r="M21" s="1">
        <v>59595</v>
      </c>
      <c r="N21" s="2">
        <v>0.18</v>
      </c>
      <c r="O21">
        <v>0</v>
      </c>
      <c r="P21" s="2">
        <v>0</v>
      </c>
      <c r="Q21">
        <v>0</v>
      </c>
      <c r="R21" s="2">
        <v>0</v>
      </c>
    </row>
    <row r="22" spans="1:18">
      <c r="B22" t="s">
        <v>17</v>
      </c>
      <c r="C22" t="s">
        <v>58</v>
      </c>
      <c r="D22" t="s">
        <v>59</v>
      </c>
      <c r="E22" s="1">
        <v>141975</v>
      </c>
      <c r="F22" s="1">
        <v>650000</v>
      </c>
      <c r="G22" s="2">
        <v>0.22</v>
      </c>
      <c r="H22" s="1">
        <v>10645</v>
      </c>
      <c r="I22" s="1">
        <v>62990</v>
      </c>
      <c r="J22" s="2">
        <v>5.92</v>
      </c>
      <c r="K22">
        <v>0</v>
      </c>
      <c r="L22" s="2">
        <v>0</v>
      </c>
      <c r="M22">
        <v>0</v>
      </c>
      <c r="N22" s="2">
        <v>0</v>
      </c>
      <c r="O22">
        <v>0</v>
      </c>
      <c r="P22" s="2">
        <v>0</v>
      </c>
      <c r="Q22">
        <v>0</v>
      </c>
      <c r="R22" s="2">
        <v>0</v>
      </c>
    </row>
    <row r="23" spans="1:18">
      <c r="A23" s="13"/>
      <c r="B23" t="s">
        <v>17</v>
      </c>
      <c r="C23" t="s">
        <v>20</v>
      </c>
      <c r="D23" t="s">
        <v>21</v>
      </c>
      <c r="E23" s="1">
        <v>114680</v>
      </c>
      <c r="F23" s="1">
        <v>600000</v>
      </c>
      <c r="G23" s="2">
        <v>0.19</v>
      </c>
      <c r="H23" s="1">
        <v>120000</v>
      </c>
      <c r="I23" s="1">
        <v>52990</v>
      </c>
      <c r="J23" s="2">
        <v>0.44</v>
      </c>
      <c r="K23" s="1">
        <v>47990</v>
      </c>
      <c r="L23" s="2">
        <v>0.4</v>
      </c>
      <c r="M23">
        <v>0</v>
      </c>
      <c r="N23" s="2">
        <v>0</v>
      </c>
      <c r="O23">
        <v>0</v>
      </c>
      <c r="P23" s="2">
        <v>0</v>
      </c>
      <c r="Q23">
        <v>0</v>
      </c>
      <c r="R23" s="2">
        <v>0</v>
      </c>
    </row>
    <row r="24" spans="1:18">
      <c r="A24" s="13"/>
      <c r="B24" t="s">
        <v>17</v>
      </c>
      <c r="C24" t="s">
        <v>22</v>
      </c>
      <c r="D24" t="s">
        <v>23</v>
      </c>
      <c r="E24" s="1">
        <v>117675</v>
      </c>
      <c r="F24" s="1">
        <v>650000</v>
      </c>
      <c r="G24" s="2">
        <v>0.18</v>
      </c>
      <c r="H24" s="1">
        <v>130000</v>
      </c>
      <c r="I24" s="1">
        <v>24995</v>
      </c>
      <c r="J24" s="2">
        <v>0.19</v>
      </c>
      <c r="K24" s="1">
        <v>83985</v>
      </c>
      <c r="L24" s="2">
        <v>0.65</v>
      </c>
      <c r="M24" s="1">
        <v>32995</v>
      </c>
      <c r="N24" s="2">
        <v>0.25</v>
      </c>
      <c r="O24">
        <v>0</v>
      </c>
      <c r="P24" s="2">
        <v>0</v>
      </c>
      <c r="Q24">
        <v>0</v>
      </c>
      <c r="R24" s="2">
        <v>0</v>
      </c>
    </row>
    <row r="25" spans="1:18">
      <c r="B25" t="s">
        <v>17</v>
      </c>
      <c r="C25" t="s">
        <v>30</v>
      </c>
      <c r="D25" t="s">
        <v>31</v>
      </c>
      <c r="E25" s="1">
        <v>99985</v>
      </c>
      <c r="F25" s="1">
        <v>550000</v>
      </c>
      <c r="G25" s="2">
        <v>0.18</v>
      </c>
      <c r="H25" s="1">
        <v>440000</v>
      </c>
      <c r="I25" s="1">
        <v>467225</v>
      </c>
      <c r="J25" s="2">
        <v>1.06</v>
      </c>
      <c r="K25" s="1">
        <v>391345</v>
      </c>
      <c r="L25" s="2">
        <v>0.89</v>
      </c>
      <c r="M25" s="1">
        <v>1937700</v>
      </c>
      <c r="N25" s="2">
        <v>4.4000000000000004</v>
      </c>
      <c r="O25">
        <v>0</v>
      </c>
      <c r="P25" s="2">
        <v>0</v>
      </c>
      <c r="Q25">
        <v>0</v>
      </c>
      <c r="R25" s="2">
        <v>0</v>
      </c>
    </row>
    <row r="26" spans="1:18">
      <c r="B26" t="s">
        <v>17</v>
      </c>
      <c r="C26" t="s">
        <v>65</v>
      </c>
      <c r="D26" t="s">
        <v>66</v>
      </c>
      <c r="E26" s="1">
        <v>98485</v>
      </c>
      <c r="F26" s="1">
        <v>550000</v>
      </c>
      <c r="G26" s="2">
        <v>0.18</v>
      </c>
      <c r="H26" s="1">
        <v>110000</v>
      </c>
      <c r="I26" s="1">
        <v>80185</v>
      </c>
      <c r="J26" s="2">
        <v>0.73</v>
      </c>
      <c r="K26" s="1">
        <v>49995</v>
      </c>
      <c r="L26" s="2">
        <v>0.45</v>
      </c>
      <c r="M26">
        <v>0</v>
      </c>
      <c r="N26" s="2">
        <v>0</v>
      </c>
      <c r="O26">
        <v>0</v>
      </c>
      <c r="P26" s="2">
        <v>0</v>
      </c>
      <c r="Q26">
        <v>0</v>
      </c>
      <c r="R26" s="2">
        <v>0</v>
      </c>
    </row>
    <row r="27" spans="1:18">
      <c r="B27" t="s">
        <v>17</v>
      </c>
      <c r="C27" t="s">
        <v>56</v>
      </c>
      <c r="D27" t="s">
        <v>57</v>
      </c>
      <c r="E27" s="1">
        <v>100980</v>
      </c>
      <c r="F27" s="1">
        <v>600000</v>
      </c>
      <c r="G27" s="2">
        <v>0.17</v>
      </c>
      <c r="H27" s="1">
        <v>110000</v>
      </c>
      <c r="I27" s="1">
        <v>48490</v>
      </c>
      <c r="J27" s="2">
        <v>0.44</v>
      </c>
      <c r="K27" s="1">
        <v>49995</v>
      </c>
      <c r="L27" s="2">
        <v>0.45</v>
      </c>
      <c r="M27">
        <v>0</v>
      </c>
      <c r="N27" s="2">
        <v>0</v>
      </c>
      <c r="O27">
        <v>0</v>
      </c>
      <c r="P27" s="2">
        <v>0</v>
      </c>
      <c r="Q27">
        <v>0</v>
      </c>
      <c r="R27" s="2">
        <v>0</v>
      </c>
    </row>
    <row r="28" spans="1:18">
      <c r="B28" t="s">
        <v>17</v>
      </c>
      <c r="C28" t="s">
        <v>69</v>
      </c>
      <c r="D28" t="s">
        <v>70</v>
      </c>
      <c r="E28" s="1">
        <v>89185</v>
      </c>
      <c r="F28" s="1">
        <v>600000</v>
      </c>
      <c r="G28" s="2">
        <v>0.15</v>
      </c>
      <c r="H28" s="1">
        <v>110000</v>
      </c>
      <c r="I28" s="1">
        <v>32995</v>
      </c>
      <c r="J28" s="2">
        <v>0.3</v>
      </c>
      <c r="K28">
        <v>0</v>
      </c>
      <c r="L28" s="2">
        <v>0</v>
      </c>
      <c r="M28">
        <v>0</v>
      </c>
      <c r="N28" s="2">
        <v>0</v>
      </c>
      <c r="O28">
        <v>0</v>
      </c>
      <c r="P28" s="2">
        <v>0</v>
      </c>
      <c r="Q28">
        <v>0</v>
      </c>
      <c r="R28" s="2">
        <v>0</v>
      </c>
    </row>
    <row r="29" spans="1:18">
      <c r="B29" t="s">
        <v>17</v>
      </c>
      <c r="C29" t="s">
        <v>71</v>
      </c>
      <c r="D29" t="s">
        <v>72</v>
      </c>
      <c r="E29" s="1">
        <v>82485</v>
      </c>
      <c r="F29" s="1">
        <v>550000</v>
      </c>
      <c r="G29" s="2">
        <v>0.15</v>
      </c>
      <c r="H29" s="1">
        <v>120000</v>
      </c>
      <c r="I29" s="1">
        <v>89185</v>
      </c>
      <c r="J29" s="2">
        <v>0.74</v>
      </c>
      <c r="K29">
        <v>0</v>
      </c>
      <c r="L29" s="2">
        <v>0</v>
      </c>
      <c r="M29">
        <v>0</v>
      </c>
      <c r="N29" s="2">
        <v>0</v>
      </c>
      <c r="O29">
        <v>0</v>
      </c>
      <c r="P29" s="2">
        <v>0</v>
      </c>
      <c r="Q29">
        <v>0</v>
      </c>
      <c r="R29" s="2">
        <v>0</v>
      </c>
    </row>
    <row r="30" spans="1:18">
      <c r="A30" s="13"/>
      <c r="B30" t="s">
        <v>17</v>
      </c>
      <c r="C30" t="s">
        <v>26</v>
      </c>
      <c r="D30" t="s">
        <v>27</v>
      </c>
      <c r="E30" s="1">
        <v>76590</v>
      </c>
      <c r="F30" s="1">
        <v>600000</v>
      </c>
      <c r="G30" s="2">
        <v>0.13</v>
      </c>
      <c r="H30" s="1">
        <v>110000</v>
      </c>
      <c r="I30" s="1">
        <v>82485</v>
      </c>
      <c r="J30" s="2">
        <v>0.75</v>
      </c>
      <c r="K30">
        <v>0</v>
      </c>
      <c r="L30" s="2">
        <v>0</v>
      </c>
      <c r="M30">
        <v>0</v>
      </c>
      <c r="N30" s="2">
        <v>0</v>
      </c>
      <c r="O30">
        <v>0</v>
      </c>
      <c r="P30" s="2">
        <v>0</v>
      </c>
      <c r="Q30">
        <v>0</v>
      </c>
      <c r="R30" s="2">
        <v>0</v>
      </c>
    </row>
    <row r="31" spans="1:18">
      <c r="B31" t="s">
        <v>17</v>
      </c>
      <c r="C31" t="s">
        <v>28</v>
      </c>
      <c r="D31" t="s">
        <v>29</v>
      </c>
      <c r="E31" s="1">
        <v>65990</v>
      </c>
      <c r="F31" s="1">
        <v>550000</v>
      </c>
      <c r="G31" s="2">
        <v>0.12</v>
      </c>
      <c r="H31" s="1">
        <v>160000</v>
      </c>
      <c r="I31" s="1">
        <v>74290</v>
      </c>
      <c r="J31" s="2">
        <v>0.46</v>
      </c>
      <c r="K31" s="1">
        <v>95985</v>
      </c>
      <c r="L31" s="2">
        <v>0.6</v>
      </c>
      <c r="M31" s="1">
        <v>74990</v>
      </c>
      <c r="N31" s="2">
        <v>0.47</v>
      </c>
      <c r="O31">
        <v>0</v>
      </c>
      <c r="P31" s="2">
        <v>0</v>
      </c>
      <c r="Q31">
        <v>0</v>
      </c>
      <c r="R31" s="2">
        <v>0</v>
      </c>
    </row>
    <row r="32" spans="1:18">
      <c r="B32" t="s">
        <v>17</v>
      </c>
      <c r="C32" t="s">
        <v>44</v>
      </c>
      <c r="D32" t="s">
        <v>45</v>
      </c>
      <c r="E32" s="1">
        <v>116285</v>
      </c>
      <c r="F32" s="1">
        <v>1200000</v>
      </c>
      <c r="G32" s="2">
        <v>0.1</v>
      </c>
      <c r="H32" s="1">
        <v>180000</v>
      </c>
      <c r="I32" s="1">
        <v>10695</v>
      </c>
      <c r="J32" s="2">
        <v>0.06</v>
      </c>
      <c r="K32" s="1">
        <v>49995</v>
      </c>
      <c r="L32" s="2">
        <v>0.28000000000000003</v>
      </c>
      <c r="M32">
        <v>0</v>
      </c>
      <c r="N32" s="2">
        <v>0</v>
      </c>
      <c r="O32">
        <v>0</v>
      </c>
      <c r="P32" s="2">
        <v>0</v>
      </c>
      <c r="Q32">
        <v>0</v>
      </c>
      <c r="R32" s="2">
        <v>0</v>
      </c>
    </row>
    <row r="33" spans="1:18">
      <c r="B33" t="s">
        <v>17</v>
      </c>
      <c r="C33" t="s">
        <v>46</v>
      </c>
      <c r="D33" t="s">
        <v>47</v>
      </c>
      <c r="E33" s="1">
        <v>51490</v>
      </c>
      <c r="F33" s="1">
        <v>750000</v>
      </c>
      <c r="G33" s="2">
        <v>7.0000000000000007E-2</v>
      </c>
      <c r="H33" s="1">
        <v>110000</v>
      </c>
      <c r="I33">
        <v>0</v>
      </c>
      <c r="J33" s="2">
        <v>0</v>
      </c>
      <c r="K33" s="1">
        <v>64690</v>
      </c>
      <c r="L33" s="2">
        <v>0.59</v>
      </c>
      <c r="M33" s="1">
        <v>129570</v>
      </c>
      <c r="N33" s="2">
        <v>1.18</v>
      </c>
      <c r="O33">
        <v>0</v>
      </c>
      <c r="P33" s="2">
        <v>0</v>
      </c>
      <c r="Q33">
        <v>0</v>
      </c>
      <c r="R33" s="2">
        <v>0</v>
      </c>
    </row>
    <row r="34" spans="1:18">
      <c r="B34" t="s">
        <v>60</v>
      </c>
      <c r="C34" t="s">
        <v>75</v>
      </c>
      <c r="D34" t="s">
        <v>76</v>
      </c>
      <c r="E34" s="1">
        <v>60690</v>
      </c>
      <c r="F34" s="1">
        <v>900000</v>
      </c>
      <c r="G34" s="2">
        <v>7.0000000000000007E-2</v>
      </c>
      <c r="H34" s="1">
        <v>110000</v>
      </c>
      <c r="I34">
        <v>0</v>
      </c>
      <c r="J34" s="2">
        <v>0</v>
      </c>
      <c r="K34" s="1">
        <v>24995</v>
      </c>
      <c r="L34" s="2">
        <v>0.23</v>
      </c>
      <c r="M34" s="1">
        <v>10695</v>
      </c>
      <c r="N34" s="2">
        <v>0.1</v>
      </c>
      <c r="O34">
        <v>0</v>
      </c>
      <c r="P34" s="2">
        <v>0</v>
      </c>
      <c r="Q34">
        <v>0</v>
      </c>
      <c r="R34" s="2">
        <v>0</v>
      </c>
    </row>
    <row r="35" spans="1:18">
      <c r="B35" t="s">
        <v>17</v>
      </c>
      <c r="C35" t="s">
        <v>67</v>
      </c>
      <c r="D35" t="s">
        <v>68</v>
      </c>
      <c r="E35" s="1">
        <v>32995</v>
      </c>
      <c r="F35" s="1">
        <v>550000</v>
      </c>
      <c r="G35" s="2">
        <v>0.06</v>
      </c>
      <c r="H35" s="1">
        <v>130000</v>
      </c>
      <c r="I35" s="1">
        <v>197970</v>
      </c>
      <c r="J35" s="2">
        <v>1.52</v>
      </c>
      <c r="K35">
        <v>0</v>
      </c>
      <c r="L35" s="2">
        <v>0</v>
      </c>
      <c r="M35">
        <v>0</v>
      </c>
      <c r="N35" s="2">
        <v>0</v>
      </c>
      <c r="O35">
        <v>0</v>
      </c>
      <c r="P35" s="2">
        <v>0</v>
      </c>
      <c r="Q35">
        <v>0</v>
      </c>
      <c r="R35" s="2">
        <v>0</v>
      </c>
    </row>
    <row r="36" spans="1:18">
      <c r="B36" t="s">
        <v>17</v>
      </c>
      <c r="C36" t="s">
        <v>79</v>
      </c>
      <c r="D36" t="s">
        <v>80</v>
      </c>
      <c r="E36" s="1">
        <v>35690</v>
      </c>
      <c r="F36" s="1">
        <v>550000</v>
      </c>
      <c r="G36" s="2">
        <v>0.06</v>
      </c>
      <c r="H36" s="1">
        <v>300000</v>
      </c>
      <c r="I36" s="1">
        <v>113195</v>
      </c>
      <c r="J36" s="2">
        <v>0.38</v>
      </c>
      <c r="K36" s="1">
        <v>257575</v>
      </c>
      <c r="L36" s="2">
        <v>0.86</v>
      </c>
      <c r="M36" s="1">
        <v>32995</v>
      </c>
      <c r="N36" s="2">
        <v>0.11</v>
      </c>
      <c r="O36">
        <v>0</v>
      </c>
      <c r="P36" s="2">
        <v>0</v>
      </c>
      <c r="Q36">
        <v>0</v>
      </c>
      <c r="R36" s="2">
        <v>0</v>
      </c>
    </row>
    <row r="37" spans="1:18">
      <c r="B37" t="s">
        <v>17</v>
      </c>
      <c r="C37" t="s">
        <v>36</v>
      </c>
      <c r="D37" t="s">
        <v>37</v>
      </c>
      <c r="E37" s="1">
        <v>55490</v>
      </c>
      <c r="F37" s="1">
        <v>1050000</v>
      </c>
      <c r="G37" s="2">
        <v>0.05</v>
      </c>
      <c r="H37" s="1">
        <v>270000</v>
      </c>
      <c r="I37" s="1">
        <v>301475</v>
      </c>
      <c r="J37" s="2">
        <v>1.1200000000000001</v>
      </c>
      <c r="K37" s="1">
        <v>157980</v>
      </c>
      <c r="L37" s="2">
        <v>0.59</v>
      </c>
      <c r="M37" s="1">
        <v>183850</v>
      </c>
      <c r="N37" s="2">
        <v>0.68</v>
      </c>
      <c r="O37">
        <v>0</v>
      </c>
      <c r="P37" s="2">
        <v>0</v>
      </c>
      <c r="Q37">
        <v>0</v>
      </c>
      <c r="R37" s="2">
        <v>0</v>
      </c>
    </row>
    <row r="38" spans="1:18">
      <c r="B38" t="s">
        <v>17</v>
      </c>
      <c r="C38" t="s">
        <v>48</v>
      </c>
      <c r="D38" t="s">
        <v>49</v>
      </c>
      <c r="E38" s="1">
        <v>32995</v>
      </c>
      <c r="F38" s="1">
        <v>800000</v>
      </c>
      <c r="G38" s="2">
        <v>0.04</v>
      </c>
      <c r="H38" s="1">
        <v>110000</v>
      </c>
      <c r="I38" s="1">
        <v>290660</v>
      </c>
      <c r="J38" s="2">
        <v>2.64</v>
      </c>
      <c r="K38" s="1">
        <v>16595</v>
      </c>
      <c r="L38" s="2">
        <v>0.15</v>
      </c>
      <c r="M38" s="1">
        <v>96485</v>
      </c>
      <c r="N38" s="2">
        <v>0.88</v>
      </c>
      <c r="O38">
        <v>0</v>
      </c>
      <c r="P38" s="2">
        <v>0</v>
      </c>
      <c r="Q38">
        <v>0</v>
      </c>
      <c r="R38" s="2">
        <v>0</v>
      </c>
    </row>
    <row r="39" spans="1:18">
      <c r="B39" t="s">
        <v>17</v>
      </c>
      <c r="C39" t="s">
        <v>40</v>
      </c>
      <c r="D39" t="s">
        <v>41</v>
      </c>
      <c r="E39">
        <v>0</v>
      </c>
      <c r="F39" s="1">
        <v>700000</v>
      </c>
      <c r="G39" s="2">
        <v>0</v>
      </c>
      <c r="H39" s="1">
        <v>150000</v>
      </c>
      <c r="I39" s="1">
        <v>32995</v>
      </c>
      <c r="J39" s="2">
        <v>0.22</v>
      </c>
      <c r="K39" s="1">
        <v>252960</v>
      </c>
      <c r="L39" s="2">
        <v>1.69</v>
      </c>
      <c r="M39" s="1">
        <v>49990</v>
      </c>
      <c r="N39" s="2">
        <v>0.33</v>
      </c>
      <c r="O39">
        <v>0</v>
      </c>
      <c r="P39" s="2">
        <v>0</v>
      </c>
      <c r="Q39">
        <v>0</v>
      </c>
      <c r="R39" s="2">
        <v>0</v>
      </c>
    </row>
    <row r="40" spans="1:18">
      <c r="B40" t="s">
        <v>17</v>
      </c>
      <c r="C40" t="s">
        <v>91</v>
      </c>
      <c r="D40" t="s">
        <v>92</v>
      </c>
      <c r="E40">
        <v>0</v>
      </c>
      <c r="F40" s="1">
        <v>550000</v>
      </c>
      <c r="G40" s="2">
        <v>0</v>
      </c>
      <c r="H40" s="1">
        <v>110000</v>
      </c>
      <c r="I40">
        <v>0</v>
      </c>
      <c r="J40" s="2">
        <v>0</v>
      </c>
      <c r="K40">
        <v>0</v>
      </c>
      <c r="L40" s="2">
        <v>0</v>
      </c>
      <c r="M40">
        <v>0</v>
      </c>
      <c r="N40" s="2">
        <v>0</v>
      </c>
      <c r="O40">
        <v>0</v>
      </c>
      <c r="P40" s="2">
        <v>0</v>
      </c>
      <c r="Q40">
        <v>0</v>
      </c>
      <c r="R40" s="2">
        <v>0</v>
      </c>
    </row>
    <row r="41" spans="1:18">
      <c r="A41" s="10">
        <v>32</v>
      </c>
      <c r="B41" s="9"/>
      <c r="C41" s="9" t="s">
        <v>245</v>
      </c>
      <c r="D41" s="9"/>
      <c r="E41" s="7">
        <f>SUM(E9:E40)</f>
        <v>5197615</v>
      </c>
      <c r="F41" s="7">
        <f>SUM(F9:F40)</f>
        <v>24850000</v>
      </c>
      <c r="G41" s="8">
        <f>E41/F41</f>
        <v>0.20915955734406438</v>
      </c>
    </row>
    <row r="43" spans="1:18">
      <c r="A43" s="10">
        <v>37</v>
      </c>
      <c r="B43" s="9"/>
      <c r="C43" s="11" t="s">
        <v>247</v>
      </c>
      <c r="D43" s="11"/>
      <c r="E43" s="7">
        <f>E7+E41</f>
        <v>10991570</v>
      </c>
      <c r="F43" s="7">
        <f>F7+F41</f>
        <v>29553225</v>
      </c>
      <c r="G43" s="8">
        <f>E43/F43</f>
        <v>0.37192455307331096</v>
      </c>
    </row>
  </sheetData>
  <sortState ref="A2:G38">
    <sortCondition descending="1" ref="G2:G38"/>
  </sortState>
  <mergeCells count="2">
    <mergeCell ref="C43:D43"/>
    <mergeCell ref="U1:A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43"/>
  <sheetViews>
    <sheetView workbookViewId="0">
      <selection activeCell="B22" sqref="B22:D22"/>
    </sheetView>
  </sheetViews>
  <sheetFormatPr defaultRowHeight="15"/>
  <cols>
    <col min="3" max="3" width="25.28515625" bestFit="1" customWidth="1"/>
    <col min="4" max="4" width="24.28515625" bestFit="1" customWidth="1"/>
    <col min="6" max="6" width="10.140625" bestFit="1" customWidth="1"/>
    <col min="7" max="7" width="14.5703125" bestFit="1" customWidth="1"/>
    <col min="8" max="20" width="0" hidden="1" customWidth="1"/>
  </cols>
  <sheetData>
    <row r="1" spans="1:31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/>
      <c r="T1" s="6"/>
      <c r="X1" s="5" t="s">
        <v>243</v>
      </c>
      <c r="Y1" s="5"/>
      <c r="Z1" s="5"/>
      <c r="AA1" s="5"/>
      <c r="AB1" s="5"/>
      <c r="AC1" s="5"/>
      <c r="AD1" s="5"/>
      <c r="AE1" s="5"/>
    </row>
    <row r="2" spans="1:31">
      <c r="B2" t="s">
        <v>60</v>
      </c>
      <c r="C2" t="s">
        <v>128</v>
      </c>
      <c r="D2" t="s">
        <v>129</v>
      </c>
      <c r="E2" s="1">
        <v>226780</v>
      </c>
      <c r="F2" s="1">
        <v>600000</v>
      </c>
      <c r="G2" s="2">
        <v>0.38</v>
      </c>
      <c r="H2" s="1">
        <v>110000</v>
      </c>
      <c r="I2">
        <v>0</v>
      </c>
      <c r="J2" s="2">
        <v>0</v>
      </c>
      <c r="K2" s="1">
        <v>53690</v>
      </c>
      <c r="L2" s="2">
        <v>0.49</v>
      </c>
      <c r="M2" s="1">
        <v>29995</v>
      </c>
      <c r="N2" s="2">
        <v>0.27</v>
      </c>
      <c r="O2">
        <v>0</v>
      </c>
      <c r="P2" s="2">
        <v>0</v>
      </c>
      <c r="Q2">
        <v>0</v>
      </c>
      <c r="R2" s="2">
        <v>0</v>
      </c>
      <c r="X2" s="5"/>
      <c r="Y2" s="5"/>
      <c r="Z2" s="5"/>
      <c r="AA2" s="5"/>
      <c r="AB2" s="5"/>
      <c r="AC2" s="5"/>
      <c r="AD2" s="5"/>
      <c r="AE2" s="5"/>
    </row>
    <row r="3" spans="1:31">
      <c r="B3" t="s">
        <v>60</v>
      </c>
      <c r="C3" t="s">
        <v>132</v>
      </c>
      <c r="D3" t="s">
        <v>133</v>
      </c>
      <c r="E3" s="1">
        <v>143075</v>
      </c>
      <c r="F3" s="1">
        <v>600000</v>
      </c>
      <c r="G3" s="2">
        <v>0.24</v>
      </c>
      <c r="H3" s="1">
        <v>110000</v>
      </c>
      <c r="I3" s="1">
        <v>21390</v>
      </c>
      <c r="J3" s="2">
        <v>0.19</v>
      </c>
      <c r="K3">
        <v>0</v>
      </c>
      <c r="L3" s="2">
        <v>0</v>
      </c>
      <c r="M3">
        <v>0</v>
      </c>
      <c r="N3" s="2">
        <v>0</v>
      </c>
      <c r="O3">
        <v>0</v>
      </c>
      <c r="P3" s="2">
        <v>0</v>
      </c>
      <c r="Q3">
        <v>0</v>
      </c>
      <c r="R3" s="2">
        <v>0</v>
      </c>
      <c r="X3" s="5"/>
      <c r="Y3" s="5"/>
      <c r="Z3" s="5"/>
      <c r="AA3" s="5"/>
      <c r="AB3" s="5"/>
      <c r="AC3" s="5"/>
      <c r="AD3" s="5"/>
      <c r="AE3" s="5"/>
    </row>
    <row r="4" spans="1:31">
      <c r="A4" s="13"/>
      <c r="B4" t="s">
        <v>60</v>
      </c>
      <c r="C4" t="s">
        <v>103</v>
      </c>
      <c r="D4" t="s">
        <v>104</v>
      </c>
      <c r="E4" s="1">
        <v>99880</v>
      </c>
      <c r="F4" s="1">
        <v>600000</v>
      </c>
      <c r="G4" s="2">
        <v>0.17</v>
      </c>
      <c r="H4" s="1">
        <v>110000</v>
      </c>
      <c r="I4">
        <v>0</v>
      </c>
      <c r="J4" s="2">
        <v>0</v>
      </c>
      <c r="K4" s="1">
        <v>42595</v>
      </c>
      <c r="L4" s="2">
        <v>0.39</v>
      </c>
      <c r="M4">
        <v>0</v>
      </c>
      <c r="N4" s="2">
        <v>0</v>
      </c>
      <c r="O4">
        <v>0</v>
      </c>
      <c r="P4" s="2">
        <v>0</v>
      </c>
      <c r="Q4">
        <v>0</v>
      </c>
      <c r="R4" s="2">
        <v>0</v>
      </c>
    </row>
    <row r="5" spans="1:31">
      <c r="B5" t="s">
        <v>17</v>
      </c>
      <c r="C5" t="s">
        <v>116</v>
      </c>
      <c r="D5" t="s">
        <v>117</v>
      </c>
      <c r="E5" s="1">
        <v>99375</v>
      </c>
      <c r="F5" s="1">
        <v>600000</v>
      </c>
      <c r="G5" s="2">
        <v>0.17</v>
      </c>
      <c r="H5" s="1">
        <v>110000</v>
      </c>
      <c r="I5">
        <v>0</v>
      </c>
      <c r="J5" s="2">
        <v>0</v>
      </c>
      <c r="K5" s="1">
        <v>14695</v>
      </c>
      <c r="L5" s="2">
        <v>0.13</v>
      </c>
      <c r="M5">
        <v>0</v>
      </c>
      <c r="N5" s="2">
        <v>0</v>
      </c>
      <c r="O5">
        <v>0</v>
      </c>
      <c r="P5" s="2">
        <v>0</v>
      </c>
      <c r="Q5">
        <v>0</v>
      </c>
      <c r="R5" s="2">
        <v>0</v>
      </c>
    </row>
    <row r="6" spans="1:31">
      <c r="A6" s="14"/>
      <c r="B6" t="s">
        <v>17</v>
      </c>
      <c r="C6" t="s">
        <v>93</v>
      </c>
      <c r="D6" t="s">
        <v>94</v>
      </c>
      <c r="E6" s="1">
        <v>83685</v>
      </c>
      <c r="F6" s="1">
        <v>550000</v>
      </c>
      <c r="G6" s="2">
        <v>0.15</v>
      </c>
      <c r="H6" s="1">
        <v>110000</v>
      </c>
      <c r="I6">
        <v>0</v>
      </c>
      <c r="J6" s="2">
        <v>0</v>
      </c>
      <c r="K6" s="1">
        <v>61990</v>
      </c>
      <c r="L6" s="2">
        <v>0.56000000000000005</v>
      </c>
      <c r="M6">
        <v>0</v>
      </c>
      <c r="N6" s="2">
        <v>0</v>
      </c>
      <c r="O6">
        <v>0</v>
      </c>
      <c r="P6" s="2">
        <v>0</v>
      </c>
      <c r="Q6">
        <v>0</v>
      </c>
      <c r="R6" s="2">
        <v>0</v>
      </c>
    </row>
    <row r="7" spans="1:31">
      <c r="B7" t="s">
        <v>17</v>
      </c>
      <c r="C7" t="s">
        <v>120</v>
      </c>
      <c r="D7" t="s">
        <v>121</v>
      </c>
      <c r="E7" s="1">
        <v>84985</v>
      </c>
      <c r="F7" s="1">
        <v>550000</v>
      </c>
      <c r="G7" s="2">
        <v>0.15</v>
      </c>
      <c r="H7" s="1">
        <v>120000</v>
      </c>
      <c r="I7" s="1">
        <v>62990</v>
      </c>
      <c r="J7" s="2">
        <v>0.52</v>
      </c>
      <c r="K7" s="1">
        <v>36890</v>
      </c>
      <c r="L7" s="2">
        <v>0.31</v>
      </c>
      <c r="M7">
        <v>0</v>
      </c>
      <c r="N7" s="2">
        <v>0</v>
      </c>
      <c r="O7">
        <v>0</v>
      </c>
      <c r="P7" s="2">
        <v>0</v>
      </c>
      <c r="Q7">
        <v>0</v>
      </c>
      <c r="R7" s="2">
        <v>0</v>
      </c>
    </row>
    <row r="8" spans="1:31">
      <c r="A8" s="14"/>
      <c r="B8" t="s">
        <v>17</v>
      </c>
      <c r="C8" t="s">
        <v>109</v>
      </c>
      <c r="D8" t="s">
        <v>110</v>
      </c>
      <c r="E8" s="1">
        <v>74990</v>
      </c>
      <c r="F8" s="1">
        <v>550000</v>
      </c>
      <c r="G8" s="2">
        <v>0.14000000000000001</v>
      </c>
      <c r="H8" s="1">
        <v>110000</v>
      </c>
      <c r="I8">
        <v>0</v>
      </c>
      <c r="J8" s="2">
        <v>0</v>
      </c>
      <c r="K8" s="1">
        <v>19980</v>
      </c>
      <c r="L8" s="2">
        <v>0.18</v>
      </c>
      <c r="M8">
        <v>0</v>
      </c>
      <c r="N8" s="2">
        <v>0</v>
      </c>
      <c r="O8">
        <v>0</v>
      </c>
      <c r="P8" s="2">
        <v>0</v>
      </c>
      <c r="Q8">
        <v>0</v>
      </c>
      <c r="R8" s="2">
        <v>0</v>
      </c>
    </row>
    <row r="9" spans="1:31">
      <c r="B9" t="s">
        <v>60</v>
      </c>
      <c r="C9" t="s">
        <v>126</v>
      </c>
      <c r="D9" t="s">
        <v>127</v>
      </c>
      <c r="E9" s="1">
        <v>82990</v>
      </c>
      <c r="F9" s="1">
        <v>600000</v>
      </c>
      <c r="G9" s="2">
        <v>0.14000000000000001</v>
      </c>
      <c r="H9" s="1">
        <v>110000</v>
      </c>
      <c r="I9" s="1">
        <v>26195</v>
      </c>
      <c r="J9" s="2">
        <v>0.24</v>
      </c>
      <c r="K9">
        <v>0</v>
      </c>
      <c r="L9" s="2">
        <v>0</v>
      </c>
      <c r="M9" s="1">
        <v>43690</v>
      </c>
      <c r="N9" s="2">
        <v>0.4</v>
      </c>
      <c r="O9">
        <v>0</v>
      </c>
      <c r="P9" s="2">
        <v>0</v>
      </c>
      <c r="Q9">
        <v>0</v>
      </c>
      <c r="R9" s="2">
        <v>0</v>
      </c>
    </row>
    <row r="10" spans="1:31">
      <c r="A10" s="14"/>
      <c r="B10" t="s">
        <v>17</v>
      </c>
      <c r="C10" t="s">
        <v>107</v>
      </c>
      <c r="D10" t="s">
        <v>108</v>
      </c>
      <c r="E10" s="1">
        <v>69885</v>
      </c>
      <c r="F10" s="1">
        <v>550000</v>
      </c>
      <c r="G10" s="2">
        <v>0.13</v>
      </c>
      <c r="H10" s="1">
        <v>110000</v>
      </c>
      <c r="I10" s="1">
        <v>74990</v>
      </c>
      <c r="J10" s="2">
        <v>0.68</v>
      </c>
      <c r="K10">
        <v>0</v>
      </c>
      <c r="L10" s="2">
        <v>0</v>
      </c>
      <c r="M10">
        <v>0</v>
      </c>
      <c r="N10" s="2">
        <v>0</v>
      </c>
      <c r="O10">
        <v>0</v>
      </c>
      <c r="P10" s="2">
        <v>0</v>
      </c>
      <c r="Q10">
        <v>0</v>
      </c>
      <c r="R10" s="2">
        <v>0</v>
      </c>
    </row>
    <row r="11" spans="1:31">
      <c r="B11" t="s">
        <v>17</v>
      </c>
      <c r="C11" t="s">
        <v>124</v>
      </c>
      <c r="D11" t="s">
        <v>125</v>
      </c>
      <c r="E11" s="1">
        <v>63480</v>
      </c>
      <c r="F11" s="1">
        <v>550000</v>
      </c>
      <c r="G11" s="2">
        <v>0.12</v>
      </c>
      <c r="H11" s="1">
        <v>110000</v>
      </c>
      <c r="I11">
        <v>0</v>
      </c>
      <c r="J11" s="2">
        <v>0</v>
      </c>
      <c r="K11" s="1">
        <v>46595</v>
      </c>
      <c r="L11" s="2">
        <v>0.42</v>
      </c>
      <c r="M11">
        <v>0</v>
      </c>
      <c r="N11" s="2">
        <v>0</v>
      </c>
      <c r="O11">
        <v>0</v>
      </c>
      <c r="P11" s="2">
        <v>0</v>
      </c>
      <c r="Q11">
        <v>0</v>
      </c>
      <c r="R11" s="2">
        <v>0</v>
      </c>
    </row>
    <row r="12" spans="1:31">
      <c r="A12" s="14"/>
      <c r="B12" t="s">
        <v>17</v>
      </c>
      <c r="C12" t="s">
        <v>101</v>
      </c>
      <c r="D12" t="s">
        <v>102</v>
      </c>
      <c r="E12" s="1">
        <v>61990</v>
      </c>
      <c r="F12" s="1">
        <v>550000</v>
      </c>
      <c r="G12" s="2">
        <v>0.11</v>
      </c>
      <c r="H12" s="1">
        <v>120000</v>
      </c>
      <c r="I12">
        <v>0</v>
      </c>
      <c r="J12" s="2">
        <v>0</v>
      </c>
      <c r="K12" s="1">
        <v>10995</v>
      </c>
      <c r="L12" s="2">
        <v>0.09</v>
      </c>
      <c r="M12">
        <v>0</v>
      </c>
      <c r="N12" s="2">
        <v>0</v>
      </c>
      <c r="O12">
        <v>0</v>
      </c>
      <c r="P12" s="2">
        <v>0</v>
      </c>
      <c r="Q12">
        <v>0</v>
      </c>
      <c r="R12" s="2">
        <v>0</v>
      </c>
    </row>
    <row r="13" spans="1:31">
      <c r="A13" s="14"/>
      <c r="B13" t="s">
        <v>17</v>
      </c>
      <c r="C13" t="s">
        <v>97</v>
      </c>
      <c r="D13" t="s">
        <v>98</v>
      </c>
      <c r="E13" s="1">
        <v>42595</v>
      </c>
      <c r="F13" s="1">
        <v>550000</v>
      </c>
      <c r="G13" s="2">
        <v>0.08</v>
      </c>
      <c r="H13" s="1">
        <v>120000</v>
      </c>
      <c r="I13" s="1">
        <v>63685</v>
      </c>
      <c r="J13" s="2">
        <v>0.53</v>
      </c>
      <c r="K13">
        <v>0</v>
      </c>
      <c r="L13" s="2">
        <v>0</v>
      </c>
      <c r="M13" s="1">
        <v>35690</v>
      </c>
      <c r="N13" s="2">
        <v>0.3</v>
      </c>
      <c r="O13">
        <v>0</v>
      </c>
      <c r="P13" s="2">
        <v>0</v>
      </c>
      <c r="Q13">
        <v>0</v>
      </c>
      <c r="R13" s="2">
        <v>0</v>
      </c>
    </row>
    <row r="14" spans="1:31">
      <c r="B14" t="s">
        <v>17</v>
      </c>
      <c r="C14" t="s">
        <v>112</v>
      </c>
      <c r="D14" t="s">
        <v>113</v>
      </c>
      <c r="E14" s="1">
        <v>46595</v>
      </c>
      <c r="F14" s="1">
        <v>550000</v>
      </c>
      <c r="G14" s="2">
        <v>0.08</v>
      </c>
      <c r="H14" s="1">
        <v>81613</v>
      </c>
      <c r="I14">
        <v>0</v>
      </c>
      <c r="J14" s="2">
        <v>0</v>
      </c>
      <c r="K14">
        <v>0</v>
      </c>
      <c r="L14" s="2">
        <v>0</v>
      </c>
      <c r="M14">
        <v>0</v>
      </c>
      <c r="N14" s="2">
        <v>0</v>
      </c>
      <c r="O14">
        <v>0</v>
      </c>
      <c r="P14" s="2">
        <v>0</v>
      </c>
      <c r="Q14">
        <v>0</v>
      </c>
      <c r="R14" s="2">
        <v>0</v>
      </c>
    </row>
    <row r="15" spans="1:31">
      <c r="B15" t="s">
        <v>17</v>
      </c>
      <c r="C15" t="s">
        <v>122</v>
      </c>
      <c r="D15" t="s">
        <v>123</v>
      </c>
      <c r="E15" s="1">
        <v>50990</v>
      </c>
      <c r="F15" s="1">
        <v>600000</v>
      </c>
      <c r="G15" s="2">
        <v>0.08</v>
      </c>
      <c r="H15" s="1">
        <v>110000</v>
      </c>
      <c r="I15">
        <v>0</v>
      </c>
      <c r="J15" s="2">
        <v>0</v>
      </c>
      <c r="K15" s="1">
        <v>70290</v>
      </c>
      <c r="L15" s="2">
        <v>0.64</v>
      </c>
      <c r="M15" s="1">
        <v>14695</v>
      </c>
      <c r="N15" s="2">
        <v>0.13</v>
      </c>
      <c r="O15">
        <v>0</v>
      </c>
      <c r="P15" s="2">
        <v>0</v>
      </c>
      <c r="Q15">
        <v>0</v>
      </c>
      <c r="R15" s="2">
        <v>0</v>
      </c>
    </row>
    <row r="16" spans="1:31">
      <c r="B16" t="s">
        <v>17</v>
      </c>
      <c r="C16" t="s">
        <v>130</v>
      </c>
      <c r="D16" t="s">
        <v>131</v>
      </c>
      <c r="E16" s="1">
        <v>24995</v>
      </c>
      <c r="F16" s="1">
        <v>550000</v>
      </c>
      <c r="G16" s="2">
        <v>0.05</v>
      </c>
      <c r="H16" s="1">
        <v>120000</v>
      </c>
      <c r="I16">
        <v>0</v>
      </c>
      <c r="J16" s="2">
        <v>0</v>
      </c>
      <c r="K16" s="1">
        <v>50990</v>
      </c>
      <c r="L16" s="2">
        <v>0.42</v>
      </c>
      <c r="M16">
        <v>0</v>
      </c>
      <c r="N16" s="2">
        <v>0</v>
      </c>
      <c r="O16">
        <v>0</v>
      </c>
      <c r="P16" s="2">
        <v>0</v>
      </c>
      <c r="Q16">
        <v>0</v>
      </c>
      <c r="R16" s="2">
        <v>0</v>
      </c>
    </row>
    <row r="17" spans="1:18">
      <c r="A17" s="14"/>
      <c r="B17" t="s">
        <v>17</v>
      </c>
      <c r="C17" t="s">
        <v>95</v>
      </c>
      <c r="D17" t="s">
        <v>96</v>
      </c>
      <c r="E17" s="1">
        <v>21390</v>
      </c>
      <c r="F17" s="1">
        <v>550000</v>
      </c>
      <c r="G17" s="2">
        <v>0.04</v>
      </c>
      <c r="H17" s="1">
        <v>110000</v>
      </c>
      <c r="I17" s="1">
        <v>17995</v>
      </c>
      <c r="J17" s="2">
        <v>0.16</v>
      </c>
      <c r="K17" s="1">
        <v>45485</v>
      </c>
      <c r="L17" s="2">
        <v>0.41</v>
      </c>
      <c r="M17">
        <v>0</v>
      </c>
      <c r="N17" s="2">
        <v>0</v>
      </c>
      <c r="O17">
        <v>0</v>
      </c>
      <c r="P17" s="2">
        <v>0</v>
      </c>
      <c r="Q17">
        <v>0</v>
      </c>
      <c r="R17" s="2">
        <v>0</v>
      </c>
    </row>
    <row r="18" spans="1:18">
      <c r="A18" s="14"/>
      <c r="B18" t="s">
        <v>17</v>
      </c>
      <c r="C18" t="s">
        <v>105</v>
      </c>
      <c r="D18" t="s">
        <v>106</v>
      </c>
      <c r="E18" s="1">
        <v>19980</v>
      </c>
      <c r="F18" s="1">
        <v>550000</v>
      </c>
      <c r="G18" s="2">
        <v>0.04</v>
      </c>
      <c r="H18" s="1">
        <v>120000</v>
      </c>
      <c r="I18" s="1">
        <v>49995</v>
      </c>
      <c r="J18" s="2">
        <v>0.42</v>
      </c>
      <c r="K18" s="1">
        <v>32995</v>
      </c>
      <c r="L18" s="2">
        <v>0.27</v>
      </c>
      <c r="M18">
        <v>0</v>
      </c>
      <c r="N18" s="2">
        <v>0</v>
      </c>
      <c r="O18">
        <v>0</v>
      </c>
      <c r="P18" s="2">
        <v>0</v>
      </c>
      <c r="Q18">
        <v>0</v>
      </c>
      <c r="R18" s="2">
        <v>0</v>
      </c>
    </row>
    <row r="19" spans="1:18">
      <c r="A19" s="14"/>
      <c r="B19" t="s">
        <v>17</v>
      </c>
      <c r="C19" t="s">
        <v>99</v>
      </c>
      <c r="D19" t="s">
        <v>100</v>
      </c>
      <c r="E19" s="1">
        <v>14695</v>
      </c>
      <c r="F19" s="1">
        <v>550000</v>
      </c>
      <c r="G19" s="2">
        <v>0.03</v>
      </c>
      <c r="H19" s="1">
        <v>120000</v>
      </c>
      <c r="I19" s="1">
        <v>46595</v>
      </c>
      <c r="J19" s="2">
        <v>0.39</v>
      </c>
      <c r="K19" s="1">
        <v>24995</v>
      </c>
      <c r="L19" s="2">
        <v>0.21</v>
      </c>
      <c r="M19" s="1">
        <v>155190</v>
      </c>
      <c r="N19" s="2">
        <v>1.29</v>
      </c>
      <c r="O19">
        <v>0</v>
      </c>
      <c r="P19" s="2">
        <v>0</v>
      </c>
      <c r="Q19">
        <v>0</v>
      </c>
      <c r="R19" s="2">
        <v>0</v>
      </c>
    </row>
    <row r="20" spans="1:18">
      <c r="A20" s="13"/>
      <c r="B20" t="s">
        <v>60</v>
      </c>
      <c r="C20" t="s">
        <v>114</v>
      </c>
      <c r="D20" t="s">
        <v>115</v>
      </c>
      <c r="E20" s="1">
        <v>10995</v>
      </c>
      <c r="F20" s="1">
        <v>600000</v>
      </c>
      <c r="G20" s="2">
        <v>0.02</v>
      </c>
      <c r="H20" s="1">
        <v>110000</v>
      </c>
      <c r="I20">
        <v>0</v>
      </c>
      <c r="J20" s="2">
        <v>0</v>
      </c>
      <c r="K20" s="1">
        <v>24995</v>
      </c>
      <c r="L20" s="2">
        <v>0.23</v>
      </c>
      <c r="M20">
        <v>0</v>
      </c>
      <c r="N20" s="2">
        <v>0</v>
      </c>
      <c r="O20">
        <v>0</v>
      </c>
      <c r="P20" s="2">
        <v>0</v>
      </c>
      <c r="Q20">
        <v>0</v>
      </c>
      <c r="R20" s="2">
        <v>0</v>
      </c>
    </row>
    <row r="21" spans="1:18">
      <c r="B21" t="s">
        <v>60</v>
      </c>
      <c r="C21" t="s">
        <v>118</v>
      </c>
      <c r="D21" t="s">
        <v>119</v>
      </c>
      <c r="E21">
        <v>0</v>
      </c>
      <c r="F21" s="1">
        <v>408064</v>
      </c>
      <c r="G21" s="2">
        <v>0</v>
      </c>
      <c r="H21" s="1">
        <v>120000</v>
      </c>
      <c r="I21" s="1">
        <v>82485</v>
      </c>
      <c r="J21" s="2">
        <v>0.69</v>
      </c>
      <c r="K21">
        <v>0</v>
      </c>
      <c r="L21" s="2">
        <v>0</v>
      </c>
      <c r="M21" s="1">
        <v>60590</v>
      </c>
      <c r="N21" s="2">
        <v>0.5</v>
      </c>
      <c r="O21">
        <v>0</v>
      </c>
      <c r="P21" s="2">
        <v>0</v>
      </c>
      <c r="Q21">
        <v>0</v>
      </c>
      <c r="R21" s="2">
        <v>0</v>
      </c>
    </row>
    <row r="22" spans="1:18">
      <c r="A22" s="10">
        <v>20</v>
      </c>
      <c r="B22" s="11" t="s">
        <v>248</v>
      </c>
      <c r="C22" s="11"/>
      <c r="D22" s="11"/>
      <c r="E22" s="7">
        <f>SUM(E2:E21)</f>
        <v>1323350</v>
      </c>
      <c r="F22" s="7">
        <f>SUM(F2:F21)</f>
        <v>11208064</v>
      </c>
      <c r="G22" s="8">
        <f>E22/F22</f>
        <v>0.11807123870813015</v>
      </c>
    </row>
    <row r="23" spans="1:18">
      <c r="A23" s="13"/>
    </row>
    <row r="24" spans="1:18">
      <c r="A24" s="13"/>
    </row>
    <row r="30" spans="1:18">
      <c r="A30" s="13"/>
    </row>
    <row r="41" spans="1:1">
      <c r="A41" s="10">
        <v>32</v>
      </c>
    </row>
    <row r="43" spans="1:1">
      <c r="A43" s="10">
        <v>37</v>
      </c>
    </row>
  </sheetData>
  <sortState ref="A2:G21">
    <sortCondition descending="1" ref="G2:G21"/>
  </sortState>
  <mergeCells count="2">
    <mergeCell ref="X1:AE3"/>
    <mergeCell ref="B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46"/>
  <sheetViews>
    <sheetView topLeftCell="A10" workbookViewId="0">
      <selection activeCell="W1" sqref="W1:AD3"/>
    </sheetView>
  </sheetViews>
  <sheetFormatPr defaultRowHeight="15"/>
  <cols>
    <col min="3" max="3" width="33.42578125" bestFit="1" customWidth="1"/>
    <col min="4" max="4" width="27.7109375" bestFit="1" customWidth="1"/>
    <col min="6" max="6" width="10.140625" bestFit="1" customWidth="1"/>
    <col min="7" max="7" width="14.5703125" bestFit="1" customWidth="1"/>
    <col min="8" max="19" width="0" hidden="1" customWidth="1"/>
  </cols>
  <sheetData>
    <row r="1" spans="1:30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W1" s="5" t="s">
        <v>243</v>
      </c>
      <c r="X1" s="5"/>
      <c r="Y1" s="5"/>
      <c r="Z1" s="5"/>
      <c r="AA1" s="5"/>
      <c r="AB1" s="5"/>
      <c r="AC1" s="5"/>
      <c r="AD1" s="5"/>
    </row>
    <row r="2" spans="1:30">
      <c r="A2" s="14"/>
      <c r="B2" t="s">
        <v>111</v>
      </c>
      <c r="C2" t="s">
        <v>193</v>
      </c>
      <c r="D2" t="s">
        <v>194</v>
      </c>
      <c r="E2" s="1">
        <v>563420</v>
      </c>
      <c r="F2" s="1">
        <v>550000</v>
      </c>
      <c r="G2" s="2">
        <v>1.02</v>
      </c>
      <c r="H2" s="1">
        <v>400000</v>
      </c>
      <c r="I2" s="1">
        <v>215535</v>
      </c>
      <c r="J2" s="2">
        <v>0.54</v>
      </c>
      <c r="K2" s="1">
        <v>199250</v>
      </c>
      <c r="L2" s="2">
        <v>0.5</v>
      </c>
      <c r="M2" s="1">
        <v>251665</v>
      </c>
      <c r="N2" s="2">
        <v>0.63</v>
      </c>
      <c r="O2">
        <v>0</v>
      </c>
      <c r="P2" s="2">
        <v>0</v>
      </c>
      <c r="Q2">
        <v>0</v>
      </c>
      <c r="R2" s="2">
        <v>0</v>
      </c>
      <c r="W2" s="5"/>
      <c r="X2" s="5"/>
      <c r="Y2" s="5"/>
      <c r="Z2" s="5"/>
      <c r="AA2" s="5"/>
      <c r="AB2" s="5"/>
      <c r="AC2" s="5"/>
      <c r="AD2" s="5"/>
    </row>
    <row r="3" spans="1:30">
      <c r="B3" t="s">
        <v>111</v>
      </c>
      <c r="C3" t="s">
        <v>211</v>
      </c>
      <c r="D3" t="s">
        <v>212</v>
      </c>
      <c r="E3" s="1">
        <v>685855</v>
      </c>
      <c r="F3" s="1">
        <v>700000</v>
      </c>
      <c r="G3" s="2">
        <v>0.98</v>
      </c>
      <c r="H3" s="1">
        <v>220000</v>
      </c>
      <c r="I3" s="1">
        <v>38490</v>
      </c>
      <c r="J3" s="2">
        <v>0.17</v>
      </c>
      <c r="K3" s="1">
        <v>242850</v>
      </c>
      <c r="L3" s="2">
        <v>1.1000000000000001</v>
      </c>
      <c r="M3" s="1">
        <v>382160</v>
      </c>
      <c r="N3" s="2">
        <v>1.74</v>
      </c>
      <c r="O3">
        <v>0</v>
      </c>
      <c r="P3" s="2">
        <v>0</v>
      </c>
      <c r="Q3">
        <v>0</v>
      </c>
      <c r="R3" s="2">
        <v>0</v>
      </c>
      <c r="W3" s="5"/>
      <c r="X3" s="5"/>
      <c r="Y3" s="5"/>
      <c r="Z3" s="5"/>
      <c r="AA3" s="5"/>
      <c r="AB3" s="5"/>
      <c r="AC3" s="5"/>
      <c r="AD3" s="5"/>
    </row>
    <row r="4" spans="1:30">
      <c r="A4" s="13"/>
      <c r="B4" t="s">
        <v>111</v>
      </c>
      <c r="C4" t="s">
        <v>203</v>
      </c>
      <c r="D4" t="s">
        <v>204</v>
      </c>
      <c r="E4" s="1">
        <v>384415</v>
      </c>
      <c r="F4" s="1">
        <v>550000</v>
      </c>
      <c r="G4" s="2">
        <v>0.7</v>
      </c>
      <c r="H4" s="1">
        <v>130000</v>
      </c>
      <c r="I4">
        <v>0</v>
      </c>
      <c r="J4" s="2">
        <v>0</v>
      </c>
      <c r="K4" s="1">
        <v>53475</v>
      </c>
      <c r="L4" s="2">
        <v>0.41</v>
      </c>
      <c r="M4" s="1">
        <v>32085</v>
      </c>
      <c r="N4" s="2">
        <v>0.25</v>
      </c>
      <c r="O4">
        <v>0</v>
      </c>
      <c r="P4" s="2">
        <v>0</v>
      </c>
      <c r="Q4">
        <v>0</v>
      </c>
      <c r="R4" s="2">
        <v>0</v>
      </c>
    </row>
    <row r="5" spans="1:30">
      <c r="B5" t="s">
        <v>111</v>
      </c>
      <c r="C5" t="s">
        <v>191</v>
      </c>
      <c r="D5" t="s">
        <v>192</v>
      </c>
      <c r="E5" s="1">
        <v>492490</v>
      </c>
      <c r="F5" s="1">
        <v>750000</v>
      </c>
      <c r="G5" s="2">
        <v>0.66</v>
      </c>
      <c r="H5" s="1">
        <v>110000</v>
      </c>
      <c r="I5" s="1">
        <v>78780</v>
      </c>
      <c r="J5" s="2">
        <v>0.72</v>
      </c>
      <c r="K5" s="1">
        <v>59680</v>
      </c>
      <c r="L5" s="2">
        <v>0.54</v>
      </c>
      <c r="M5" s="1">
        <v>24995</v>
      </c>
      <c r="N5" s="2">
        <v>0.23</v>
      </c>
      <c r="O5">
        <v>0</v>
      </c>
      <c r="P5" s="2">
        <v>0</v>
      </c>
      <c r="Q5">
        <v>0</v>
      </c>
      <c r="R5" s="2">
        <v>0</v>
      </c>
    </row>
    <row r="6" spans="1:30">
      <c r="B6" t="s">
        <v>111</v>
      </c>
      <c r="C6" t="s">
        <v>213</v>
      </c>
      <c r="D6" t="s">
        <v>214</v>
      </c>
      <c r="E6" s="1">
        <v>446910</v>
      </c>
      <c r="F6" s="1">
        <v>700000</v>
      </c>
      <c r="G6" s="2">
        <v>0.64</v>
      </c>
      <c r="H6" s="1">
        <v>110000</v>
      </c>
      <c r="I6">
        <v>0</v>
      </c>
      <c r="J6" s="2">
        <v>0</v>
      </c>
      <c r="K6" s="1">
        <v>10695</v>
      </c>
      <c r="L6" s="2">
        <v>0.1</v>
      </c>
      <c r="M6">
        <v>0</v>
      </c>
      <c r="N6" s="2">
        <v>0</v>
      </c>
      <c r="O6">
        <v>0</v>
      </c>
      <c r="P6" s="2">
        <v>0</v>
      </c>
      <c r="Q6">
        <v>0</v>
      </c>
      <c r="R6" s="2">
        <v>0</v>
      </c>
    </row>
    <row r="7" spans="1:30">
      <c r="A7" s="13"/>
      <c r="B7" t="s">
        <v>111</v>
      </c>
      <c r="C7" t="s">
        <v>201</v>
      </c>
      <c r="D7" t="s">
        <v>202</v>
      </c>
      <c r="E7" s="1">
        <v>371030</v>
      </c>
      <c r="F7" s="1">
        <v>600000</v>
      </c>
      <c r="G7" s="2">
        <v>0.62</v>
      </c>
      <c r="H7" s="1">
        <v>110000</v>
      </c>
      <c r="I7" s="1">
        <v>19190</v>
      </c>
      <c r="J7" s="2">
        <v>0.17</v>
      </c>
      <c r="K7" s="1">
        <v>142065</v>
      </c>
      <c r="L7" s="2">
        <v>1.29</v>
      </c>
      <c r="M7" s="1">
        <v>69985</v>
      </c>
      <c r="N7" s="2">
        <v>0.64</v>
      </c>
      <c r="O7">
        <v>0</v>
      </c>
      <c r="P7" s="2">
        <v>0</v>
      </c>
      <c r="Q7">
        <v>0</v>
      </c>
      <c r="R7" s="2">
        <v>0</v>
      </c>
    </row>
    <row r="8" spans="1:30">
      <c r="B8" t="s">
        <v>111</v>
      </c>
      <c r="C8" t="s">
        <v>164</v>
      </c>
      <c r="D8" t="s">
        <v>165</v>
      </c>
      <c r="E8" s="1">
        <v>663500</v>
      </c>
      <c r="F8" s="1">
        <v>1100000</v>
      </c>
      <c r="G8" s="2">
        <v>0.6</v>
      </c>
      <c r="H8" s="1">
        <v>140000</v>
      </c>
      <c r="I8" s="1">
        <v>167965</v>
      </c>
      <c r="J8" s="2">
        <v>1.2</v>
      </c>
      <c r="K8" s="1">
        <v>74785</v>
      </c>
      <c r="L8" s="2">
        <v>0.53</v>
      </c>
      <c r="M8" s="1">
        <v>101185</v>
      </c>
      <c r="N8" s="2">
        <v>0.72</v>
      </c>
      <c r="O8">
        <v>0</v>
      </c>
      <c r="P8" s="2">
        <v>0</v>
      </c>
      <c r="Q8">
        <v>0</v>
      </c>
      <c r="R8" s="2">
        <v>0</v>
      </c>
    </row>
    <row r="9" spans="1:30">
      <c r="B9" t="s">
        <v>111</v>
      </c>
      <c r="C9" t="s">
        <v>209</v>
      </c>
      <c r="D9" t="s">
        <v>210</v>
      </c>
      <c r="E9" s="1">
        <v>322715</v>
      </c>
      <c r="F9" s="1">
        <v>550000</v>
      </c>
      <c r="G9" s="2">
        <v>0.59</v>
      </c>
      <c r="H9" s="1">
        <v>110000</v>
      </c>
      <c r="I9" s="1">
        <v>81880</v>
      </c>
      <c r="J9" s="2">
        <v>0.74</v>
      </c>
      <c r="K9" s="1">
        <v>54885</v>
      </c>
      <c r="L9" s="2">
        <v>0.5</v>
      </c>
      <c r="M9" s="1">
        <v>79185</v>
      </c>
      <c r="N9" s="2">
        <v>0.72</v>
      </c>
      <c r="O9">
        <v>0</v>
      </c>
      <c r="P9" s="2">
        <v>0</v>
      </c>
      <c r="Q9">
        <v>0</v>
      </c>
      <c r="R9" s="2">
        <v>0</v>
      </c>
    </row>
    <row r="10" spans="1:30">
      <c r="A10" s="10">
        <v>8</v>
      </c>
      <c r="B10" s="9" t="s">
        <v>245</v>
      </c>
      <c r="C10" s="9"/>
      <c r="D10" s="9"/>
      <c r="E10" s="7">
        <f>SUM(E2:E9)</f>
        <v>3930335</v>
      </c>
      <c r="F10" s="7">
        <f>SUM(F2:F9)</f>
        <v>5500000</v>
      </c>
      <c r="G10" s="8">
        <f>E10/F10</f>
        <v>0.71460636363636365</v>
      </c>
      <c r="H10" s="1"/>
      <c r="I10" s="1"/>
      <c r="J10" s="2"/>
      <c r="K10" s="1"/>
      <c r="L10" s="2"/>
      <c r="M10" s="1"/>
      <c r="N10" s="2"/>
      <c r="P10" s="2"/>
      <c r="R10" s="2"/>
    </row>
    <row r="11" spans="1:30">
      <c r="E11" s="1"/>
      <c r="F11" s="1"/>
      <c r="G11" s="2"/>
      <c r="H11" s="1"/>
      <c r="I11" s="1"/>
      <c r="J11" s="2"/>
      <c r="K11" s="1"/>
      <c r="L11" s="2"/>
      <c r="M11" s="1"/>
      <c r="N11" s="2"/>
      <c r="P11" s="2"/>
      <c r="R11" s="2"/>
    </row>
    <row r="12" spans="1:30">
      <c r="A12" s="14"/>
      <c r="B12" t="s">
        <v>174</v>
      </c>
      <c r="C12" t="s">
        <v>175</v>
      </c>
      <c r="D12" t="s">
        <v>176</v>
      </c>
      <c r="E12" s="1">
        <v>343935</v>
      </c>
      <c r="F12" s="1">
        <v>700000</v>
      </c>
      <c r="G12" s="2">
        <v>0.49</v>
      </c>
      <c r="H12" s="1">
        <v>190000</v>
      </c>
      <c r="I12" s="1">
        <v>107580</v>
      </c>
      <c r="J12" s="2">
        <v>0.56999999999999995</v>
      </c>
      <c r="K12" s="1">
        <v>122980</v>
      </c>
      <c r="L12" s="2">
        <v>0.65</v>
      </c>
      <c r="M12">
        <v>0</v>
      </c>
      <c r="N12" s="2">
        <v>0</v>
      </c>
      <c r="O12">
        <v>0</v>
      </c>
      <c r="P12" s="2">
        <v>0</v>
      </c>
      <c r="Q12">
        <v>0</v>
      </c>
      <c r="R12" s="2">
        <v>0</v>
      </c>
    </row>
    <row r="13" spans="1:30">
      <c r="A13" s="13"/>
      <c r="B13" t="s">
        <v>111</v>
      </c>
      <c r="C13" t="s">
        <v>197</v>
      </c>
      <c r="D13" t="s">
        <v>198</v>
      </c>
      <c r="E13" s="1">
        <v>282125</v>
      </c>
      <c r="F13" s="1">
        <v>600000</v>
      </c>
      <c r="G13" s="2">
        <v>0.47</v>
      </c>
      <c r="H13" s="1">
        <v>190000</v>
      </c>
      <c r="I13" s="1">
        <v>94375</v>
      </c>
      <c r="J13" s="2">
        <v>0.5</v>
      </c>
      <c r="K13" s="1">
        <v>142560</v>
      </c>
      <c r="L13" s="2">
        <v>0.75</v>
      </c>
      <c r="M13" s="1">
        <v>180570</v>
      </c>
      <c r="N13" s="2">
        <v>0.95</v>
      </c>
      <c r="O13">
        <v>0</v>
      </c>
      <c r="P13" s="2">
        <v>0</v>
      </c>
      <c r="Q13">
        <v>0</v>
      </c>
      <c r="R13" s="2">
        <v>0</v>
      </c>
    </row>
    <row r="14" spans="1:30">
      <c r="B14" t="s">
        <v>111</v>
      </c>
      <c r="C14" t="s">
        <v>181</v>
      </c>
      <c r="D14" t="s">
        <v>182</v>
      </c>
      <c r="E14" s="1">
        <v>417505</v>
      </c>
      <c r="F14" s="1">
        <v>950000</v>
      </c>
      <c r="G14" s="2">
        <v>0.44</v>
      </c>
      <c r="H14" s="1">
        <v>110000</v>
      </c>
      <c r="I14" s="1">
        <v>44990</v>
      </c>
      <c r="J14" s="2">
        <v>0.41</v>
      </c>
      <c r="K14" s="1">
        <v>87185</v>
      </c>
      <c r="L14" s="2">
        <v>0.79</v>
      </c>
      <c r="M14" s="1">
        <v>44990</v>
      </c>
      <c r="N14" s="2">
        <v>0.41</v>
      </c>
      <c r="O14">
        <v>0</v>
      </c>
      <c r="P14" s="2">
        <v>0</v>
      </c>
      <c r="Q14">
        <v>0</v>
      </c>
      <c r="R14" s="2">
        <v>0</v>
      </c>
    </row>
    <row r="15" spans="1:30">
      <c r="B15" t="s">
        <v>111</v>
      </c>
      <c r="C15" t="s">
        <v>207</v>
      </c>
      <c r="D15" t="s">
        <v>208</v>
      </c>
      <c r="E15" s="1">
        <v>305535</v>
      </c>
      <c r="F15" s="1">
        <v>700000</v>
      </c>
      <c r="G15" s="2">
        <v>0.44</v>
      </c>
      <c r="H15" s="1">
        <v>110000</v>
      </c>
      <c r="I15" s="1">
        <v>38790</v>
      </c>
      <c r="J15" s="2">
        <v>0.35</v>
      </c>
      <c r="K15" s="1">
        <v>8495</v>
      </c>
      <c r="L15" s="2">
        <v>0.08</v>
      </c>
      <c r="M15">
        <v>0</v>
      </c>
      <c r="N15" s="2">
        <v>0</v>
      </c>
      <c r="O15">
        <v>0</v>
      </c>
      <c r="P15" s="2">
        <v>0</v>
      </c>
      <c r="Q15">
        <v>0</v>
      </c>
      <c r="R15" s="2">
        <v>0</v>
      </c>
    </row>
    <row r="16" spans="1:30">
      <c r="B16" t="s">
        <v>111</v>
      </c>
      <c r="C16" t="s">
        <v>172</v>
      </c>
      <c r="D16" t="s">
        <v>173</v>
      </c>
      <c r="E16" s="1">
        <v>231240</v>
      </c>
      <c r="F16" s="1">
        <v>550000</v>
      </c>
      <c r="G16" s="2">
        <v>0.42</v>
      </c>
      <c r="H16" s="1">
        <v>110000</v>
      </c>
      <c r="I16" s="1">
        <v>77185</v>
      </c>
      <c r="J16" s="2">
        <v>0.7</v>
      </c>
      <c r="K16" s="1">
        <v>97075</v>
      </c>
      <c r="L16" s="2">
        <v>0.88</v>
      </c>
      <c r="M16" s="1">
        <v>8495</v>
      </c>
      <c r="N16" s="2">
        <v>0.08</v>
      </c>
      <c r="O16">
        <v>0</v>
      </c>
      <c r="P16" s="2">
        <v>0</v>
      </c>
      <c r="Q16">
        <v>0</v>
      </c>
      <c r="R16" s="2">
        <v>0</v>
      </c>
    </row>
    <row r="17" spans="1:18">
      <c r="A17" s="14"/>
      <c r="B17" t="s">
        <v>111</v>
      </c>
      <c r="C17" t="s">
        <v>195</v>
      </c>
      <c r="D17" t="s">
        <v>196</v>
      </c>
      <c r="E17" s="1">
        <v>398600</v>
      </c>
      <c r="F17" s="1">
        <v>950000</v>
      </c>
      <c r="G17" s="2">
        <v>0.42</v>
      </c>
      <c r="H17" s="1">
        <v>110000</v>
      </c>
      <c r="I17" s="1">
        <v>24995</v>
      </c>
      <c r="J17" s="2">
        <v>0.23</v>
      </c>
      <c r="K17">
        <v>0</v>
      </c>
      <c r="L17" s="2">
        <v>0</v>
      </c>
      <c r="M17" s="1">
        <v>29995</v>
      </c>
      <c r="N17" s="2">
        <v>0.27</v>
      </c>
      <c r="O17">
        <v>0</v>
      </c>
      <c r="P17" s="2">
        <v>0</v>
      </c>
      <c r="Q17">
        <v>0</v>
      </c>
      <c r="R17" s="2">
        <v>0</v>
      </c>
    </row>
    <row r="18" spans="1:18">
      <c r="B18" t="s">
        <v>111</v>
      </c>
      <c r="C18" t="s">
        <v>177</v>
      </c>
      <c r="D18" t="s">
        <v>178</v>
      </c>
      <c r="E18" s="1">
        <v>215950</v>
      </c>
      <c r="F18" s="1">
        <v>550000</v>
      </c>
      <c r="G18" s="2">
        <v>0.39</v>
      </c>
      <c r="H18" s="1">
        <v>150000</v>
      </c>
      <c r="I18" s="1">
        <v>194460</v>
      </c>
      <c r="J18" s="2">
        <v>1.3</v>
      </c>
      <c r="K18" s="1">
        <v>270035</v>
      </c>
      <c r="L18" s="2">
        <v>1.8</v>
      </c>
      <c r="M18" s="1">
        <v>27995</v>
      </c>
      <c r="N18" s="2">
        <v>0.19</v>
      </c>
      <c r="O18">
        <v>0</v>
      </c>
      <c r="P18" s="2">
        <v>0</v>
      </c>
      <c r="Q18">
        <v>0</v>
      </c>
      <c r="R18" s="2">
        <v>0</v>
      </c>
    </row>
    <row r="19" spans="1:18">
      <c r="A19" s="14"/>
      <c r="B19" t="s">
        <v>111</v>
      </c>
      <c r="C19" t="s">
        <v>199</v>
      </c>
      <c r="D19" t="s">
        <v>200</v>
      </c>
      <c r="E19" s="1">
        <v>377920</v>
      </c>
      <c r="F19" s="1">
        <v>1000000</v>
      </c>
      <c r="G19" s="2">
        <v>0.38</v>
      </c>
      <c r="H19">
        <v>0</v>
      </c>
      <c r="I19">
        <v>0</v>
      </c>
      <c r="J19" s="2">
        <v>0</v>
      </c>
      <c r="K19">
        <v>0</v>
      </c>
      <c r="L19" s="2">
        <v>0</v>
      </c>
      <c r="M19">
        <v>0</v>
      </c>
      <c r="N19" s="2">
        <v>0</v>
      </c>
      <c r="O19">
        <v>0</v>
      </c>
      <c r="P19" s="2">
        <v>0</v>
      </c>
      <c r="Q19">
        <v>0</v>
      </c>
      <c r="R19" s="2">
        <v>0</v>
      </c>
    </row>
    <row r="20" spans="1:18">
      <c r="B20" t="s">
        <v>111</v>
      </c>
      <c r="C20" t="s">
        <v>162</v>
      </c>
      <c r="D20" t="s">
        <v>163</v>
      </c>
      <c r="E20" s="1">
        <v>666450</v>
      </c>
      <c r="F20" s="1">
        <v>2000000</v>
      </c>
      <c r="G20" s="2">
        <v>0.33</v>
      </c>
      <c r="H20" s="1">
        <v>110000</v>
      </c>
      <c r="I20" s="1">
        <v>149865</v>
      </c>
      <c r="J20" s="2">
        <v>1.36</v>
      </c>
      <c r="K20" s="1">
        <v>270365</v>
      </c>
      <c r="L20" s="2">
        <v>2.46</v>
      </c>
      <c r="M20" s="1">
        <v>143190</v>
      </c>
      <c r="N20" s="2">
        <v>1.3</v>
      </c>
      <c r="O20">
        <v>0</v>
      </c>
      <c r="P20" s="2">
        <v>0</v>
      </c>
      <c r="Q20">
        <v>0</v>
      </c>
      <c r="R20" s="2">
        <v>0</v>
      </c>
    </row>
    <row r="21" spans="1:18">
      <c r="B21" t="s">
        <v>111</v>
      </c>
      <c r="C21" t="s">
        <v>187</v>
      </c>
      <c r="D21" t="s">
        <v>188</v>
      </c>
      <c r="E21" s="1">
        <v>182755</v>
      </c>
      <c r="F21" s="1">
        <v>550000</v>
      </c>
      <c r="G21" s="2">
        <v>0.33</v>
      </c>
      <c r="H21" s="1">
        <v>190000</v>
      </c>
      <c r="I21" s="1">
        <v>213240</v>
      </c>
      <c r="J21" s="2">
        <v>1.1200000000000001</v>
      </c>
      <c r="K21" s="1">
        <v>162865</v>
      </c>
      <c r="L21" s="2">
        <v>0.86</v>
      </c>
      <c r="M21" s="1">
        <v>22495</v>
      </c>
      <c r="N21" s="2">
        <v>0.12</v>
      </c>
      <c r="O21">
        <v>0</v>
      </c>
      <c r="P21" s="2">
        <v>0</v>
      </c>
      <c r="Q21">
        <v>0</v>
      </c>
      <c r="R21" s="2">
        <v>0</v>
      </c>
    </row>
    <row r="22" spans="1:18">
      <c r="A22" s="14"/>
      <c r="B22" t="s">
        <v>111</v>
      </c>
      <c r="C22" t="s">
        <v>183</v>
      </c>
      <c r="D22" t="s">
        <v>184</v>
      </c>
      <c r="E22" s="1">
        <v>177165</v>
      </c>
      <c r="F22" s="1">
        <v>550000</v>
      </c>
      <c r="G22" s="2">
        <v>0.32</v>
      </c>
      <c r="H22" s="1">
        <v>120000</v>
      </c>
      <c r="I22" s="1">
        <v>131565</v>
      </c>
      <c r="J22" s="2">
        <v>1.1000000000000001</v>
      </c>
      <c r="K22" s="1">
        <v>114870</v>
      </c>
      <c r="L22" s="2">
        <v>0.96</v>
      </c>
      <c r="M22" s="1">
        <v>35690</v>
      </c>
      <c r="N22" s="2">
        <v>0.3</v>
      </c>
      <c r="O22">
        <v>0</v>
      </c>
      <c r="P22" s="2">
        <v>0</v>
      </c>
      <c r="Q22">
        <v>0</v>
      </c>
      <c r="R22" s="2">
        <v>0</v>
      </c>
    </row>
    <row r="23" spans="1:18">
      <c r="B23" t="s">
        <v>111</v>
      </c>
      <c r="C23" t="s">
        <v>168</v>
      </c>
      <c r="D23" t="s">
        <v>169</v>
      </c>
      <c r="E23" s="1">
        <v>163455</v>
      </c>
      <c r="F23" s="1">
        <v>550000</v>
      </c>
      <c r="G23" s="2">
        <v>0.3</v>
      </c>
      <c r="H23" s="1">
        <v>200000</v>
      </c>
      <c r="I23" s="1">
        <v>108380</v>
      </c>
      <c r="J23" s="2">
        <v>0.54</v>
      </c>
      <c r="K23" s="1">
        <v>228255</v>
      </c>
      <c r="L23" s="2">
        <v>1.1399999999999999</v>
      </c>
      <c r="M23" s="1">
        <v>41285</v>
      </c>
      <c r="N23" s="2">
        <v>0.21</v>
      </c>
      <c r="O23">
        <v>0</v>
      </c>
      <c r="P23" s="2">
        <v>0</v>
      </c>
      <c r="Q23">
        <v>0</v>
      </c>
      <c r="R23" s="2">
        <v>0</v>
      </c>
    </row>
    <row r="24" spans="1:18">
      <c r="A24" s="14"/>
      <c r="B24" t="s">
        <v>174</v>
      </c>
      <c r="C24" t="s">
        <v>179</v>
      </c>
      <c r="D24" t="s">
        <v>180</v>
      </c>
      <c r="E24" s="1">
        <v>230560</v>
      </c>
      <c r="F24" s="1">
        <v>950000</v>
      </c>
      <c r="G24" s="2">
        <v>0.24</v>
      </c>
      <c r="H24" s="1">
        <v>120000</v>
      </c>
      <c r="I24">
        <v>0</v>
      </c>
      <c r="J24" s="2">
        <v>0</v>
      </c>
      <c r="K24" s="1">
        <v>102270</v>
      </c>
      <c r="L24" s="2">
        <v>0.85</v>
      </c>
      <c r="M24" s="1">
        <v>268760</v>
      </c>
      <c r="N24" s="2">
        <v>2.2400000000000002</v>
      </c>
      <c r="O24">
        <v>0</v>
      </c>
      <c r="P24" s="2">
        <v>0</v>
      </c>
      <c r="Q24">
        <v>0</v>
      </c>
      <c r="R24" s="2">
        <v>0</v>
      </c>
    </row>
    <row r="25" spans="1:18">
      <c r="A25" s="13"/>
      <c r="B25" t="s">
        <v>111</v>
      </c>
      <c r="C25" t="s">
        <v>205</v>
      </c>
      <c r="D25" t="s">
        <v>206</v>
      </c>
      <c r="E25" s="1">
        <v>103365</v>
      </c>
      <c r="F25" s="1">
        <v>650000</v>
      </c>
      <c r="G25" s="2">
        <v>0.16</v>
      </c>
      <c r="H25" s="1">
        <v>110000</v>
      </c>
      <c r="I25" s="1">
        <v>190855</v>
      </c>
      <c r="J25" s="2">
        <v>1.74</v>
      </c>
      <c r="K25" s="1">
        <v>171065</v>
      </c>
      <c r="L25" s="2">
        <v>1.56</v>
      </c>
      <c r="M25" s="1">
        <v>22495</v>
      </c>
      <c r="N25" s="2">
        <v>0.2</v>
      </c>
      <c r="O25">
        <v>0</v>
      </c>
      <c r="P25" s="2">
        <v>0</v>
      </c>
      <c r="Q25">
        <v>0</v>
      </c>
      <c r="R25" s="2">
        <v>0</v>
      </c>
    </row>
    <row r="26" spans="1:18">
      <c r="A26" s="13"/>
      <c r="B26" t="s">
        <v>111</v>
      </c>
      <c r="C26" t="s">
        <v>166</v>
      </c>
      <c r="D26" t="s">
        <v>167</v>
      </c>
      <c r="E26" s="1">
        <v>85560</v>
      </c>
      <c r="F26" s="1">
        <v>650000</v>
      </c>
      <c r="G26" s="2">
        <v>0.13</v>
      </c>
      <c r="H26" s="1">
        <v>130000</v>
      </c>
      <c r="I26" s="1">
        <v>59180</v>
      </c>
      <c r="J26" s="2">
        <v>0.46</v>
      </c>
      <c r="K26" s="1">
        <v>44185</v>
      </c>
      <c r="L26" s="2">
        <v>0.34</v>
      </c>
      <c r="M26">
        <v>0</v>
      </c>
      <c r="N26" s="2">
        <v>0</v>
      </c>
      <c r="O26">
        <v>0</v>
      </c>
      <c r="P26" s="2">
        <v>0</v>
      </c>
      <c r="Q26">
        <v>0</v>
      </c>
      <c r="R26" s="2">
        <v>0</v>
      </c>
    </row>
    <row r="27" spans="1:18">
      <c r="B27" t="s">
        <v>111</v>
      </c>
      <c r="C27" t="s">
        <v>189</v>
      </c>
      <c r="D27" t="s">
        <v>190</v>
      </c>
      <c r="E27" s="1">
        <v>54990</v>
      </c>
      <c r="F27" s="1">
        <v>550000</v>
      </c>
      <c r="G27" s="2">
        <v>0.1</v>
      </c>
      <c r="H27" s="1">
        <v>140000</v>
      </c>
      <c r="I27" s="1">
        <v>201160</v>
      </c>
      <c r="J27" s="2">
        <v>1.44</v>
      </c>
      <c r="K27" s="1">
        <v>104375</v>
      </c>
      <c r="L27" s="2">
        <v>0.75</v>
      </c>
      <c r="M27">
        <v>0</v>
      </c>
      <c r="N27" s="2">
        <v>0</v>
      </c>
      <c r="O27">
        <v>0</v>
      </c>
      <c r="P27" s="2">
        <v>0</v>
      </c>
      <c r="Q27">
        <v>0</v>
      </c>
      <c r="R27" s="2">
        <v>0</v>
      </c>
    </row>
    <row r="28" spans="1:18">
      <c r="A28" s="14"/>
      <c r="B28" t="s">
        <v>174</v>
      </c>
      <c r="C28" t="s">
        <v>185</v>
      </c>
      <c r="D28" t="s">
        <v>186</v>
      </c>
      <c r="E28" s="1">
        <v>47285</v>
      </c>
      <c r="F28" s="1">
        <v>550000</v>
      </c>
      <c r="G28" s="2">
        <v>0.09</v>
      </c>
      <c r="H28" s="1">
        <v>110000</v>
      </c>
      <c r="I28" s="1">
        <v>77980</v>
      </c>
      <c r="J28" s="2">
        <v>0.71</v>
      </c>
      <c r="K28" s="1">
        <v>196040</v>
      </c>
      <c r="L28" s="2">
        <v>1.78</v>
      </c>
      <c r="M28" s="1">
        <v>48695</v>
      </c>
      <c r="N28" s="2">
        <v>0.44</v>
      </c>
      <c r="O28">
        <v>0</v>
      </c>
      <c r="P28" s="2">
        <v>0</v>
      </c>
      <c r="Q28">
        <v>0</v>
      </c>
      <c r="R28" s="2">
        <v>0</v>
      </c>
    </row>
    <row r="29" spans="1:18">
      <c r="A29" s="14"/>
      <c r="B29" t="s">
        <v>111</v>
      </c>
      <c r="C29" t="s">
        <v>170</v>
      </c>
      <c r="D29" t="s">
        <v>171</v>
      </c>
      <c r="E29" s="1">
        <v>10695</v>
      </c>
      <c r="F29" s="1">
        <v>550000</v>
      </c>
      <c r="G29" s="2">
        <v>0.02</v>
      </c>
      <c r="H29" s="1">
        <v>140000</v>
      </c>
      <c r="I29" s="1">
        <v>272750</v>
      </c>
      <c r="J29" s="2">
        <v>1.95</v>
      </c>
      <c r="K29" s="1">
        <v>294130</v>
      </c>
      <c r="L29" s="2">
        <v>2.1</v>
      </c>
      <c r="M29" s="1">
        <v>118975</v>
      </c>
      <c r="N29" s="2">
        <v>0.85</v>
      </c>
      <c r="O29">
        <v>0</v>
      </c>
      <c r="P29" s="2">
        <v>0</v>
      </c>
      <c r="Q29">
        <v>0</v>
      </c>
      <c r="R29" s="2">
        <v>0</v>
      </c>
    </row>
    <row r="30" spans="1:18" s="3" customFormat="1">
      <c r="A30" s="10">
        <v>18</v>
      </c>
      <c r="B30" s="10" t="s">
        <v>245</v>
      </c>
      <c r="C30" s="10"/>
      <c r="D30" s="10"/>
      <c r="E30" s="15">
        <f>SUM(E12:E29)</f>
        <v>4295090</v>
      </c>
      <c r="F30" s="15">
        <f>SUM(F12:F29)</f>
        <v>13550000</v>
      </c>
      <c r="G30" s="16">
        <f>E30/F30</f>
        <v>0.3169808118081181</v>
      </c>
    </row>
    <row r="31" spans="1:18">
      <c r="A31" s="13"/>
    </row>
    <row r="32" spans="1:18">
      <c r="A32" s="10">
        <v>26</v>
      </c>
      <c r="B32" s="11" t="s">
        <v>244</v>
      </c>
      <c r="C32" s="11"/>
      <c r="D32" s="11"/>
      <c r="E32" s="15">
        <f>E10+E30</f>
        <v>8225425</v>
      </c>
      <c r="F32" s="15">
        <f>F10+F30</f>
        <v>19050000</v>
      </c>
      <c r="G32" s="16">
        <f>E32/F32</f>
        <v>0.43178083989501315</v>
      </c>
    </row>
    <row r="40" spans="1:1">
      <c r="A40" s="14"/>
    </row>
    <row r="41" spans="1:1">
      <c r="A41" s="14"/>
    </row>
    <row r="42" spans="1:1">
      <c r="A42" s="13"/>
    </row>
    <row r="43" spans="1:1">
      <c r="A43" s="14"/>
    </row>
    <row r="44" spans="1:1">
      <c r="A44" s="13"/>
    </row>
    <row r="45" spans="1:1">
      <c r="A45" s="14"/>
    </row>
    <row r="46" spans="1:1">
      <c r="A46" s="14"/>
    </row>
  </sheetData>
  <sortState ref="A2:G28">
    <sortCondition descending="1" ref="G2:G28"/>
  </sortState>
  <mergeCells count="2">
    <mergeCell ref="W1:AD3"/>
    <mergeCell ref="B32:D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3"/>
  <sheetViews>
    <sheetView workbookViewId="0">
      <selection activeCell="W1" sqref="W1:AD3"/>
    </sheetView>
  </sheetViews>
  <sheetFormatPr defaultRowHeight="15"/>
  <cols>
    <col min="3" max="3" width="27.28515625" bestFit="1" customWidth="1"/>
    <col min="4" max="4" width="15.42578125" bestFit="1" customWidth="1"/>
    <col min="7" max="7" width="14.5703125" bestFit="1" customWidth="1"/>
    <col min="8" max="20" width="0" hidden="1" customWidth="1"/>
  </cols>
  <sheetData>
    <row r="1" spans="1:30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W1" s="5" t="s">
        <v>243</v>
      </c>
      <c r="X1" s="5"/>
      <c r="Y1" s="5"/>
      <c r="Z1" s="5"/>
      <c r="AA1" s="5"/>
      <c r="AB1" s="5"/>
      <c r="AC1" s="5"/>
      <c r="AD1" s="5"/>
    </row>
    <row r="2" spans="1:30">
      <c r="A2" s="3">
        <v>1</v>
      </c>
      <c r="B2" t="s">
        <v>111</v>
      </c>
      <c r="C2" t="s">
        <v>215</v>
      </c>
      <c r="D2" t="s">
        <v>216</v>
      </c>
      <c r="E2" s="7">
        <v>137965</v>
      </c>
      <c r="F2" s="7">
        <v>550000</v>
      </c>
      <c r="G2" s="8">
        <v>0.25</v>
      </c>
      <c r="H2" s="1">
        <v>110000</v>
      </c>
      <c r="I2" s="1">
        <v>70185</v>
      </c>
      <c r="J2" s="2">
        <v>0.64</v>
      </c>
      <c r="K2" s="1">
        <v>67780</v>
      </c>
      <c r="L2" s="2">
        <v>0.62</v>
      </c>
      <c r="M2">
        <v>0</v>
      </c>
      <c r="N2" s="2">
        <v>0</v>
      </c>
      <c r="O2">
        <v>0</v>
      </c>
      <c r="P2" s="2">
        <v>0</v>
      </c>
      <c r="Q2">
        <v>0</v>
      </c>
      <c r="R2" s="2">
        <v>0</v>
      </c>
      <c r="W2" s="5"/>
      <c r="X2" s="5"/>
      <c r="Y2" s="5"/>
      <c r="Z2" s="5"/>
      <c r="AA2" s="5"/>
      <c r="AB2" s="5"/>
      <c r="AC2" s="5"/>
      <c r="AD2" s="5"/>
    </row>
    <row r="3" spans="1:30">
      <c r="W3" s="5"/>
      <c r="X3" s="5"/>
      <c r="Y3" s="5"/>
      <c r="Z3" s="5"/>
      <c r="AA3" s="5"/>
      <c r="AB3" s="5"/>
      <c r="AC3" s="5"/>
      <c r="AD3" s="5"/>
    </row>
  </sheetData>
  <mergeCells count="1">
    <mergeCell ref="W1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B13" sqref="B13:D13"/>
    </sheetView>
  </sheetViews>
  <sheetFormatPr defaultRowHeight="15"/>
  <cols>
    <col min="3" max="3" width="37.5703125" bestFit="1" customWidth="1"/>
    <col min="4" max="4" width="22" bestFit="1" customWidth="1"/>
    <col min="7" max="7" width="14.5703125" bestFit="1" customWidth="1"/>
    <col min="8" max="19" width="0" hidden="1" customWidth="1"/>
  </cols>
  <sheetData>
    <row r="1" spans="1:29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V1" s="5" t="s">
        <v>243</v>
      </c>
      <c r="W1" s="5"/>
      <c r="X1" s="5"/>
      <c r="Y1" s="5"/>
      <c r="Z1" s="5"/>
      <c r="AA1" s="5"/>
      <c r="AB1" s="5"/>
      <c r="AC1" s="5"/>
    </row>
    <row r="2" spans="1:29">
      <c r="A2" s="14"/>
      <c r="B2" t="s">
        <v>111</v>
      </c>
      <c r="C2" t="s">
        <v>225</v>
      </c>
      <c r="D2" t="s">
        <v>226</v>
      </c>
      <c r="E2" s="1">
        <v>864115</v>
      </c>
      <c r="F2" s="1">
        <v>1200000</v>
      </c>
      <c r="G2" s="2">
        <v>0.72</v>
      </c>
      <c r="H2" s="1">
        <v>220000</v>
      </c>
      <c r="I2" s="1">
        <v>486395</v>
      </c>
      <c r="J2" s="2">
        <v>2.21</v>
      </c>
      <c r="K2" s="1">
        <v>135475</v>
      </c>
      <c r="L2" s="2">
        <v>0.62</v>
      </c>
      <c r="M2" s="1">
        <v>29995</v>
      </c>
      <c r="N2" s="2">
        <v>0.14000000000000001</v>
      </c>
      <c r="O2">
        <v>0</v>
      </c>
      <c r="P2" s="2">
        <v>0</v>
      </c>
      <c r="Q2">
        <v>0</v>
      </c>
      <c r="R2" s="2">
        <v>0</v>
      </c>
      <c r="V2" s="5"/>
      <c r="W2" s="5"/>
      <c r="X2" s="5"/>
      <c r="Y2" s="5"/>
      <c r="Z2" s="5"/>
      <c r="AA2" s="5"/>
      <c r="AB2" s="5"/>
      <c r="AC2" s="5"/>
    </row>
    <row r="3" spans="1:29">
      <c r="A3" s="13"/>
      <c r="B3" t="s">
        <v>111</v>
      </c>
      <c r="C3" t="s">
        <v>217</v>
      </c>
      <c r="D3" t="s">
        <v>218</v>
      </c>
      <c r="E3" s="1">
        <v>651865</v>
      </c>
      <c r="F3" s="1">
        <v>1100000</v>
      </c>
      <c r="G3" s="2">
        <v>0.59</v>
      </c>
      <c r="H3" s="1">
        <v>110000</v>
      </c>
      <c r="I3" s="1">
        <v>8495</v>
      </c>
      <c r="J3" s="2">
        <v>0.08</v>
      </c>
      <c r="K3" s="1">
        <v>92290</v>
      </c>
      <c r="L3" s="2">
        <v>0.84</v>
      </c>
      <c r="M3" s="1">
        <v>24995</v>
      </c>
      <c r="N3" s="2">
        <v>0.23</v>
      </c>
      <c r="O3">
        <v>0</v>
      </c>
      <c r="P3" s="2">
        <v>0</v>
      </c>
      <c r="Q3">
        <v>0</v>
      </c>
      <c r="R3" s="2">
        <v>0</v>
      </c>
      <c r="V3" s="5"/>
      <c r="W3" s="5"/>
      <c r="X3" s="5"/>
      <c r="Y3" s="5"/>
      <c r="Z3" s="5"/>
      <c r="AA3" s="5"/>
      <c r="AB3" s="5"/>
      <c r="AC3" s="5"/>
    </row>
    <row r="4" spans="1:29">
      <c r="A4" s="10">
        <v>2</v>
      </c>
      <c r="B4" s="9" t="s">
        <v>245</v>
      </c>
      <c r="C4" s="9"/>
      <c r="D4" s="9"/>
      <c r="E4" s="7">
        <f>SUM(E2:E3)</f>
        <v>1515980</v>
      </c>
      <c r="F4" s="7">
        <f>SUM(F2:F3)</f>
        <v>2300000</v>
      </c>
      <c r="G4" s="8">
        <f>E4/F4</f>
        <v>0.65912173913043481</v>
      </c>
      <c r="H4" s="1"/>
      <c r="I4" s="1"/>
      <c r="J4" s="2"/>
      <c r="K4" s="1"/>
      <c r="L4" s="2"/>
      <c r="M4" s="1"/>
      <c r="N4" s="2"/>
      <c r="P4" s="2"/>
      <c r="R4" s="2"/>
      <c r="V4" s="17"/>
      <c r="W4" s="17"/>
      <c r="X4" s="17"/>
      <c r="Y4" s="17"/>
      <c r="Z4" s="17"/>
      <c r="AA4" s="17"/>
      <c r="AB4" s="17"/>
      <c r="AC4" s="17"/>
    </row>
    <row r="5" spans="1:29">
      <c r="A5" s="13"/>
      <c r="E5" s="1"/>
      <c r="F5" s="1"/>
      <c r="G5" s="2"/>
      <c r="H5" s="1"/>
      <c r="I5" s="1"/>
      <c r="J5" s="2"/>
      <c r="K5" s="1"/>
      <c r="L5" s="2"/>
      <c r="M5" s="1"/>
      <c r="N5" s="2"/>
      <c r="P5" s="2"/>
      <c r="R5" s="2"/>
      <c r="V5" s="17"/>
      <c r="W5" s="17"/>
      <c r="X5" s="17"/>
      <c r="Y5" s="17"/>
      <c r="Z5" s="17"/>
      <c r="AA5" s="17"/>
      <c r="AB5" s="17"/>
      <c r="AC5" s="17"/>
    </row>
    <row r="6" spans="1:29">
      <c r="A6" s="14"/>
      <c r="B6" t="s">
        <v>111</v>
      </c>
      <c r="C6" t="s">
        <v>229</v>
      </c>
      <c r="D6" t="s">
        <v>230</v>
      </c>
      <c r="E6" s="1">
        <v>263445</v>
      </c>
      <c r="F6" s="1">
        <v>650000</v>
      </c>
      <c r="G6" s="2">
        <v>0.41</v>
      </c>
      <c r="H6" s="1">
        <v>110000</v>
      </c>
      <c r="I6" s="1">
        <v>37490</v>
      </c>
      <c r="J6" s="2">
        <v>0.34</v>
      </c>
      <c r="K6" s="1">
        <v>28995</v>
      </c>
      <c r="L6" s="2">
        <v>0.26</v>
      </c>
      <c r="M6" s="1">
        <v>8495</v>
      </c>
      <c r="N6" s="2">
        <v>0.08</v>
      </c>
      <c r="O6">
        <v>0</v>
      </c>
      <c r="P6" s="2">
        <v>0</v>
      </c>
      <c r="Q6">
        <v>0</v>
      </c>
      <c r="R6" s="2">
        <v>0</v>
      </c>
    </row>
    <row r="7" spans="1:29">
      <c r="A7" s="14"/>
      <c r="B7" t="s">
        <v>111</v>
      </c>
      <c r="C7" t="s">
        <v>227</v>
      </c>
      <c r="D7" t="s">
        <v>228</v>
      </c>
      <c r="E7" s="1">
        <v>132665</v>
      </c>
      <c r="F7" s="1">
        <v>550000</v>
      </c>
      <c r="G7" s="2">
        <v>0.24</v>
      </c>
      <c r="H7" s="1">
        <v>110000</v>
      </c>
      <c r="I7" s="1">
        <v>55190</v>
      </c>
      <c r="J7" s="2">
        <v>0.5</v>
      </c>
      <c r="K7" s="1">
        <v>10695</v>
      </c>
      <c r="L7" s="2">
        <v>0.1</v>
      </c>
      <c r="M7" s="1">
        <v>10695</v>
      </c>
      <c r="N7" s="2">
        <v>0.1</v>
      </c>
      <c r="O7">
        <v>0</v>
      </c>
      <c r="P7" s="2">
        <v>0</v>
      </c>
      <c r="Q7">
        <v>0</v>
      </c>
      <c r="R7" s="2">
        <v>0</v>
      </c>
    </row>
    <row r="8" spans="1:29">
      <c r="A8" s="13"/>
      <c r="B8" t="s">
        <v>111</v>
      </c>
      <c r="C8" t="s">
        <v>219</v>
      </c>
      <c r="D8" t="s">
        <v>220</v>
      </c>
      <c r="E8" s="1">
        <v>125780</v>
      </c>
      <c r="F8" s="1">
        <v>550000</v>
      </c>
      <c r="G8" s="2">
        <v>0.23</v>
      </c>
      <c r="H8" s="1">
        <v>240000</v>
      </c>
      <c r="I8" s="1">
        <v>293335</v>
      </c>
      <c r="J8" s="2">
        <v>1.22</v>
      </c>
      <c r="K8" s="1">
        <v>463105</v>
      </c>
      <c r="L8" s="2">
        <v>1.93</v>
      </c>
      <c r="M8" s="1">
        <v>107675</v>
      </c>
      <c r="N8" s="2">
        <v>0.45</v>
      </c>
      <c r="O8">
        <v>0</v>
      </c>
      <c r="P8" s="2">
        <v>0</v>
      </c>
      <c r="Q8">
        <v>0</v>
      </c>
      <c r="R8" s="2">
        <v>0</v>
      </c>
    </row>
    <row r="9" spans="1:29">
      <c r="A9" s="14"/>
      <c r="B9" t="s">
        <v>111</v>
      </c>
      <c r="C9" t="s">
        <v>221</v>
      </c>
      <c r="D9" t="s">
        <v>222</v>
      </c>
      <c r="E9" s="1">
        <v>74980</v>
      </c>
      <c r="F9" s="1">
        <v>550000</v>
      </c>
      <c r="G9" s="2">
        <v>0.14000000000000001</v>
      </c>
      <c r="H9" s="1">
        <v>110000</v>
      </c>
      <c r="I9" s="1">
        <v>91175</v>
      </c>
      <c r="J9" s="2">
        <v>0.83</v>
      </c>
      <c r="K9" s="1">
        <v>32995</v>
      </c>
      <c r="L9" s="2">
        <v>0.3</v>
      </c>
      <c r="M9" s="1">
        <v>8495</v>
      </c>
      <c r="N9" s="2">
        <v>0.08</v>
      </c>
      <c r="O9">
        <v>0</v>
      </c>
      <c r="P9" s="2">
        <v>0</v>
      </c>
      <c r="Q9">
        <v>0</v>
      </c>
      <c r="R9" s="2">
        <v>0</v>
      </c>
    </row>
    <row r="10" spans="1:29">
      <c r="A10" s="14"/>
      <c r="B10" t="s">
        <v>111</v>
      </c>
      <c r="C10" t="s">
        <v>223</v>
      </c>
      <c r="D10" t="s">
        <v>224</v>
      </c>
      <c r="E10" s="1">
        <v>76580</v>
      </c>
      <c r="F10" s="1">
        <v>550000</v>
      </c>
      <c r="G10" s="2">
        <v>0.14000000000000001</v>
      </c>
      <c r="H10" s="1">
        <v>130000</v>
      </c>
      <c r="I10" s="1">
        <v>123875</v>
      </c>
      <c r="J10" s="2">
        <v>0.95</v>
      </c>
      <c r="K10" s="1">
        <v>99980</v>
      </c>
      <c r="L10" s="2">
        <v>0.77</v>
      </c>
      <c r="M10" s="1">
        <v>39590</v>
      </c>
      <c r="N10" s="2">
        <v>0.3</v>
      </c>
      <c r="O10">
        <v>0</v>
      </c>
      <c r="P10" s="2">
        <v>0</v>
      </c>
      <c r="Q10">
        <v>0</v>
      </c>
      <c r="R10" s="2">
        <v>0</v>
      </c>
    </row>
    <row r="11" spans="1:29">
      <c r="A11" s="10">
        <v>5</v>
      </c>
      <c r="B11" s="9" t="s">
        <v>245</v>
      </c>
      <c r="C11" s="9"/>
      <c r="D11" s="9"/>
      <c r="E11" s="7">
        <f>SUM(E6:E10)</f>
        <v>673450</v>
      </c>
      <c r="F11" s="7">
        <f>SUM(F6:F10)</f>
        <v>2850000</v>
      </c>
      <c r="G11" s="8">
        <f>E11/F11</f>
        <v>0.23629824561403509</v>
      </c>
    </row>
    <row r="12" spans="1:29">
      <c r="A12" s="14"/>
    </row>
    <row r="13" spans="1:29">
      <c r="A13" s="10">
        <v>7</v>
      </c>
      <c r="B13" s="11" t="s">
        <v>247</v>
      </c>
      <c r="C13" s="11"/>
      <c r="D13" s="11"/>
      <c r="E13" s="7">
        <f>E4+E11</f>
        <v>2189430</v>
      </c>
      <c r="F13" s="7">
        <f>F4+F11</f>
        <v>5150000</v>
      </c>
      <c r="G13" s="8">
        <f>E13/F13</f>
        <v>0.42513203883495143</v>
      </c>
    </row>
    <row r="14" spans="1:29">
      <c r="A14" s="14"/>
    </row>
    <row r="15" spans="1:29">
      <c r="A15" s="14"/>
    </row>
    <row r="16" spans="1:29">
      <c r="A16" s="14"/>
    </row>
    <row r="17" spans="1:1">
      <c r="A17" s="14"/>
    </row>
    <row r="18" spans="1:1">
      <c r="A18" s="13"/>
    </row>
    <row r="19" spans="1:1">
      <c r="A19" s="13"/>
    </row>
    <row r="20" spans="1:1">
      <c r="A20" s="13"/>
    </row>
    <row r="21" spans="1:1">
      <c r="A21" s="14"/>
    </row>
  </sheetData>
  <sortState ref="A2:G8">
    <sortCondition descending="1" ref="G2:G8"/>
  </sortState>
  <mergeCells count="2">
    <mergeCell ref="V1:AC3"/>
    <mergeCell ref="B13:D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9"/>
  <sheetViews>
    <sheetView workbookViewId="0">
      <selection activeCell="T2" sqref="T2"/>
    </sheetView>
  </sheetViews>
  <sheetFormatPr defaultRowHeight="15"/>
  <cols>
    <col min="3" max="3" width="18.5703125" bestFit="1" customWidth="1"/>
    <col min="4" max="4" width="21.42578125" bestFit="1" customWidth="1"/>
    <col min="7" max="7" width="14.5703125" bestFit="1" customWidth="1"/>
    <col min="8" max="8" width="15.140625" hidden="1" customWidth="1"/>
    <col min="9" max="9" width="7.5703125" hidden="1" customWidth="1"/>
    <col min="10" max="10" width="12.140625" hidden="1" customWidth="1"/>
    <col min="11" max="11" width="7.5703125" hidden="1" customWidth="1"/>
    <col min="12" max="12" width="12.140625" hidden="1" customWidth="1"/>
    <col min="13" max="13" width="7.5703125" hidden="1" customWidth="1"/>
    <col min="14" max="14" width="12.140625" hidden="1" customWidth="1"/>
    <col min="15" max="15" width="7.42578125" hidden="1" customWidth="1"/>
    <col min="16" max="16" width="12.140625" hidden="1" customWidth="1"/>
    <col min="17" max="17" width="7.42578125" hidden="1" customWidth="1"/>
    <col min="18" max="18" width="12.140625" hidden="1" customWidth="1"/>
    <col min="19" max="19" width="0" hidden="1" customWidth="1"/>
  </cols>
  <sheetData>
    <row r="1" spans="1:29">
      <c r="A1" s="12" t="s">
        <v>246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V1" s="5" t="s">
        <v>243</v>
      </c>
      <c r="W1" s="5"/>
      <c r="X1" s="5"/>
      <c r="Y1" s="5"/>
      <c r="Z1" s="5"/>
      <c r="AA1" s="5"/>
      <c r="AB1" s="5"/>
      <c r="AC1" s="5"/>
    </row>
    <row r="2" spans="1:29">
      <c r="A2" s="10">
        <v>1</v>
      </c>
      <c r="B2" t="s">
        <v>111</v>
      </c>
      <c r="C2" t="s">
        <v>237</v>
      </c>
      <c r="D2" t="s">
        <v>238</v>
      </c>
      <c r="E2" s="7">
        <v>1600465</v>
      </c>
      <c r="F2" s="7">
        <v>1600000</v>
      </c>
      <c r="G2" s="8">
        <v>1</v>
      </c>
      <c r="H2" s="1">
        <v>110000</v>
      </c>
      <c r="I2" s="1">
        <v>40990</v>
      </c>
      <c r="J2" s="2">
        <v>0.37</v>
      </c>
      <c r="K2" s="1">
        <v>118670</v>
      </c>
      <c r="L2" s="2">
        <v>1.08</v>
      </c>
      <c r="M2" s="1">
        <v>88475</v>
      </c>
      <c r="N2" s="2">
        <v>0.8</v>
      </c>
      <c r="O2">
        <v>0</v>
      </c>
      <c r="P2" s="2">
        <v>0</v>
      </c>
      <c r="Q2">
        <v>0</v>
      </c>
      <c r="R2" s="2">
        <v>0</v>
      </c>
      <c r="T2" t="s">
        <v>251</v>
      </c>
      <c r="V2" s="5"/>
      <c r="W2" s="5"/>
      <c r="X2" s="5"/>
      <c r="Y2" s="5"/>
      <c r="Z2" s="5"/>
      <c r="AA2" s="5"/>
      <c r="AB2" s="5"/>
      <c r="AC2" s="5"/>
    </row>
    <row r="3" spans="1:29">
      <c r="E3" s="1"/>
      <c r="F3" s="1"/>
      <c r="G3" s="2"/>
      <c r="H3" s="1"/>
      <c r="I3" s="1"/>
      <c r="J3" s="2"/>
      <c r="K3" s="1"/>
      <c r="L3" s="2"/>
      <c r="M3" s="1"/>
      <c r="N3" s="2"/>
      <c r="P3" s="2"/>
      <c r="R3" s="2"/>
      <c r="V3" s="5"/>
      <c r="W3" s="5"/>
      <c r="X3" s="5"/>
      <c r="Y3" s="5"/>
      <c r="Z3" s="5"/>
      <c r="AA3" s="5"/>
      <c r="AB3" s="5"/>
      <c r="AC3" s="5"/>
    </row>
    <row r="4" spans="1:29">
      <c r="A4" s="3"/>
      <c r="B4" t="s">
        <v>111</v>
      </c>
      <c r="C4" t="s">
        <v>231</v>
      </c>
      <c r="D4" t="s">
        <v>232</v>
      </c>
      <c r="E4" s="1">
        <v>248135</v>
      </c>
      <c r="F4" s="1">
        <v>550000</v>
      </c>
      <c r="G4" s="2">
        <v>0.45</v>
      </c>
      <c r="H4" s="1">
        <v>110000</v>
      </c>
      <c r="I4" s="1">
        <v>39685</v>
      </c>
      <c r="J4" s="2">
        <v>0.36</v>
      </c>
      <c r="K4">
        <v>0</v>
      </c>
      <c r="L4" s="2">
        <v>0</v>
      </c>
      <c r="M4">
        <v>0</v>
      </c>
      <c r="N4" s="2">
        <v>0</v>
      </c>
      <c r="O4">
        <v>0</v>
      </c>
      <c r="P4" s="2">
        <v>0</v>
      </c>
      <c r="Q4">
        <v>0</v>
      </c>
      <c r="R4" s="2">
        <v>0</v>
      </c>
    </row>
    <row r="5" spans="1:29">
      <c r="B5" t="s">
        <v>111</v>
      </c>
      <c r="C5" t="s">
        <v>235</v>
      </c>
      <c r="D5" t="s">
        <v>236</v>
      </c>
      <c r="E5" s="1">
        <v>102460</v>
      </c>
      <c r="F5" s="1">
        <v>550000</v>
      </c>
      <c r="G5" s="2">
        <v>0.19</v>
      </c>
      <c r="H5" s="1">
        <v>110000</v>
      </c>
      <c r="I5" s="1">
        <v>45985</v>
      </c>
      <c r="J5" s="2">
        <v>0.42</v>
      </c>
      <c r="K5" s="1">
        <v>39485</v>
      </c>
      <c r="L5" s="2">
        <v>0.36</v>
      </c>
      <c r="M5" s="1">
        <v>16990</v>
      </c>
      <c r="N5" s="2">
        <v>0.15</v>
      </c>
      <c r="O5">
        <v>0</v>
      </c>
      <c r="P5" s="2">
        <v>0</v>
      </c>
      <c r="Q5">
        <v>0</v>
      </c>
      <c r="R5" s="2">
        <v>0</v>
      </c>
    </row>
    <row r="6" spans="1:29">
      <c r="B6" t="s">
        <v>111</v>
      </c>
      <c r="C6" t="s">
        <v>233</v>
      </c>
      <c r="D6" t="s">
        <v>234</v>
      </c>
      <c r="E6" s="1">
        <v>39685</v>
      </c>
      <c r="F6" s="1">
        <v>550000</v>
      </c>
      <c r="G6" s="2">
        <v>7.0000000000000007E-2</v>
      </c>
      <c r="H6" s="1">
        <v>320000</v>
      </c>
      <c r="I6" s="1">
        <v>588305</v>
      </c>
      <c r="J6" s="2">
        <v>1.84</v>
      </c>
      <c r="K6" s="1">
        <v>510255</v>
      </c>
      <c r="L6" s="2">
        <v>1.59</v>
      </c>
      <c r="M6" s="1">
        <v>501905</v>
      </c>
      <c r="N6" s="2">
        <v>1.57</v>
      </c>
      <c r="O6">
        <v>0</v>
      </c>
      <c r="P6" s="2">
        <v>0</v>
      </c>
      <c r="Q6">
        <v>0</v>
      </c>
      <c r="R6" s="2">
        <v>0</v>
      </c>
    </row>
    <row r="7" spans="1:29">
      <c r="A7" s="10">
        <v>3</v>
      </c>
      <c r="B7" s="9" t="s">
        <v>249</v>
      </c>
      <c r="C7" s="9"/>
      <c r="D7" s="9"/>
      <c r="E7" s="7">
        <f>SUM(E4:E6)</f>
        <v>390280</v>
      </c>
      <c r="F7" s="7">
        <f>SUM(F4:F6)</f>
        <v>1650000</v>
      </c>
      <c r="G7" s="8">
        <f>E7/F7</f>
        <v>0.23653333333333335</v>
      </c>
    </row>
    <row r="9" spans="1:29">
      <c r="A9" s="10">
        <v>4</v>
      </c>
      <c r="B9" s="11" t="s">
        <v>244</v>
      </c>
      <c r="C9" s="11"/>
      <c r="D9" s="11"/>
      <c r="E9" s="7">
        <f>E2+E7</f>
        <v>1990745</v>
      </c>
      <c r="F9" s="7">
        <f>F2+F7</f>
        <v>3250000</v>
      </c>
      <c r="G9" s="8">
        <f>E9/F9</f>
        <v>0.61253692307692309</v>
      </c>
    </row>
  </sheetData>
  <sortState ref="A2:G5">
    <sortCondition descending="1" ref="G2:G5"/>
  </sortState>
  <mergeCells count="2">
    <mergeCell ref="B9:D9"/>
    <mergeCell ref="V1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CAGAYAN</vt:lpstr>
      <vt:lpstr>CSI</vt:lpstr>
      <vt:lpstr>NEW TARLAC</vt:lpstr>
      <vt:lpstr>1MS</vt:lpstr>
      <vt:lpstr>SAVERS</vt:lpstr>
      <vt:lpstr>ASIAN HOME</vt:lpstr>
      <vt:lpstr>BOHOL</vt:lpstr>
      <vt:lpstr>ECHO</vt:lpstr>
      <vt:lpstr>RL APP</vt:lpstr>
      <vt:lpstr>THE 1ST FAM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250119</dc:creator>
  <cp:lastModifiedBy>250119</cp:lastModifiedBy>
  <dcterms:created xsi:type="dcterms:W3CDTF">2025-07-18T00:04:58Z</dcterms:created>
  <dcterms:modified xsi:type="dcterms:W3CDTF">2025-07-18T00:50:51Z</dcterms:modified>
</cp:coreProperties>
</file>