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0" yWindow="100" windowWidth="10160" windowHeight="10280" tabRatio="776" activeTab="1"/>
  </bookViews>
  <sheets>
    <sheet name="IMPERIAL" sheetId="1" r:id="rId1"/>
    <sheet name="EMCOR" sheetId="2" r:id="rId2"/>
    <sheet name="METROPLAZA" sheetId="6" r:id="rId3"/>
    <sheet name="BUDGET" sheetId="10" r:id="rId4"/>
    <sheet name="FIESTA" sheetId="8" r:id="rId5"/>
    <sheet name="NAT COM" sheetId="5" r:id="rId6"/>
    <sheet name="SIMOSA" sheetId="3" r:id="rId7"/>
    <sheet name="SOLIDMARK" sheetId="7" r:id="rId8"/>
    <sheet name="APP CENTRUM" sheetId="11" r:id="rId9"/>
    <sheet name="NIG" sheetId="4" r:id="rId10"/>
    <sheet name="CITI" sheetId="9" r:id="rId11"/>
  </sheets>
  <calcPr calcId="124519"/>
</workbook>
</file>

<file path=xl/calcChain.xml><?xml version="1.0" encoding="utf-8"?>
<calcChain xmlns="http://schemas.openxmlformats.org/spreadsheetml/2006/main">
  <c r="E2" i="9"/>
  <c r="D5" i="4"/>
  <c r="C5"/>
  <c r="E5" s="1"/>
  <c r="E3"/>
  <c r="E4"/>
  <c r="E2"/>
  <c r="D5" i="11"/>
  <c r="C5"/>
  <c r="E5" s="1"/>
  <c r="E3"/>
  <c r="E4"/>
  <c r="E2"/>
  <c r="A16" i="7"/>
  <c r="D14"/>
  <c r="C14"/>
  <c r="E14" s="1"/>
  <c r="D5"/>
  <c r="D16" s="1"/>
  <c r="C5"/>
  <c r="C16" s="1"/>
  <c r="E7"/>
  <c r="E8"/>
  <c r="E4"/>
  <c r="E11"/>
  <c r="E6"/>
  <c r="E12"/>
  <c r="E10"/>
  <c r="E3"/>
  <c r="E2"/>
  <c r="E9"/>
  <c r="E13"/>
  <c r="E4" i="3"/>
  <c r="D4"/>
  <c r="C4"/>
  <c r="E3"/>
  <c r="E2"/>
  <c r="D4" i="5"/>
  <c r="C4"/>
  <c r="E4" s="1"/>
  <c r="E3"/>
  <c r="E2"/>
  <c r="D9" i="8"/>
  <c r="C9"/>
  <c r="E9" s="1"/>
  <c r="E7"/>
  <c r="E2"/>
  <c r="E4"/>
  <c r="E8"/>
  <c r="E3"/>
  <c r="E6"/>
  <c r="E5"/>
  <c r="D8" i="10"/>
  <c r="C8"/>
  <c r="E5"/>
  <c r="E2"/>
  <c r="E4"/>
  <c r="E3"/>
  <c r="E7"/>
  <c r="E6"/>
  <c r="E2" i="6"/>
  <c r="A46" i="2"/>
  <c r="D44"/>
  <c r="D46" s="1"/>
  <c r="C44"/>
  <c r="E44" s="1"/>
  <c r="D9"/>
  <c r="C9"/>
  <c r="C46" s="1"/>
  <c r="E46" s="1"/>
  <c r="E28"/>
  <c r="E19"/>
  <c r="E27"/>
  <c r="E14"/>
  <c r="E8"/>
  <c r="E39"/>
  <c r="E2"/>
  <c r="E40"/>
  <c r="E34"/>
  <c r="E41"/>
  <c r="E3"/>
  <c r="E36"/>
  <c r="E5"/>
  <c r="E42"/>
  <c r="E20"/>
  <c r="E15"/>
  <c r="E24"/>
  <c r="E10"/>
  <c r="E11"/>
  <c r="E30"/>
  <c r="E12"/>
  <c r="E13"/>
  <c r="E16"/>
  <c r="E18"/>
  <c r="E17"/>
  <c r="E4"/>
  <c r="E37"/>
  <c r="E25"/>
  <c r="E26"/>
  <c r="E43"/>
  <c r="E38"/>
  <c r="E35"/>
  <c r="E22"/>
  <c r="E29"/>
  <c r="E6"/>
  <c r="E21"/>
  <c r="E7"/>
  <c r="E32"/>
  <c r="E31"/>
  <c r="E33"/>
  <c r="E23"/>
  <c r="A84" i="1"/>
  <c r="D82"/>
  <c r="C82"/>
  <c r="E82" s="1"/>
  <c r="D33"/>
  <c r="D84" s="1"/>
  <c r="C33"/>
  <c r="E33" s="1"/>
  <c r="E69"/>
  <c r="E46"/>
  <c r="E2"/>
  <c r="E14"/>
  <c r="E21"/>
  <c r="E43"/>
  <c r="E3"/>
  <c r="E22"/>
  <c r="E48"/>
  <c r="E47"/>
  <c r="E15"/>
  <c r="E50"/>
  <c r="E80"/>
  <c r="E44"/>
  <c r="E65"/>
  <c r="E17"/>
  <c r="E38"/>
  <c r="E40"/>
  <c r="E4"/>
  <c r="E70"/>
  <c r="E45"/>
  <c r="E68"/>
  <c r="E71"/>
  <c r="E8"/>
  <c r="E72"/>
  <c r="E76"/>
  <c r="E11"/>
  <c r="E39"/>
  <c r="E29"/>
  <c r="E67"/>
  <c r="E35"/>
  <c r="E7"/>
  <c r="E37"/>
  <c r="E75"/>
  <c r="E32"/>
  <c r="E62"/>
  <c r="E12"/>
  <c r="E30"/>
  <c r="E10"/>
  <c r="E64"/>
  <c r="E41"/>
  <c r="E23"/>
  <c r="E61"/>
  <c r="E9"/>
  <c r="E74"/>
  <c r="E63"/>
  <c r="E78"/>
  <c r="E16"/>
  <c r="E60"/>
  <c r="E42"/>
  <c r="E58"/>
  <c r="E18"/>
  <c r="E53"/>
  <c r="E54"/>
  <c r="E49"/>
  <c r="E51"/>
  <c r="E52"/>
  <c r="E5"/>
  <c r="E25"/>
  <c r="E57"/>
  <c r="E27"/>
  <c r="E28"/>
  <c r="E55"/>
  <c r="E56"/>
  <c r="E79"/>
  <c r="E20"/>
  <c r="E6"/>
  <c r="E81"/>
  <c r="E59"/>
  <c r="E26"/>
  <c r="E34"/>
  <c r="E66"/>
  <c r="E31"/>
  <c r="E77"/>
  <c r="E36"/>
  <c r="E24"/>
  <c r="E13"/>
  <c r="E73"/>
  <c r="E19"/>
  <c r="C84" l="1"/>
  <c r="E84" s="1"/>
  <c r="E9" i="2"/>
  <c r="E8" i="10"/>
  <c r="E5" i="7"/>
  <c r="E16"/>
</calcChain>
</file>

<file path=xl/sharedStrings.xml><?xml version="1.0" encoding="utf-8"?>
<sst xmlns="http://schemas.openxmlformats.org/spreadsheetml/2006/main" count="203" uniqueCount="163">
  <si>
    <t>BRANCH</t>
  </si>
  <si>
    <t>TARGET</t>
  </si>
  <si>
    <t>ACTUAL</t>
  </si>
  <si>
    <t>PERF</t>
  </si>
  <si>
    <t>IMPERIAL APP AGDAO</t>
  </si>
  <si>
    <t>IMPERIAL APP ANGELES-BALIBAGO</t>
  </si>
  <si>
    <t>IMPERIAL APP ANTIQUE</t>
  </si>
  <si>
    <t>IMPERIAL APP BACOLOD</t>
  </si>
  <si>
    <t>IMPERIAL APP BACOLOD DOS</t>
  </si>
  <si>
    <t>IMPERIAL APP BAGO</t>
  </si>
  <si>
    <t>IMPERIAL APP BAJADA</t>
  </si>
  <si>
    <t>IMPERIAL APP BALANGA</t>
  </si>
  <si>
    <t>IMPERIAL APP BALASAN</t>
  </si>
  <si>
    <t>IMPERIAL APP BATANGAS</t>
  </si>
  <si>
    <t>IMPERIAL APP BOGO</t>
  </si>
  <si>
    <t>IMPERIAL APP BULACAN</t>
  </si>
  <si>
    <t>IMPERIAL APP BUTUAN DOS</t>
  </si>
  <si>
    <t>IMPERIAL APP BUTUAN UNO</t>
  </si>
  <si>
    <t>IMPERIAL APP CABANATUAN</t>
  </si>
  <si>
    <t>IMPERIAL APP CADIZ</t>
  </si>
  <si>
    <t>IMPERIAL APP CALAMBA</t>
  </si>
  <si>
    <t>IMPERIAL APP CALAPAN</t>
  </si>
  <si>
    <t>IMPERIAL APP CALOOCAN</t>
  </si>
  <si>
    <t>IMPERIAL APP CATICLAN</t>
  </si>
  <si>
    <t>IMPERIAL APP CDO</t>
  </si>
  <si>
    <t>IMPERIAL APP CEBU</t>
  </si>
  <si>
    <t>IMPERIAL APP DAGUPAN</t>
  </si>
  <si>
    <t>IMPERIAL APP DANAO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</si>
  <si>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</si>
  <si>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</si>
  <si>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</si>
  <si>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</si>
  <si>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</si>
  <si>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</si>
  <si>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</si>
  <si>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</si>
  <si>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ILIGAN</t>
  </si>
  <si>
    <t>IMPERIAL APP IMUS</t>
  </si>
  <si>
    <t>IMPERIAL APP IRIGA</t>
  </si>
  <si>
    <t>IMPERIAL APP KALIBO</t>
  </si>
  <si>
    <t>IMPERIAL APP KIDAPAWAN</t>
  </si>
  <si>
    <t>IMPERIAL APP LAPULAPU</t>
  </si>
  <si>
    <t>IMPERIAL APP LAS PIÃ‘AS</t>
  </si>
  <si>
    <t>IMPERIAL APP LEGASPI</t>
  </si>
  <si>
    <t>IMPERIAL APP LEGAZPI ALBAY</t>
  </si>
  <si>
    <t>IMPERIAL APP LEMERY</t>
  </si>
  <si>
    <t>IMPERIAL APP LIPA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</si>
  <si>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</si>
  <si>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</si>
  <si>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</si>
  <si>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</si>
  <si>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</si>
  <si>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</si>
  <si>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MEGA SHOWROOM (S.A.)</t>
  </si>
  <si>
    <t>IMPERIAL APP MUNTINLUPA</t>
  </si>
  <si>
    <t>IMPERIAL APP NAGA</t>
  </si>
  <si>
    <t>IMPERIAL APP ORMOC</t>
  </si>
  <si>
    <t>IMPERIAL APP PAGADIAN</t>
  </si>
  <si>
    <t>IMPERIAL APP PAMPANGA</t>
  </si>
  <si>
    <t>IMPERIAL APP PARAÃ‘AQUE</t>
  </si>
  <si>
    <t>IMPERIAL APP PINAMALAYAN</t>
  </si>
  <si>
    <t>IMPERIAL APP ROXAS DOS</t>
  </si>
  <si>
    <t>IMPERIAL APP ROXAS UNO</t>
  </si>
  <si>
    <t>IMPERIAL APP SAGAY</t>
  </si>
  <si>
    <t>IMPERIAL APP SAN JOSE</t>
  </si>
  <si>
    <t>IMPERIAL APP SAN PABLO</t>
  </si>
  <si>
    <t>IMPERIAL APP SAN PEDRO</t>
  </si>
  <si>
    <t>IMPERIAL APP SAN PEDRO PALAWAN</t>
  </si>
  <si>
    <t>IMPERIAL APP SARA</t>
  </si>
  <si>
    <t>IMPERIAL APP SILANG</t>
  </si>
  <si>
    <t>IMPERIAL APP STA. BARBARA</t>
  </si>
  <si>
    <t>IMPERIAL APP SURIGAO</t>
  </si>
  <si>
    <t>IMPERIAL APP TABACO</t>
  </si>
  <si>
    <t>IMPERIAL APP TACLOBAN</t>
  </si>
  <si>
    <t>IMPERIAL APP TACURONG</t>
  </si>
  <si>
    <t>IMPERIAL APP TAGBILIRAN</t>
  </si>
  <si>
    <t>IMPERIAL APP TAGUM 1</t>
  </si>
  <si>
    <t>IMPERIAL APP TAGUM DOS</t>
  </si>
  <si>
    <t>IMPERIAL APP TANAY</t>
  </si>
  <si>
    <t>IMPERIAL APP TARLAC</t>
  </si>
  <si>
    <t>IMPERIAL APP TORIL</t>
  </si>
  <si>
    <t>IMPERIAL APP VIAC ILOILO</t>
  </si>
  <si>
    <t>IMPERIAL APP ZAMBOANGA DOS</t>
  </si>
  <si>
    <t>GRAND TOTAL</t>
  </si>
  <si>
    <t>EMCOR VETERANS</t>
  </si>
  <si>
    <t>EMCOR TORIL</t>
  </si>
  <si>
    <t>EMCOR TAGUM RIZAL</t>
  </si>
  <si>
    <t>EMCOR TAGUM</t>
  </si>
  <si>
    <t>EMCOR TACURONG</t>
  </si>
  <si>
    <t>EMCOR SAN PEDRO</t>
  </si>
  <si>
    <t>EMCOR SAN JOSE</t>
  </si>
  <si>
    <t>EMCOR SAN FRANCISCO</t>
  </si>
  <si>
    <t>EMCOR PPC-RIZAL</t>
  </si>
  <si>
    <t>EMCOR PPC</t>
  </si>
  <si>
    <t>EMCOR POLOMOLOK</t>
  </si>
  <si>
    <t>EMCOR PANABO</t>
  </si>
  <si>
    <t>EMCOR PAGADIAN RIZAL</t>
  </si>
  <si>
    <t>EMCOR OZAMIS</t>
  </si>
  <si>
    <t xml:space="preserve">EMCOR NUÃ‘EZ </t>
  </si>
  <si>
    <t>EMCOR NABUNTURAN</t>
  </si>
  <si>
    <t>EMCOR MINTAL</t>
  </si>
  <si>
    <t>EMCOR MIDSAYAP</t>
  </si>
  <si>
    <t>EMCOR MATI</t>
  </si>
  <si>
    <t>EMCOR MARBEL</t>
  </si>
  <si>
    <t>EMCOR MANUKAN</t>
  </si>
  <si>
    <t>EMCOR MANGAGOY</t>
  </si>
  <si>
    <t>EMCOR MANDAUE</t>
  </si>
  <si>
    <t>EMCOR M'LANG</t>
  </si>
  <si>
    <t>EMCOR LUPON</t>
  </si>
  <si>
    <t>EMCOR KIDAPAWAN</t>
  </si>
  <si>
    <t>EMCOR ISULAN</t>
  </si>
  <si>
    <t>EMCOR IPONAN</t>
  </si>
  <si>
    <t>EMCOR IPIL-RIZAL</t>
  </si>
  <si>
    <t>EMCOR ILIGAN</t>
  </si>
  <si>
    <t>EMCOR hiway&amp;PENDATUN</t>
  </si>
  <si>
    <t>EMCOR GUSA / VELEZ</t>
  </si>
  <si>
    <t>EMCOR DUMAGETE</t>
  </si>
  <si>
    <t>EMCOR DIVERSION</t>
  </si>
  <si>
    <t>EMCOR DIPOLOG</t>
  </si>
  <si>
    <t>EMCOR DIGOS</t>
  </si>
  <si>
    <t>EMCOR CABALUNA</t>
  </si>
  <si>
    <t>EMCOR BORJA</t>
  </si>
  <si>
    <t>EMCOR BAJADA MAIN</t>
  </si>
  <si>
    <t>EMCOR BABAK</t>
  </si>
  <si>
    <t>EMCOR AGDAO</t>
  </si>
  <si>
    <t>TOTAL SALES</t>
  </si>
  <si>
    <t>TOTAL TARGET</t>
  </si>
  <si>
    <t>SIMOSA PUTIK</t>
  </si>
  <si>
    <t>SIMOSA MAIN</t>
  </si>
  <si>
    <t>NIG MKTG SAN CARLOS</t>
  </si>
  <si>
    <t>NIG MKTG ILOILO</t>
  </si>
  <si>
    <t>NIG MKTG BACOLOD</t>
  </si>
  <si>
    <t>NATIONAL COMMERCIAL ZAMBOANGA</t>
  </si>
  <si>
    <t>NATIONAL COMMERCIAL AYALA</t>
  </si>
  <si>
    <t>METRO PLAZA BAJADA</t>
  </si>
  <si>
    <t>M.SOLID TANGUB</t>
  </si>
  <si>
    <t>M.SOLID SURIGAO</t>
  </si>
  <si>
    <t>M.SOLID PAGADIAN</t>
  </si>
  <si>
    <t>M.SOLID OROQUIETA</t>
  </si>
  <si>
    <t>M.SOLID MALAYBALAY</t>
  </si>
  <si>
    <t>M.SOLID MAIN</t>
  </si>
  <si>
    <t>M.SOLID LIMKETKAI</t>
  </si>
  <si>
    <t>M.SOLID JC AQUINO BUTUAN</t>
  </si>
  <si>
    <t>M.SOLID ILIGAN</t>
  </si>
  <si>
    <t>M.SOLID DIPOLOG</t>
  </si>
  <si>
    <t>M.SOLID CABADBARAN</t>
  </si>
  <si>
    <t>FIESTA APP TAGUM</t>
  </si>
  <si>
    <t>FIESTA APP POLOMOLOK</t>
  </si>
  <si>
    <t>FIESTA APP PANABO</t>
  </si>
  <si>
    <t>FIESTA APP MARBEL</t>
  </si>
  <si>
    <t>FIESTA APP GENSAN</t>
  </si>
  <si>
    <t>FIESTA APP CALUMPANG</t>
  </si>
  <si>
    <t>FIESTA APP BUHANGIN</t>
  </si>
  <si>
    <t>CITI APP BACOLOD</t>
  </si>
  <si>
    <t>BUDGETWISE TALON TALON</t>
  </si>
  <si>
    <t>BUDGETWISE PASABOLONG</t>
  </si>
  <si>
    <t>BUDGETWISE MAIN</t>
  </si>
  <si>
    <t>BUDGETWISE IPIL</t>
  </si>
  <si>
    <t>BUDGETWISE GUSU</t>
  </si>
  <si>
    <t xml:space="preserve">BUDGETWISE AYALA </t>
  </si>
  <si>
    <t>APPLIANCE CENTRUM MAIN</t>
  </si>
  <si>
    <t>APPLIANCE CENTRUM KABANKALAN</t>
  </si>
  <si>
    <t>APPLIANCE CENTRUM ARANETA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</si>
</sst>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3" fontId="0" fillId="0" borderId="10" xfId="0" applyNumberFormat="1" applyBorder="1"/>
    <xf numFmtId="9" fontId="0" fillId="0" borderId="10" xfId="0" applyNumberFormat="1" applyBorder="1"/>
    <xf numFmtId="0" fontId="0" fillId="33" borderId="10" xfId="0" applyFill="1" applyBorder="1" applyAlignment="1">
      <alignment horizontal="center"/>
    </xf>
    <xf numFmtId="3" fontId="16" fillId="34" borderId="10" xfId="0" applyNumberFormat="1" applyFont="1" applyFill="1" applyBorder="1"/>
    <xf numFmtId="9" fontId="16" fillId="34" borderId="10" xfId="0" applyNumberFormat="1" applyFont="1" applyFill="1" applyBorder="1"/>
    <xf numFmtId="3" fontId="0" fillId="0" borderId="11" xfId="0" applyNumberFormat="1" applyBorder="1"/>
    <xf numFmtId="0" fontId="0" fillId="0" borderId="0" xfId="0" applyBorder="1"/>
    <xf numFmtId="9" fontId="16" fillId="33" borderId="10" xfId="0" applyNumberFormat="1" applyFont="1" applyFill="1" applyBorder="1"/>
    <xf numFmtId="0" fontId="0" fillId="33" borderId="10" xfId="0" applyFill="1" applyBorder="1"/>
    <xf numFmtId="3" fontId="16" fillId="33" borderId="10" xfId="0" applyNumberFormat="1" applyFont="1" applyFill="1" applyBorder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3" fontId="0" fillId="33" borderId="10" xfId="0" applyNumberFormat="1" applyFill="1" applyBorder="1"/>
    <xf numFmtId="9" fontId="0" fillId="33" borderId="10" xfId="0" applyNumberFormat="1" applyFill="1" applyBorder="1"/>
    <xf numFmtId="3" fontId="16" fillId="34" borderId="12" xfId="0" applyNumberFormat="1" applyFont="1" applyFill="1" applyBorder="1"/>
    <xf numFmtId="9" fontId="16" fillId="34" borderId="12" xfId="0" applyNumberFormat="1" applyFont="1" applyFill="1" applyBorder="1"/>
    <xf numFmtId="3" fontId="16" fillId="34" borderId="13" xfId="0" applyNumberFormat="1" applyFont="1" applyFill="1" applyBorder="1"/>
    <xf numFmtId="9" fontId="16" fillId="34" borderId="13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opLeftCell="A76" workbookViewId="0">
      <selection activeCell="D84" sqref="D84"/>
    </sheetView>
  </sheetViews>
  <sheetFormatPr defaultRowHeight="14.5"/>
  <cols>
    <col min="2" max="2" width="34.36328125" bestFit="1" customWidth="1"/>
    <col min="3" max="3" width="9.90625" bestFit="1" customWidth="1"/>
    <col min="4" max="4" width="10.08984375" bestFit="1" customWidth="1"/>
  </cols>
  <sheetData>
    <row r="1" spans="1:5">
      <c r="B1" s="4" t="s">
        <v>0</v>
      </c>
      <c r="C1" s="4" t="s">
        <v>2</v>
      </c>
      <c r="D1" s="4" t="s">
        <v>1</v>
      </c>
      <c r="E1" s="4" t="s">
        <v>3</v>
      </c>
    </row>
    <row r="2" spans="1:5">
      <c r="A2">
        <v>1</v>
      </c>
      <c r="B2" s="1" t="s">
        <v>7</v>
      </c>
      <c r="C2" s="2">
        <v>1839575</v>
      </c>
      <c r="D2" s="2">
        <v>2750000</v>
      </c>
      <c r="E2" s="3">
        <f t="shared" ref="E2:E33" si="0">C2/D2</f>
        <v>0.66893636363636366</v>
      </c>
    </row>
    <row r="3" spans="1:5">
      <c r="A3">
        <v>2</v>
      </c>
      <c r="B3" s="1" t="s">
        <v>11</v>
      </c>
      <c r="C3" s="2">
        <v>591705</v>
      </c>
      <c r="D3" s="2">
        <v>950000</v>
      </c>
      <c r="E3" s="3">
        <f t="shared" si="0"/>
        <v>0.62284736842105259</v>
      </c>
    </row>
    <row r="4" spans="1:5">
      <c r="A4">
        <v>3</v>
      </c>
      <c r="B4" s="1" t="s">
        <v>23</v>
      </c>
      <c r="C4" s="2">
        <v>329460</v>
      </c>
      <c r="D4" s="2">
        <v>550000</v>
      </c>
      <c r="E4" s="3">
        <f t="shared" si="0"/>
        <v>0.59901818181818178</v>
      </c>
    </row>
    <row r="5" spans="1:5">
      <c r="A5">
        <v>4</v>
      </c>
      <c r="B5" s="1" t="s">
        <v>62</v>
      </c>
      <c r="C5" s="2">
        <v>297345</v>
      </c>
      <c r="D5" s="2">
        <v>550000</v>
      </c>
      <c r="E5" s="3">
        <f t="shared" si="0"/>
        <v>0.54062727272727273</v>
      </c>
    </row>
    <row r="6" spans="1:5">
      <c r="A6">
        <v>5</v>
      </c>
      <c r="B6" s="1" t="s">
        <v>71</v>
      </c>
      <c r="C6" s="2">
        <v>1000410</v>
      </c>
      <c r="D6" s="2">
        <v>2000000</v>
      </c>
      <c r="E6" s="3">
        <f t="shared" si="0"/>
        <v>0.50020500000000001</v>
      </c>
    </row>
    <row r="7" spans="1:5">
      <c r="A7">
        <v>6</v>
      </c>
      <c r="B7" s="1" t="s">
        <v>36</v>
      </c>
      <c r="C7" s="2">
        <v>637980</v>
      </c>
      <c r="D7" s="2">
        <v>1300000</v>
      </c>
      <c r="E7" s="3">
        <f t="shared" si="0"/>
        <v>0.49075384615384615</v>
      </c>
    </row>
    <row r="8" spans="1:5">
      <c r="A8">
        <v>7</v>
      </c>
      <c r="B8" s="1" t="s">
        <v>28</v>
      </c>
      <c r="C8" s="2">
        <v>617510</v>
      </c>
      <c r="D8" s="2">
        <v>1300000</v>
      </c>
      <c r="E8" s="3">
        <f t="shared" si="0"/>
        <v>0.4750076923076923</v>
      </c>
    </row>
    <row r="9" spans="1:5">
      <c r="A9">
        <v>8</v>
      </c>
      <c r="B9" s="1" t="s">
        <v>48</v>
      </c>
      <c r="C9" s="2">
        <v>503720</v>
      </c>
      <c r="D9" s="2">
        <v>1100000</v>
      </c>
      <c r="E9" s="3">
        <f t="shared" si="0"/>
        <v>0.45792727272727274</v>
      </c>
    </row>
    <row r="10" spans="1:5">
      <c r="A10">
        <v>9</v>
      </c>
      <c r="B10" s="1" t="s">
        <v>43</v>
      </c>
      <c r="C10" s="2">
        <v>250060</v>
      </c>
      <c r="D10" s="2">
        <v>550000</v>
      </c>
      <c r="E10" s="3">
        <f t="shared" si="0"/>
        <v>0.45465454545454548</v>
      </c>
    </row>
    <row r="11" spans="1:5">
      <c r="A11">
        <v>10</v>
      </c>
      <c r="B11" s="1" t="s">
        <v>31</v>
      </c>
      <c r="C11" s="2">
        <v>534600</v>
      </c>
      <c r="D11" s="2">
        <v>1200000</v>
      </c>
      <c r="E11" s="3">
        <f t="shared" si="0"/>
        <v>0.44550000000000001</v>
      </c>
    </row>
    <row r="12" spans="1:5">
      <c r="A12">
        <v>11</v>
      </c>
      <c r="B12" s="1" t="s">
        <v>41</v>
      </c>
      <c r="C12" s="2">
        <v>566890</v>
      </c>
      <c r="D12" s="2">
        <v>1300000</v>
      </c>
      <c r="E12" s="3">
        <f t="shared" si="0"/>
        <v>0.43606923076923076</v>
      </c>
    </row>
    <row r="13" spans="1:5">
      <c r="A13">
        <v>12</v>
      </c>
      <c r="B13" s="1" t="s">
        <v>81</v>
      </c>
      <c r="C13" s="2">
        <v>314735</v>
      </c>
      <c r="D13" s="2">
        <v>750000</v>
      </c>
      <c r="E13" s="3">
        <f t="shared" si="0"/>
        <v>0.41964666666666667</v>
      </c>
    </row>
    <row r="14" spans="1:5">
      <c r="A14">
        <v>13</v>
      </c>
      <c r="B14" s="1" t="s">
        <v>8</v>
      </c>
      <c r="C14" s="2">
        <v>1020265</v>
      </c>
      <c r="D14" s="2">
        <v>2500000</v>
      </c>
      <c r="E14" s="3">
        <f t="shared" si="0"/>
        <v>0.40810600000000002</v>
      </c>
    </row>
    <row r="15" spans="1:5">
      <c r="A15">
        <v>14</v>
      </c>
      <c r="B15" s="1" t="s">
        <v>15</v>
      </c>
      <c r="C15" s="2">
        <v>253365</v>
      </c>
      <c r="D15" s="2">
        <v>650000</v>
      </c>
      <c r="E15" s="3">
        <f t="shared" si="0"/>
        <v>0.38979230769230772</v>
      </c>
    </row>
    <row r="16" spans="1:5">
      <c r="A16">
        <v>15</v>
      </c>
      <c r="B16" s="1" t="s">
        <v>52</v>
      </c>
      <c r="C16" s="2">
        <v>3123350</v>
      </c>
      <c r="D16" s="2">
        <v>8100000</v>
      </c>
      <c r="E16" s="3">
        <f t="shared" si="0"/>
        <v>0.38559876543209876</v>
      </c>
    </row>
    <row r="17" spans="1:5">
      <c r="A17">
        <v>16</v>
      </c>
      <c r="B17" s="1" t="s">
        <v>20</v>
      </c>
      <c r="C17" s="2">
        <v>423540</v>
      </c>
      <c r="D17" s="2">
        <v>1150000</v>
      </c>
      <c r="E17" s="3">
        <f t="shared" si="0"/>
        <v>0.36829565217391302</v>
      </c>
    </row>
    <row r="18" spans="1:5">
      <c r="A18">
        <v>17</v>
      </c>
      <c r="B18" s="1" t="s">
        <v>56</v>
      </c>
      <c r="C18" s="2">
        <v>316415</v>
      </c>
      <c r="D18" s="2">
        <v>900000</v>
      </c>
      <c r="E18" s="3">
        <f t="shared" si="0"/>
        <v>0.35157222222222223</v>
      </c>
    </row>
    <row r="19" spans="1:5">
      <c r="A19">
        <v>18</v>
      </c>
      <c r="B19" s="1" t="s">
        <v>4</v>
      </c>
      <c r="C19" s="2">
        <v>206845</v>
      </c>
      <c r="D19" s="2">
        <v>600000</v>
      </c>
      <c r="E19" s="3">
        <f t="shared" si="0"/>
        <v>0.34474166666666667</v>
      </c>
    </row>
    <row r="20" spans="1:5">
      <c r="A20">
        <v>19</v>
      </c>
      <c r="B20" s="1" t="s">
        <v>70</v>
      </c>
      <c r="C20" s="2">
        <v>206345</v>
      </c>
      <c r="D20" s="2">
        <v>600000</v>
      </c>
      <c r="E20" s="3">
        <f t="shared" si="0"/>
        <v>0.34390833333333332</v>
      </c>
    </row>
    <row r="21" spans="1:5">
      <c r="A21">
        <v>20</v>
      </c>
      <c r="B21" s="1" t="s">
        <v>9</v>
      </c>
      <c r="C21" s="2">
        <v>184355</v>
      </c>
      <c r="D21" s="2">
        <v>550000</v>
      </c>
      <c r="E21" s="3">
        <f t="shared" si="0"/>
        <v>0.33519090909090909</v>
      </c>
    </row>
    <row r="22" spans="1:5">
      <c r="A22">
        <v>21</v>
      </c>
      <c r="B22" s="1" t="s">
        <v>12</v>
      </c>
      <c r="C22" s="2">
        <v>182665</v>
      </c>
      <c r="D22" s="2">
        <v>550000</v>
      </c>
      <c r="E22" s="3">
        <f t="shared" si="0"/>
        <v>0.33211818181818181</v>
      </c>
    </row>
    <row r="23" spans="1:5">
      <c r="A23">
        <v>22</v>
      </c>
      <c r="B23" s="1" t="s">
        <v>46</v>
      </c>
      <c r="C23" s="2">
        <v>245645</v>
      </c>
      <c r="D23" s="2">
        <v>750000</v>
      </c>
      <c r="E23" s="3">
        <f t="shared" si="0"/>
        <v>0.32752666666666669</v>
      </c>
    </row>
    <row r="24" spans="1:5">
      <c r="A24">
        <v>23</v>
      </c>
      <c r="B24" s="1" t="s">
        <v>80</v>
      </c>
      <c r="C24" s="2">
        <v>179760</v>
      </c>
      <c r="D24" s="2">
        <v>550000</v>
      </c>
      <c r="E24" s="3">
        <f t="shared" si="0"/>
        <v>0.32683636363636365</v>
      </c>
    </row>
    <row r="25" spans="1:5">
      <c r="A25">
        <v>24</v>
      </c>
      <c r="B25" s="1" t="s">
        <v>63</v>
      </c>
      <c r="C25" s="2">
        <v>227160</v>
      </c>
      <c r="D25" s="2">
        <v>700000</v>
      </c>
      <c r="E25" s="3">
        <f t="shared" si="0"/>
        <v>0.3245142857142857</v>
      </c>
    </row>
    <row r="26" spans="1:5">
      <c r="A26">
        <v>25</v>
      </c>
      <c r="B26" s="1" t="s">
        <v>74</v>
      </c>
      <c r="C26" s="2">
        <v>178460</v>
      </c>
      <c r="D26" s="2">
        <v>550000</v>
      </c>
      <c r="E26" s="3">
        <f t="shared" si="0"/>
        <v>0.32447272727272725</v>
      </c>
    </row>
    <row r="27" spans="1:5">
      <c r="A27">
        <v>26</v>
      </c>
      <c r="B27" s="1" t="s">
        <v>65</v>
      </c>
      <c r="C27" s="2">
        <v>404430</v>
      </c>
      <c r="D27" s="2">
        <v>1300000</v>
      </c>
      <c r="E27" s="3">
        <f t="shared" si="0"/>
        <v>0.31109999999999999</v>
      </c>
    </row>
    <row r="28" spans="1:5">
      <c r="A28">
        <v>27</v>
      </c>
      <c r="B28" s="1" t="s">
        <v>66</v>
      </c>
      <c r="C28" s="2">
        <v>395035</v>
      </c>
      <c r="D28" s="2">
        <v>1300000</v>
      </c>
      <c r="E28" s="3">
        <f t="shared" si="0"/>
        <v>0.30387307692307691</v>
      </c>
    </row>
    <row r="29" spans="1:5">
      <c r="A29">
        <v>28</v>
      </c>
      <c r="B29" s="1" t="s">
        <v>33</v>
      </c>
      <c r="C29" s="2">
        <v>361130</v>
      </c>
      <c r="D29" s="2">
        <v>1200000</v>
      </c>
      <c r="E29" s="3">
        <f t="shared" si="0"/>
        <v>0.30094166666666666</v>
      </c>
    </row>
    <row r="30" spans="1:5">
      <c r="A30">
        <v>29</v>
      </c>
      <c r="B30" s="1" t="s">
        <v>42</v>
      </c>
      <c r="C30" s="7">
        <v>355445</v>
      </c>
      <c r="D30" s="2">
        <v>1200000</v>
      </c>
      <c r="E30" s="3">
        <f t="shared" si="0"/>
        <v>0.29620416666666666</v>
      </c>
    </row>
    <row r="31" spans="1:5">
      <c r="A31">
        <v>30</v>
      </c>
      <c r="B31" s="1" t="s">
        <v>77</v>
      </c>
      <c r="C31" s="7">
        <v>169870</v>
      </c>
      <c r="D31" s="2">
        <v>600000</v>
      </c>
      <c r="E31" s="3">
        <f t="shared" si="0"/>
        <v>0.28311666666666668</v>
      </c>
    </row>
    <row r="32" spans="1:5">
      <c r="A32" s="8">
        <v>31</v>
      </c>
      <c r="B32" s="1" t="s">
        <v>39</v>
      </c>
      <c r="C32" s="7">
        <v>313750</v>
      </c>
      <c r="D32" s="2">
        <v>1150000</v>
      </c>
      <c r="E32" s="3">
        <f t="shared" si="0"/>
        <v>0.27282608695652172</v>
      </c>
    </row>
    <row r="33" spans="1:5">
      <c r="A33" s="8"/>
      <c r="B33" s="8"/>
      <c r="C33" s="5">
        <f>SUM(C2:C32)</f>
        <v>16231820</v>
      </c>
      <c r="D33" s="5">
        <f>SUM(D2:D32)</f>
        <v>39200000</v>
      </c>
      <c r="E33" s="6">
        <f t="shared" si="0"/>
        <v>0.41407704081632651</v>
      </c>
    </row>
    <row r="34" spans="1:5">
      <c r="A34">
        <v>1</v>
      </c>
      <c r="B34" s="1" t="s">
        <v>75</v>
      </c>
      <c r="C34" s="2">
        <v>142175</v>
      </c>
      <c r="D34" s="2">
        <v>550000</v>
      </c>
      <c r="E34" s="3">
        <f t="shared" ref="E34:E65" si="1">C34/D34</f>
        <v>0.25850000000000001</v>
      </c>
    </row>
    <row r="35" spans="1:5">
      <c r="A35">
        <v>2</v>
      </c>
      <c r="B35" s="1" t="s">
        <v>35</v>
      </c>
      <c r="C35" s="2">
        <v>283145</v>
      </c>
      <c r="D35" s="2">
        <v>1100000</v>
      </c>
      <c r="E35" s="3">
        <f t="shared" si="1"/>
        <v>0.25740454545454544</v>
      </c>
    </row>
    <row r="36" spans="1:5">
      <c r="A36">
        <v>3</v>
      </c>
      <c r="B36" s="1" t="s">
        <v>79</v>
      </c>
      <c r="C36" s="2">
        <v>204465</v>
      </c>
      <c r="D36" s="2">
        <v>800000</v>
      </c>
      <c r="E36" s="3">
        <f t="shared" si="1"/>
        <v>0.25558124999999998</v>
      </c>
    </row>
    <row r="37" spans="1:5">
      <c r="A37">
        <v>4</v>
      </c>
      <c r="B37" s="1" t="s">
        <v>37</v>
      </c>
      <c r="C37" s="2">
        <v>319145</v>
      </c>
      <c r="D37" s="2">
        <v>1250000</v>
      </c>
      <c r="E37" s="3">
        <f t="shared" si="1"/>
        <v>0.25531599999999999</v>
      </c>
    </row>
    <row r="38" spans="1:5">
      <c r="A38">
        <v>5</v>
      </c>
      <c r="B38" s="1" t="s">
        <v>21</v>
      </c>
      <c r="C38" s="2">
        <v>275560</v>
      </c>
      <c r="D38" s="2">
        <v>1100000</v>
      </c>
      <c r="E38" s="3">
        <f t="shared" si="1"/>
        <v>0.2505090909090909</v>
      </c>
    </row>
    <row r="39" spans="1:5">
      <c r="A39">
        <v>6</v>
      </c>
      <c r="B39" s="1" t="s">
        <v>32</v>
      </c>
      <c r="C39" s="2">
        <v>183865</v>
      </c>
      <c r="D39" s="2">
        <v>750000</v>
      </c>
      <c r="E39" s="3">
        <f t="shared" si="1"/>
        <v>0.24515333333333333</v>
      </c>
    </row>
    <row r="40" spans="1:5">
      <c r="A40">
        <v>7</v>
      </c>
      <c r="B40" s="1" t="s">
        <v>22</v>
      </c>
      <c r="C40" s="2">
        <v>1540270</v>
      </c>
      <c r="D40" s="2">
        <v>6300000</v>
      </c>
      <c r="E40" s="3">
        <f t="shared" si="1"/>
        <v>0.24448730158730159</v>
      </c>
    </row>
    <row r="41" spans="1:5">
      <c r="A41">
        <v>8</v>
      </c>
      <c r="B41" s="1" t="s">
        <v>45</v>
      </c>
      <c r="C41" s="2">
        <v>138980</v>
      </c>
      <c r="D41" s="2">
        <v>600000</v>
      </c>
      <c r="E41" s="3">
        <f t="shared" si="1"/>
        <v>0.23163333333333333</v>
      </c>
    </row>
    <row r="42" spans="1:5">
      <c r="A42">
        <v>9</v>
      </c>
      <c r="B42" s="1" t="s">
        <v>54</v>
      </c>
      <c r="C42" s="2">
        <v>135580</v>
      </c>
      <c r="D42" s="2">
        <v>600000</v>
      </c>
      <c r="E42" s="3">
        <f t="shared" si="1"/>
        <v>0.22596666666666668</v>
      </c>
    </row>
    <row r="43" spans="1:5">
      <c r="A43">
        <v>10</v>
      </c>
      <c r="B43" s="1" t="s">
        <v>10</v>
      </c>
      <c r="C43" s="2">
        <v>371240</v>
      </c>
      <c r="D43" s="2">
        <v>1650000</v>
      </c>
      <c r="E43" s="3">
        <f t="shared" si="1"/>
        <v>0.22499393939393939</v>
      </c>
    </row>
    <row r="44" spans="1:5">
      <c r="A44">
        <v>11</v>
      </c>
      <c r="B44" s="1" t="s">
        <v>18</v>
      </c>
      <c r="C44" s="2">
        <v>122980</v>
      </c>
      <c r="D44" s="2">
        <v>550000</v>
      </c>
      <c r="E44" s="3">
        <f t="shared" si="1"/>
        <v>0.22359999999999999</v>
      </c>
    </row>
    <row r="45" spans="1:5">
      <c r="A45">
        <v>12</v>
      </c>
      <c r="B45" s="1" t="s">
        <v>25</v>
      </c>
      <c r="C45" s="2">
        <v>216255</v>
      </c>
      <c r="D45" s="2">
        <v>1000000</v>
      </c>
      <c r="E45" s="3">
        <f t="shared" si="1"/>
        <v>0.216255</v>
      </c>
    </row>
    <row r="46" spans="1:5">
      <c r="A46">
        <v>13</v>
      </c>
      <c r="B46" s="1" t="s">
        <v>6</v>
      </c>
      <c r="C46" s="2">
        <v>121655</v>
      </c>
      <c r="D46" s="2">
        <v>600000</v>
      </c>
      <c r="E46" s="3">
        <f t="shared" si="1"/>
        <v>0.20275833333333335</v>
      </c>
    </row>
    <row r="47" spans="1:5">
      <c r="A47">
        <v>14</v>
      </c>
      <c r="B47" s="1" t="s">
        <v>14</v>
      </c>
      <c r="C47" s="2">
        <v>129180</v>
      </c>
      <c r="D47" s="2">
        <v>650000</v>
      </c>
      <c r="E47" s="3">
        <f t="shared" si="1"/>
        <v>0.19873846153846153</v>
      </c>
    </row>
    <row r="48" spans="1:5">
      <c r="A48">
        <v>15</v>
      </c>
      <c r="B48" s="1" t="s">
        <v>13</v>
      </c>
      <c r="C48" s="2">
        <v>293450</v>
      </c>
      <c r="D48" s="2">
        <v>1500000</v>
      </c>
      <c r="E48" s="3">
        <f t="shared" si="1"/>
        <v>0.19563333333333333</v>
      </c>
    </row>
    <row r="49" spans="1:5">
      <c r="A49">
        <v>16</v>
      </c>
      <c r="B49" s="1" t="s">
        <v>59</v>
      </c>
      <c r="C49" s="2">
        <v>321940</v>
      </c>
      <c r="D49" s="2">
        <v>1650000</v>
      </c>
      <c r="E49" s="3">
        <f t="shared" si="1"/>
        <v>0.19511515151515152</v>
      </c>
    </row>
    <row r="50" spans="1:5">
      <c r="A50">
        <v>17</v>
      </c>
      <c r="B50" s="1" t="s">
        <v>16</v>
      </c>
      <c r="C50" s="2">
        <v>150975</v>
      </c>
      <c r="D50" s="2">
        <v>800000</v>
      </c>
      <c r="E50" s="3">
        <f t="shared" si="1"/>
        <v>0.18871874999999999</v>
      </c>
    </row>
    <row r="51" spans="1:5">
      <c r="A51">
        <v>18</v>
      </c>
      <c r="B51" s="1" t="s">
        <v>60</v>
      </c>
      <c r="C51" s="2">
        <v>101785</v>
      </c>
      <c r="D51" s="2">
        <v>550000</v>
      </c>
      <c r="E51" s="3">
        <f t="shared" si="1"/>
        <v>0.18506363636363637</v>
      </c>
    </row>
    <row r="52" spans="1:5">
      <c r="A52">
        <v>19</v>
      </c>
      <c r="B52" s="1" t="s">
        <v>61</v>
      </c>
      <c r="C52" s="2">
        <v>127965</v>
      </c>
      <c r="D52" s="2">
        <v>750000</v>
      </c>
      <c r="E52" s="3">
        <f t="shared" si="1"/>
        <v>0.17061999999999999</v>
      </c>
    </row>
    <row r="53" spans="1:5">
      <c r="A53">
        <v>20</v>
      </c>
      <c r="B53" s="1" t="s">
        <v>57</v>
      </c>
      <c r="C53" s="2">
        <v>151550</v>
      </c>
      <c r="D53" s="2">
        <v>900000</v>
      </c>
      <c r="E53" s="3">
        <f t="shared" si="1"/>
        <v>0.16838888888888889</v>
      </c>
    </row>
    <row r="54" spans="1:5">
      <c r="A54">
        <v>21</v>
      </c>
      <c r="B54" s="1" t="s">
        <v>58</v>
      </c>
      <c r="C54" s="2">
        <v>244960</v>
      </c>
      <c r="D54" s="2">
        <v>1500000</v>
      </c>
      <c r="E54" s="3">
        <f t="shared" si="1"/>
        <v>0.16330666666666666</v>
      </c>
    </row>
    <row r="55" spans="1:5">
      <c r="A55">
        <v>22</v>
      </c>
      <c r="B55" s="1" t="s">
        <v>67</v>
      </c>
      <c r="C55" s="2">
        <v>80495</v>
      </c>
      <c r="D55" s="2">
        <v>550000</v>
      </c>
      <c r="E55" s="3">
        <f t="shared" si="1"/>
        <v>0.14635454545454546</v>
      </c>
    </row>
    <row r="56" spans="1:5">
      <c r="A56">
        <v>23</v>
      </c>
      <c r="B56" s="1" t="s">
        <v>68</v>
      </c>
      <c r="C56" s="2">
        <v>80185</v>
      </c>
      <c r="D56" s="2">
        <v>550000</v>
      </c>
      <c r="E56" s="3">
        <f t="shared" si="1"/>
        <v>0.14579090909090908</v>
      </c>
    </row>
    <row r="57" spans="1:5">
      <c r="A57">
        <v>24</v>
      </c>
      <c r="B57" s="1" t="s">
        <v>64</v>
      </c>
      <c r="C57" s="2">
        <v>100875</v>
      </c>
      <c r="D57" s="2">
        <v>700000</v>
      </c>
      <c r="E57" s="3">
        <f t="shared" si="1"/>
        <v>0.14410714285714285</v>
      </c>
    </row>
    <row r="58" spans="1:5">
      <c r="A58">
        <v>25</v>
      </c>
      <c r="B58" s="1" t="s">
        <v>55</v>
      </c>
      <c r="C58" s="2">
        <v>77690</v>
      </c>
      <c r="D58" s="2">
        <v>550000</v>
      </c>
      <c r="E58" s="3">
        <f t="shared" si="1"/>
        <v>0.14125454545454547</v>
      </c>
    </row>
    <row r="59" spans="1:5">
      <c r="A59">
        <v>26</v>
      </c>
      <c r="B59" s="1" t="s">
        <v>73</v>
      </c>
      <c r="C59" s="2">
        <v>174170</v>
      </c>
      <c r="D59" s="2">
        <v>1250000</v>
      </c>
      <c r="E59" s="3">
        <f t="shared" si="1"/>
        <v>0.13933599999999999</v>
      </c>
    </row>
    <row r="60" spans="1:5">
      <c r="A60">
        <v>27</v>
      </c>
      <c r="B60" s="1" t="s">
        <v>53</v>
      </c>
      <c r="C60" s="2">
        <v>96865</v>
      </c>
      <c r="D60" s="2">
        <v>750000</v>
      </c>
      <c r="E60" s="3">
        <f t="shared" si="1"/>
        <v>0.12915333333333334</v>
      </c>
    </row>
    <row r="61" spans="1:5">
      <c r="A61">
        <v>28</v>
      </c>
      <c r="B61" s="1" t="s">
        <v>47</v>
      </c>
      <c r="C61" s="2">
        <v>134470</v>
      </c>
      <c r="D61" s="2">
        <v>1050000</v>
      </c>
      <c r="E61" s="3">
        <f t="shared" si="1"/>
        <v>0.12806666666666666</v>
      </c>
    </row>
    <row r="62" spans="1:5">
      <c r="A62">
        <v>29</v>
      </c>
      <c r="B62" s="1" t="s">
        <v>40</v>
      </c>
      <c r="C62" s="2">
        <v>79985</v>
      </c>
      <c r="D62" s="2">
        <v>650000</v>
      </c>
      <c r="E62" s="3">
        <f t="shared" si="1"/>
        <v>0.12305384615384615</v>
      </c>
    </row>
    <row r="63" spans="1:5">
      <c r="A63">
        <v>30</v>
      </c>
      <c r="B63" s="1" t="s">
        <v>50</v>
      </c>
      <c r="C63" s="2">
        <v>153675</v>
      </c>
      <c r="D63" s="2">
        <v>1400000</v>
      </c>
      <c r="E63" s="3">
        <f t="shared" si="1"/>
        <v>0.10976785714285714</v>
      </c>
    </row>
    <row r="64" spans="1:5">
      <c r="A64">
        <v>31</v>
      </c>
      <c r="B64" s="1" t="s">
        <v>44</v>
      </c>
      <c r="C64" s="2">
        <v>65275</v>
      </c>
      <c r="D64" s="2">
        <v>600000</v>
      </c>
      <c r="E64" s="3">
        <f t="shared" si="1"/>
        <v>0.10879166666666666</v>
      </c>
    </row>
    <row r="65" spans="1:5">
      <c r="A65">
        <v>32</v>
      </c>
      <c r="B65" s="1" t="s">
        <v>19</v>
      </c>
      <c r="C65" s="2">
        <v>59285</v>
      </c>
      <c r="D65" s="2">
        <v>550000</v>
      </c>
      <c r="E65" s="3">
        <f t="shared" si="1"/>
        <v>0.10779090909090909</v>
      </c>
    </row>
    <row r="66" spans="1:5">
      <c r="A66">
        <v>33</v>
      </c>
      <c r="B66" s="1" t="s">
        <v>76</v>
      </c>
      <c r="C66" s="2">
        <v>58185</v>
      </c>
      <c r="D66" s="2">
        <v>550000</v>
      </c>
      <c r="E66" s="3">
        <f t="shared" ref="E66:E97" si="2">C66/D66</f>
        <v>0.10579090909090909</v>
      </c>
    </row>
    <row r="67" spans="1:5">
      <c r="A67">
        <v>34</v>
      </c>
      <c r="B67" s="1" t="s">
        <v>34</v>
      </c>
      <c r="C67" s="2">
        <v>89880</v>
      </c>
      <c r="D67" s="2">
        <v>900000</v>
      </c>
      <c r="E67" s="3">
        <f t="shared" si="2"/>
        <v>9.9866666666666673E-2</v>
      </c>
    </row>
    <row r="68" spans="1:5">
      <c r="A68">
        <v>35</v>
      </c>
      <c r="B68" s="1" t="s">
        <v>26</v>
      </c>
      <c r="C68" s="2">
        <v>54190</v>
      </c>
      <c r="D68" s="2">
        <v>550000</v>
      </c>
      <c r="E68" s="3">
        <f t="shared" si="2"/>
        <v>9.8527272727272727E-2</v>
      </c>
    </row>
    <row r="69" spans="1:5">
      <c r="A69">
        <v>36</v>
      </c>
      <c r="B69" s="1" t="s">
        <v>5</v>
      </c>
      <c r="C69" s="2">
        <v>119875</v>
      </c>
      <c r="D69" s="2">
        <v>1250000</v>
      </c>
      <c r="E69" s="3">
        <f t="shared" si="2"/>
        <v>9.5899999999999999E-2</v>
      </c>
    </row>
    <row r="70" spans="1:5">
      <c r="A70">
        <v>37</v>
      </c>
      <c r="B70" s="1" t="s">
        <v>24</v>
      </c>
      <c r="C70" s="2">
        <v>117585</v>
      </c>
      <c r="D70" s="2">
        <v>1250000</v>
      </c>
      <c r="E70" s="3">
        <f t="shared" si="2"/>
        <v>9.4067999999999999E-2</v>
      </c>
    </row>
    <row r="71" spans="1:5">
      <c r="A71">
        <v>38</v>
      </c>
      <c r="B71" s="1" t="s">
        <v>27</v>
      </c>
      <c r="C71" s="2">
        <v>49190</v>
      </c>
      <c r="D71" s="2">
        <v>550000</v>
      </c>
      <c r="E71" s="3">
        <f t="shared" si="2"/>
        <v>8.9436363636363633E-2</v>
      </c>
    </row>
    <row r="72" spans="1:5">
      <c r="A72">
        <v>39</v>
      </c>
      <c r="B72" s="1" t="s">
        <v>29</v>
      </c>
      <c r="C72" s="2">
        <v>84185</v>
      </c>
      <c r="D72" s="2">
        <v>950000</v>
      </c>
      <c r="E72" s="3">
        <f t="shared" si="2"/>
        <v>8.8615789473684217E-2</v>
      </c>
    </row>
    <row r="73" spans="1:5">
      <c r="A73">
        <v>40</v>
      </c>
      <c r="B73" s="1" t="s">
        <v>82</v>
      </c>
      <c r="C73" s="2">
        <v>121895</v>
      </c>
      <c r="D73" s="2">
        <v>1400000</v>
      </c>
      <c r="E73" s="3">
        <f t="shared" si="2"/>
        <v>8.7067857142857141E-2</v>
      </c>
    </row>
    <row r="74" spans="1:5">
      <c r="A74">
        <v>41</v>
      </c>
      <c r="B74" s="1" t="s">
        <v>49</v>
      </c>
      <c r="C74" s="2">
        <v>51190</v>
      </c>
      <c r="D74" s="2">
        <v>600000</v>
      </c>
      <c r="E74" s="3">
        <f t="shared" si="2"/>
        <v>8.5316666666666666E-2</v>
      </c>
    </row>
    <row r="75" spans="1:5">
      <c r="A75">
        <v>42</v>
      </c>
      <c r="B75" s="1" t="s">
        <v>38</v>
      </c>
      <c r="C75" s="2">
        <v>41690</v>
      </c>
      <c r="D75" s="2">
        <v>550000</v>
      </c>
      <c r="E75" s="3">
        <f t="shared" si="2"/>
        <v>7.5800000000000006E-2</v>
      </c>
    </row>
    <row r="76" spans="1:5">
      <c r="A76">
        <v>43</v>
      </c>
      <c r="B76" s="1" t="s">
        <v>30</v>
      </c>
      <c r="C76" s="2">
        <v>51490</v>
      </c>
      <c r="D76" s="2">
        <v>900000</v>
      </c>
      <c r="E76" s="3">
        <f t="shared" si="2"/>
        <v>5.7211111111111108E-2</v>
      </c>
    </row>
    <row r="77" spans="1:5">
      <c r="A77">
        <v>44</v>
      </c>
      <c r="B77" s="1" t="s">
        <v>78</v>
      </c>
      <c r="C77" s="2">
        <v>17995</v>
      </c>
      <c r="D77" s="2">
        <v>550000</v>
      </c>
      <c r="E77" s="3">
        <f t="shared" si="2"/>
        <v>3.271818181818182E-2</v>
      </c>
    </row>
    <row r="78" spans="1:5">
      <c r="A78">
        <v>45</v>
      </c>
      <c r="B78" s="1" t="s">
        <v>51</v>
      </c>
      <c r="C78" s="2">
        <v>10695</v>
      </c>
      <c r="D78" s="2">
        <v>550000</v>
      </c>
      <c r="E78" s="3">
        <f t="shared" si="2"/>
        <v>1.9445454545454547E-2</v>
      </c>
    </row>
    <row r="79" spans="1:5">
      <c r="A79">
        <v>46</v>
      </c>
      <c r="B79" s="1" t="s">
        <v>69</v>
      </c>
      <c r="C79" s="2">
        <v>8495</v>
      </c>
      <c r="D79" s="2">
        <v>600000</v>
      </c>
      <c r="E79" s="3">
        <f t="shared" si="2"/>
        <v>1.4158333333333334E-2</v>
      </c>
    </row>
    <row r="80" spans="1:5">
      <c r="A80">
        <v>47</v>
      </c>
      <c r="B80" s="1" t="s">
        <v>17</v>
      </c>
      <c r="C80" s="1">
        <v>0</v>
      </c>
      <c r="D80" s="2">
        <v>550000</v>
      </c>
      <c r="E80" s="3">
        <f t="shared" si="2"/>
        <v>0</v>
      </c>
    </row>
    <row r="81" spans="1:5">
      <c r="A81">
        <v>48</v>
      </c>
      <c r="B81" s="1" t="s">
        <v>72</v>
      </c>
      <c r="C81" s="1">
        <v>0</v>
      </c>
      <c r="D81" s="2">
        <v>550000</v>
      </c>
      <c r="E81" s="3">
        <f t="shared" si="2"/>
        <v>0</v>
      </c>
    </row>
    <row r="82" spans="1:5">
      <c r="C82" s="5">
        <f>SUM(C34:C81)</f>
        <v>7556630</v>
      </c>
      <c r="D82" s="5">
        <f>SUM(D34:D81)</f>
        <v>46000000</v>
      </c>
      <c r="E82" s="6">
        <f t="shared" si="2"/>
        <v>0.16427456521739131</v>
      </c>
    </row>
    <row r="84" spans="1:5">
      <c r="A84">
        <f>A81+A32</f>
        <v>79</v>
      </c>
      <c r="B84" s="13" t="s">
        <v>83</v>
      </c>
      <c r="C84" s="11">
        <f>C82+C33</f>
        <v>23788450</v>
      </c>
      <c r="D84" s="11">
        <f>D82+D33</f>
        <v>85200000</v>
      </c>
      <c r="E84" s="9">
        <f>C84/D84</f>
        <v>0.27920715962441317</v>
      </c>
    </row>
  </sheetData>
  <sortState ref="B2:E80">
    <sortCondition descending="1" ref="E2:E80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"/>
  <sheetViews>
    <sheetView zoomScale="115" zoomScaleNormal="115" workbookViewId="0">
      <selection activeCell="D5" sqref="D5"/>
    </sheetView>
  </sheetViews>
  <sheetFormatPr defaultRowHeight="14.5"/>
  <cols>
    <col min="2" max="2" width="20.36328125" bestFit="1" customWidth="1"/>
    <col min="3" max="3" width="11.54296875" bestFit="1" customWidth="1"/>
    <col min="4" max="4" width="13.36328125" bestFit="1" customWidth="1"/>
  </cols>
  <sheetData>
    <row r="1" spans="1:5">
      <c r="B1" s="4" t="s">
        <v>0</v>
      </c>
      <c r="C1" s="4" t="s">
        <v>125</v>
      </c>
      <c r="D1" s="4" t="s">
        <v>126</v>
      </c>
      <c r="E1" s="4" t="s">
        <v>3</v>
      </c>
    </row>
    <row r="2" spans="1:5">
      <c r="A2">
        <v>1</v>
      </c>
      <c r="B2" s="1" t="s">
        <v>131</v>
      </c>
      <c r="C2" s="1">
        <v>0</v>
      </c>
      <c r="D2" s="2">
        <v>1000000</v>
      </c>
      <c r="E2" s="3">
        <f t="shared" ref="E2:E5" si="0">C2/D2</f>
        <v>0</v>
      </c>
    </row>
    <row r="3" spans="1:5">
      <c r="A3">
        <v>1</v>
      </c>
      <c r="B3" s="1" t="s">
        <v>130</v>
      </c>
      <c r="C3" s="2">
        <v>126175</v>
      </c>
      <c r="D3" s="2">
        <v>1500000</v>
      </c>
      <c r="E3" s="3">
        <f t="shared" si="0"/>
        <v>8.4116666666666673E-2</v>
      </c>
    </row>
    <row r="4" spans="1:5">
      <c r="A4">
        <v>1</v>
      </c>
      <c r="B4" s="1" t="s">
        <v>129</v>
      </c>
      <c r="C4" s="2">
        <v>16595</v>
      </c>
      <c r="D4" s="2">
        <v>550000</v>
      </c>
      <c r="E4" s="3">
        <f t="shared" si="0"/>
        <v>3.0172727272727271E-2</v>
      </c>
    </row>
    <row r="5" spans="1:5">
      <c r="C5" s="11">
        <f>SUM(C2:C4)</f>
        <v>142770</v>
      </c>
      <c r="D5" s="11">
        <f>SUM(D2:D4)</f>
        <v>3050000</v>
      </c>
      <c r="E5" s="9">
        <f t="shared" si="0"/>
        <v>4.6809836065573769E-2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"/>
  <sheetViews>
    <sheetView zoomScale="115" zoomScaleNormal="115" workbookViewId="0">
      <selection activeCell="D2" sqref="D2"/>
    </sheetView>
  </sheetViews>
  <sheetFormatPr defaultRowHeight="14.5"/>
  <cols>
    <col min="2" max="2" width="16.453125" bestFit="1" customWidth="1"/>
    <col min="3" max="3" width="11.54296875" bestFit="1" customWidth="1"/>
    <col min="4" max="4" width="13.36328125" bestFit="1" customWidth="1"/>
  </cols>
  <sheetData>
    <row r="1" spans="1:5">
      <c r="B1" s="12" t="s">
        <v>0</v>
      </c>
      <c r="C1" s="12" t="s">
        <v>125</v>
      </c>
      <c r="D1" s="12" t="s">
        <v>126</v>
      </c>
      <c r="E1" s="12" t="s">
        <v>3</v>
      </c>
    </row>
    <row r="2" spans="1:5">
      <c r="A2">
        <v>1</v>
      </c>
      <c r="B2" s="1" t="s">
        <v>153</v>
      </c>
      <c r="C2" s="2">
        <v>248120</v>
      </c>
      <c r="D2" s="2">
        <v>1800000</v>
      </c>
      <c r="E2" s="3">
        <f t="shared" ref="E2" si="0">C2/D2</f>
        <v>0.13784444444444444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31" workbookViewId="0">
      <selection activeCell="D46" sqref="D46"/>
    </sheetView>
  </sheetViews>
  <sheetFormatPr defaultRowHeight="14.5"/>
  <cols>
    <col min="2" max="2" width="23.453125" bestFit="1" customWidth="1"/>
    <col min="3" max="3" width="11.54296875" bestFit="1" customWidth="1"/>
    <col min="4" max="4" width="13.36328125" bestFit="1" customWidth="1"/>
  </cols>
  <sheetData>
    <row r="1" spans="1:5">
      <c r="B1" s="10" t="s">
        <v>0</v>
      </c>
      <c r="C1" s="10" t="s">
        <v>125</v>
      </c>
      <c r="D1" s="10" t="s">
        <v>126</v>
      </c>
      <c r="E1" s="4" t="s">
        <v>3</v>
      </c>
    </row>
    <row r="2" spans="1:5">
      <c r="A2">
        <v>1</v>
      </c>
      <c r="B2" s="1" t="s">
        <v>117</v>
      </c>
      <c r="C2" s="2">
        <v>674420</v>
      </c>
      <c r="D2" s="2">
        <v>700000</v>
      </c>
      <c r="E2" s="3">
        <f t="shared" ref="E2:E44" si="0">C2/D2</f>
        <v>0.9634571428571429</v>
      </c>
    </row>
    <row r="3" spans="1:5">
      <c r="A3">
        <v>2</v>
      </c>
      <c r="B3" s="1" t="s">
        <v>113</v>
      </c>
      <c r="C3" s="2">
        <v>375130</v>
      </c>
      <c r="D3" s="2">
        <v>550000</v>
      </c>
      <c r="E3" s="3">
        <f t="shared" si="0"/>
        <v>0.68205454545454547</v>
      </c>
    </row>
    <row r="4" spans="1:5">
      <c r="A4">
        <v>3</v>
      </c>
      <c r="B4" s="1" t="s">
        <v>98</v>
      </c>
      <c r="C4" s="2">
        <v>274910</v>
      </c>
      <c r="D4" s="2">
        <v>550000</v>
      </c>
      <c r="E4" s="3">
        <f t="shared" si="0"/>
        <v>0.49983636363636363</v>
      </c>
    </row>
    <row r="5" spans="1:5">
      <c r="A5">
        <v>4</v>
      </c>
      <c r="B5" s="1" t="s">
        <v>111</v>
      </c>
      <c r="C5" s="2">
        <v>189865</v>
      </c>
      <c r="D5" s="2">
        <v>550000</v>
      </c>
      <c r="E5" s="3">
        <f t="shared" si="0"/>
        <v>0.34520909090909091</v>
      </c>
    </row>
    <row r="6" spans="1:5">
      <c r="A6">
        <v>5</v>
      </c>
      <c r="B6" s="1" t="s">
        <v>89</v>
      </c>
      <c r="C6" s="2">
        <v>154760</v>
      </c>
      <c r="D6" s="2">
        <v>550000</v>
      </c>
      <c r="E6" s="3">
        <f t="shared" si="0"/>
        <v>0.28138181818181818</v>
      </c>
    </row>
    <row r="7" spans="1:5">
      <c r="A7">
        <v>6</v>
      </c>
      <c r="B7" s="1" t="s">
        <v>87</v>
      </c>
      <c r="C7" s="2">
        <v>151470</v>
      </c>
      <c r="D7" s="2">
        <v>550000</v>
      </c>
      <c r="E7" s="3">
        <f t="shared" si="0"/>
        <v>0.27539999999999998</v>
      </c>
    </row>
    <row r="8" spans="1:5">
      <c r="A8">
        <v>7</v>
      </c>
      <c r="B8" s="1" t="s">
        <v>119</v>
      </c>
      <c r="C8" s="2">
        <v>242065</v>
      </c>
      <c r="D8" s="2">
        <v>900000</v>
      </c>
      <c r="E8" s="3">
        <f t="shared" si="0"/>
        <v>0.2689611111111111</v>
      </c>
    </row>
    <row r="9" spans="1:5">
      <c r="C9" s="18">
        <f>SUM(C2:C8)</f>
        <v>2062620</v>
      </c>
      <c r="D9" s="18">
        <f>SUM(D2:D8)</f>
        <v>4350000</v>
      </c>
      <c r="E9" s="19">
        <f t="shared" si="0"/>
        <v>0.47416551724137929</v>
      </c>
    </row>
    <row r="10" spans="1:5">
      <c r="A10">
        <v>1</v>
      </c>
      <c r="B10" s="1" t="s">
        <v>106</v>
      </c>
      <c r="C10" s="2">
        <v>136280</v>
      </c>
      <c r="D10" s="2">
        <v>550000</v>
      </c>
      <c r="E10" s="3">
        <f t="shared" si="0"/>
        <v>0.24778181818181819</v>
      </c>
    </row>
    <row r="11" spans="1:5">
      <c r="A11">
        <v>2</v>
      </c>
      <c r="B11" s="1" t="s">
        <v>105</v>
      </c>
      <c r="C11" s="2">
        <v>128970</v>
      </c>
      <c r="D11" s="2">
        <v>550000</v>
      </c>
      <c r="E11" s="3">
        <f t="shared" si="0"/>
        <v>0.23449090909090908</v>
      </c>
    </row>
    <row r="12" spans="1:5">
      <c r="A12">
        <v>3</v>
      </c>
      <c r="B12" s="1" t="s">
        <v>103</v>
      </c>
      <c r="C12" s="2">
        <v>132675</v>
      </c>
      <c r="D12" s="2">
        <v>600000</v>
      </c>
      <c r="E12" s="3">
        <f t="shared" si="0"/>
        <v>0.22112499999999999</v>
      </c>
    </row>
    <row r="13" spans="1:5">
      <c r="A13">
        <v>4</v>
      </c>
      <c r="B13" s="1" t="s">
        <v>102</v>
      </c>
      <c r="C13" s="2">
        <v>115975</v>
      </c>
      <c r="D13" s="2">
        <v>550000</v>
      </c>
      <c r="E13" s="3">
        <f t="shared" si="0"/>
        <v>0.21086363636363636</v>
      </c>
    </row>
    <row r="14" spans="1:5">
      <c r="A14">
        <v>5</v>
      </c>
      <c r="B14" s="1" t="s">
        <v>120</v>
      </c>
      <c r="C14" s="2">
        <v>115280</v>
      </c>
      <c r="D14" s="2">
        <v>550000</v>
      </c>
      <c r="E14" s="3">
        <f t="shared" si="0"/>
        <v>0.20960000000000001</v>
      </c>
    </row>
    <row r="15" spans="1:5">
      <c r="A15">
        <v>6</v>
      </c>
      <c r="B15" s="1" t="s">
        <v>108</v>
      </c>
      <c r="C15" s="2">
        <v>103480</v>
      </c>
      <c r="D15" s="2">
        <v>550000</v>
      </c>
      <c r="E15" s="3">
        <f t="shared" si="0"/>
        <v>0.18814545454545453</v>
      </c>
    </row>
    <row r="16" spans="1:5">
      <c r="A16">
        <v>7</v>
      </c>
      <c r="B16" s="1" t="s">
        <v>101</v>
      </c>
      <c r="C16" s="2">
        <v>80180</v>
      </c>
      <c r="D16" s="2">
        <v>458333</v>
      </c>
      <c r="E16" s="3">
        <f t="shared" si="0"/>
        <v>0.17493830904604293</v>
      </c>
    </row>
    <row r="17" spans="1:5">
      <c r="A17">
        <v>8</v>
      </c>
      <c r="B17" s="1" t="s">
        <v>99</v>
      </c>
      <c r="C17" s="2">
        <v>84380</v>
      </c>
      <c r="D17" s="2">
        <v>550000</v>
      </c>
      <c r="E17" s="3">
        <f t="shared" si="0"/>
        <v>0.15341818181818181</v>
      </c>
    </row>
    <row r="18" spans="1:5">
      <c r="A18">
        <v>9</v>
      </c>
      <c r="B18" s="1" t="s">
        <v>100</v>
      </c>
      <c r="C18" s="2">
        <v>76595</v>
      </c>
      <c r="D18" s="2">
        <v>550000</v>
      </c>
      <c r="E18" s="3">
        <f t="shared" si="0"/>
        <v>0.13926363636363637</v>
      </c>
    </row>
    <row r="19" spans="1:5">
      <c r="A19">
        <v>10</v>
      </c>
      <c r="B19" s="1" t="s">
        <v>122</v>
      </c>
      <c r="C19" s="2">
        <v>122960</v>
      </c>
      <c r="D19" s="2">
        <v>900000</v>
      </c>
      <c r="E19" s="3">
        <f t="shared" si="0"/>
        <v>0.13662222222222223</v>
      </c>
    </row>
    <row r="20" spans="1:5">
      <c r="A20">
        <v>11</v>
      </c>
      <c r="B20" s="1" t="s">
        <v>109</v>
      </c>
      <c r="C20" s="2">
        <v>71385</v>
      </c>
      <c r="D20" s="2">
        <v>550000</v>
      </c>
      <c r="E20" s="3">
        <f t="shared" si="0"/>
        <v>0.1297909090909091</v>
      </c>
    </row>
    <row r="21" spans="1:5">
      <c r="A21">
        <v>12</v>
      </c>
      <c r="B21" s="1" t="s">
        <v>88</v>
      </c>
      <c r="C21" s="2">
        <v>70990</v>
      </c>
      <c r="D21" s="2">
        <v>550000</v>
      </c>
      <c r="E21" s="3">
        <f t="shared" si="0"/>
        <v>0.12907272727272728</v>
      </c>
    </row>
    <row r="22" spans="1:5">
      <c r="A22">
        <v>13</v>
      </c>
      <c r="B22" s="1" t="s">
        <v>91</v>
      </c>
      <c r="C22" s="2">
        <v>70085</v>
      </c>
      <c r="D22" s="2">
        <v>550000</v>
      </c>
      <c r="E22" s="3">
        <f t="shared" si="0"/>
        <v>0.12742727272727272</v>
      </c>
    </row>
    <row r="23" spans="1:5">
      <c r="A23">
        <v>14</v>
      </c>
      <c r="B23" s="1" t="s">
        <v>124</v>
      </c>
      <c r="C23" s="2">
        <v>65580</v>
      </c>
      <c r="D23" s="2">
        <v>550000</v>
      </c>
      <c r="E23" s="3">
        <f t="shared" si="0"/>
        <v>0.11923636363636364</v>
      </c>
    </row>
    <row r="24" spans="1:5">
      <c r="A24">
        <v>15</v>
      </c>
      <c r="B24" s="1" t="s">
        <v>107</v>
      </c>
      <c r="C24" s="2">
        <v>50385</v>
      </c>
      <c r="D24" s="2">
        <v>550000</v>
      </c>
      <c r="E24" s="3">
        <f t="shared" si="0"/>
        <v>9.1609090909090904E-2</v>
      </c>
    </row>
    <row r="25" spans="1:5">
      <c r="A25">
        <v>16</v>
      </c>
      <c r="B25" s="1" t="s">
        <v>96</v>
      </c>
      <c r="C25" s="2">
        <v>43690</v>
      </c>
      <c r="D25" s="2">
        <v>550000</v>
      </c>
      <c r="E25" s="3">
        <f t="shared" si="0"/>
        <v>7.9436363636363638E-2</v>
      </c>
    </row>
    <row r="26" spans="1:5">
      <c r="A26">
        <v>17</v>
      </c>
      <c r="B26" s="1" t="s">
        <v>95</v>
      </c>
      <c r="C26" s="2">
        <v>43690</v>
      </c>
      <c r="D26" s="2">
        <v>550000</v>
      </c>
      <c r="E26" s="3">
        <f t="shared" si="0"/>
        <v>7.9436363636363638E-2</v>
      </c>
    </row>
    <row r="27" spans="1:5">
      <c r="A27">
        <v>18</v>
      </c>
      <c r="B27" s="1" t="s">
        <v>121</v>
      </c>
      <c r="C27" s="2">
        <v>49995</v>
      </c>
      <c r="D27" s="2">
        <v>650000</v>
      </c>
      <c r="E27" s="3">
        <f t="shared" si="0"/>
        <v>7.6915384615384622E-2</v>
      </c>
    </row>
    <row r="28" spans="1:5">
      <c r="A28">
        <v>19</v>
      </c>
      <c r="B28" s="1" t="s">
        <v>123</v>
      </c>
      <c r="C28" s="2">
        <v>41190</v>
      </c>
      <c r="D28" s="2">
        <v>550000</v>
      </c>
      <c r="E28" s="3">
        <f t="shared" si="0"/>
        <v>7.4890909090909091E-2</v>
      </c>
    </row>
    <row r="29" spans="1:5">
      <c r="A29">
        <v>20</v>
      </c>
      <c r="B29" s="1" t="s">
        <v>90</v>
      </c>
      <c r="C29" s="2">
        <v>37585</v>
      </c>
      <c r="D29" s="2">
        <v>550000</v>
      </c>
      <c r="E29" s="3">
        <f t="shared" si="0"/>
        <v>6.833636363636364E-2</v>
      </c>
    </row>
    <row r="30" spans="1:5">
      <c r="A30">
        <v>21</v>
      </c>
      <c r="B30" s="1" t="s">
        <v>104</v>
      </c>
      <c r="C30" s="2">
        <v>36890</v>
      </c>
      <c r="D30" s="2">
        <v>550000</v>
      </c>
      <c r="E30" s="3">
        <f t="shared" si="0"/>
        <v>6.707272727272727E-2</v>
      </c>
    </row>
    <row r="31" spans="1:5">
      <c r="A31">
        <v>22</v>
      </c>
      <c r="B31" s="1" t="s">
        <v>85</v>
      </c>
      <c r="C31" s="2">
        <v>32995</v>
      </c>
      <c r="D31" s="2">
        <v>550000</v>
      </c>
      <c r="E31" s="3">
        <f t="shared" si="0"/>
        <v>5.9990909090909088E-2</v>
      </c>
    </row>
    <row r="32" spans="1:5">
      <c r="A32">
        <v>23</v>
      </c>
      <c r="B32" s="1" t="s">
        <v>86</v>
      </c>
      <c r="C32" s="2">
        <v>32085</v>
      </c>
      <c r="D32" s="2">
        <v>550000</v>
      </c>
      <c r="E32" s="3">
        <f t="shared" si="0"/>
        <v>5.8336363636363638E-2</v>
      </c>
    </row>
    <row r="33" spans="1:5">
      <c r="A33">
        <v>24</v>
      </c>
      <c r="B33" s="1" t="s">
        <v>84</v>
      </c>
      <c r="C33" s="2">
        <v>25390</v>
      </c>
      <c r="D33" s="2">
        <v>550000</v>
      </c>
      <c r="E33" s="3">
        <f t="shared" si="0"/>
        <v>4.6163636363636365E-2</v>
      </c>
    </row>
    <row r="34" spans="1:5">
      <c r="A34">
        <v>25</v>
      </c>
      <c r="B34" s="1" t="s">
        <v>115</v>
      </c>
      <c r="C34" s="2">
        <v>26890</v>
      </c>
      <c r="D34" s="2">
        <v>650000</v>
      </c>
      <c r="E34" s="3">
        <f t="shared" si="0"/>
        <v>4.1369230769230769E-2</v>
      </c>
    </row>
    <row r="35" spans="1:5">
      <c r="A35">
        <v>26</v>
      </c>
      <c r="B35" s="1" t="s">
        <v>92</v>
      </c>
      <c r="C35" s="2">
        <v>16595</v>
      </c>
      <c r="D35" s="2">
        <v>550000</v>
      </c>
      <c r="E35" s="3">
        <f t="shared" si="0"/>
        <v>3.0172727272727271E-2</v>
      </c>
    </row>
    <row r="36" spans="1:5">
      <c r="A36">
        <v>27</v>
      </c>
      <c r="B36" s="1" t="s">
        <v>112</v>
      </c>
      <c r="C36" s="2">
        <v>10695</v>
      </c>
      <c r="D36" s="2">
        <v>550000</v>
      </c>
      <c r="E36" s="3">
        <f t="shared" si="0"/>
        <v>1.9445454545454547E-2</v>
      </c>
    </row>
    <row r="37" spans="1:5">
      <c r="A37">
        <v>28</v>
      </c>
      <c r="B37" s="1" t="s">
        <v>97</v>
      </c>
      <c r="C37" s="2">
        <v>10695</v>
      </c>
      <c r="D37" s="2">
        <v>550000</v>
      </c>
      <c r="E37" s="3">
        <f t="shared" si="0"/>
        <v>1.9445454545454547E-2</v>
      </c>
    </row>
    <row r="38" spans="1:5">
      <c r="A38">
        <v>29</v>
      </c>
      <c r="B38" s="1" t="s">
        <v>93</v>
      </c>
      <c r="C38" s="2">
        <v>10695</v>
      </c>
      <c r="D38" s="2">
        <v>550000</v>
      </c>
      <c r="E38" s="3">
        <f t="shared" si="0"/>
        <v>1.9445454545454547E-2</v>
      </c>
    </row>
    <row r="39" spans="1:5">
      <c r="A39">
        <v>30</v>
      </c>
      <c r="B39" s="1" t="s">
        <v>118</v>
      </c>
      <c r="C39" s="1">
        <v>0</v>
      </c>
      <c r="D39" s="2">
        <v>550000</v>
      </c>
      <c r="E39" s="3">
        <f t="shared" si="0"/>
        <v>0</v>
      </c>
    </row>
    <row r="40" spans="1:5">
      <c r="A40">
        <v>31</v>
      </c>
      <c r="B40" s="1" t="s">
        <v>116</v>
      </c>
      <c r="C40" s="1">
        <v>0</v>
      </c>
      <c r="D40" s="2">
        <v>550000</v>
      </c>
      <c r="E40" s="3">
        <f t="shared" si="0"/>
        <v>0</v>
      </c>
    </row>
    <row r="41" spans="1:5">
      <c r="A41">
        <v>32</v>
      </c>
      <c r="B41" s="1" t="s">
        <v>114</v>
      </c>
      <c r="C41" s="1">
        <v>0</v>
      </c>
      <c r="D41" s="2">
        <v>550000</v>
      </c>
      <c r="E41" s="3">
        <f t="shared" si="0"/>
        <v>0</v>
      </c>
    </row>
    <row r="42" spans="1:5">
      <c r="A42">
        <v>33</v>
      </c>
      <c r="B42" s="1" t="s">
        <v>110</v>
      </c>
      <c r="C42" s="1">
        <v>0</v>
      </c>
      <c r="D42" s="2">
        <v>550000</v>
      </c>
      <c r="E42" s="3">
        <f t="shared" si="0"/>
        <v>0</v>
      </c>
    </row>
    <row r="43" spans="1:5">
      <c r="A43">
        <v>34</v>
      </c>
      <c r="B43" s="1" t="s">
        <v>94</v>
      </c>
      <c r="C43" s="1">
        <v>0</v>
      </c>
      <c r="D43" s="2">
        <v>550000</v>
      </c>
      <c r="E43" s="3">
        <f t="shared" si="0"/>
        <v>0</v>
      </c>
    </row>
    <row r="44" spans="1:5">
      <c r="C44" s="16">
        <f>SUM(C10:C43)</f>
        <v>1844280</v>
      </c>
      <c r="D44" s="16">
        <f>SUM(D10:D43)</f>
        <v>19208333</v>
      </c>
      <c r="E44" s="17">
        <f t="shared" si="0"/>
        <v>9.6014578672704187E-2</v>
      </c>
    </row>
    <row r="46" spans="1:5">
      <c r="A46">
        <f>A43+A8</f>
        <v>41</v>
      </c>
      <c r="B46" s="12" t="s">
        <v>83</v>
      </c>
      <c r="C46" s="11">
        <f>C44+C9</f>
        <v>3906900</v>
      </c>
      <c r="D46" s="11">
        <f>D44+D9</f>
        <v>23558333</v>
      </c>
      <c r="E46" s="9">
        <f>C46/D46</f>
        <v>0.16583940807696368</v>
      </c>
    </row>
  </sheetData>
  <sortState ref="B2:E42">
    <sortCondition descending="1" ref="E2:E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"/>
  <sheetViews>
    <sheetView zoomScale="115" zoomScaleNormal="115" workbookViewId="0">
      <selection activeCell="D2" sqref="D2"/>
    </sheetView>
  </sheetViews>
  <sheetFormatPr defaultRowHeight="14.5"/>
  <cols>
    <col min="1" max="1" width="5.90625" customWidth="1"/>
    <col min="2" max="2" width="24.1796875" bestFit="1" customWidth="1"/>
    <col min="3" max="3" width="11.54296875" bestFit="1" customWidth="1"/>
    <col min="4" max="4" width="13.36328125" bestFit="1" customWidth="1"/>
  </cols>
  <sheetData>
    <row r="1" spans="1:5">
      <c r="B1" s="10" t="s">
        <v>0</v>
      </c>
      <c r="C1" s="4" t="s">
        <v>125</v>
      </c>
      <c r="D1" s="4" t="s">
        <v>126</v>
      </c>
      <c r="E1" s="4" t="s">
        <v>3</v>
      </c>
    </row>
    <row r="2" spans="1:5">
      <c r="A2">
        <v>1</v>
      </c>
      <c r="B2" s="1" t="s">
        <v>134</v>
      </c>
      <c r="C2" s="2">
        <v>82675</v>
      </c>
      <c r="D2" s="2">
        <v>550000</v>
      </c>
      <c r="E2" s="3">
        <f>C2/D2</f>
        <v>0.15031818181818182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zoomScale="115" zoomScaleNormal="115" workbookViewId="0">
      <selection activeCell="D8" sqref="D8"/>
    </sheetView>
  </sheetViews>
  <sheetFormatPr defaultRowHeight="14.5"/>
  <cols>
    <col min="1" max="1" width="5" customWidth="1"/>
    <col min="2" max="2" width="24.6328125" bestFit="1" customWidth="1"/>
    <col min="3" max="3" width="11.54296875" bestFit="1" customWidth="1"/>
    <col min="4" max="4" width="13.36328125" bestFit="1" customWidth="1"/>
  </cols>
  <sheetData>
    <row r="1" spans="1:5">
      <c r="B1" s="13" t="s">
        <v>0</v>
      </c>
      <c r="C1" s="13" t="s">
        <v>125</v>
      </c>
      <c r="D1" s="13" t="s">
        <v>126</v>
      </c>
      <c r="E1" s="13" t="s">
        <v>3</v>
      </c>
    </row>
    <row r="2" spans="1:5">
      <c r="A2">
        <v>1</v>
      </c>
      <c r="B2" s="1" t="s">
        <v>157</v>
      </c>
      <c r="C2" s="2">
        <v>123160</v>
      </c>
      <c r="D2" s="2">
        <v>600000</v>
      </c>
      <c r="E2" s="3">
        <f t="shared" ref="E2:E7" si="0">C2/D2</f>
        <v>0.20526666666666665</v>
      </c>
    </row>
    <row r="3" spans="1:5">
      <c r="A3">
        <v>2</v>
      </c>
      <c r="B3" s="1" t="s">
        <v>155</v>
      </c>
      <c r="C3" s="2">
        <v>68475</v>
      </c>
      <c r="D3" s="1">
        <v>531666</v>
      </c>
      <c r="E3" s="3">
        <f t="shared" si="0"/>
        <v>0.12879326494453286</v>
      </c>
    </row>
    <row r="4" spans="1:5">
      <c r="A4">
        <v>3</v>
      </c>
      <c r="B4" s="1" t="s">
        <v>156</v>
      </c>
      <c r="C4" s="2">
        <v>149170</v>
      </c>
      <c r="D4" s="2">
        <v>1200000</v>
      </c>
      <c r="E4" s="3">
        <f t="shared" si="0"/>
        <v>0.12430833333333334</v>
      </c>
    </row>
    <row r="5" spans="1:5">
      <c r="A5">
        <v>4</v>
      </c>
      <c r="B5" s="1" t="s">
        <v>158</v>
      </c>
      <c r="C5" s="2">
        <v>14695</v>
      </c>
      <c r="D5" s="2">
        <v>550000</v>
      </c>
      <c r="E5" s="3">
        <f t="shared" si="0"/>
        <v>2.6718181818181818E-2</v>
      </c>
    </row>
    <row r="6" spans="1:5">
      <c r="A6">
        <v>5</v>
      </c>
      <c r="B6" s="1" t="s">
        <v>159</v>
      </c>
      <c r="C6" s="2">
        <v>10695</v>
      </c>
      <c r="D6" s="2">
        <v>550000</v>
      </c>
      <c r="E6" s="3">
        <f t="shared" si="0"/>
        <v>1.9445454545454547E-2</v>
      </c>
    </row>
    <row r="7" spans="1:5">
      <c r="A7">
        <v>6</v>
      </c>
      <c r="B7" s="1" t="s">
        <v>154</v>
      </c>
      <c r="C7" s="1">
        <v>0</v>
      </c>
      <c r="D7" s="2">
        <v>550000</v>
      </c>
      <c r="E7" s="3">
        <f t="shared" si="0"/>
        <v>0</v>
      </c>
    </row>
    <row r="8" spans="1:5">
      <c r="B8" s="1"/>
      <c r="C8" s="11">
        <f>SUM(C2:C7)</f>
        <v>366195</v>
      </c>
      <c r="D8" s="11">
        <f>SUM(D2:D7)</f>
        <v>3981666</v>
      </c>
      <c r="E8" s="9">
        <f t="shared" ref="E8" si="1">C8/D8</f>
        <v>9.197029585103321E-2</v>
      </c>
    </row>
  </sheetData>
  <sortState ref="B2:E7">
    <sortCondition descending="1" ref="E2:E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"/>
  <sheetViews>
    <sheetView zoomScale="130" zoomScaleNormal="130" workbookViewId="0">
      <selection activeCell="D9" sqref="D9"/>
    </sheetView>
  </sheetViews>
  <sheetFormatPr defaultRowHeight="14.5"/>
  <cols>
    <col min="2" max="2" width="21.54296875" bestFit="1" customWidth="1"/>
    <col min="3" max="3" width="11.54296875" bestFit="1" customWidth="1"/>
    <col min="4" max="4" width="13.36328125" bestFit="1" customWidth="1"/>
  </cols>
  <sheetData>
    <row r="1" spans="1:5">
      <c r="B1" s="4" t="s">
        <v>0</v>
      </c>
      <c r="C1" s="4" t="s">
        <v>125</v>
      </c>
      <c r="D1" s="4" t="s">
        <v>126</v>
      </c>
      <c r="E1" s="4" t="s">
        <v>3</v>
      </c>
    </row>
    <row r="2" spans="1:5">
      <c r="A2">
        <v>1</v>
      </c>
      <c r="B2" s="1" t="s">
        <v>150</v>
      </c>
      <c r="C2" s="2">
        <v>200065</v>
      </c>
      <c r="D2" s="2">
        <v>900000</v>
      </c>
      <c r="E2" s="3">
        <f t="shared" ref="E2:E8" si="0">C2/D2</f>
        <v>0.22229444444444443</v>
      </c>
    </row>
    <row r="3" spans="1:5">
      <c r="A3">
        <v>2</v>
      </c>
      <c r="B3" s="1" t="s">
        <v>147</v>
      </c>
      <c r="C3" s="2">
        <v>85385</v>
      </c>
      <c r="D3" s="2">
        <v>550000</v>
      </c>
      <c r="E3" s="3">
        <f t="shared" si="0"/>
        <v>0.15524545454545455</v>
      </c>
    </row>
    <row r="4" spans="1:5">
      <c r="A4">
        <v>3</v>
      </c>
      <c r="B4" s="1" t="s">
        <v>149</v>
      </c>
      <c r="C4" s="2">
        <v>80275</v>
      </c>
      <c r="D4" s="2">
        <v>550000</v>
      </c>
      <c r="E4" s="3">
        <f t="shared" si="0"/>
        <v>0.14595454545454545</v>
      </c>
    </row>
    <row r="5" spans="1:5">
      <c r="A5">
        <v>4</v>
      </c>
      <c r="B5" s="1" t="s">
        <v>152</v>
      </c>
      <c r="C5" s="2">
        <v>65380</v>
      </c>
      <c r="D5" s="2">
        <v>550000</v>
      </c>
      <c r="E5" s="3">
        <f t="shared" si="0"/>
        <v>0.11887272727272727</v>
      </c>
    </row>
    <row r="6" spans="1:5">
      <c r="A6">
        <v>5</v>
      </c>
      <c r="B6" s="1" t="s">
        <v>146</v>
      </c>
      <c r="C6" s="2">
        <v>16195</v>
      </c>
      <c r="D6" s="2">
        <v>550000</v>
      </c>
      <c r="E6" s="3">
        <f t="shared" si="0"/>
        <v>2.9445454545454545E-2</v>
      </c>
    </row>
    <row r="7" spans="1:5">
      <c r="A7">
        <v>6</v>
      </c>
      <c r="B7" s="1" t="s">
        <v>151</v>
      </c>
      <c r="C7" s="1">
        <v>0</v>
      </c>
      <c r="D7" s="2">
        <v>550000</v>
      </c>
      <c r="E7" s="3">
        <f t="shared" si="0"/>
        <v>0</v>
      </c>
    </row>
    <row r="8" spans="1:5">
      <c r="A8">
        <v>7</v>
      </c>
      <c r="B8" s="1" t="s">
        <v>148</v>
      </c>
      <c r="C8" s="1">
        <v>0</v>
      </c>
      <c r="D8" s="2">
        <v>550000</v>
      </c>
      <c r="E8" s="3">
        <f t="shared" si="0"/>
        <v>0</v>
      </c>
    </row>
    <row r="9" spans="1:5">
      <c r="C9" s="11">
        <f>SUM(C2:C8)</f>
        <v>447300</v>
      </c>
      <c r="D9" s="11">
        <f>SUM(D2:D8)</f>
        <v>4200000</v>
      </c>
      <c r="E9" s="9">
        <f t="shared" ref="E9" si="1">C9/D9</f>
        <v>0.1065</v>
      </c>
    </row>
  </sheetData>
  <sortState ref="B2:E8">
    <sortCondition descending="1" ref="E2:E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zoomScale="130" zoomScaleNormal="130" workbookViewId="0">
      <selection activeCell="D4" sqref="D4"/>
    </sheetView>
  </sheetViews>
  <sheetFormatPr defaultRowHeight="14.5"/>
  <cols>
    <col min="2" max="2" width="33.6328125" bestFit="1" customWidth="1"/>
    <col min="3" max="3" width="11.54296875" bestFit="1" customWidth="1"/>
    <col min="4" max="4" width="13.36328125" bestFit="1" customWidth="1"/>
  </cols>
  <sheetData>
    <row r="1" spans="1:5">
      <c r="B1" s="12" t="s">
        <v>0</v>
      </c>
      <c r="C1" s="12" t="s">
        <v>125</v>
      </c>
      <c r="D1" s="12" t="s">
        <v>126</v>
      </c>
      <c r="E1" s="12" t="s">
        <v>3</v>
      </c>
    </row>
    <row r="2" spans="1:5">
      <c r="A2">
        <v>1</v>
      </c>
      <c r="B2" s="1" t="s">
        <v>133</v>
      </c>
      <c r="C2" s="2">
        <v>67880</v>
      </c>
      <c r="D2" s="2">
        <v>550000</v>
      </c>
      <c r="E2" s="3">
        <f>C2/D2</f>
        <v>0.12341818181818182</v>
      </c>
    </row>
    <row r="3" spans="1:5">
      <c r="A3">
        <v>2</v>
      </c>
      <c r="B3" s="1" t="s">
        <v>132</v>
      </c>
      <c r="C3" s="2">
        <v>186175</v>
      </c>
      <c r="D3" s="2">
        <v>1400000</v>
      </c>
      <c r="E3" s="3">
        <f>C3/D3</f>
        <v>0.13298214285714285</v>
      </c>
    </row>
    <row r="4" spans="1:5">
      <c r="C4" s="11">
        <f>SUM(C2:C3)</f>
        <v>254055</v>
      </c>
      <c r="D4" s="11">
        <f>SUM(D2:D3)</f>
        <v>1950000</v>
      </c>
      <c r="E4" s="9">
        <f>C4/D4</f>
        <v>0.13028461538461539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zoomScale="130" zoomScaleNormal="130" workbookViewId="0">
      <selection activeCell="D4" sqref="D4"/>
    </sheetView>
  </sheetViews>
  <sheetFormatPr defaultRowHeight="14.5"/>
  <cols>
    <col min="2" max="2" width="12.81640625" bestFit="1" customWidth="1"/>
    <col min="3" max="3" width="11.54296875" bestFit="1" customWidth="1"/>
    <col min="4" max="4" width="13.36328125" bestFit="1" customWidth="1"/>
  </cols>
  <sheetData>
    <row r="1" spans="1:5">
      <c r="B1" s="10" t="s">
        <v>0</v>
      </c>
      <c r="C1" s="10" t="s">
        <v>125</v>
      </c>
      <c r="D1" s="10" t="s">
        <v>126</v>
      </c>
      <c r="E1" s="10" t="s">
        <v>3</v>
      </c>
    </row>
    <row r="2" spans="1:5">
      <c r="A2">
        <v>1</v>
      </c>
      <c r="B2" s="1" t="s">
        <v>128</v>
      </c>
      <c r="C2" s="1">
        <v>0</v>
      </c>
      <c r="D2" s="2">
        <v>550000</v>
      </c>
      <c r="E2" s="3">
        <f>C2/D2</f>
        <v>0</v>
      </c>
    </row>
    <row r="3" spans="1:5">
      <c r="A3">
        <v>2</v>
      </c>
      <c r="B3" s="1" t="s">
        <v>127</v>
      </c>
      <c r="C3" s="2">
        <v>49220</v>
      </c>
      <c r="D3" s="2">
        <v>550000</v>
      </c>
      <c r="E3" s="3">
        <f>C3/D3</f>
        <v>8.9490909090909093E-2</v>
      </c>
    </row>
    <row r="4" spans="1:5">
      <c r="C4" s="10">
        <f>SUM(C2:C3)</f>
        <v>49220</v>
      </c>
      <c r="D4" s="14">
        <f>SUM(D2:D3)</f>
        <v>1100000</v>
      </c>
      <c r="E4" s="15">
        <f>C4/D4</f>
        <v>4.4745454545454547E-2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D16" sqref="D16"/>
    </sheetView>
  </sheetViews>
  <sheetFormatPr defaultRowHeight="14.5"/>
  <cols>
    <col min="2" max="2" width="25.90625" bestFit="1" customWidth="1"/>
    <col min="3" max="3" width="11.54296875" bestFit="1" customWidth="1"/>
    <col min="4" max="4" width="13.36328125" bestFit="1" customWidth="1"/>
  </cols>
  <sheetData>
    <row r="1" spans="1:5">
      <c r="B1" s="10" t="s">
        <v>0</v>
      </c>
      <c r="C1" s="10" t="s">
        <v>125</v>
      </c>
      <c r="D1" s="10" t="s">
        <v>126</v>
      </c>
      <c r="E1" s="10" t="s">
        <v>3</v>
      </c>
    </row>
    <row r="2" spans="1:5">
      <c r="A2">
        <v>1</v>
      </c>
      <c r="B2" s="1" t="s">
        <v>136</v>
      </c>
      <c r="C2" s="2">
        <v>529705</v>
      </c>
      <c r="D2" s="2">
        <v>1000000</v>
      </c>
      <c r="E2" s="3">
        <f t="shared" ref="E2:E14" si="0">C2/D2</f>
        <v>0.52970499999999998</v>
      </c>
    </row>
    <row r="3" spans="1:5">
      <c r="A3">
        <v>2</v>
      </c>
      <c r="B3" s="1" t="s">
        <v>137</v>
      </c>
      <c r="C3" s="2">
        <v>222060</v>
      </c>
      <c r="D3" s="2">
        <v>550000</v>
      </c>
      <c r="E3" s="3">
        <f t="shared" si="0"/>
        <v>0.40374545454545452</v>
      </c>
    </row>
    <row r="4" spans="1:5">
      <c r="A4">
        <v>3</v>
      </c>
      <c r="B4" s="1" t="s">
        <v>142</v>
      </c>
      <c r="C4" s="2">
        <v>215735</v>
      </c>
      <c r="D4" s="2">
        <v>700000</v>
      </c>
      <c r="E4" s="3">
        <f t="shared" si="0"/>
        <v>0.30819285714285716</v>
      </c>
    </row>
    <row r="5" spans="1:5">
      <c r="B5" s="1"/>
      <c r="C5" s="5">
        <f>SUM(C2:C4)</f>
        <v>967500</v>
      </c>
      <c r="D5" s="5">
        <f>SUM(D2:D4)</f>
        <v>2250000</v>
      </c>
      <c r="E5" s="6">
        <f t="shared" si="0"/>
        <v>0.43</v>
      </c>
    </row>
    <row r="6" spans="1:5">
      <c r="A6">
        <v>1</v>
      </c>
      <c r="B6" s="1" t="s">
        <v>140</v>
      </c>
      <c r="C6" s="2">
        <v>197115</v>
      </c>
      <c r="D6" s="2">
        <v>900000</v>
      </c>
      <c r="E6" s="3">
        <f t="shared" si="0"/>
        <v>0.21901666666666667</v>
      </c>
    </row>
    <row r="7" spans="1:5">
      <c r="A7">
        <v>2</v>
      </c>
      <c r="B7" s="1" t="s">
        <v>144</v>
      </c>
      <c r="C7" s="2">
        <v>195955</v>
      </c>
      <c r="D7" s="2">
        <v>950000</v>
      </c>
      <c r="E7" s="3">
        <f t="shared" si="0"/>
        <v>0.20626842105263157</v>
      </c>
    </row>
    <row r="8" spans="1:5">
      <c r="A8">
        <v>3</v>
      </c>
      <c r="B8" s="1" t="s">
        <v>143</v>
      </c>
      <c r="C8" s="2">
        <v>219440</v>
      </c>
      <c r="D8" s="2">
        <v>1100000</v>
      </c>
      <c r="E8" s="3">
        <f t="shared" si="0"/>
        <v>0.19949090909090908</v>
      </c>
    </row>
    <row r="9" spans="1:5">
      <c r="A9">
        <v>4</v>
      </c>
      <c r="B9" s="1" t="s">
        <v>135</v>
      </c>
      <c r="C9" s="2">
        <v>107675</v>
      </c>
      <c r="D9" s="2">
        <v>550000</v>
      </c>
      <c r="E9" s="3">
        <f t="shared" si="0"/>
        <v>0.19577272727272726</v>
      </c>
    </row>
    <row r="10" spans="1:5">
      <c r="A10">
        <v>5</v>
      </c>
      <c r="B10" s="1" t="s">
        <v>138</v>
      </c>
      <c r="C10" s="2">
        <v>105175</v>
      </c>
      <c r="D10" s="2">
        <v>550000</v>
      </c>
      <c r="E10" s="3">
        <f t="shared" si="0"/>
        <v>0.19122727272727272</v>
      </c>
    </row>
    <row r="11" spans="1:5">
      <c r="A11">
        <v>6</v>
      </c>
      <c r="B11" s="1" t="s">
        <v>141</v>
      </c>
      <c r="C11" s="2">
        <v>184760</v>
      </c>
      <c r="D11" s="2">
        <v>1000000</v>
      </c>
      <c r="E11" s="3">
        <f t="shared" si="0"/>
        <v>0.18476000000000001</v>
      </c>
    </row>
    <row r="12" spans="1:5">
      <c r="A12">
        <v>7</v>
      </c>
      <c r="B12" s="1" t="s">
        <v>139</v>
      </c>
      <c r="C12" s="2">
        <v>27995</v>
      </c>
      <c r="D12" s="2">
        <v>550000</v>
      </c>
      <c r="E12" s="3">
        <f t="shared" si="0"/>
        <v>5.0900000000000001E-2</v>
      </c>
    </row>
    <row r="13" spans="1:5">
      <c r="A13">
        <v>8</v>
      </c>
      <c r="B13" s="1" t="s">
        <v>145</v>
      </c>
      <c r="C13" s="2">
        <v>24690</v>
      </c>
      <c r="D13" s="2">
        <v>550000</v>
      </c>
      <c r="E13" s="3">
        <f t="shared" si="0"/>
        <v>4.4890909090909092E-2</v>
      </c>
    </row>
    <row r="14" spans="1:5">
      <c r="C14" s="5">
        <f>SUM(C6:C13)</f>
        <v>1062805</v>
      </c>
      <c r="D14" s="5">
        <f>SUM(D6:D13)</f>
        <v>6150000</v>
      </c>
      <c r="E14" s="6">
        <f t="shared" si="0"/>
        <v>0.17281382113821139</v>
      </c>
    </row>
    <row r="16" spans="1:5">
      <c r="A16">
        <f>A4+A13</f>
        <v>11</v>
      </c>
      <c r="B16" s="12" t="s">
        <v>83</v>
      </c>
      <c r="C16" s="11">
        <f>C5+C14</f>
        <v>2030305</v>
      </c>
      <c r="D16" s="11">
        <f>D5+D14</f>
        <v>8400000</v>
      </c>
      <c r="E16" s="9">
        <f>C16/D16</f>
        <v>0.2417029761904762</v>
      </c>
    </row>
  </sheetData>
  <sortState ref="B2:E12">
    <sortCondition descending="1" ref="E2:E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D5" sqref="D5"/>
    </sheetView>
  </sheetViews>
  <sheetFormatPr defaultRowHeight="14.5"/>
  <cols>
    <col min="2" max="2" width="31.1796875" bestFit="1" customWidth="1"/>
    <col min="3" max="3" width="11.54296875" bestFit="1" customWidth="1"/>
    <col min="4" max="4" width="13.36328125" bestFit="1" customWidth="1"/>
  </cols>
  <sheetData>
    <row r="1" spans="1:5">
      <c r="B1" s="12" t="s">
        <v>0</v>
      </c>
      <c r="C1" s="12" t="s">
        <v>125</v>
      </c>
      <c r="D1" s="12" t="s">
        <v>126</v>
      </c>
      <c r="E1" s="12" t="s">
        <v>3</v>
      </c>
    </row>
    <row r="2" spans="1:5">
      <c r="A2">
        <v>1</v>
      </c>
      <c r="B2" s="1" t="s">
        <v>162</v>
      </c>
      <c r="C2" s="2">
        <v>81385</v>
      </c>
      <c r="D2" s="2">
        <v>550000</v>
      </c>
      <c r="E2" s="3">
        <f>C2/D2</f>
        <v>0.14797272727272728</v>
      </c>
    </row>
    <row r="3" spans="1:5">
      <c r="A3">
        <v>2</v>
      </c>
      <c r="B3" s="1" t="s">
        <v>161</v>
      </c>
      <c r="C3" s="2">
        <v>29995</v>
      </c>
      <c r="D3" s="2">
        <v>550000</v>
      </c>
      <c r="E3" s="3">
        <f t="shared" ref="E3:E5" si="0">C3/D3</f>
        <v>5.453636363636364E-2</v>
      </c>
    </row>
    <row r="4" spans="1:5">
      <c r="A4">
        <v>3</v>
      </c>
      <c r="B4" s="1" t="s">
        <v>160</v>
      </c>
      <c r="C4" s="2">
        <v>203200</v>
      </c>
      <c r="D4" s="2">
        <v>2000000</v>
      </c>
      <c r="E4" s="3">
        <f t="shared" si="0"/>
        <v>0.1016</v>
      </c>
    </row>
    <row r="5" spans="1:5">
      <c r="C5" s="11">
        <f>SUM(C2:C4)</f>
        <v>314580</v>
      </c>
      <c r="D5" s="11">
        <f>SUM(D2:D4)</f>
        <v>3100000</v>
      </c>
      <c r="E5" s="15">
        <f t="shared" si="0"/>
        <v>0.10147741935483871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IMPERIAL</vt:lpstr>
      <vt:lpstr>EMCOR</vt:lpstr>
      <vt:lpstr>METROPLAZA</vt:lpstr>
      <vt:lpstr>BUDGET</vt:lpstr>
      <vt:lpstr>FIESTA</vt:lpstr>
      <vt:lpstr>NAT COM</vt:lpstr>
      <vt:lpstr>SIMOSA</vt:lpstr>
      <vt:lpstr>SOLIDMARK</vt:lpstr>
      <vt:lpstr>APP CENTRUM</vt:lpstr>
      <vt:lpstr>NIG</vt:lpstr>
      <vt:lpstr>CITI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jake</cp:lastModifiedBy>
  <dcterms:created xsi:type="dcterms:W3CDTF">2025-06-09T10:35:21Z</dcterms:created>
  <dcterms:modified xsi:type="dcterms:W3CDTF">2025-06-09T12:15:04Z</dcterms:modified>
</cp:coreProperties>
</file>