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" yWindow="130" windowWidth="19420" windowHeight="9240" activeTab="3"/>
  </bookViews>
  <sheets>
    <sheet name="simosa putik (2022" sheetId="3" r:id="rId1"/>
    <sheet name="simosa putik (2023)" sheetId="1" r:id="rId2"/>
    <sheet name="simosa putik (2024)" sheetId="2" r:id="rId3"/>
    <sheet name="simosa putik (2025)" sheetId="4" r:id="rId4"/>
  </sheets>
  <definedNames>
    <definedName name="Excel_BuiltIn_Print_Area_110_1">"$#REF!.$A$1:$H$3"</definedName>
    <definedName name="Excel_BuiltIn_Print_Area_118_1">"$#REF!.$A$1:$I$57"</definedName>
    <definedName name="Excel_BuiltIn_Print_Area_120_1">"$#REF!.$A$1:$H$65535"</definedName>
    <definedName name="Excel_BuiltIn_Print_Area_6_1">"$#REF!.$A$1:$H$35"</definedName>
    <definedName name="Excel_BuiltIn_Print_Area_67_1">"$#REF!.$A$1:$H$3"</definedName>
    <definedName name="Excel_BuiltIn_Print_Area_80_1">"$#REF!.$A$1:$H$3"</definedName>
  </definedNames>
  <calcPr calcId="124519"/>
</workbook>
</file>

<file path=xl/calcChain.xml><?xml version="1.0" encoding="utf-8"?>
<calcChain xmlns="http://schemas.openxmlformats.org/spreadsheetml/2006/main">
  <c r="D35" i="4"/>
  <c r="C35"/>
  <c r="D34" l="1"/>
  <c r="C34"/>
  <c r="C34" i="3"/>
  <c r="E34" s="1"/>
  <c r="D34"/>
  <c r="C35"/>
  <c r="E35" s="1"/>
  <c r="D35"/>
  <c r="D35" i="2"/>
  <c r="D34"/>
  <c r="C34"/>
  <c r="C35" s="1"/>
  <c r="E35" s="1"/>
  <c r="E34" i="4" l="1"/>
  <c r="E35"/>
  <c r="E34" i="2"/>
  <c r="D34" i="1" l="1"/>
  <c r="D35" s="1"/>
  <c r="C34"/>
  <c r="E34" s="1"/>
  <c r="C35" l="1"/>
  <c r="E35" s="1"/>
</calcChain>
</file>

<file path=xl/sharedStrings.xml><?xml version="1.0" encoding="utf-8"?>
<sst xmlns="http://schemas.openxmlformats.org/spreadsheetml/2006/main" count="112" uniqueCount="28">
  <si>
    <t>BRANCH PERFORMANCE:</t>
  </si>
  <si>
    <t>SIMOSA PUTIK</t>
  </si>
  <si>
    <t>SALES HISTORY</t>
  </si>
  <si>
    <t>MONTH</t>
  </si>
  <si>
    <t>YEAR</t>
  </si>
  <si>
    <t>ACTUAL</t>
  </si>
  <si>
    <t>TARGET</t>
  </si>
  <si>
    <t>%</t>
  </si>
  <si>
    <t>PM ASSIGNED</t>
  </si>
  <si>
    <t>JANUARY</t>
  </si>
  <si>
    <t>GERRY TUBIO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</si>
  <si>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</si>
  <si>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</si>
  <si>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</si>
  <si>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</si>
  <si>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</si>
  <si>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</si>
  <si>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</si>
  <si>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</si>
  <si>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</si>
  <si>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</si>
  <si>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</si>
  <si>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</si>
  <si>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AVERAGE</t>
  </si>
  <si>
    <t>PREPARED BY:</t>
  </si>
  <si>
    <t xml:space="preserve">Jr S-PM Mgmt. Asst. </t>
  </si>
  <si>
    <t>July 19, 2014</t>
  </si>
  <si>
    <t>Jake Bryan Trajeco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</si>
</sst>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-3409]mmmm\ dd\,\ yyyy;@"/>
  </numFmts>
  <fonts count="10">
    <font>
      <sz val="10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5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3"/>
      <name val="Century Gothic"/>
      <family val="2"/>
    </font>
    <font>
      <b/>
      <sz val="10"/>
      <name val="Tahoma"/>
      <family val="2"/>
    </font>
    <font>
      <i/>
      <sz val="1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1" xfId="0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 applyProtection="1">
      <alignment horizontal="center"/>
    </xf>
    <xf numFmtId="9" fontId="5" fillId="0" borderId="1" xfId="2" applyNumberFormat="1" applyFont="1" applyFill="1" applyBorder="1" applyAlignment="1" applyProtection="1">
      <alignment horizontal="center"/>
    </xf>
    <xf numFmtId="0" fontId="6" fillId="0" borderId="1" xfId="0" applyFont="1" applyFill="1" applyBorder="1"/>
    <xf numFmtId="3" fontId="6" fillId="0" borderId="1" xfId="0" applyNumberFormat="1" applyFont="1" applyFill="1" applyBorder="1" applyAlignment="1">
      <alignment horizontal="center"/>
    </xf>
    <xf numFmtId="9" fontId="6" fillId="0" borderId="1" xfId="2" applyNumberFormat="1" applyFont="1" applyFill="1" applyBorder="1" applyAlignment="1" applyProtection="1">
      <alignment horizontal="center"/>
    </xf>
    <xf numFmtId="165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3"/>
    <cellStyle name="Normal 3" xfId="4"/>
    <cellStyle name="Normal 3 5" xfId="5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(2022'!$A$22:$A$33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putik (2022'!$C$22:$C$33</c:f>
              <c:numCache>
                <c:formatCode>#,##0</c:formatCode>
                <c:ptCount val="12"/>
                <c:pt idx="0">
                  <c:v>356010</c:v>
                </c:pt>
                <c:pt idx="1">
                  <c:v>498175</c:v>
                </c:pt>
                <c:pt idx="2">
                  <c:v>473545</c:v>
                </c:pt>
                <c:pt idx="3">
                  <c:v>986315</c:v>
                </c:pt>
                <c:pt idx="4">
                  <c:v>126765</c:v>
                </c:pt>
                <c:pt idx="5">
                  <c:v>373025</c:v>
                </c:pt>
                <c:pt idx="6">
                  <c:v>932045</c:v>
                </c:pt>
                <c:pt idx="7">
                  <c:v>895240</c:v>
                </c:pt>
                <c:pt idx="8">
                  <c:v>1163480</c:v>
                </c:pt>
                <c:pt idx="9">
                  <c:v>744125</c:v>
                </c:pt>
                <c:pt idx="10">
                  <c:v>330785</c:v>
                </c:pt>
                <c:pt idx="11">
                  <c:v>214650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(2022'!$A$22:$A$33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putik (2022'!$D$22:$D$33</c:f>
              <c:numCache>
                <c:formatCode>#,##0</c:formatCode>
                <c:ptCount val="12"/>
                <c:pt idx="0">
                  <c:v>400000</c:v>
                </c:pt>
                <c:pt idx="1">
                  <c:v>400000</c:v>
                </c:pt>
                <c:pt idx="2">
                  <c:v>450000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600000</c:v>
                </c:pt>
                <c:pt idx="8">
                  <c:v>550000</c:v>
                </c:pt>
                <c:pt idx="9">
                  <c:v>500000</c:v>
                </c:pt>
                <c:pt idx="10">
                  <c:v>500000</c:v>
                </c:pt>
                <c:pt idx="11">
                  <c:v>750000</c:v>
                </c:pt>
              </c:numCache>
            </c:numRef>
          </c:val>
        </c:ser>
        <c:shape val="box"/>
        <c:axId val="47004288"/>
        <c:axId val="47006080"/>
        <c:axId val="0"/>
      </c:bar3DChart>
      <c:catAx>
        <c:axId val="470042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06080"/>
        <c:crosses val="autoZero"/>
        <c:auto val="1"/>
        <c:lblAlgn val="ctr"/>
        <c:lblOffset val="100"/>
        <c:tickLblSkip val="1"/>
        <c:tickMarkSkip val="1"/>
      </c:catAx>
      <c:valAx>
        <c:axId val="470060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04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(2023)'!$A$22:$A$33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putik (2023)'!$C$22:$C$33</c:f>
              <c:numCache>
                <c:formatCode>#,##0</c:formatCode>
                <c:ptCount val="12"/>
                <c:pt idx="0">
                  <c:v>1195105</c:v>
                </c:pt>
                <c:pt idx="1">
                  <c:v>247125</c:v>
                </c:pt>
                <c:pt idx="2">
                  <c:v>342840</c:v>
                </c:pt>
                <c:pt idx="3">
                  <c:v>1208335</c:v>
                </c:pt>
                <c:pt idx="4">
                  <c:v>1131225</c:v>
                </c:pt>
                <c:pt idx="5">
                  <c:v>1306865</c:v>
                </c:pt>
                <c:pt idx="6">
                  <c:v>971155</c:v>
                </c:pt>
                <c:pt idx="7">
                  <c:v>478335</c:v>
                </c:pt>
                <c:pt idx="8">
                  <c:v>105550</c:v>
                </c:pt>
                <c:pt idx="9">
                  <c:v>635725</c:v>
                </c:pt>
                <c:pt idx="10">
                  <c:v>1405775</c:v>
                </c:pt>
                <c:pt idx="11">
                  <c:v>516930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(2023)'!$A$22:$A$33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putik (2023)'!$D$22:$D$33</c:f>
              <c:numCache>
                <c:formatCode>#,##0</c:formatCode>
                <c:ptCount val="12"/>
                <c:pt idx="0">
                  <c:v>600000</c:v>
                </c:pt>
                <c:pt idx="1">
                  <c:v>1200000</c:v>
                </c:pt>
                <c:pt idx="2">
                  <c:v>600000</c:v>
                </c:pt>
                <c:pt idx="3">
                  <c:v>1100000</c:v>
                </c:pt>
                <c:pt idx="4">
                  <c:v>1000000</c:v>
                </c:pt>
                <c:pt idx="5">
                  <c:v>1000000</c:v>
                </c:pt>
                <c:pt idx="6">
                  <c:v>800000</c:v>
                </c:pt>
                <c:pt idx="7">
                  <c:v>800000</c:v>
                </c:pt>
                <c:pt idx="8">
                  <c:v>800000</c:v>
                </c:pt>
                <c:pt idx="9">
                  <c:v>600000</c:v>
                </c:pt>
                <c:pt idx="10">
                  <c:v>600000</c:v>
                </c:pt>
                <c:pt idx="11">
                  <c:v>600000</c:v>
                </c:pt>
              </c:numCache>
            </c:numRef>
          </c:val>
        </c:ser>
        <c:shape val="box"/>
        <c:axId val="47022848"/>
        <c:axId val="47024384"/>
        <c:axId val="0"/>
      </c:bar3DChart>
      <c:catAx>
        <c:axId val="470228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24384"/>
        <c:crosses val="autoZero"/>
        <c:auto val="1"/>
        <c:lblAlgn val="ctr"/>
        <c:lblOffset val="100"/>
        <c:tickLblSkip val="1"/>
        <c:tickMarkSkip val="1"/>
      </c:catAx>
      <c:valAx>
        <c:axId val="47024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22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(2024)'!$A$22:$A$33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putik (2024)'!$C$22:$C$33</c:f>
              <c:numCache>
                <c:formatCode>#,##0</c:formatCode>
                <c:ptCount val="12"/>
                <c:pt idx="0">
                  <c:v>829085</c:v>
                </c:pt>
                <c:pt idx="1">
                  <c:v>912315</c:v>
                </c:pt>
                <c:pt idx="2">
                  <c:v>389510</c:v>
                </c:pt>
                <c:pt idx="3">
                  <c:v>971505</c:v>
                </c:pt>
                <c:pt idx="4">
                  <c:v>448310</c:v>
                </c:pt>
                <c:pt idx="5">
                  <c:v>602535</c:v>
                </c:pt>
                <c:pt idx="6">
                  <c:v>404580</c:v>
                </c:pt>
                <c:pt idx="7">
                  <c:v>1075985</c:v>
                </c:pt>
                <c:pt idx="8">
                  <c:v>819135</c:v>
                </c:pt>
                <c:pt idx="9">
                  <c:v>535955</c:v>
                </c:pt>
                <c:pt idx="10">
                  <c:v>0</c:v>
                </c:pt>
                <c:pt idx="11">
                  <c:v>81785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(2024)'!$A$22:$A$33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putik (2024)'!$D$22:$D$33</c:f>
              <c:numCache>
                <c:formatCode>#,##0</c:formatCode>
                <c:ptCount val="12"/>
                <c:pt idx="0">
                  <c:v>750000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650000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47168128"/>
        <c:axId val="47169920"/>
        <c:axId val="0"/>
      </c:bar3DChart>
      <c:catAx>
        <c:axId val="471681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169920"/>
        <c:crosses val="autoZero"/>
        <c:auto val="1"/>
        <c:lblAlgn val="ctr"/>
        <c:lblOffset val="100"/>
        <c:tickLblSkip val="1"/>
        <c:tickMarkSkip val="1"/>
      </c:catAx>
      <c:valAx>
        <c:axId val="47169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168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(2025)'!$A$22:$A$33</c:f>
              <c:strCache>
                <c:ptCount val="8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</c:strCache>
            </c:strRef>
          </c:cat>
          <c:val>
            <c:numRef>
              <c:f>'simosa putik (2025)'!$C$22:$C$33</c:f>
              <c:numCache>
                <c:formatCode>#,##0</c:formatCode>
                <c:ptCount val="8"/>
                <c:pt idx="0">
                  <c:v>0</c:v>
                </c:pt>
                <c:pt idx="1">
                  <c:v>57990</c:v>
                </c:pt>
                <c:pt idx="2">
                  <c:v>58695</c:v>
                </c:pt>
                <c:pt idx="3">
                  <c:v>0</c:v>
                </c:pt>
                <c:pt idx="4">
                  <c:v>0</c:v>
                </c:pt>
                <c:pt idx="5">
                  <c:v>91410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(2025)'!$A$22:$A$33</c:f>
              <c:strCache>
                <c:ptCount val="8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</c:strCache>
            </c:strRef>
          </c:cat>
          <c:val>
            <c:numRef>
              <c:f>'simosa putik (2025)'!$D$22:$D$33</c:f>
              <c:numCache>
                <c:formatCode>#,##0</c:formatCode>
                <c:ptCount val="8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</c:numCache>
            </c:numRef>
          </c:val>
        </c:ser>
        <c:shape val="box"/>
        <c:axId val="47910912"/>
        <c:axId val="47912448"/>
        <c:axId val="0"/>
      </c:bar3DChart>
      <c:catAx>
        <c:axId val="479109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12448"/>
        <c:crosses val="autoZero"/>
        <c:auto val="1"/>
        <c:lblAlgn val="ctr"/>
        <c:lblOffset val="100"/>
        <c:tickLblSkip val="1"/>
        <c:tickMarkSkip val="1"/>
      </c:catAx>
      <c:valAx>
        <c:axId val="47912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1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topLeftCell="A10" zoomScale="70" zoomScaleNormal="60" zoomScaleSheetLayoutView="70" workbookViewId="0">
      <selection activeCell="B39" sqref="B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28" t="s">
        <v>1</v>
      </c>
      <c r="D1" s="28"/>
      <c r="E1" s="28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2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3</v>
      </c>
      <c r="B21" s="10" t="s">
        <v>4</v>
      </c>
      <c r="C21" s="10" t="s">
        <v>5</v>
      </c>
      <c r="D21" s="10" t="s">
        <v>6</v>
      </c>
      <c r="E21" s="10" t="s">
        <v>7</v>
      </c>
      <c r="F21" s="11" t="s">
        <v>8</v>
      </c>
      <c r="I21" s="13"/>
      <c r="J21" s="9"/>
      <c r="K21" s="13"/>
    </row>
    <row r="22" spans="1:11" ht="17.399999999999999" customHeight="1">
      <c r="A22" s="14" t="s">
        <v>9</v>
      </c>
      <c r="B22" s="29">
        <v>2022</v>
      </c>
      <c r="C22" s="15">
        <v>356010</v>
      </c>
      <c r="D22" s="15">
        <v>400000</v>
      </c>
      <c r="E22" s="16">
        <v>1.9918416666666667</v>
      </c>
      <c r="F22" s="32" t="s">
        <v>10</v>
      </c>
    </row>
    <row r="23" spans="1:11" ht="17.399999999999999" customHeight="1">
      <c r="A23" s="14" t="s">
        <v>11</v>
      </c>
      <c r="B23" s="30"/>
      <c r="C23" s="15">
        <v>498175</v>
      </c>
      <c r="D23" s="15">
        <v>400000</v>
      </c>
      <c r="E23" s="16">
        <v>0.2059375</v>
      </c>
      <c r="F23" s="32"/>
    </row>
    <row r="24" spans="1:11" ht="17.399999999999999" customHeight="1">
      <c r="A24" s="14" t="s">
        <v>12</v>
      </c>
      <c r="B24" s="30"/>
      <c r="C24" s="15">
        <v>473545</v>
      </c>
      <c r="D24" s="15">
        <v>450000</v>
      </c>
      <c r="E24" s="16">
        <v>0.57140000000000002</v>
      </c>
      <c r="F24" s="32"/>
    </row>
    <row r="25" spans="1:11" ht="17.399999999999999" customHeight="1">
      <c r="A25" s="14" t="s">
        <v>13</v>
      </c>
      <c r="B25" s="30"/>
      <c r="C25" s="15">
        <v>986315</v>
      </c>
      <c r="D25" s="15">
        <v>500000</v>
      </c>
      <c r="E25" s="16">
        <v>1.0984863636363635</v>
      </c>
      <c r="F25" s="32"/>
    </row>
    <row r="26" spans="1:11" ht="17.399999999999999" customHeight="1">
      <c r="A26" s="14" t="s">
        <v>14</v>
      </c>
      <c r="B26" s="30"/>
      <c r="C26" s="15">
        <v>126765</v>
      </c>
      <c r="D26" s="15">
        <v>500000</v>
      </c>
      <c r="E26" s="16">
        <v>1.1312249999999999</v>
      </c>
      <c r="F26" s="32"/>
    </row>
    <row r="27" spans="1:11" ht="17.399999999999999" customHeight="1">
      <c r="A27" s="14" t="s">
        <v>15</v>
      </c>
      <c r="B27" s="30"/>
      <c r="C27" s="15">
        <v>373025</v>
      </c>
      <c r="D27" s="15">
        <v>500000</v>
      </c>
      <c r="E27" s="16">
        <v>1.3068649999999999</v>
      </c>
      <c r="F27" s="32"/>
    </row>
    <row r="28" spans="1:11" ht="17.399999999999999" customHeight="1">
      <c r="A28" s="14" t="s">
        <v>16</v>
      </c>
      <c r="B28" s="30"/>
      <c r="C28" s="15">
        <v>932045</v>
      </c>
      <c r="D28" s="15">
        <v>500000</v>
      </c>
      <c r="E28" s="16">
        <v>1.2139437500000001</v>
      </c>
      <c r="F28" s="32"/>
    </row>
    <row r="29" spans="1:11" ht="17.399999999999999" customHeight="1">
      <c r="A29" s="14" t="s">
        <v>17</v>
      </c>
      <c r="B29" s="30"/>
      <c r="C29" s="15">
        <v>895240</v>
      </c>
      <c r="D29" s="15">
        <v>600000</v>
      </c>
      <c r="E29" s="16">
        <v>0.59791875000000005</v>
      </c>
      <c r="F29" s="32"/>
    </row>
    <row r="30" spans="1:11" ht="17.399999999999999" customHeight="1">
      <c r="A30" s="14" t="s">
        <v>18</v>
      </c>
      <c r="B30" s="30"/>
      <c r="C30" s="15">
        <v>1163480</v>
      </c>
      <c r="D30" s="15">
        <v>550000</v>
      </c>
      <c r="E30" s="16">
        <v>0.13193750000000001</v>
      </c>
      <c r="F30" s="32"/>
    </row>
    <row r="31" spans="1:11" ht="17.399999999999999" customHeight="1">
      <c r="A31" s="14" t="s">
        <v>19</v>
      </c>
      <c r="B31" s="30"/>
      <c r="C31" s="15">
        <v>744125</v>
      </c>
      <c r="D31" s="15">
        <v>500000</v>
      </c>
      <c r="E31" s="16">
        <v>1.0595416666666666</v>
      </c>
      <c r="F31" s="32"/>
    </row>
    <row r="32" spans="1:11" ht="17.399999999999999" customHeight="1">
      <c r="A32" s="14" t="s">
        <v>20</v>
      </c>
      <c r="B32" s="30"/>
      <c r="C32" s="15">
        <v>330785</v>
      </c>
      <c r="D32" s="15">
        <v>500000</v>
      </c>
      <c r="E32" s="16">
        <v>2.3429583333333333</v>
      </c>
      <c r="F32" s="32"/>
    </row>
    <row r="33" spans="1:6" ht="17.5">
      <c r="A33" s="14" t="s">
        <v>21</v>
      </c>
      <c r="B33" s="31"/>
      <c r="C33" s="15">
        <v>214650</v>
      </c>
      <c r="D33" s="15">
        <v>750000</v>
      </c>
      <c r="E33" s="16">
        <v>0.86155000000000004</v>
      </c>
      <c r="F33" s="32"/>
    </row>
    <row r="34" spans="1:6" ht="17.5">
      <c r="A34" s="17" t="s">
        <v>22</v>
      </c>
      <c r="B34" s="10"/>
      <c r="C34" s="18">
        <f>SUM(C22:C33)</f>
        <v>7094160</v>
      </c>
      <c r="D34" s="18">
        <f>SUM(D22:D33)</f>
        <v>6150000</v>
      </c>
      <c r="E34" s="19">
        <f>C34/D34</f>
        <v>1.1535219512195123</v>
      </c>
      <c r="F34" s="33"/>
    </row>
    <row r="35" spans="1:6" ht="17.5">
      <c r="A35" s="17" t="s">
        <v>23</v>
      </c>
      <c r="B35" s="10"/>
      <c r="C35" s="18">
        <f>C34/12</f>
        <v>591180</v>
      </c>
      <c r="D35" s="18">
        <f>D34/12</f>
        <v>512500</v>
      </c>
      <c r="E35" s="19">
        <f>C35/D35</f>
        <v>1.1535219512195123</v>
      </c>
      <c r="F35" s="20" t="s">
        <v>26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24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27</v>
      </c>
      <c r="B41" s="26"/>
      <c r="C41" s="27"/>
    </row>
    <row r="42" spans="1:6">
      <c r="A42" s="24" t="s">
        <v>25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topLeftCell="A10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28" t="s">
        <v>1</v>
      </c>
      <c r="D1" s="28"/>
      <c r="E1" s="28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2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3</v>
      </c>
      <c r="B21" s="10" t="s">
        <v>4</v>
      </c>
      <c r="C21" s="10" t="s">
        <v>5</v>
      </c>
      <c r="D21" s="10" t="s">
        <v>6</v>
      </c>
      <c r="E21" s="10" t="s">
        <v>7</v>
      </c>
      <c r="F21" s="11" t="s">
        <v>8</v>
      </c>
      <c r="I21" s="13"/>
      <c r="J21" s="9"/>
      <c r="K21" s="13"/>
    </row>
    <row r="22" spans="1:11" ht="17.399999999999999" customHeight="1">
      <c r="A22" s="14" t="s">
        <v>9</v>
      </c>
      <c r="B22" s="29">
        <v>2023</v>
      </c>
      <c r="C22" s="15">
        <v>1195105</v>
      </c>
      <c r="D22" s="15">
        <v>600000</v>
      </c>
      <c r="E22" s="16">
        <v>1.9918416666666667</v>
      </c>
      <c r="F22" s="32" t="s">
        <v>10</v>
      </c>
    </row>
    <row r="23" spans="1:11" ht="17.399999999999999" customHeight="1">
      <c r="A23" s="14" t="s">
        <v>11</v>
      </c>
      <c r="B23" s="30"/>
      <c r="C23" s="15">
        <v>247125</v>
      </c>
      <c r="D23" s="15">
        <v>1200000</v>
      </c>
      <c r="E23" s="16">
        <v>0.2059375</v>
      </c>
      <c r="F23" s="32"/>
    </row>
    <row r="24" spans="1:11" ht="17.399999999999999" customHeight="1">
      <c r="A24" s="14" t="s">
        <v>12</v>
      </c>
      <c r="B24" s="30"/>
      <c r="C24" s="15">
        <v>342840</v>
      </c>
      <c r="D24" s="15">
        <v>600000</v>
      </c>
      <c r="E24" s="16">
        <v>0.57140000000000002</v>
      </c>
      <c r="F24" s="32"/>
    </row>
    <row r="25" spans="1:11" ht="17.399999999999999" customHeight="1">
      <c r="A25" s="14" t="s">
        <v>13</v>
      </c>
      <c r="B25" s="30"/>
      <c r="C25" s="15">
        <v>1208335</v>
      </c>
      <c r="D25" s="15">
        <v>1100000</v>
      </c>
      <c r="E25" s="16">
        <v>1.0984863636363635</v>
      </c>
      <c r="F25" s="32"/>
    </row>
    <row r="26" spans="1:11" ht="17.399999999999999" customHeight="1">
      <c r="A26" s="14" t="s">
        <v>14</v>
      </c>
      <c r="B26" s="30"/>
      <c r="C26" s="15">
        <v>1131225</v>
      </c>
      <c r="D26" s="15">
        <v>1000000</v>
      </c>
      <c r="E26" s="16">
        <v>1.1312249999999999</v>
      </c>
      <c r="F26" s="32"/>
    </row>
    <row r="27" spans="1:11" ht="17.399999999999999" customHeight="1">
      <c r="A27" s="14" t="s">
        <v>15</v>
      </c>
      <c r="B27" s="30"/>
      <c r="C27" s="15">
        <v>1306865</v>
      </c>
      <c r="D27" s="15">
        <v>1000000</v>
      </c>
      <c r="E27" s="16">
        <v>1.3068649999999999</v>
      </c>
      <c r="F27" s="32"/>
    </row>
    <row r="28" spans="1:11" ht="17.399999999999999" customHeight="1">
      <c r="A28" s="14" t="s">
        <v>16</v>
      </c>
      <c r="B28" s="30"/>
      <c r="C28" s="15">
        <v>971155</v>
      </c>
      <c r="D28" s="15">
        <v>800000</v>
      </c>
      <c r="E28" s="16">
        <v>1.2139437500000001</v>
      </c>
      <c r="F28" s="32"/>
    </row>
    <row r="29" spans="1:11" ht="17.399999999999999" customHeight="1">
      <c r="A29" s="14" t="s">
        <v>17</v>
      </c>
      <c r="B29" s="30"/>
      <c r="C29" s="15">
        <v>478335</v>
      </c>
      <c r="D29" s="15">
        <v>800000</v>
      </c>
      <c r="E29" s="16">
        <v>0.59791875000000005</v>
      </c>
      <c r="F29" s="32"/>
    </row>
    <row r="30" spans="1:11" ht="17.399999999999999" customHeight="1">
      <c r="A30" s="14" t="s">
        <v>18</v>
      </c>
      <c r="B30" s="30"/>
      <c r="C30" s="15">
        <v>105550</v>
      </c>
      <c r="D30" s="15">
        <v>800000</v>
      </c>
      <c r="E30" s="16">
        <v>0.13193750000000001</v>
      </c>
      <c r="F30" s="32"/>
    </row>
    <row r="31" spans="1:11" ht="17.399999999999999" customHeight="1">
      <c r="A31" s="14" t="s">
        <v>19</v>
      </c>
      <c r="B31" s="30"/>
      <c r="C31" s="15">
        <v>635725</v>
      </c>
      <c r="D31" s="15">
        <v>600000</v>
      </c>
      <c r="E31" s="16">
        <v>1.0595416666666666</v>
      </c>
      <c r="F31" s="32"/>
    </row>
    <row r="32" spans="1:11" ht="17.399999999999999" customHeight="1">
      <c r="A32" s="14" t="s">
        <v>20</v>
      </c>
      <c r="B32" s="30"/>
      <c r="C32" s="15">
        <v>1405775</v>
      </c>
      <c r="D32" s="15">
        <v>600000</v>
      </c>
      <c r="E32" s="16">
        <v>2.3429583333333333</v>
      </c>
      <c r="F32" s="32"/>
    </row>
    <row r="33" spans="1:6" ht="17.5">
      <c r="A33" s="14" t="s">
        <v>21</v>
      </c>
      <c r="B33" s="31"/>
      <c r="C33" s="15">
        <v>516930</v>
      </c>
      <c r="D33" s="15">
        <v>600000</v>
      </c>
      <c r="E33" s="16">
        <v>0.86155000000000004</v>
      </c>
      <c r="F33" s="32"/>
    </row>
    <row r="34" spans="1:6" ht="17.5">
      <c r="A34" s="17" t="s">
        <v>22</v>
      </c>
      <c r="B34" s="10"/>
      <c r="C34" s="18">
        <f>SUM(C22:C33)</f>
        <v>9544965</v>
      </c>
      <c r="D34" s="18">
        <f>SUM(D22:D33)</f>
        <v>9700000</v>
      </c>
      <c r="E34" s="19">
        <f t="shared" ref="E34:E35" si="0">C34/D34</f>
        <v>0.98401701030927835</v>
      </c>
      <c r="F34" s="33"/>
    </row>
    <row r="35" spans="1:6" ht="17.5">
      <c r="A35" s="17" t="s">
        <v>23</v>
      </c>
      <c r="B35" s="10"/>
      <c r="C35" s="18">
        <f>C34/12</f>
        <v>795413.75</v>
      </c>
      <c r="D35" s="18">
        <f>D34/12</f>
        <v>808333.33333333337</v>
      </c>
      <c r="E35" s="19">
        <f t="shared" si="0"/>
        <v>0.98401701030927835</v>
      </c>
      <c r="F35" s="20" t="s">
        <v>26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24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27</v>
      </c>
      <c r="B41" s="26"/>
      <c r="C41" s="27"/>
    </row>
    <row r="42" spans="1:6">
      <c r="A42" s="24" t="s">
        <v>25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topLeftCell="A10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28" t="s">
        <v>1</v>
      </c>
      <c r="D1" s="28"/>
      <c r="E1" s="28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2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3</v>
      </c>
      <c r="B21" s="10" t="s">
        <v>4</v>
      </c>
      <c r="C21" s="10" t="s">
        <v>5</v>
      </c>
      <c r="D21" s="10" t="s">
        <v>6</v>
      </c>
      <c r="E21" s="10" t="s">
        <v>7</v>
      </c>
      <c r="F21" s="11" t="s">
        <v>8</v>
      </c>
      <c r="I21" s="13"/>
      <c r="J21" s="9"/>
      <c r="K21" s="13"/>
    </row>
    <row r="22" spans="1:11" ht="17.399999999999999" customHeight="1">
      <c r="A22" s="14" t="s">
        <v>9</v>
      </c>
      <c r="B22" s="29">
        <v>2024</v>
      </c>
      <c r="C22" s="15">
        <v>829085</v>
      </c>
      <c r="D22" s="15">
        <v>750000</v>
      </c>
      <c r="E22" s="16">
        <v>1.9918416666666667</v>
      </c>
      <c r="F22" s="32" t="s">
        <v>10</v>
      </c>
    </row>
    <row r="23" spans="1:11" ht="17.399999999999999" customHeight="1">
      <c r="A23" s="14" t="s">
        <v>11</v>
      </c>
      <c r="B23" s="30"/>
      <c r="C23" s="15">
        <v>912315</v>
      </c>
      <c r="D23" s="15">
        <v>550000</v>
      </c>
      <c r="E23" s="16">
        <v>0.2059375</v>
      </c>
      <c r="F23" s="32"/>
    </row>
    <row r="24" spans="1:11" ht="17.399999999999999" customHeight="1">
      <c r="A24" s="14" t="s">
        <v>12</v>
      </c>
      <c r="B24" s="30"/>
      <c r="C24" s="15">
        <v>389510</v>
      </c>
      <c r="D24" s="15">
        <v>550000</v>
      </c>
      <c r="E24" s="16">
        <v>0.57140000000000002</v>
      </c>
      <c r="F24" s="32"/>
    </row>
    <row r="25" spans="1:11" ht="17.399999999999999" customHeight="1">
      <c r="A25" s="14" t="s">
        <v>13</v>
      </c>
      <c r="B25" s="30"/>
      <c r="C25" s="15">
        <v>971505</v>
      </c>
      <c r="D25" s="15">
        <v>550000</v>
      </c>
      <c r="E25" s="16">
        <v>1.0984863636363635</v>
      </c>
      <c r="F25" s="32"/>
    </row>
    <row r="26" spans="1:11" ht="17.399999999999999" customHeight="1">
      <c r="A26" s="14" t="s">
        <v>14</v>
      </c>
      <c r="B26" s="30"/>
      <c r="C26" s="15">
        <v>448310</v>
      </c>
      <c r="D26" s="15">
        <v>650000</v>
      </c>
      <c r="E26" s="16">
        <v>1.1312249999999999</v>
      </c>
      <c r="F26" s="32"/>
    </row>
    <row r="27" spans="1:11" ht="17.399999999999999" customHeight="1">
      <c r="A27" s="14" t="s">
        <v>15</v>
      </c>
      <c r="B27" s="30"/>
      <c r="C27" s="15">
        <v>602535</v>
      </c>
      <c r="D27" s="15">
        <v>500000</v>
      </c>
      <c r="E27" s="16">
        <v>1.3068649999999999</v>
      </c>
      <c r="F27" s="32"/>
    </row>
    <row r="28" spans="1:11" ht="17.399999999999999" customHeight="1">
      <c r="A28" s="14" t="s">
        <v>16</v>
      </c>
      <c r="B28" s="30"/>
      <c r="C28" s="15">
        <v>404580</v>
      </c>
      <c r="D28" s="15">
        <v>500000</v>
      </c>
      <c r="E28" s="16">
        <v>1.2139437500000001</v>
      </c>
      <c r="F28" s="32"/>
    </row>
    <row r="29" spans="1:11" ht="17.399999999999999" customHeight="1">
      <c r="A29" s="14" t="s">
        <v>17</v>
      </c>
      <c r="B29" s="30"/>
      <c r="C29" s="15">
        <v>1075985</v>
      </c>
      <c r="D29" s="15">
        <v>500000</v>
      </c>
      <c r="E29" s="16">
        <v>0.59791875000000005</v>
      </c>
      <c r="F29" s="32"/>
    </row>
    <row r="30" spans="1:11" ht="17.399999999999999" customHeight="1">
      <c r="A30" s="14" t="s">
        <v>18</v>
      </c>
      <c r="B30" s="30"/>
      <c r="C30" s="15">
        <v>819135</v>
      </c>
      <c r="D30" s="15">
        <v>500000</v>
      </c>
      <c r="E30" s="16">
        <v>0.13193750000000001</v>
      </c>
      <c r="F30" s="32"/>
    </row>
    <row r="31" spans="1:11" ht="17.399999999999999" customHeight="1">
      <c r="A31" s="14" t="s">
        <v>19</v>
      </c>
      <c r="B31" s="30"/>
      <c r="C31" s="15">
        <v>535955</v>
      </c>
      <c r="D31" s="15">
        <v>500000</v>
      </c>
      <c r="E31" s="16">
        <v>1.0595416666666666</v>
      </c>
      <c r="F31" s="32"/>
    </row>
    <row r="32" spans="1:11" ht="17.399999999999999" customHeight="1">
      <c r="A32" s="14" t="s">
        <v>20</v>
      </c>
      <c r="B32" s="30"/>
      <c r="C32" s="15">
        <v>0</v>
      </c>
      <c r="D32" s="15">
        <v>500000</v>
      </c>
      <c r="E32" s="16">
        <v>2.3429583333333333</v>
      </c>
      <c r="F32" s="32"/>
    </row>
    <row r="33" spans="1:6" ht="17.5">
      <c r="A33" s="14" t="s">
        <v>21</v>
      </c>
      <c r="B33" s="31"/>
      <c r="C33" s="15">
        <v>81785</v>
      </c>
      <c r="D33" s="15">
        <v>500000</v>
      </c>
      <c r="E33" s="16">
        <v>0.86155000000000004</v>
      </c>
      <c r="F33" s="32"/>
    </row>
    <row r="34" spans="1:6" ht="17.5">
      <c r="A34" s="17" t="s">
        <v>22</v>
      </c>
      <c r="B34" s="10"/>
      <c r="C34" s="18">
        <f>SUM(C22:C33)</f>
        <v>7070700</v>
      </c>
      <c r="D34" s="18">
        <f>SUM(D22:D33)</f>
        <v>6550000</v>
      </c>
      <c r="E34" s="19">
        <f t="shared" ref="E34:E35" si="0">C34/D34</f>
        <v>1.079496183206107</v>
      </c>
      <c r="F34" s="33"/>
    </row>
    <row r="35" spans="1:6" ht="17.5">
      <c r="A35" s="17" t="s">
        <v>23</v>
      </c>
      <c r="B35" s="10"/>
      <c r="C35" s="18">
        <f>C34/12</f>
        <v>589225</v>
      </c>
      <c r="D35" s="18">
        <f>D34/12</f>
        <v>545833.33333333337</v>
      </c>
      <c r="E35" s="19">
        <f t="shared" si="0"/>
        <v>1.0794961832061067</v>
      </c>
      <c r="F35" s="20" t="s">
        <v>26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24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27</v>
      </c>
      <c r="B41" s="26"/>
      <c r="C41" s="27"/>
    </row>
    <row r="42" spans="1:6">
      <c r="A42" s="24" t="s">
        <v>25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tabSelected="1" view="pageBreakPreview" topLeftCell="A7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28" t="s">
        <v>1</v>
      </c>
      <c r="D1" s="28"/>
      <c r="E1" s="28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2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3</v>
      </c>
      <c r="B21" s="10" t="s">
        <v>4</v>
      </c>
      <c r="C21" s="10" t="s">
        <v>5</v>
      </c>
      <c r="D21" s="10" t="s">
        <v>6</v>
      </c>
      <c r="E21" s="10" t="s">
        <v>7</v>
      </c>
      <c r="F21" s="11" t="s">
        <v>8</v>
      </c>
      <c r="I21" s="13"/>
      <c r="J21" s="9"/>
      <c r="K21" s="13"/>
    </row>
    <row r="22" spans="1:11" ht="17.399999999999999" customHeight="1">
      <c r="A22" s="14" t="s">
        <v>9</v>
      </c>
      <c r="B22" s="29">
        <v>2025</v>
      </c>
      <c r="C22" s="15">
        <v>0</v>
      </c>
      <c r="D22" s="15">
        <v>550000</v>
      </c>
      <c r="E22" s="16">
        <v>1.9918416666666667</v>
      </c>
      <c r="F22" s="32" t="s">
        <v>10</v>
      </c>
    </row>
    <row r="23" spans="1:11" ht="17.399999999999999" customHeight="1">
      <c r="A23" s="14" t="s">
        <v>11</v>
      </c>
      <c r="B23" s="30"/>
      <c r="C23" s="15">
        <v>57990</v>
      </c>
      <c r="D23" s="15">
        <v>550000</v>
      </c>
      <c r="E23" s="16">
        <v>0.2059375</v>
      </c>
      <c r="F23" s="32"/>
    </row>
    <row r="24" spans="1:11" ht="17.399999999999999" customHeight="1">
      <c r="A24" s="14" t="s">
        <v>12</v>
      </c>
      <c r="B24" s="30"/>
      <c r="C24" s="15">
        <v>58695</v>
      </c>
      <c r="D24" s="15">
        <v>550000</v>
      </c>
      <c r="E24" s="16">
        <v>0.57140000000000002</v>
      </c>
      <c r="F24" s="32"/>
    </row>
    <row r="25" spans="1:11" ht="17.399999999999999" customHeight="1">
      <c r="A25" s="14" t="s">
        <v>13</v>
      </c>
      <c r="B25" s="30"/>
      <c r="C25" s="15">
        <v>0</v>
      </c>
      <c r="D25" s="15">
        <v>550000</v>
      </c>
      <c r="E25" s="16">
        <v>1.0984863636363635</v>
      </c>
      <c r="F25" s="32"/>
    </row>
    <row r="26" spans="1:11" ht="17.399999999999999" customHeight="1">
      <c r="A26" s="14" t="s">
        <v>14</v>
      </c>
      <c r="B26" s="30"/>
      <c r="C26" s="15">
        <v>0</v>
      </c>
      <c r="D26" s="15">
        <v>550000</v>
      </c>
      <c r="E26" s="16">
        <v>1.1312249999999999</v>
      </c>
      <c r="F26" s="32"/>
    </row>
    <row r="27" spans="1:11" ht="17.399999999999999" customHeight="1">
      <c r="A27" s="14" t="s">
        <v>15</v>
      </c>
      <c r="B27" s="30"/>
      <c r="C27" s="15">
        <v>91410</v>
      </c>
      <c r="D27" s="15">
        <v>550000</v>
      </c>
      <c r="E27" s="16">
        <v>1.3068649999999999</v>
      </c>
      <c r="F27" s="32"/>
    </row>
    <row r="28" spans="1:11" ht="17.399999999999999" customHeight="1">
      <c r="A28" s="14" t="s">
        <v>16</v>
      </c>
      <c r="B28" s="30"/>
      <c r="C28" s="15">
        <v>0</v>
      </c>
      <c r="D28" s="15">
        <v>550000</v>
      </c>
      <c r="E28" s="16">
        <v>1.2139437500000001</v>
      </c>
      <c r="F28" s="32"/>
    </row>
    <row r="29" spans="1:11" ht="17.399999999999999" customHeight="1">
      <c r="A29" s="14" t="s">
        <v>17</v>
      </c>
      <c r="B29" s="30"/>
      <c r="C29" s="15">
        <v>0</v>
      </c>
      <c r="D29" s="15">
        <v>550000</v>
      </c>
      <c r="E29" s="16">
        <v>0.59791875000000005</v>
      </c>
      <c r="F29" s="32"/>
    </row>
    <row r="30" spans="1:11" ht="17.399999999999999" hidden="1" customHeight="1">
      <c r="A30" s="14" t="s">
        <v>18</v>
      </c>
      <c r="B30" s="30"/>
      <c r="C30" s="15"/>
      <c r="D30" s="15"/>
      <c r="E30" s="16">
        <v>0.13193750000000001</v>
      </c>
      <c r="F30" s="32"/>
    </row>
    <row r="31" spans="1:11" ht="17.399999999999999" hidden="1" customHeight="1">
      <c r="A31" s="14" t="s">
        <v>19</v>
      </c>
      <c r="B31" s="30"/>
      <c r="C31" s="15"/>
      <c r="D31" s="15"/>
      <c r="E31" s="16">
        <v>1.0595416666666666</v>
      </c>
      <c r="F31" s="32"/>
    </row>
    <row r="32" spans="1:11" ht="17.399999999999999" hidden="1" customHeight="1">
      <c r="A32" s="14" t="s">
        <v>20</v>
      </c>
      <c r="B32" s="30"/>
      <c r="C32" s="15"/>
      <c r="D32" s="15"/>
      <c r="E32" s="16">
        <v>2.3429583333333333</v>
      </c>
      <c r="F32" s="32"/>
    </row>
    <row r="33" spans="1:6" ht="17.5" hidden="1">
      <c r="A33" s="14" t="s">
        <v>21</v>
      </c>
      <c r="B33" s="31"/>
      <c r="C33" s="15"/>
      <c r="D33" s="15"/>
      <c r="E33" s="16">
        <v>0.86155000000000004</v>
      </c>
      <c r="F33" s="32"/>
    </row>
    <row r="34" spans="1:6" ht="17.5">
      <c r="A34" s="17" t="s">
        <v>22</v>
      </c>
      <c r="B34" s="10"/>
      <c r="C34" s="18">
        <f>SUM(C22:C33)</f>
        <v>208095</v>
      </c>
      <c r="D34" s="18">
        <f>SUM(D22:D33)</f>
        <v>4400000</v>
      </c>
      <c r="E34" s="19">
        <f t="shared" ref="E34:E35" si="0">C34/D34</f>
        <v>4.729431818181818E-2</v>
      </c>
      <c r="F34" s="33"/>
    </row>
    <row r="35" spans="1:6" ht="17.5">
      <c r="A35" s="17" t="s">
        <v>23</v>
      </c>
      <c r="B35" s="10"/>
      <c r="C35" s="18">
        <f>C34/8</f>
        <v>26011.875</v>
      </c>
      <c r="D35" s="18">
        <f>D34/8</f>
        <v>550000</v>
      </c>
      <c r="E35" s="19">
        <f t="shared" si="0"/>
        <v>4.729431818181818E-2</v>
      </c>
      <c r="F35" s="20" t="s">
        <v>26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24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27</v>
      </c>
      <c r="B41" s="26"/>
      <c r="C41" s="27"/>
    </row>
    <row r="42" spans="1:6">
      <c r="A42" s="24" t="s">
        <v>25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simosa putik (2022</vt:lpstr>
      <vt:lpstr>simosa putik (2023)</vt:lpstr>
      <vt:lpstr>simosa putik (2024)</vt:lpstr>
      <vt:lpstr>simosa putik (2025)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jake</cp:lastModifiedBy>
  <cp:lastPrinted>2025-09-05T03:00:22Z</cp:lastPrinted>
  <dcterms:created xsi:type="dcterms:W3CDTF">2025-09-04T01:35:41Z</dcterms:created>
  <dcterms:modified xsi:type="dcterms:W3CDTF">2025-09-05T05:17:38Z</dcterms:modified>
</cp:coreProperties>
</file>