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4" yWindow="-144" windowWidth="9840" windowHeight="10560"/>
  </bookViews>
  <sheets>
    <sheet name="IMPERIAL" sheetId="1" r:id="rId1"/>
    <sheet name="EMCOR" sheetId="2" r:id="rId2"/>
    <sheet name="METRO PLAZA" sheetId="3" r:id="rId3"/>
    <sheet name="FIESTA" sheetId="4" r:id="rId4"/>
    <sheet name="BUDGET" sheetId="5" r:id="rId5"/>
    <sheet name="NAT COM" sheetId="6" r:id="rId6"/>
    <sheet name="SIMOSA" sheetId="7" r:id="rId7"/>
    <sheet name="SOLIDMARK" sheetId="8" r:id="rId8"/>
    <sheet name="APP CENTRUM" sheetId="9" r:id="rId9"/>
    <sheet name="NIG MKTG" sheetId="10" r:id="rId10"/>
    <sheet name="CITI APP" sheetId="11" r:id="rId11"/>
    <sheet name="ANSON" sheetId="12" r:id="rId12"/>
    <sheet name="RRS" sheetId="13" r:id="rId13"/>
    <sheet name="VPR" sheetId="14" r:id="rId14"/>
    <sheet name="WILLY&amp;SONS" sheetId="15" r:id="rId15"/>
  </sheets>
  <calcPr calcId="124519"/>
</workbook>
</file>

<file path=xl/calcChain.xml><?xml version="1.0" encoding="utf-8"?>
<calcChain xmlns="http://schemas.openxmlformats.org/spreadsheetml/2006/main">
  <c r="D8" i="15"/>
  <c r="C8"/>
  <c r="E5"/>
  <c r="E3"/>
  <c r="E2"/>
  <c r="E6"/>
  <c r="E4"/>
  <c r="D7" i="14"/>
  <c r="C7"/>
  <c r="E3"/>
  <c r="E2"/>
  <c r="E4"/>
  <c r="E5"/>
  <c r="D10" i="13"/>
  <c r="C10"/>
  <c r="E5"/>
  <c r="E6"/>
  <c r="E3"/>
  <c r="E7"/>
  <c r="E8"/>
  <c r="E2"/>
  <c r="E4"/>
  <c r="C20" i="12"/>
  <c r="E20" s="1"/>
  <c r="D18"/>
  <c r="D20" s="1"/>
  <c r="C18"/>
  <c r="D8"/>
  <c r="C8"/>
  <c r="E5"/>
  <c r="E10"/>
  <c r="E13"/>
  <c r="E7"/>
  <c r="E4"/>
  <c r="E11"/>
  <c r="E9"/>
  <c r="E6"/>
  <c r="E14"/>
  <c r="E3"/>
  <c r="E12"/>
  <c r="E2"/>
  <c r="E17"/>
  <c r="E15"/>
  <c r="E16"/>
  <c r="E2" i="11"/>
  <c r="E8" i="15" l="1"/>
  <c r="E7" i="14"/>
  <c r="E18" i="12"/>
  <c r="E8"/>
  <c r="D8" i="10"/>
  <c r="C8"/>
  <c r="D6"/>
  <c r="C6"/>
  <c r="E3"/>
  <c r="E5"/>
  <c r="E2"/>
  <c r="E4"/>
  <c r="E6" i="9"/>
  <c r="D6"/>
  <c r="C6"/>
  <c r="E3"/>
  <c r="E4"/>
  <c r="E2"/>
  <c r="D16" i="8"/>
  <c r="D14"/>
  <c r="C14"/>
  <c r="C16" s="1"/>
  <c r="D5"/>
  <c r="C5"/>
  <c r="E11"/>
  <c r="E7"/>
  <c r="E10"/>
  <c r="E4"/>
  <c r="E8"/>
  <c r="E3"/>
  <c r="E12"/>
  <c r="E6"/>
  <c r="E2"/>
  <c r="E13"/>
  <c r="E9"/>
  <c r="D5" i="7"/>
  <c r="C5"/>
  <c r="E5" s="1"/>
  <c r="E3"/>
  <c r="E2"/>
  <c r="E5" i="6"/>
  <c r="D5"/>
  <c r="C5"/>
  <c r="E3"/>
  <c r="E2"/>
  <c r="E8" i="5"/>
  <c r="D8"/>
  <c r="D10" s="1"/>
  <c r="C8"/>
  <c r="C10" s="1"/>
  <c r="E3"/>
  <c r="D3"/>
  <c r="C3"/>
  <c r="E5"/>
  <c r="E4"/>
  <c r="E2"/>
  <c r="E7"/>
  <c r="E6"/>
  <c r="D11" i="4"/>
  <c r="C11"/>
  <c r="E11" s="1"/>
  <c r="D9"/>
  <c r="C9"/>
  <c r="D4"/>
  <c r="C4"/>
  <c r="E2"/>
  <c r="E8"/>
  <c r="E5"/>
  <c r="E7"/>
  <c r="E3"/>
  <c r="E6"/>
  <c r="E2" i="3"/>
  <c r="D39" i="2"/>
  <c r="C39"/>
  <c r="E37"/>
  <c r="D37"/>
  <c r="C37"/>
  <c r="D15"/>
  <c r="C15"/>
  <c r="E15" s="1"/>
  <c r="E3"/>
  <c r="E24"/>
  <c r="E20"/>
  <c r="E11"/>
  <c r="E16"/>
  <c r="E10"/>
  <c r="E17"/>
  <c r="E7"/>
  <c r="E8"/>
  <c r="E5"/>
  <c r="E21"/>
  <c r="E6"/>
  <c r="E4"/>
  <c r="E28"/>
  <c r="E32"/>
  <c r="E13"/>
  <c r="E33"/>
  <c r="E34"/>
  <c r="E9"/>
  <c r="E12"/>
  <c r="E26"/>
  <c r="E35"/>
  <c r="E22"/>
  <c r="E18"/>
  <c r="E29"/>
  <c r="E2"/>
  <c r="E27"/>
  <c r="E30"/>
  <c r="E14"/>
  <c r="E23"/>
  <c r="E25"/>
  <c r="E19"/>
  <c r="E36"/>
  <c r="E31"/>
  <c r="E10" i="5" l="1"/>
  <c r="E8" i="10"/>
  <c r="E6"/>
  <c r="E16" i="8"/>
  <c r="E14"/>
  <c r="E5"/>
  <c r="E9" i="4"/>
  <c r="E4"/>
  <c r="E39" i="2"/>
  <c r="D74" i="1"/>
  <c r="C74"/>
  <c r="E32"/>
  <c r="D32"/>
  <c r="D76" s="1"/>
  <c r="C32"/>
  <c r="C76" s="1"/>
  <c r="E12"/>
  <c r="E68"/>
  <c r="E69"/>
  <c r="E51"/>
  <c r="E62"/>
  <c r="E66"/>
  <c r="E28"/>
  <c r="E71"/>
  <c r="E56"/>
  <c r="E73"/>
  <c r="E60"/>
  <c r="E29"/>
  <c r="E34"/>
  <c r="E5"/>
  <c r="E39"/>
  <c r="E64"/>
  <c r="E48"/>
  <c r="E13"/>
  <c r="E2"/>
  <c r="E27"/>
  <c r="E41"/>
  <c r="E21"/>
  <c r="E8"/>
  <c r="E47"/>
  <c r="E54"/>
  <c r="E55"/>
  <c r="E11"/>
  <c r="E40"/>
  <c r="E3"/>
  <c r="E45"/>
  <c r="E24"/>
  <c r="E46"/>
  <c r="E22"/>
  <c r="E49"/>
  <c r="E19"/>
  <c r="E43"/>
  <c r="E25"/>
  <c r="E18"/>
  <c r="E38"/>
  <c r="E36"/>
  <c r="E53"/>
  <c r="E57"/>
  <c r="E67"/>
  <c r="E17"/>
  <c r="E63"/>
  <c r="E26"/>
  <c r="E31"/>
  <c r="E52"/>
  <c r="E16"/>
  <c r="E4"/>
  <c r="E50"/>
  <c r="E30"/>
  <c r="E23"/>
  <c r="E72"/>
  <c r="E7"/>
  <c r="E70"/>
  <c r="E42"/>
  <c r="E6"/>
  <c r="E58"/>
  <c r="E20"/>
  <c r="E9"/>
  <c r="E10"/>
  <c r="E35"/>
  <c r="E37"/>
  <c r="E33"/>
  <c r="E14"/>
  <c r="E59"/>
  <c r="E15"/>
  <c r="E61"/>
  <c r="E65"/>
  <c r="E44"/>
  <c r="E76" l="1"/>
  <c r="E74"/>
  <c r="E10" i="13"/>
</calcChain>
</file>

<file path=xl/sharedStrings.xml><?xml version="1.0" encoding="utf-8"?>
<sst xmlns="http://schemas.openxmlformats.org/spreadsheetml/2006/main" count="259" uniqueCount="176">
  <si>
    <t>BRANCH</t>
  </si>
  <si>
    <t>TOTAL TARGET</t>
  </si>
  <si>
    <t>TOTAL SALES</t>
  </si>
  <si>
    <t>IMPERIAL APP BACOLOD</t>
  </si>
  <si>
    <t>IMPERIAL APP BUTUAN UNO</t>
  </si>
  <si>
    <t>IMPERIAL APP DELGADO PLAZA</t>
  </si>
  <si>
    <t>IMPERIAL APP GENSAN</t>
  </si>
  <si>
    <t>IMPERIAL APP KALIBO</t>
  </si>
  <si>
    <t>IMPERIAL APP MEGA SHOWROOM</t>
  </si>
  <si>
    <t>IMPERIAL APP SURIGAO</t>
  </si>
  <si>
    <t>IMPERIAL APP TAGBILIRAN</t>
  </si>
  <si>
    <t>IMPERIAL APP BACOLOD DOS</t>
  </si>
  <si>
    <t>IMPERIAL APP BULACAN</t>
  </si>
  <si>
    <t>IMPERIAL APP BALANGA</t>
  </si>
  <si>
    <t>IMPERIAL APP CALAPAN</t>
  </si>
  <si>
    <t>IMPERIAL APP CEBU</t>
  </si>
  <si>
    <t>IMPERIAL APP LAPULAPU</t>
  </si>
  <si>
    <t>IMPERIAL APP LAS PIÃ‘AS</t>
  </si>
  <si>
    <t>IMPERIAL APP LEGASPI</t>
  </si>
  <si>
    <t>IMPERIAL APP LIPA</t>
  </si>
  <si>
    <t>IMPERIAL APP PAGADIAN</t>
  </si>
  <si>
    <t>IMPERIAL APP PAMPANGA</t>
  </si>
  <si>
    <t>IMPERIAL APP ROXAS DOS</t>
  </si>
  <si>
    <t>IMPERIAL APP TACLOBAN</t>
  </si>
  <si>
    <t>IMPERIAL APP TAGUM DOS</t>
  </si>
  <si>
    <t>IMPERIAL APP BAJADA</t>
  </si>
  <si>
    <t>IMPERIAL APP LUCENA DOS</t>
  </si>
  <si>
    <t>IMPERIAL APP ANTIQUE</t>
  </si>
  <si>
    <t>IMPERIAL APP AGDAO</t>
  </si>
  <si>
    <t>IMPERIAL APP ANGELES-BALIBAGO</t>
  </si>
  <si>
    <t>IMPERIAL APP CADIZ</t>
  </si>
  <si>
    <t>IMPERIAL APP CALAMBA</t>
  </si>
  <si>
    <t>IMPERIAL APP CALOOCAN</t>
  </si>
  <si>
    <t>IMPERIAL APP CDO</t>
  </si>
  <si>
    <t>IMPERIAL APP DASMA</t>
  </si>
  <si>
    <t>IMPERIAL APP DIPOLOG</t>
  </si>
  <si>
    <t>IMPERIAL APP DUMAGETE</t>
  </si>
  <si>
    <t>IMPERIAL APP GALLERIA</t>
  </si>
  <si>
    <t>IMPERIAL APP ILIGAN</t>
  </si>
  <si>
    <t>IMPERIAL APP IMUS</t>
  </si>
  <si>
    <t>IMPERIAL APP ORMOC</t>
  </si>
  <si>
    <t>IMPERIAL APP SAN PABLO</t>
  </si>
  <si>
    <t>IMPERIAL APP SAN PEDRO</t>
  </si>
  <si>
    <t>IMPERIAL APP STA. BARBARA</t>
  </si>
  <si>
    <t>IMPERIAL APP TACURONG</t>
  </si>
  <si>
    <t>IMPERIAL APP BATANGAS</t>
  </si>
  <si>
    <t>IMPERIAL APP BOGO</t>
  </si>
  <si>
    <t>IMPERIAL APP VIAC ILOILO</t>
  </si>
  <si>
    <t>IMPERIAL APP MANDAUE</t>
  </si>
  <si>
    <t>IMPERIAL APP MARBEL</t>
  </si>
  <si>
    <t>IMPERIAL APP PARAÃ‘AQUE</t>
  </si>
  <si>
    <t>IMPERIAL APP ZAMBOANGA DOS</t>
  </si>
  <si>
    <t>IMPERIAL APP BUTUAN DOS</t>
  </si>
  <si>
    <t>IMPERIAL APP GAPAN</t>
  </si>
  <si>
    <t>IMPERIAL APP DIGOS</t>
  </si>
  <si>
    <t>IMPERIAL APP ROXAS UNO</t>
  </si>
  <si>
    <t>IMPERIAL APP KIDAPAWAN</t>
  </si>
  <si>
    <t>IMPERIAL APP LUCENA</t>
  </si>
  <si>
    <t>IMPERIAL APP BALASAN</t>
  </si>
  <si>
    <t>IMPERIAL APP LEMERY</t>
  </si>
  <si>
    <t>IMPERIAL APP SARA</t>
  </si>
  <si>
    <t>IMPERIAL APP MALOLOS</t>
  </si>
  <si>
    <t>IMPERIAL APP SAGAY</t>
  </si>
  <si>
    <t>IMPERIAL APP LEGAZPI ALBAY</t>
  </si>
  <si>
    <t>IMPERIAL APP PINAMALAYAN</t>
  </si>
  <si>
    <t>IMPERIAL APP TORIL</t>
  </si>
  <si>
    <t>IMPERIAL APP NAGA</t>
  </si>
  <si>
    <t>IMPERIAL APP TANAY</t>
  </si>
  <si>
    <t>IMPERIAL APP CABANATUAN</t>
  </si>
  <si>
    <t>IMPERIAL APP MEGA SHOWROOM (S.A.)</t>
  </si>
  <si>
    <t>IMPERIAL APP TAGUM 1</t>
  </si>
  <si>
    <t>IMPERIAL APP IRIGA</t>
  </si>
  <si>
    <t>IMPERIAL APP DANAO</t>
  </si>
  <si>
    <t>IMPERIAL APP SAN JOSE</t>
  </si>
  <si>
    <t>PERF</t>
  </si>
  <si>
    <t>TOTAL</t>
  </si>
  <si>
    <t>GRAND TOTAL</t>
  </si>
  <si>
    <t>EMCOR BABAK</t>
  </si>
  <si>
    <t>EMCOR TAGUM RIZAL</t>
  </si>
  <si>
    <t>EMCOR MANUKAN</t>
  </si>
  <si>
    <t>EMCOR ISULAN</t>
  </si>
  <si>
    <t>EMCOR LUPON</t>
  </si>
  <si>
    <t>EMCOR PPC-RIZAL</t>
  </si>
  <si>
    <t>EMCOR M'LANG</t>
  </si>
  <si>
    <t>EMCOR TAGUM</t>
  </si>
  <si>
    <t>EMCOR MATI</t>
  </si>
  <si>
    <t>EMCOR POLOMOLOK</t>
  </si>
  <si>
    <t>EMCOR KIDAPAWAN</t>
  </si>
  <si>
    <t>EMCOR VETERANS</t>
  </si>
  <si>
    <t>EMCOR TORIL</t>
  </si>
  <si>
    <t>EMCOR TACURONG</t>
  </si>
  <si>
    <t>EMCOR SAN PEDRO</t>
  </si>
  <si>
    <t>EMCOR SAN FRANCISCO</t>
  </si>
  <si>
    <t>EMCOR PPC</t>
  </si>
  <si>
    <t>EMCOR PANABO</t>
  </si>
  <si>
    <t>EMCOR PAGADIAN RIZAL</t>
  </si>
  <si>
    <t xml:space="preserve">EMCOR NUÃ‘EZ </t>
  </si>
  <si>
    <t>EMCOR NABUNTURAN</t>
  </si>
  <si>
    <t>EMCOR MARBEL</t>
  </si>
  <si>
    <t>EMCOR MANGAGOY</t>
  </si>
  <si>
    <t>EMCOR IPONAN</t>
  </si>
  <si>
    <t>EMCOR IPIL-RIZAL</t>
  </si>
  <si>
    <t>EMCOR ILIGAN</t>
  </si>
  <si>
    <t>EMCOR hiway&amp;PENDATUN</t>
  </si>
  <si>
    <t>EMCOR GUSA / VELEZ</t>
  </si>
  <si>
    <t>EMCOR DIVERSION</t>
  </si>
  <si>
    <t>EMCOR DIGOS</t>
  </si>
  <si>
    <t>EMCOR CABALUNA</t>
  </si>
  <si>
    <t>EMCOR BORJA</t>
  </si>
  <si>
    <t>EMCOR BAJADA MAIN</t>
  </si>
  <si>
    <t>EMCOR AGDAO</t>
  </si>
  <si>
    <t>METRO PLAZA BAJADA</t>
  </si>
  <si>
    <t>FIESTA APP PANABO</t>
  </si>
  <si>
    <t>FIESTA APP BUHANGIN</t>
  </si>
  <si>
    <t>FIESTA APP TAGUM</t>
  </si>
  <si>
    <t>FIESTA APP MARBEL</t>
  </si>
  <si>
    <t>FIESTA APP GENSAN</t>
  </si>
  <si>
    <t>FIESTA APP CALUMPANG</t>
  </si>
  <si>
    <t>BUDGETWISE TALON TALON</t>
  </si>
  <si>
    <t>BUDGETWISE MAIN</t>
  </si>
  <si>
    <t>BUDGETWISE IPIL</t>
  </si>
  <si>
    <t>BUDGETWISE GUSU</t>
  </si>
  <si>
    <t xml:space="preserve">BUDGETWISE AYALA </t>
  </si>
  <si>
    <t>NATIONAL COMMERCIAL ZAMBOANGA</t>
  </si>
  <si>
    <t>NATIONAL COMMERCIAL AYALA</t>
  </si>
  <si>
    <t>SIMOSA PUTIK</t>
  </si>
  <si>
    <t>SIMOSA MAIN</t>
  </si>
  <si>
    <t>M.SOLID TUBOD</t>
  </si>
  <si>
    <t>M.SOLID TANGUB</t>
  </si>
  <si>
    <t>M.SOLID SURIGAO</t>
  </si>
  <si>
    <t>M.SOLID PAGADIAN</t>
  </si>
  <si>
    <t>M.SOLID OROQUIETA</t>
  </si>
  <si>
    <t>M.SOLID JC AQUINO BUTUAN</t>
  </si>
  <si>
    <t>M.SOLID ILIGAN</t>
  </si>
  <si>
    <t>M.SOLID DIPOLOG</t>
  </si>
  <si>
    <t>M.SOLID MALAYBALAY</t>
  </si>
  <si>
    <t>M.SOLID MAIN</t>
  </si>
  <si>
    <t>M.SOLID LIMKETKAI</t>
  </si>
  <si>
    <t>APPLIANCE CENTRUM MAIN</t>
  </si>
  <si>
    <t>APPLIANCE CENTRUM KABANKALAN</t>
  </si>
  <si>
    <t>APPLIANCE CENTRUM ARANETA</t>
  </si>
  <si>
    <t>NIG MKTG SAGAY</t>
  </si>
  <si>
    <t>NIG MKTG BACOLOD</t>
  </si>
  <si>
    <t>NIG MKTG ILOILO</t>
  </si>
  <si>
    <t>CITI APP BACOLOD</t>
  </si>
  <si>
    <t>ANSON MAKATI THE LINK (DOUBLE UP)</t>
  </si>
  <si>
    <t>ANSON TRINOMA M5</t>
  </si>
  <si>
    <t>ANSON SALAZAR</t>
  </si>
  <si>
    <t>ANSON PASONG TAMO</t>
  </si>
  <si>
    <t>ANSON NUVALI</t>
  </si>
  <si>
    <t>ANSON MAKATI THE LINK</t>
  </si>
  <si>
    <t>ANSON LANDMARK TRINOMA</t>
  </si>
  <si>
    <t>ANSON LANDMARK MAKATI</t>
  </si>
  <si>
    <t>ANSON GREENHILLS</t>
  </si>
  <si>
    <t>ANSON FILINVEST</t>
  </si>
  <si>
    <t>ANSON CASH N CARRY</t>
  </si>
  <si>
    <t>ANSON CAPITOL COMMONS</t>
  </si>
  <si>
    <t>ANSON CAINTA</t>
  </si>
  <si>
    <t>ANSON BGC</t>
  </si>
  <si>
    <t>ANSON @ HOME TRINOMA</t>
  </si>
  <si>
    <t>RRS MARKETING IRIGA</t>
  </si>
  <si>
    <t>RRS MARKETING DAET</t>
  </si>
  <si>
    <t>RRS LIGAO</t>
  </si>
  <si>
    <t>RRS LEGAZPI</t>
  </si>
  <si>
    <t>RRS MARKETING GOA</t>
  </si>
  <si>
    <t>RRS MARKETING TABACO ALBAY</t>
  </si>
  <si>
    <t>RRS MARKETING NAGA</t>
  </si>
  <si>
    <t>VPR MARKETING ROMBLON</t>
  </si>
  <si>
    <t>VPR MARKETING ROXAS</t>
  </si>
  <si>
    <t>VPR MARKETING PUERTO GALERA</t>
  </si>
  <si>
    <t>VPR MARKETING PINAMALAYAN</t>
  </si>
  <si>
    <t>WILLY &amp; SONS GOA</t>
  </si>
  <si>
    <t>WILLY &amp; SONS DAET</t>
  </si>
  <si>
    <t>WILLY &amp; SONS TABACO</t>
  </si>
  <si>
    <t>WILLY &amp; SONS NAGA</t>
  </si>
  <si>
    <t>WILLY &amp; SONS ALBAY TECHZONE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</si>
</sst>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10" xfId="0" applyBorder="1"/>
    <xf numFmtId="3" fontId="0" fillId="0" borderId="10" xfId="0" applyNumberFormat="1" applyBorder="1"/>
    <xf numFmtId="0" fontId="16" fillId="33" borderId="10" xfId="0" applyFont="1" applyFill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34" borderId="10" xfId="0" applyFill="1" applyBorder="1"/>
    <xf numFmtId="0" fontId="16" fillId="34" borderId="10" xfId="0" applyFont="1" applyFill="1" applyBorder="1"/>
    <xf numFmtId="9" fontId="16" fillId="34" borderId="10" xfId="0" applyNumberFormat="1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3" fontId="16" fillId="34" borderId="10" xfId="0" applyNumberFormat="1" applyFont="1" applyFill="1" applyBorder="1" applyAlignment="1">
      <alignment horizontal="center"/>
    </xf>
    <xf numFmtId="0" fontId="16" fillId="33" borderId="11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6"/>
  <sheetViews>
    <sheetView tabSelected="1" topLeftCell="A49" zoomScale="85" zoomScaleNormal="85" workbookViewId="0">
      <selection activeCell="M66" sqref="M66"/>
    </sheetView>
  </sheetViews>
  <sheetFormatPr defaultRowHeight="14.4"/>
  <cols>
    <col min="1" max="1" width="3" bestFit="1" customWidth="1"/>
    <col min="2" max="2" width="36.109375" bestFit="1" customWidth="1"/>
    <col min="3" max="3" width="12.5546875" bestFit="1" customWidth="1"/>
    <col min="4" max="4" width="14.21875" bestFit="1" customWidth="1"/>
    <col min="5" max="5" width="8.88671875" style="5"/>
  </cols>
  <sheetData>
    <row r="1" spans="1:5">
      <c r="B1" s="3" t="s">
        <v>0</v>
      </c>
      <c r="C1" s="3" t="s">
        <v>2</v>
      </c>
      <c r="D1" s="3" t="s">
        <v>1</v>
      </c>
      <c r="E1" s="3" t="s">
        <v>74</v>
      </c>
    </row>
    <row r="2" spans="1:5">
      <c r="A2" s="1">
        <v>1</v>
      </c>
      <c r="B2" s="1" t="s">
        <v>55</v>
      </c>
      <c r="C2" s="2">
        <v>201470</v>
      </c>
      <c r="D2" s="2">
        <v>600000</v>
      </c>
      <c r="E2" s="4">
        <f t="shared" ref="E2:E33" si="0">C2/D2</f>
        <v>0.33578333333333332</v>
      </c>
    </row>
    <row r="3" spans="1:5">
      <c r="A3" s="1">
        <v>2</v>
      </c>
      <c r="B3" s="1" t="s">
        <v>45</v>
      </c>
      <c r="C3" s="2">
        <v>395205</v>
      </c>
      <c r="D3" s="2">
        <v>1200000</v>
      </c>
      <c r="E3" s="4">
        <f t="shared" si="0"/>
        <v>0.32933750000000001</v>
      </c>
    </row>
    <row r="4" spans="1:5">
      <c r="A4" s="1">
        <v>3</v>
      </c>
      <c r="B4" s="1" t="s">
        <v>24</v>
      </c>
      <c r="C4" s="2">
        <v>190275</v>
      </c>
      <c r="D4" s="2">
        <v>600000</v>
      </c>
      <c r="E4" s="4">
        <f t="shared" si="0"/>
        <v>0.31712499999999999</v>
      </c>
    </row>
    <row r="5" spans="1:5">
      <c r="A5" s="1">
        <v>4</v>
      </c>
      <c r="B5" s="1" t="s">
        <v>60</v>
      </c>
      <c r="C5" s="2">
        <v>189265</v>
      </c>
      <c r="D5" s="2">
        <v>600000</v>
      </c>
      <c r="E5" s="4">
        <f t="shared" si="0"/>
        <v>0.31544166666666668</v>
      </c>
    </row>
    <row r="6" spans="1:5">
      <c r="A6" s="1">
        <v>5</v>
      </c>
      <c r="B6" s="1" t="s">
        <v>16</v>
      </c>
      <c r="C6" s="2">
        <v>275050</v>
      </c>
      <c r="D6" s="2">
        <v>1000000</v>
      </c>
      <c r="E6" s="4">
        <f t="shared" si="0"/>
        <v>0.27505000000000002</v>
      </c>
    </row>
    <row r="7" spans="1:5">
      <c r="A7" s="1">
        <v>6</v>
      </c>
      <c r="B7" s="1" t="s">
        <v>19</v>
      </c>
      <c r="C7" s="2">
        <v>156370</v>
      </c>
      <c r="D7" s="2">
        <v>600000</v>
      </c>
      <c r="E7" s="4">
        <f t="shared" si="0"/>
        <v>0.26061666666666666</v>
      </c>
    </row>
    <row r="8" spans="1:5">
      <c r="A8" s="1">
        <v>7</v>
      </c>
      <c r="B8" s="1" t="s">
        <v>51</v>
      </c>
      <c r="C8" s="2">
        <v>384150</v>
      </c>
      <c r="D8" s="2">
        <v>1600000</v>
      </c>
      <c r="E8" s="4">
        <f t="shared" si="0"/>
        <v>0.24009374999999999</v>
      </c>
    </row>
    <row r="9" spans="1:5">
      <c r="A9" s="1">
        <v>8</v>
      </c>
      <c r="B9" s="1" t="s">
        <v>13</v>
      </c>
      <c r="C9" s="2">
        <v>115880</v>
      </c>
      <c r="D9" s="2">
        <v>513333</v>
      </c>
      <c r="E9" s="4">
        <f t="shared" si="0"/>
        <v>0.22574040632493916</v>
      </c>
    </row>
    <row r="10" spans="1:5">
      <c r="A10" s="1">
        <v>9</v>
      </c>
      <c r="B10" s="1" t="s">
        <v>12</v>
      </c>
      <c r="C10" s="2">
        <v>145580</v>
      </c>
      <c r="D10" s="2">
        <v>700000</v>
      </c>
      <c r="E10" s="4">
        <f t="shared" si="0"/>
        <v>0.20797142857142858</v>
      </c>
    </row>
    <row r="11" spans="1:5">
      <c r="A11" s="1">
        <v>10</v>
      </c>
      <c r="B11" s="1" t="s">
        <v>47</v>
      </c>
      <c r="C11" s="2">
        <v>132870</v>
      </c>
      <c r="D11" s="2">
        <v>650000</v>
      </c>
      <c r="E11" s="4">
        <f t="shared" si="0"/>
        <v>0.20441538461538461</v>
      </c>
    </row>
    <row r="12" spans="1:5">
      <c r="A12" s="1">
        <v>11</v>
      </c>
      <c r="B12" s="1" t="s">
        <v>73</v>
      </c>
      <c r="C12" s="2">
        <v>114685</v>
      </c>
      <c r="D12" s="2">
        <v>600000</v>
      </c>
      <c r="E12" s="4">
        <f t="shared" si="0"/>
        <v>0.19114166666666665</v>
      </c>
    </row>
    <row r="13" spans="1:5">
      <c r="A13" s="1">
        <v>12</v>
      </c>
      <c r="B13" s="1" t="s">
        <v>56</v>
      </c>
      <c r="C13" s="2">
        <v>123980</v>
      </c>
      <c r="D13" s="2">
        <v>650000</v>
      </c>
      <c r="E13" s="4">
        <f t="shared" si="0"/>
        <v>0.19073846153846155</v>
      </c>
    </row>
    <row r="14" spans="1:5">
      <c r="A14" s="1">
        <v>13</v>
      </c>
      <c r="B14" s="1" t="s">
        <v>8</v>
      </c>
      <c r="C14" s="2">
        <v>1456480</v>
      </c>
      <c r="D14" s="2">
        <v>7700000</v>
      </c>
      <c r="E14" s="4">
        <f t="shared" si="0"/>
        <v>0.18915324675324674</v>
      </c>
    </row>
    <row r="15" spans="1:5">
      <c r="A15" s="1">
        <v>14</v>
      </c>
      <c r="B15" s="1" t="s">
        <v>6</v>
      </c>
      <c r="C15" s="2">
        <v>211450</v>
      </c>
      <c r="D15" s="2">
        <v>1200000</v>
      </c>
      <c r="E15" s="4">
        <f t="shared" si="0"/>
        <v>0.17620833333333333</v>
      </c>
    </row>
    <row r="16" spans="1:5">
      <c r="A16" s="1">
        <v>15</v>
      </c>
      <c r="B16" s="1" t="s">
        <v>25</v>
      </c>
      <c r="C16" s="2">
        <v>279550</v>
      </c>
      <c r="D16" s="2">
        <v>1750000</v>
      </c>
      <c r="E16" s="4">
        <f t="shared" si="0"/>
        <v>0.15974285714285713</v>
      </c>
    </row>
    <row r="17" spans="1:5">
      <c r="A17" s="1">
        <v>16</v>
      </c>
      <c r="B17" s="1" t="s">
        <v>30</v>
      </c>
      <c r="C17" s="2">
        <v>90785</v>
      </c>
      <c r="D17" s="2">
        <v>600000</v>
      </c>
      <c r="E17" s="4">
        <f t="shared" si="0"/>
        <v>0.15130833333333332</v>
      </c>
    </row>
    <row r="18" spans="1:5">
      <c r="A18" s="1">
        <v>17</v>
      </c>
      <c r="B18" s="1" t="s">
        <v>36</v>
      </c>
      <c r="C18" s="2">
        <v>88880</v>
      </c>
      <c r="D18" s="2">
        <v>650000</v>
      </c>
      <c r="E18" s="4">
        <f t="shared" si="0"/>
        <v>0.13673846153846153</v>
      </c>
    </row>
    <row r="19" spans="1:5">
      <c r="A19" s="1">
        <v>18</v>
      </c>
      <c r="B19" s="1" t="s">
        <v>39</v>
      </c>
      <c r="C19" s="2">
        <v>170575</v>
      </c>
      <c r="D19" s="2">
        <v>1250000</v>
      </c>
      <c r="E19" s="4">
        <f t="shared" si="0"/>
        <v>0.13646</v>
      </c>
    </row>
    <row r="20" spans="1:5">
      <c r="A20" s="1">
        <v>19</v>
      </c>
      <c r="B20" s="1" t="s">
        <v>14</v>
      </c>
      <c r="C20" s="2">
        <v>117175</v>
      </c>
      <c r="D20" s="2">
        <v>900000</v>
      </c>
      <c r="E20" s="4">
        <f t="shared" si="0"/>
        <v>0.13019444444444445</v>
      </c>
    </row>
    <row r="21" spans="1:5">
      <c r="A21" s="1">
        <v>20</v>
      </c>
      <c r="B21" s="1" t="s">
        <v>52</v>
      </c>
      <c r="C21" s="2">
        <v>100480</v>
      </c>
      <c r="D21" s="2">
        <v>800000</v>
      </c>
      <c r="E21" s="4">
        <f t="shared" si="0"/>
        <v>0.12559999999999999</v>
      </c>
    </row>
    <row r="22" spans="1:5">
      <c r="A22" s="1">
        <v>21</v>
      </c>
      <c r="B22" s="1" t="s">
        <v>41</v>
      </c>
      <c r="C22" s="2">
        <v>175575</v>
      </c>
      <c r="D22" s="2">
        <v>1400000</v>
      </c>
      <c r="E22" s="4">
        <f t="shared" si="0"/>
        <v>0.12541071428571429</v>
      </c>
    </row>
    <row r="23" spans="1:5">
      <c r="A23" s="1">
        <v>22</v>
      </c>
      <c r="B23" s="1" t="s">
        <v>21</v>
      </c>
      <c r="C23" s="2">
        <v>185565</v>
      </c>
      <c r="D23" s="2">
        <v>1500000</v>
      </c>
      <c r="E23" s="4">
        <f t="shared" si="0"/>
        <v>0.12371</v>
      </c>
    </row>
    <row r="24" spans="1:5">
      <c r="A24" s="1">
        <v>23</v>
      </c>
      <c r="B24" s="1" t="s">
        <v>43</v>
      </c>
      <c r="C24" s="2">
        <v>74185</v>
      </c>
      <c r="D24" s="2">
        <v>600000</v>
      </c>
      <c r="E24" s="4">
        <f t="shared" si="0"/>
        <v>0.12364166666666666</v>
      </c>
    </row>
    <row r="25" spans="1:5">
      <c r="A25" s="1">
        <v>24</v>
      </c>
      <c r="B25" s="1" t="s">
        <v>37</v>
      </c>
      <c r="C25" s="2">
        <v>141075</v>
      </c>
      <c r="D25" s="2">
        <v>1150000</v>
      </c>
      <c r="E25" s="4">
        <f t="shared" si="0"/>
        <v>0.12267391304347826</v>
      </c>
    </row>
    <row r="26" spans="1:5">
      <c r="A26" s="1">
        <v>25</v>
      </c>
      <c r="B26" s="1" t="s">
        <v>28</v>
      </c>
      <c r="C26" s="2">
        <v>69885</v>
      </c>
      <c r="D26" s="2">
        <v>600000</v>
      </c>
      <c r="E26" s="4">
        <f t="shared" si="0"/>
        <v>0.116475</v>
      </c>
    </row>
    <row r="27" spans="1:5">
      <c r="A27" s="1">
        <v>26</v>
      </c>
      <c r="B27" s="1" t="s">
        <v>54</v>
      </c>
      <c r="C27" s="2">
        <v>109780</v>
      </c>
      <c r="D27" s="2">
        <v>950000</v>
      </c>
      <c r="E27" s="4">
        <f t="shared" si="0"/>
        <v>0.11555789473684211</v>
      </c>
    </row>
    <row r="28" spans="1:5">
      <c r="A28" s="1">
        <v>27</v>
      </c>
      <c r="B28" s="1" t="s">
        <v>67</v>
      </c>
      <c r="C28" s="2">
        <v>61990</v>
      </c>
      <c r="D28" s="2">
        <v>600000</v>
      </c>
      <c r="E28" s="4">
        <f t="shared" si="0"/>
        <v>0.10331666666666667</v>
      </c>
    </row>
    <row r="29" spans="1:5">
      <c r="A29" s="1">
        <v>28</v>
      </c>
      <c r="B29" s="1" t="s">
        <v>62</v>
      </c>
      <c r="C29" s="2">
        <v>60690</v>
      </c>
      <c r="D29" s="2">
        <v>600000</v>
      </c>
      <c r="E29" s="4">
        <f t="shared" si="0"/>
        <v>0.10115</v>
      </c>
    </row>
    <row r="30" spans="1:5">
      <c r="A30" s="1">
        <v>29</v>
      </c>
      <c r="B30" s="1" t="s">
        <v>22</v>
      </c>
      <c r="C30" s="2">
        <v>82980</v>
      </c>
      <c r="D30" s="2">
        <v>850000</v>
      </c>
      <c r="E30" s="4">
        <f t="shared" si="0"/>
        <v>9.7623529411764706E-2</v>
      </c>
    </row>
    <row r="31" spans="1:5">
      <c r="A31" s="1">
        <v>30</v>
      </c>
      <c r="B31" s="1" t="s">
        <v>27</v>
      </c>
      <c r="C31" s="2">
        <v>58185</v>
      </c>
      <c r="D31" s="2">
        <v>600000</v>
      </c>
      <c r="E31" s="4">
        <f t="shared" si="0"/>
        <v>9.6975000000000006E-2</v>
      </c>
    </row>
    <row r="32" spans="1:5">
      <c r="A32" s="7">
        <v>30</v>
      </c>
      <c r="B32" s="9" t="s">
        <v>75</v>
      </c>
      <c r="C32" s="10">
        <f>SUM(C2:C31)</f>
        <v>5960065</v>
      </c>
      <c r="D32" s="10">
        <f>SUM(D2:D31)</f>
        <v>33013333</v>
      </c>
      <c r="E32" s="8">
        <f t="shared" si="0"/>
        <v>0.18053508865645285</v>
      </c>
    </row>
    <row r="33" spans="1:5">
      <c r="A33" s="1">
        <v>1</v>
      </c>
      <c r="B33" s="1" t="s">
        <v>9</v>
      </c>
      <c r="C33" s="2">
        <v>178755</v>
      </c>
      <c r="D33" s="2">
        <v>1900000</v>
      </c>
      <c r="E33" s="4">
        <f t="shared" si="0"/>
        <v>9.4081578947368419E-2</v>
      </c>
    </row>
    <row r="34" spans="1:5">
      <c r="A34" s="1">
        <v>2</v>
      </c>
      <c r="B34" s="1" t="s">
        <v>61</v>
      </c>
      <c r="C34" s="2">
        <v>60685</v>
      </c>
      <c r="D34" s="2">
        <v>650000</v>
      </c>
      <c r="E34" s="4">
        <f t="shared" ref="E34:E65" si="1">C34/D34</f>
        <v>9.3361538461538468E-2</v>
      </c>
    </row>
    <row r="35" spans="1:5">
      <c r="A35" s="1">
        <v>3</v>
      </c>
      <c r="B35" s="1" t="s">
        <v>11</v>
      </c>
      <c r="C35" s="2">
        <v>242555</v>
      </c>
      <c r="D35" s="2">
        <v>2600000</v>
      </c>
      <c r="E35" s="4">
        <f t="shared" si="1"/>
        <v>9.3290384615384622E-2</v>
      </c>
    </row>
    <row r="36" spans="1:5">
      <c r="A36" s="1">
        <v>4</v>
      </c>
      <c r="B36" s="1" t="s">
        <v>34</v>
      </c>
      <c r="C36" s="2">
        <v>120285</v>
      </c>
      <c r="D36" s="2">
        <v>1300000</v>
      </c>
      <c r="E36" s="4">
        <f t="shared" si="1"/>
        <v>9.2526923076923076E-2</v>
      </c>
    </row>
    <row r="37" spans="1:5">
      <c r="A37" s="1">
        <v>5</v>
      </c>
      <c r="B37" s="1" t="s">
        <v>10</v>
      </c>
      <c r="C37" s="2">
        <v>52990</v>
      </c>
      <c r="D37" s="2">
        <v>600000</v>
      </c>
      <c r="E37" s="4">
        <f t="shared" si="1"/>
        <v>8.8316666666666668E-2</v>
      </c>
    </row>
    <row r="38" spans="1:5">
      <c r="A38" s="1">
        <v>6</v>
      </c>
      <c r="B38" s="1" t="s">
        <v>35</v>
      </c>
      <c r="C38" s="2">
        <v>108980</v>
      </c>
      <c r="D38" s="2">
        <v>1300000</v>
      </c>
      <c r="E38" s="4">
        <f t="shared" si="1"/>
        <v>8.3830769230769236E-2</v>
      </c>
    </row>
    <row r="39" spans="1:5">
      <c r="A39" s="1">
        <v>7</v>
      </c>
      <c r="B39" s="1" t="s">
        <v>59</v>
      </c>
      <c r="C39" s="2">
        <v>53285</v>
      </c>
      <c r="D39" s="2">
        <v>650000</v>
      </c>
      <c r="E39" s="4">
        <f t="shared" si="1"/>
        <v>8.1976923076923072E-2</v>
      </c>
    </row>
    <row r="40" spans="1:5">
      <c r="A40" s="1">
        <v>8</v>
      </c>
      <c r="B40" s="1" t="s">
        <v>46</v>
      </c>
      <c r="C40" s="2">
        <v>47585</v>
      </c>
      <c r="D40" s="2">
        <v>600000</v>
      </c>
      <c r="E40" s="4">
        <f t="shared" si="1"/>
        <v>7.9308333333333328E-2</v>
      </c>
    </row>
    <row r="41" spans="1:5">
      <c r="A41" s="1">
        <v>9</v>
      </c>
      <c r="B41" s="1" t="s">
        <v>53</v>
      </c>
      <c r="C41" s="2">
        <v>51880</v>
      </c>
      <c r="D41" s="2">
        <v>700000</v>
      </c>
      <c r="E41" s="4">
        <f t="shared" si="1"/>
        <v>7.4114285714285716E-2</v>
      </c>
    </row>
    <row r="42" spans="1:5">
      <c r="A42" s="1">
        <v>10</v>
      </c>
      <c r="B42" s="1" t="s">
        <v>17</v>
      </c>
      <c r="C42" s="2">
        <v>80185</v>
      </c>
      <c r="D42" s="2">
        <v>1100000</v>
      </c>
      <c r="E42" s="4">
        <f t="shared" si="1"/>
        <v>7.2895454545454541E-2</v>
      </c>
    </row>
    <row r="43" spans="1:5">
      <c r="A43" s="1">
        <v>11</v>
      </c>
      <c r="B43" s="1" t="s">
        <v>38</v>
      </c>
      <c r="C43" s="2">
        <v>101680</v>
      </c>
      <c r="D43" s="2">
        <v>1400000</v>
      </c>
      <c r="E43" s="4">
        <f t="shared" si="1"/>
        <v>7.2628571428571431E-2</v>
      </c>
    </row>
    <row r="44" spans="1:5">
      <c r="A44" s="1">
        <v>12</v>
      </c>
      <c r="B44" s="1" t="s">
        <v>3</v>
      </c>
      <c r="C44" s="2">
        <v>188875</v>
      </c>
      <c r="D44" s="2">
        <v>2750000</v>
      </c>
      <c r="E44" s="4">
        <f t="shared" si="1"/>
        <v>6.8681818181818177E-2</v>
      </c>
    </row>
    <row r="45" spans="1:5">
      <c r="A45" s="1">
        <v>13</v>
      </c>
      <c r="B45" s="1" t="s">
        <v>44</v>
      </c>
      <c r="C45" s="2">
        <v>38495</v>
      </c>
      <c r="D45" s="2">
        <v>600000</v>
      </c>
      <c r="E45" s="4">
        <f t="shared" si="1"/>
        <v>6.4158333333333331E-2</v>
      </c>
    </row>
    <row r="46" spans="1:5">
      <c r="A46" s="1">
        <v>14</v>
      </c>
      <c r="B46" s="1" t="s">
        <v>42</v>
      </c>
      <c r="C46" s="2">
        <v>79870</v>
      </c>
      <c r="D46" s="2">
        <v>1250000</v>
      </c>
      <c r="E46" s="4">
        <f t="shared" si="1"/>
        <v>6.3895999999999994E-2</v>
      </c>
    </row>
    <row r="47" spans="1:5">
      <c r="A47" s="1">
        <v>15</v>
      </c>
      <c r="B47" s="1" t="s">
        <v>50</v>
      </c>
      <c r="C47" s="2">
        <v>90480</v>
      </c>
      <c r="D47" s="2">
        <v>1450000</v>
      </c>
      <c r="E47" s="4">
        <f t="shared" si="1"/>
        <v>6.2399999999999997E-2</v>
      </c>
    </row>
    <row r="48" spans="1:5">
      <c r="A48" s="1">
        <v>16</v>
      </c>
      <c r="B48" s="1" t="s">
        <v>57</v>
      </c>
      <c r="C48" s="2">
        <v>71685</v>
      </c>
      <c r="D48" s="2">
        <v>1150000</v>
      </c>
      <c r="E48" s="4">
        <f t="shared" si="1"/>
        <v>6.2334782608695655E-2</v>
      </c>
    </row>
    <row r="49" spans="1:5">
      <c r="A49" s="1">
        <v>17</v>
      </c>
      <c r="B49" s="1" t="s">
        <v>40</v>
      </c>
      <c r="C49" s="2">
        <v>60990</v>
      </c>
      <c r="D49" s="2">
        <v>1000000</v>
      </c>
      <c r="E49" s="4">
        <f t="shared" si="1"/>
        <v>6.0990000000000003E-2</v>
      </c>
    </row>
    <row r="50" spans="1:5">
      <c r="A50" s="1">
        <v>18</v>
      </c>
      <c r="B50" s="1" t="s">
        <v>23</v>
      </c>
      <c r="C50" s="2">
        <v>58585</v>
      </c>
      <c r="D50" s="2">
        <v>1200000</v>
      </c>
      <c r="E50" s="4">
        <f t="shared" si="1"/>
        <v>4.8820833333333334E-2</v>
      </c>
    </row>
    <row r="51" spans="1:5">
      <c r="A51" s="1">
        <v>19</v>
      </c>
      <c r="B51" s="1" t="s">
        <v>70</v>
      </c>
      <c r="C51" s="2">
        <v>28995</v>
      </c>
      <c r="D51" s="2">
        <v>600000</v>
      </c>
      <c r="E51" s="4">
        <f t="shared" si="1"/>
        <v>4.8325E-2</v>
      </c>
    </row>
    <row r="52" spans="1:5">
      <c r="A52" s="1">
        <v>20</v>
      </c>
      <c r="B52" s="1" t="s">
        <v>26</v>
      </c>
      <c r="C52" s="2">
        <v>44990</v>
      </c>
      <c r="D52" s="2">
        <v>950000</v>
      </c>
      <c r="E52" s="4">
        <f t="shared" si="1"/>
        <v>4.7357894736842106E-2</v>
      </c>
    </row>
    <row r="53" spans="1:5">
      <c r="A53" s="1">
        <v>21</v>
      </c>
      <c r="B53" s="1" t="s">
        <v>33</v>
      </c>
      <c r="C53" s="2">
        <v>59595</v>
      </c>
      <c r="D53" s="2">
        <v>1350000</v>
      </c>
      <c r="E53" s="4">
        <f t="shared" si="1"/>
        <v>4.4144444444444444E-2</v>
      </c>
    </row>
    <row r="54" spans="1:5">
      <c r="A54" s="1">
        <v>22</v>
      </c>
      <c r="B54" s="1" t="s">
        <v>49</v>
      </c>
      <c r="C54" s="2">
        <v>24995</v>
      </c>
      <c r="D54" s="2">
        <v>600000</v>
      </c>
      <c r="E54" s="4">
        <f t="shared" si="1"/>
        <v>4.1658333333333332E-2</v>
      </c>
    </row>
    <row r="55" spans="1:5">
      <c r="A55" s="1">
        <v>23</v>
      </c>
      <c r="B55" s="1" t="s">
        <v>48</v>
      </c>
      <c r="C55" s="2">
        <v>60590</v>
      </c>
      <c r="D55" s="2">
        <v>1500000</v>
      </c>
      <c r="E55" s="4">
        <f t="shared" si="1"/>
        <v>4.0393333333333337E-2</v>
      </c>
    </row>
    <row r="56" spans="1:5">
      <c r="A56" s="1">
        <v>24</v>
      </c>
      <c r="B56" s="1" t="s">
        <v>65</v>
      </c>
      <c r="C56" s="2">
        <v>17995</v>
      </c>
      <c r="D56" s="2">
        <v>513333</v>
      </c>
      <c r="E56" s="4">
        <f t="shared" si="1"/>
        <v>3.5055217568323097E-2</v>
      </c>
    </row>
    <row r="57" spans="1:5">
      <c r="A57" s="1">
        <v>25</v>
      </c>
      <c r="B57" s="1" t="s">
        <v>32</v>
      </c>
      <c r="C57" s="2">
        <v>180655</v>
      </c>
      <c r="D57" s="2">
        <v>6500000</v>
      </c>
      <c r="E57" s="4">
        <f t="shared" si="1"/>
        <v>2.7793076923076924E-2</v>
      </c>
    </row>
    <row r="58" spans="1:5">
      <c r="A58" s="1">
        <v>26</v>
      </c>
      <c r="B58" s="1" t="s">
        <v>15</v>
      </c>
      <c r="C58" s="2">
        <v>25390</v>
      </c>
      <c r="D58" s="2">
        <v>1000000</v>
      </c>
      <c r="E58" s="4">
        <f t="shared" si="1"/>
        <v>2.5389999999999999E-2</v>
      </c>
    </row>
    <row r="59" spans="1:5">
      <c r="A59" s="1">
        <v>27</v>
      </c>
      <c r="B59" s="1" t="s">
        <v>7</v>
      </c>
      <c r="C59" s="2">
        <v>30995</v>
      </c>
      <c r="D59" s="2">
        <v>1250000</v>
      </c>
      <c r="E59" s="4">
        <f t="shared" si="1"/>
        <v>2.4795999999999999E-2</v>
      </c>
    </row>
    <row r="60" spans="1:5">
      <c r="A60" s="1">
        <v>28</v>
      </c>
      <c r="B60" s="1" t="s">
        <v>63</v>
      </c>
      <c r="C60" s="2">
        <v>10695</v>
      </c>
      <c r="D60" s="2">
        <v>600000</v>
      </c>
      <c r="E60" s="4">
        <f t="shared" si="1"/>
        <v>1.7825000000000001E-2</v>
      </c>
    </row>
    <row r="61" spans="1:5">
      <c r="A61" s="1">
        <v>29</v>
      </c>
      <c r="B61" s="1" t="s">
        <v>5</v>
      </c>
      <c r="C61" s="2">
        <v>10695</v>
      </c>
      <c r="D61" s="2">
        <v>900000</v>
      </c>
      <c r="E61" s="4">
        <f t="shared" si="1"/>
        <v>1.1883333333333333E-2</v>
      </c>
    </row>
    <row r="62" spans="1:5">
      <c r="A62" s="1">
        <v>30</v>
      </c>
      <c r="B62" s="1" t="s">
        <v>69</v>
      </c>
      <c r="C62" s="2">
        <v>5995</v>
      </c>
      <c r="D62" s="2">
        <v>850000</v>
      </c>
      <c r="E62" s="4">
        <f t="shared" si="1"/>
        <v>7.0529411764705882E-3</v>
      </c>
    </row>
    <row r="63" spans="1:5">
      <c r="A63" s="1">
        <v>31</v>
      </c>
      <c r="B63" s="1" t="s">
        <v>29</v>
      </c>
      <c r="C63" s="1">
        <v>0</v>
      </c>
      <c r="D63" s="2">
        <v>1250000</v>
      </c>
      <c r="E63" s="4">
        <f t="shared" si="1"/>
        <v>0</v>
      </c>
    </row>
    <row r="64" spans="1:5">
      <c r="A64" s="1">
        <v>32</v>
      </c>
      <c r="B64" s="1" t="s">
        <v>58</v>
      </c>
      <c r="C64" s="1">
        <v>0</v>
      </c>
      <c r="D64" s="2">
        <v>600000</v>
      </c>
      <c r="E64" s="4">
        <f t="shared" si="1"/>
        <v>0</v>
      </c>
    </row>
    <row r="65" spans="1:5">
      <c r="A65" s="1">
        <v>33</v>
      </c>
      <c r="B65" s="1" t="s">
        <v>4</v>
      </c>
      <c r="C65" s="1">
        <v>0</v>
      </c>
      <c r="D65" s="2">
        <v>550000</v>
      </c>
      <c r="E65" s="4">
        <f t="shared" si="1"/>
        <v>0</v>
      </c>
    </row>
    <row r="66" spans="1:5">
      <c r="A66" s="1">
        <v>34</v>
      </c>
      <c r="B66" s="1" t="s">
        <v>68</v>
      </c>
      <c r="C66" s="1">
        <v>0</v>
      </c>
      <c r="D66" s="2">
        <v>550000</v>
      </c>
      <c r="E66" s="4">
        <f t="shared" ref="E66:E97" si="2">C66/D66</f>
        <v>0</v>
      </c>
    </row>
    <row r="67" spans="1:5">
      <c r="A67" s="1">
        <v>35</v>
      </c>
      <c r="B67" s="1" t="s">
        <v>31</v>
      </c>
      <c r="C67" s="1">
        <v>0</v>
      </c>
      <c r="D67" s="2">
        <v>900000</v>
      </c>
      <c r="E67" s="4">
        <f t="shared" si="2"/>
        <v>0</v>
      </c>
    </row>
    <row r="68" spans="1:5">
      <c r="A68" s="1">
        <v>36</v>
      </c>
      <c r="B68" s="1" t="s">
        <v>72</v>
      </c>
      <c r="C68" s="1">
        <v>0</v>
      </c>
      <c r="D68" s="2">
        <v>550000</v>
      </c>
      <c r="E68" s="4">
        <f t="shared" si="2"/>
        <v>0</v>
      </c>
    </row>
    <row r="69" spans="1:5">
      <c r="A69" s="1">
        <v>37</v>
      </c>
      <c r="B69" s="1" t="s">
        <v>71</v>
      </c>
      <c r="C69" s="1">
        <v>0</v>
      </c>
      <c r="D69" s="2">
        <v>550000</v>
      </c>
      <c r="E69" s="4">
        <f t="shared" si="2"/>
        <v>0</v>
      </c>
    </row>
    <row r="70" spans="1:5">
      <c r="A70" s="1">
        <v>38</v>
      </c>
      <c r="B70" s="1" t="s">
        <v>18</v>
      </c>
      <c r="C70" s="1">
        <v>0</v>
      </c>
      <c r="D70" s="2">
        <v>600000</v>
      </c>
      <c r="E70" s="4">
        <f t="shared" si="2"/>
        <v>0</v>
      </c>
    </row>
    <row r="71" spans="1:5">
      <c r="A71" s="1">
        <v>39</v>
      </c>
      <c r="B71" s="1" t="s">
        <v>66</v>
      </c>
      <c r="C71" s="1">
        <v>0</v>
      </c>
      <c r="D71" s="2">
        <v>550000</v>
      </c>
      <c r="E71" s="4">
        <f t="shared" si="2"/>
        <v>0</v>
      </c>
    </row>
    <row r="72" spans="1:5">
      <c r="A72" s="1">
        <v>40</v>
      </c>
      <c r="B72" s="1" t="s">
        <v>20</v>
      </c>
      <c r="C72" s="1">
        <v>0</v>
      </c>
      <c r="D72" s="2">
        <v>1000000</v>
      </c>
      <c r="E72" s="4">
        <f t="shared" si="2"/>
        <v>0</v>
      </c>
    </row>
    <row r="73" spans="1:5">
      <c r="A73" s="1">
        <v>41</v>
      </c>
      <c r="B73" s="1" t="s">
        <v>64</v>
      </c>
      <c r="C73" s="1">
        <v>0</v>
      </c>
      <c r="D73" s="2">
        <v>600000</v>
      </c>
      <c r="E73" s="4">
        <f t="shared" si="2"/>
        <v>0</v>
      </c>
    </row>
    <row r="74" spans="1:5">
      <c r="A74" s="7">
        <v>41</v>
      </c>
      <c r="B74" s="9" t="s">
        <v>75</v>
      </c>
      <c r="C74" s="10">
        <f>SUM(C33:C73)</f>
        <v>2189430</v>
      </c>
      <c r="D74" s="10">
        <f>SUM(D33:D73)</f>
        <v>46513333</v>
      </c>
      <c r="E74" s="8">
        <f t="shared" si="2"/>
        <v>4.707101939996431E-2</v>
      </c>
    </row>
    <row r="76" spans="1:5">
      <c r="A76" s="7">
        <v>71</v>
      </c>
      <c r="B76" s="9" t="s">
        <v>76</v>
      </c>
      <c r="C76" s="10">
        <f>C32+C74</f>
        <v>8149495</v>
      </c>
      <c r="D76" s="10">
        <f>D32+D74</f>
        <v>79526666</v>
      </c>
      <c r="E76" s="8">
        <f>C76/D76</f>
        <v>0.1024749987633079</v>
      </c>
    </row>
  </sheetData>
  <sortState ref="B2:E72">
    <sortCondition descending="1" ref="E2:E72"/>
  </sortState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J15" sqref="J15"/>
    </sheetView>
  </sheetViews>
  <sheetFormatPr defaultRowHeight="14.4"/>
  <cols>
    <col min="1" max="1" width="2" bestFit="1" customWidth="1"/>
    <col min="2" max="2" width="18.21875" bestFit="1" customWidth="1"/>
    <col min="3" max="3" width="11.5546875" bestFit="1" customWidth="1"/>
    <col min="4" max="4" width="13.33203125" bestFit="1" customWidth="1"/>
    <col min="5" max="5" width="8.88671875" style="5"/>
  </cols>
  <sheetData>
    <row r="1" spans="1:5">
      <c r="B1" s="11" t="s">
        <v>0</v>
      </c>
      <c r="C1" s="11" t="s">
        <v>2</v>
      </c>
      <c r="D1" s="11" t="s">
        <v>1</v>
      </c>
      <c r="E1" s="11" t="s">
        <v>74</v>
      </c>
    </row>
    <row r="2" spans="1:5">
      <c r="A2" s="1">
        <v>1</v>
      </c>
      <c r="B2" s="1" t="s">
        <v>141</v>
      </c>
      <c r="C2" s="2">
        <v>142190</v>
      </c>
      <c r="D2" s="2">
        <v>550000</v>
      </c>
      <c r="E2" s="4">
        <f>C2/D2</f>
        <v>0.25852727272727272</v>
      </c>
    </row>
    <row r="3" spans="1:5">
      <c r="A3" s="7">
        <v>1</v>
      </c>
      <c r="B3" s="9" t="s">
        <v>75</v>
      </c>
      <c r="C3" s="10">
        <v>142190</v>
      </c>
      <c r="D3" s="10">
        <v>550000</v>
      </c>
      <c r="E3" s="8">
        <f>C3/D3</f>
        <v>0.25852727272727272</v>
      </c>
    </row>
    <row r="4" spans="1:5">
      <c r="A4" s="1">
        <v>1</v>
      </c>
      <c r="B4" s="1" t="s">
        <v>143</v>
      </c>
      <c r="C4" s="2">
        <v>29995</v>
      </c>
      <c r="D4" s="2">
        <v>1500000</v>
      </c>
      <c r="E4" s="4">
        <f>C4/D4</f>
        <v>1.9996666666666666E-2</v>
      </c>
    </row>
    <row r="5" spans="1:5">
      <c r="A5" s="1">
        <v>2</v>
      </c>
      <c r="B5" s="1" t="s">
        <v>142</v>
      </c>
      <c r="C5" s="1">
        <v>0</v>
      </c>
      <c r="D5" s="2">
        <v>1150000</v>
      </c>
      <c r="E5" s="4">
        <f>C5/D5</f>
        <v>0</v>
      </c>
    </row>
    <row r="6" spans="1:5">
      <c r="A6" s="7">
        <v>2</v>
      </c>
      <c r="B6" s="9" t="s">
        <v>75</v>
      </c>
      <c r="C6" s="10">
        <f>SUM(C4:C5)</f>
        <v>29995</v>
      </c>
      <c r="D6" s="10">
        <f>SUM(D4:D5)</f>
        <v>2650000</v>
      </c>
      <c r="E6" s="8">
        <f>C6/D6</f>
        <v>1.1318867924528303E-2</v>
      </c>
    </row>
    <row r="8" spans="1:5">
      <c r="A8" s="7">
        <v>3</v>
      </c>
      <c r="B8" s="9" t="s">
        <v>76</v>
      </c>
      <c r="C8" s="10">
        <f>C3+C6</f>
        <v>172185</v>
      </c>
      <c r="D8" s="10">
        <f>D3+D6</f>
        <v>3200000</v>
      </c>
      <c r="E8" s="8">
        <f>C8/D8</f>
        <v>5.3807812500000003E-2</v>
      </c>
    </row>
  </sheetData>
  <sortState ref="B2:E4">
    <sortCondition descending="1" ref="E2:E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O8" sqref="O8"/>
    </sheetView>
  </sheetViews>
  <sheetFormatPr defaultRowHeight="14.4"/>
  <cols>
    <col min="1" max="1" width="2" bestFit="1" customWidth="1"/>
    <col min="2" max="2" width="16.44140625" bestFit="1" customWidth="1"/>
    <col min="3" max="3" width="11.5546875" bestFit="1" customWidth="1"/>
    <col min="4" max="4" width="13.33203125" bestFit="1" customWidth="1"/>
    <col min="5" max="5" width="8.88671875" style="5"/>
  </cols>
  <sheetData>
    <row r="1" spans="1:5">
      <c r="B1" s="11" t="s">
        <v>0</v>
      </c>
      <c r="C1" s="11" t="s">
        <v>2</v>
      </c>
      <c r="D1" s="11" t="s">
        <v>1</v>
      </c>
      <c r="E1" s="11" t="s">
        <v>74</v>
      </c>
    </row>
    <row r="2" spans="1:5">
      <c r="A2" s="1">
        <v>1</v>
      </c>
      <c r="B2" s="1" t="s">
        <v>144</v>
      </c>
      <c r="C2" s="2">
        <v>113475</v>
      </c>
      <c r="D2" s="2">
        <v>1900000</v>
      </c>
      <c r="E2" s="4">
        <f>C2/D2</f>
        <v>5.9723684210526318E-2</v>
      </c>
    </row>
    <row r="4" spans="1:5">
      <c r="A4" s="7">
        <v>1</v>
      </c>
      <c r="B4" s="9" t="s">
        <v>76</v>
      </c>
      <c r="C4" s="10">
        <v>113475</v>
      </c>
      <c r="D4" s="10">
        <v>1900000</v>
      </c>
      <c r="E4" s="8">
        <v>5.9723684210526318E-2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20" sqref="A20:E20"/>
    </sheetView>
  </sheetViews>
  <sheetFormatPr defaultRowHeight="14.4"/>
  <cols>
    <col min="1" max="1" width="3" bestFit="1" customWidth="1"/>
    <col min="2" max="2" width="33.6640625" bestFit="1" customWidth="1"/>
    <col min="3" max="3" width="11.5546875" bestFit="1" customWidth="1"/>
    <col min="4" max="4" width="13.33203125" bestFit="1" customWidth="1"/>
    <col min="5" max="5" width="8.88671875" style="5"/>
  </cols>
  <sheetData>
    <row r="1" spans="1:5">
      <c r="A1" s="1"/>
      <c r="B1" s="11" t="s">
        <v>0</v>
      </c>
      <c r="C1" s="11" t="s">
        <v>2</v>
      </c>
      <c r="D1" s="11" t="s">
        <v>1</v>
      </c>
      <c r="E1" s="11" t="s">
        <v>74</v>
      </c>
    </row>
    <row r="2" spans="1:5">
      <c r="A2" s="1">
        <v>1</v>
      </c>
      <c r="B2" s="1" t="s">
        <v>147</v>
      </c>
      <c r="C2" s="2">
        <v>391840</v>
      </c>
      <c r="D2" s="2">
        <v>1600000</v>
      </c>
      <c r="E2" s="4">
        <f t="shared" ref="E2:E18" si="0">C2/D2</f>
        <v>0.24490000000000001</v>
      </c>
    </row>
    <row r="3" spans="1:5">
      <c r="A3" s="1">
        <v>2</v>
      </c>
      <c r="B3" s="1" t="s">
        <v>149</v>
      </c>
      <c r="C3" s="2">
        <v>419350</v>
      </c>
      <c r="D3" s="2">
        <v>2000000</v>
      </c>
      <c r="E3" s="4">
        <f t="shared" si="0"/>
        <v>0.209675</v>
      </c>
    </row>
    <row r="4" spans="1:5">
      <c r="A4" s="1">
        <v>3</v>
      </c>
      <c r="B4" s="1" t="s">
        <v>154</v>
      </c>
      <c r="C4" s="2">
        <v>100585</v>
      </c>
      <c r="D4" s="2">
        <v>750000</v>
      </c>
      <c r="E4" s="4">
        <f t="shared" si="0"/>
        <v>0.13411333333333333</v>
      </c>
    </row>
    <row r="5" spans="1:5">
      <c r="A5" s="1">
        <v>4</v>
      </c>
      <c r="B5" s="1" t="s">
        <v>158</v>
      </c>
      <c r="C5" s="2">
        <v>187175</v>
      </c>
      <c r="D5" s="2">
        <v>1700000</v>
      </c>
      <c r="E5" s="4">
        <f t="shared" si="0"/>
        <v>0.11010294117647058</v>
      </c>
    </row>
    <row r="6" spans="1:5">
      <c r="A6" s="1">
        <v>5</v>
      </c>
      <c r="B6" s="1" t="s">
        <v>151</v>
      </c>
      <c r="C6" s="2">
        <v>405420</v>
      </c>
      <c r="D6" s="2">
        <v>3700000</v>
      </c>
      <c r="E6" s="4">
        <f t="shared" si="0"/>
        <v>0.10957297297297297</v>
      </c>
    </row>
    <row r="7" spans="1:5">
      <c r="A7" s="1">
        <v>6</v>
      </c>
      <c r="B7" s="1" t="s">
        <v>155</v>
      </c>
      <c r="C7" s="2">
        <v>1200540</v>
      </c>
      <c r="D7" s="2">
        <v>11500000</v>
      </c>
      <c r="E7" s="4">
        <f t="shared" si="0"/>
        <v>0.10439478260869565</v>
      </c>
    </row>
    <row r="8" spans="1:5">
      <c r="A8" s="7">
        <v>6</v>
      </c>
      <c r="B8" s="9" t="s">
        <v>75</v>
      </c>
      <c r="C8" s="10">
        <f>SUM(C2:C7)</f>
        <v>2704910</v>
      </c>
      <c r="D8" s="10">
        <f>SUM(D2:D7)</f>
        <v>21250000</v>
      </c>
      <c r="E8" s="8">
        <f t="shared" si="0"/>
        <v>0.12728988235294117</v>
      </c>
    </row>
    <row r="9" spans="1:5">
      <c r="A9" s="1">
        <v>1</v>
      </c>
      <c r="B9" s="1" t="s">
        <v>152</v>
      </c>
      <c r="C9" s="2">
        <v>231965</v>
      </c>
      <c r="D9" s="2">
        <v>2500000</v>
      </c>
      <c r="E9" s="4">
        <f t="shared" si="0"/>
        <v>9.2785999999999993E-2</v>
      </c>
    </row>
    <row r="10" spans="1:5">
      <c r="A10" s="1">
        <v>2</v>
      </c>
      <c r="B10" s="1" t="s">
        <v>157</v>
      </c>
      <c r="C10" s="2">
        <v>294465</v>
      </c>
      <c r="D10" s="2">
        <v>3250000</v>
      </c>
      <c r="E10" s="4">
        <f t="shared" si="0"/>
        <v>9.0604615384615381E-2</v>
      </c>
    </row>
    <row r="11" spans="1:5">
      <c r="A11" s="1">
        <v>3</v>
      </c>
      <c r="B11" s="1" t="s">
        <v>153</v>
      </c>
      <c r="C11" s="2">
        <v>255860</v>
      </c>
      <c r="D11" s="2">
        <v>3000000</v>
      </c>
      <c r="E11" s="4">
        <f t="shared" si="0"/>
        <v>8.5286666666666663E-2</v>
      </c>
    </row>
    <row r="12" spans="1:5">
      <c r="A12" s="1">
        <v>4</v>
      </c>
      <c r="B12" s="1" t="s">
        <v>148</v>
      </c>
      <c r="C12" s="2">
        <v>442230</v>
      </c>
      <c r="D12" s="2">
        <v>6500000</v>
      </c>
      <c r="E12" s="4">
        <f t="shared" si="0"/>
        <v>6.8035384615384609E-2</v>
      </c>
    </row>
    <row r="13" spans="1:5">
      <c r="A13" s="1">
        <v>5</v>
      </c>
      <c r="B13" s="1" t="s">
        <v>156</v>
      </c>
      <c r="C13" s="2">
        <v>155975</v>
      </c>
      <c r="D13" s="2">
        <v>2600000</v>
      </c>
      <c r="E13" s="4">
        <f t="shared" si="0"/>
        <v>5.9990384615384612E-2</v>
      </c>
    </row>
    <row r="14" spans="1:5">
      <c r="A14" s="1">
        <v>6</v>
      </c>
      <c r="B14" s="1" t="s">
        <v>150</v>
      </c>
      <c r="C14" s="2">
        <v>244165</v>
      </c>
      <c r="D14" s="2">
        <v>5200000</v>
      </c>
      <c r="E14" s="4">
        <f t="shared" si="0"/>
        <v>4.6954807692307692E-2</v>
      </c>
    </row>
    <row r="15" spans="1:5">
      <c r="A15" s="1">
        <v>7</v>
      </c>
      <c r="B15" s="1" t="s">
        <v>145</v>
      </c>
      <c r="C15" s="2">
        <v>27995</v>
      </c>
      <c r="D15" s="2">
        <v>600000</v>
      </c>
      <c r="E15" s="4">
        <f t="shared" si="0"/>
        <v>4.6658333333333336E-2</v>
      </c>
    </row>
    <row r="16" spans="1:5">
      <c r="A16" s="1">
        <v>8</v>
      </c>
      <c r="B16" s="1" t="s">
        <v>159</v>
      </c>
      <c r="C16" s="2">
        <v>86985</v>
      </c>
      <c r="D16" s="2">
        <v>2150000</v>
      </c>
      <c r="E16" s="4">
        <f t="shared" si="0"/>
        <v>4.0458139534883718E-2</v>
      </c>
    </row>
    <row r="17" spans="1:5">
      <c r="A17" s="1">
        <v>9</v>
      </c>
      <c r="B17" s="1" t="s">
        <v>146</v>
      </c>
      <c r="C17" s="2">
        <v>71590</v>
      </c>
      <c r="D17" s="2">
        <v>2000000</v>
      </c>
      <c r="E17" s="4">
        <f t="shared" si="0"/>
        <v>3.5795E-2</v>
      </c>
    </row>
    <row r="18" spans="1:5">
      <c r="A18" s="7">
        <v>9</v>
      </c>
      <c r="B18" s="9" t="s">
        <v>75</v>
      </c>
      <c r="C18" s="10">
        <f>SUM(C9:C17)</f>
        <v>1811230</v>
      </c>
      <c r="D18" s="10">
        <f>SUM(D9:D17)</f>
        <v>27800000</v>
      </c>
      <c r="E18" s="8">
        <f t="shared" si="0"/>
        <v>6.5152158273381292E-2</v>
      </c>
    </row>
    <row r="20" spans="1:5">
      <c r="A20" s="7">
        <v>15</v>
      </c>
      <c r="B20" s="9" t="s">
        <v>76</v>
      </c>
      <c r="C20" s="10">
        <f>C18+C8</f>
        <v>4516140</v>
      </c>
      <c r="D20" s="10">
        <f>D18+D8</f>
        <v>49050000</v>
      </c>
      <c r="E20" s="8">
        <f>C20/D20</f>
        <v>9.2072171253822624E-2</v>
      </c>
    </row>
  </sheetData>
  <sortState ref="B2:E16">
    <sortCondition descending="1" ref="E2:E16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A10" sqref="A10:E10"/>
    </sheetView>
  </sheetViews>
  <sheetFormatPr defaultRowHeight="14.4"/>
  <cols>
    <col min="1" max="1" width="2" bestFit="1" customWidth="1"/>
    <col min="2" max="2" width="27.88671875" bestFit="1" customWidth="1"/>
    <col min="3" max="3" width="11.5546875" bestFit="1" customWidth="1"/>
    <col min="4" max="4" width="13.33203125" bestFit="1" customWidth="1"/>
    <col min="5" max="5" width="8.88671875" style="5"/>
  </cols>
  <sheetData>
    <row r="1" spans="1:5">
      <c r="B1" s="11" t="s">
        <v>0</v>
      </c>
      <c r="C1" s="11" t="s">
        <v>2</v>
      </c>
      <c r="D1" s="11" t="s">
        <v>1</v>
      </c>
      <c r="E1" s="11" t="s">
        <v>74</v>
      </c>
    </row>
    <row r="2" spans="1:5">
      <c r="A2">
        <v>1</v>
      </c>
      <c r="B2" s="1" t="s">
        <v>161</v>
      </c>
      <c r="C2" s="2">
        <v>36890</v>
      </c>
      <c r="D2" s="2">
        <v>550000</v>
      </c>
      <c r="E2" s="4">
        <f t="shared" ref="E2:E8" si="0">C2/D2</f>
        <v>6.707272727272727E-2</v>
      </c>
    </row>
    <row r="3" spans="1:5">
      <c r="A3">
        <v>2</v>
      </c>
      <c r="B3" s="1" t="s">
        <v>164</v>
      </c>
      <c r="C3" s="2">
        <v>24690</v>
      </c>
      <c r="D3" s="2">
        <v>550000</v>
      </c>
      <c r="E3" s="4">
        <f t="shared" si="0"/>
        <v>4.4890909090909092E-2</v>
      </c>
    </row>
    <row r="4" spans="1:5">
      <c r="A4">
        <v>3</v>
      </c>
      <c r="B4" s="1" t="s">
        <v>160</v>
      </c>
      <c r="C4" s="2">
        <v>8495</v>
      </c>
      <c r="D4" s="2">
        <v>550000</v>
      </c>
      <c r="E4" s="4">
        <f t="shared" si="0"/>
        <v>1.5445454545454545E-2</v>
      </c>
    </row>
    <row r="5" spans="1:5">
      <c r="A5">
        <v>4</v>
      </c>
      <c r="B5" s="1" t="s">
        <v>166</v>
      </c>
      <c r="C5" s="1">
        <v>0</v>
      </c>
      <c r="D5" s="2">
        <v>550000</v>
      </c>
      <c r="E5" s="4">
        <f t="shared" si="0"/>
        <v>0</v>
      </c>
    </row>
    <row r="6" spans="1:5">
      <c r="A6">
        <v>5</v>
      </c>
      <c r="B6" s="1" t="s">
        <v>165</v>
      </c>
      <c r="C6" s="1">
        <v>0</v>
      </c>
      <c r="D6" s="2">
        <v>550000</v>
      </c>
      <c r="E6" s="4">
        <f t="shared" si="0"/>
        <v>0</v>
      </c>
    </row>
    <row r="7" spans="1:5">
      <c r="A7">
        <v>6</v>
      </c>
      <c r="B7" s="1" t="s">
        <v>163</v>
      </c>
      <c r="C7" s="1">
        <v>0</v>
      </c>
      <c r="D7" s="2">
        <v>550000</v>
      </c>
      <c r="E7" s="4">
        <f t="shared" si="0"/>
        <v>0</v>
      </c>
    </row>
    <row r="8" spans="1:5">
      <c r="A8">
        <v>7</v>
      </c>
      <c r="B8" s="1" t="s">
        <v>162</v>
      </c>
      <c r="C8" s="1">
        <v>0</v>
      </c>
      <c r="D8" s="2">
        <v>550000</v>
      </c>
      <c r="E8" s="4">
        <f t="shared" si="0"/>
        <v>0</v>
      </c>
    </row>
    <row r="10" spans="1:5">
      <c r="A10" s="7">
        <v>7</v>
      </c>
      <c r="B10" s="9" t="s">
        <v>76</v>
      </c>
      <c r="C10" s="10">
        <f>SUM(C2:C8)</f>
        <v>70075</v>
      </c>
      <c r="D10" s="10">
        <f>SUM(D2:D8)</f>
        <v>3850000</v>
      </c>
      <c r="E10" s="8">
        <f>C10/D10</f>
        <v>1.8201298701298701E-2</v>
      </c>
    </row>
  </sheetData>
  <sortState ref="B2:E8">
    <sortCondition descending="1" ref="E2:E8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A7" sqref="A7:E7"/>
    </sheetView>
  </sheetViews>
  <sheetFormatPr defaultRowHeight="14.4"/>
  <cols>
    <col min="1" max="1" width="2" bestFit="1" customWidth="1"/>
    <col min="2" max="2" width="29.21875" bestFit="1" customWidth="1"/>
    <col min="3" max="3" width="11.5546875" bestFit="1" customWidth="1"/>
    <col min="4" max="4" width="13.33203125" bestFit="1" customWidth="1"/>
    <col min="5" max="5" width="8.88671875" style="5"/>
  </cols>
  <sheetData>
    <row r="1" spans="1:5">
      <c r="B1" s="11" t="s">
        <v>0</v>
      </c>
      <c r="C1" s="11" t="s">
        <v>2</v>
      </c>
      <c r="D1" s="11" t="s">
        <v>1</v>
      </c>
      <c r="E1" s="11" t="s">
        <v>74</v>
      </c>
    </row>
    <row r="2" spans="1:5">
      <c r="A2">
        <v>1</v>
      </c>
      <c r="B2" s="1" t="s">
        <v>169</v>
      </c>
      <c r="C2" s="2">
        <v>23190</v>
      </c>
      <c r="D2" s="2">
        <v>550000</v>
      </c>
      <c r="E2" s="4">
        <f>C2/D2</f>
        <v>4.2163636363636361E-2</v>
      </c>
    </row>
    <row r="3" spans="1:5">
      <c r="A3">
        <v>2</v>
      </c>
      <c r="B3" s="1" t="s">
        <v>170</v>
      </c>
      <c r="C3" s="1">
        <v>0</v>
      </c>
      <c r="D3" s="2">
        <v>550000</v>
      </c>
      <c r="E3" s="4">
        <f>C3/D3</f>
        <v>0</v>
      </c>
    </row>
    <row r="4" spans="1:5">
      <c r="A4">
        <v>3</v>
      </c>
      <c r="B4" s="1" t="s">
        <v>168</v>
      </c>
      <c r="C4" s="1">
        <v>0</v>
      </c>
      <c r="D4" s="2">
        <v>550000</v>
      </c>
      <c r="E4" s="4">
        <f>C4/D4</f>
        <v>0</v>
      </c>
    </row>
    <row r="5" spans="1:5">
      <c r="A5">
        <v>4</v>
      </c>
      <c r="B5" s="1" t="s">
        <v>167</v>
      </c>
      <c r="C5" s="1">
        <v>0</v>
      </c>
      <c r="D5" s="2">
        <v>550000</v>
      </c>
      <c r="E5" s="4">
        <f>C5/D5</f>
        <v>0</v>
      </c>
    </row>
    <row r="7" spans="1:5">
      <c r="A7" s="7">
        <v>4</v>
      </c>
      <c r="B7" s="9" t="s">
        <v>76</v>
      </c>
      <c r="C7" s="10">
        <f>SUM(C2:C5)</f>
        <v>23190</v>
      </c>
      <c r="D7" s="10">
        <f>SUM(D2:D5)</f>
        <v>2200000</v>
      </c>
      <c r="E7" s="8">
        <f>C7/D7</f>
        <v>1.054090909090909E-2</v>
      </c>
    </row>
  </sheetData>
  <sortState ref="B2:F5">
    <sortCondition descending="1" ref="E2:E5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J20" sqref="J20:K20"/>
    </sheetView>
  </sheetViews>
  <sheetFormatPr defaultRowHeight="14.4"/>
  <cols>
    <col min="1" max="1" width="2" bestFit="1" customWidth="1"/>
    <col min="2" max="2" width="28.21875" bestFit="1" customWidth="1"/>
    <col min="3" max="3" width="11.5546875" bestFit="1" customWidth="1"/>
    <col min="4" max="4" width="13.33203125" bestFit="1" customWidth="1"/>
    <col min="5" max="5" width="8.88671875" style="5"/>
  </cols>
  <sheetData>
    <row r="1" spans="1:5">
      <c r="B1" s="11" t="s">
        <v>0</v>
      </c>
      <c r="C1" s="11" t="s">
        <v>2</v>
      </c>
      <c r="D1" s="11" t="s">
        <v>1</v>
      </c>
      <c r="E1" s="11" t="s">
        <v>74</v>
      </c>
    </row>
    <row r="2" spans="1:5">
      <c r="A2" s="1">
        <v>1</v>
      </c>
      <c r="B2" s="1" t="s">
        <v>172</v>
      </c>
      <c r="C2" s="2">
        <v>50990</v>
      </c>
      <c r="D2" s="2">
        <v>550000</v>
      </c>
      <c r="E2" s="4">
        <f>C2/D2</f>
        <v>9.2709090909090908E-2</v>
      </c>
    </row>
    <row r="3" spans="1:5">
      <c r="A3" s="1">
        <v>2</v>
      </c>
      <c r="B3" s="1" t="s">
        <v>173</v>
      </c>
      <c r="C3" s="2">
        <v>14695</v>
      </c>
      <c r="D3" s="2">
        <v>550000</v>
      </c>
      <c r="E3" s="4">
        <f>C3/D3</f>
        <v>2.6718181818181818E-2</v>
      </c>
    </row>
    <row r="4" spans="1:5">
      <c r="A4" s="1">
        <v>3</v>
      </c>
      <c r="B4" s="1" t="s">
        <v>175</v>
      </c>
      <c r="C4" s="1"/>
      <c r="D4" s="2">
        <v>550000</v>
      </c>
      <c r="E4" s="4">
        <f>C4/D4</f>
        <v>0</v>
      </c>
    </row>
    <row r="5" spans="1:5">
      <c r="A5" s="1">
        <v>4</v>
      </c>
      <c r="B5" s="1" t="s">
        <v>174</v>
      </c>
      <c r="C5" s="1"/>
      <c r="D5" s="2">
        <v>550000</v>
      </c>
      <c r="E5" s="4">
        <f>C5/D5</f>
        <v>0</v>
      </c>
    </row>
    <row r="6" spans="1:5">
      <c r="A6" s="1">
        <v>5</v>
      </c>
      <c r="B6" s="1" t="s">
        <v>171</v>
      </c>
      <c r="C6" s="1"/>
      <c r="D6" s="2">
        <v>550000</v>
      </c>
      <c r="E6" s="4">
        <f>C6/D6</f>
        <v>0</v>
      </c>
    </row>
    <row r="8" spans="1:5">
      <c r="A8" s="7">
        <v>5</v>
      </c>
      <c r="B8" s="9" t="s">
        <v>76</v>
      </c>
      <c r="C8" s="10">
        <f>SUM(C2:C6)</f>
        <v>65685</v>
      </c>
      <c r="D8" s="10">
        <f>SUM(D2:D6)</f>
        <v>2750000</v>
      </c>
      <c r="E8" s="8">
        <f>C8/D8</f>
        <v>2.3885454545454547E-2</v>
      </c>
    </row>
  </sheetData>
  <sortState ref="B2:E6">
    <sortCondition descending="1" ref="E2:E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9"/>
  <sheetViews>
    <sheetView topLeftCell="A31" workbookViewId="0">
      <selection activeCell="E31" sqref="E1:E1048576"/>
    </sheetView>
  </sheetViews>
  <sheetFormatPr defaultRowHeight="14.4"/>
  <cols>
    <col min="1" max="1" width="3" bestFit="1" customWidth="1"/>
    <col min="2" max="2" width="23.44140625" bestFit="1" customWidth="1"/>
    <col min="3" max="3" width="11.5546875" bestFit="1" customWidth="1"/>
    <col min="4" max="4" width="13.33203125" bestFit="1" customWidth="1"/>
    <col min="5" max="5" width="8.88671875" style="5"/>
  </cols>
  <sheetData>
    <row r="1" spans="1:5">
      <c r="B1" s="11" t="s">
        <v>0</v>
      </c>
      <c r="C1" s="11" t="s">
        <v>2</v>
      </c>
      <c r="D1" s="11" t="s">
        <v>1</v>
      </c>
      <c r="E1" s="11" t="s">
        <v>74</v>
      </c>
    </row>
    <row r="2" spans="1:5">
      <c r="A2" s="1">
        <v>1</v>
      </c>
      <c r="B2" s="1" t="s">
        <v>84</v>
      </c>
      <c r="C2" s="2">
        <v>138370</v>
      </c>
      <c r="D2" s="2">
        <v>550000</v>
      </c>
      <c r="E2" s="4">
        <f t="shared" ref="E2:E37" si="0">C2/D2</f>
        <v>0.25158181818181818</v>
      </c>
    </row>
    <row r="3" spans="1:5">
      <c r="A3" s="1">
        <v>2</v>
      </c>
      <c r="B3" s="1" t="s">
        <v>109</v>
      </c>
      <c r="C3" s="2">
        <v>206965</v>
      </c>
      <c r="D3" s="2">
        <v>950000</v>
      </c>
      <c r="E3" s="4">
        <f t="shared" si="0"/>
        <v>0.21785789473684211</v>
      </c>
    </row>
    <row r="4" spans="1:5">
      <c r="A4" s="1">
        <v>3</v>
      </c>
      <c r="B4" s="1" t="s">
        <v>97</v>
      </c>
      <c r="C4" s="2">
        <v>115680</v>
      </c>
      <c r="D4" s="2">
        <v>550000</v>
      </c>
      <c r="E4" s="4">
        <f t="shared" si="0"/>
        <v>0.21032727272727272</v>
      </c>
    </row>
    <row r="5" spans="1:5">
      <c r="A5" s="1">
        <v>4</v>
      </c>
      <c r="B5" s="1" t="s">
        <v>100</v>
      </c>
      <c r="C5" s="2">
        <v>107985</v>
      </c>
      <c r="D5" s="2">
        <v>550000</v>
      </c>
      <c r="E5" s="4">
        <f t="shared" si="0"/>
        <v>0.19633636363636364</v>
      </c>
    </row>
    <row r="6" spans="1:5">
      <c r="A6" s="1">
        <v>5</v>
      </c>
      <c r="B6" s="1" t="s">
        <v>98</v>
      </c>
      <c r="C6" s="2">
        <v>124985</v>
      </c>
      <c r="D6" s="2">
        <v>700000</v>
      </c>
      <c r="E6" s="4">
        <f t="shared" si="0"/>
        <v>0.17854999999999999</v>
      </c>
    </row>
    <row r="7" spans="1:5">
      <c r="A7" s="1">
        <v>6</v>
      </c>
      <c r="B7" s="1" t="s">
        <v>102</v>
      </c>
      <c r="C7" s="2">
        <v>88380</v>
      </c>
      <c r="D7" s="2">
        <v>550000</v>
      </c>
      <c r="E7" s="4">
        <f t="shared" si="0"/>
        <v>0.16069090909090908</v>
      </c>
    </row>
    <row r="8" spans="1:5">
      <c r="A8" s="1">
        <v>7</v>
      </c>
      <c r="B8" s="1" t="s">
        <v>101</v>
      </c>
      <c r="C8" s="2">
        <v>86480</v>
      </c>
      <c r="D8" s="2">
        <v>550000</v>
      </c>
      <c r="E8" s="4">
        <f t="shared" si="0"/>
        <v>0.15723636363636365</v>
      </c>
    </row>
    <row r="9" spans="1:5">
      <c r="A9" s="1">
        <v>8</v>
      </c>
      <c r="B9" s="1" t="s">
        <v>91</v>
      </c>
      <c r="C9" s="2">
        <v>84380</v>
      </c>
      <c r="D9" s="2">
        <v>600000</v>
      </c>
      <c r="E9" s="4">
        <f t="shared" si="0"/>
        <v>0.14063333333333333</v>
      </c>
    </row>
    <row r="10" spans="1:5">
      <c r="A10" s="1">
        <v>9</v>
      </c>
      <c r="B10" s="1" t="s">
        <v>104</v>
      </c>
      <c r="C10" s="2">
        <v>102190</v>
      </c>
      <c r="D10" s="2">
        <v>750000</v>
      </c>
      <c r="E10" s="4">
        <f t="shared" si="0"/>
        <v>0.13625333333333334</v>
      </c>
    </row>
    <row r="11" spans="1:5">
      <c r="A11" s="1">
        <v>10</v>
      </c>
      <c r="B11" s="1" t="s">
        <v>106</v>
      </c>
      <c r="C11" s="2">
        <v>124580</v>
      </c>
      <c r="D11" s="2">
        <v>1000000</v>
      </c>
      <c r="E11" s="4">
        <f t="shared" si="0"/>
        <v>0.12458</v>
      </c>
    </row>
    <row r="12" spans="1:5">
      <c r="A12" s="1">
        <v>11</v>
      </c>
      <c r="B12" s="1" t="s">
        <v>90</v>
      </c>
      <c r="C12" s="2">
        <v>65990</v>
      </c>
      <c r="D12" s="2">
        <v>550000</v>
      </c>
      <c r="E12" s="4">
        <f t="shared" si="0"/>
        <v>0.11998181818181818</v>
      </c>
    </row>
    <row r="13" spans="1:5">
      <c r="A13" s="1">
        <v>12</v>
      </c>
      <c r="B13" s="1" t="s">
        <v>94</v>
      </c>
      <c r="C13" s="2">
        <v>59990</v>
      </c>
      <c r="D13" s="2">
        <v>550000</v>
      </c>
      <c r="E13" s="4">
        <f t="shared" si="0"/>
        <v>0.10907272727272728</v>
      </c>
    </row>
    <row r="14" spans="1:5">
      <c r="A14" s="1">
        <v>13</v>
      </c>
      <c r="B14" s="1" t="s">
        <v>81</v>
      </c>
      <c r="C14" s="2">
        <v>58385</v>
      </c>
      <c r="D14" s="2">
        <v>550000</v>
      </c>
      <c r="E14" s="4">
        <f t="shared" si="0"/>
        <v>0.10615454545454546</v>
      </c>
    </row>
    <row r="15" spans="1:5">
      <c r="A15" s="6">
        <v>13</v>
      </c>
      <c r="B15" s="9" t="s">
        <v>75</v>
      </c>
      <c r="C15" s="10">
        <f>SUM(C2:C14)</f>
        <v>1364360</v>
      </c>
      <c r="D15" s="10">
        <f>SUM(D2:D14)</f>
        <v>8400000</v>
      </c>
      <c r="E15" s="8">
        <f t="shared" si="0"/>
        <v>0.16242380952380953</v>
      </c>
    </row>
    <row r="16" spans="1:5">
      <c r="A16" s="1">
        <v>1</v>
      </c>
      <c r="B16" s="1" t="s">
        <v>105</v>
      </c>
      <c r="C16" s="2">
        <v>46590</v>
      </c>
      <c r="D16" s="2">
        <v>550000</v>
      </c>
      <c r="E16" s="4">
        <f t="shared" si="0"/>
        <v>8.4709090909090914E-2</v>
      </c>
    </row>
    <row r="17" spans="1:5">
      <c r="A17" s="1">
        <v>2</v>
      </c>
      <c r="B17" s="1" t="s">
        <v>103</v>
      </c>
      <c r="C17" s="2">
        <v>39690</v>
      </c>
      <c r="D17" s="2">
        <v>550000</v>
      </c>
      <c r="E17" s="4">
        <f t="shared" si="0"/>
        <v>7.216363636363636E-2</v>
      </c>
    </row>
    <row r="18" spans="1:5">
      <c r="A18" s="1">
        <v>3</v>
      </c>
      <c r="B18" s="1" t="s">
        <v>86</v>
      </c>
      <c r="C18" s="2">
        <v>32390</v>
      </c>
      <c r="D18" s="2">
        <v>550000</v>
      </c>
      <c r="E18" s="4">
        <f t="shared" si="0"/>
        <v>5.8890909090909091E-2</v>
      </c>
    </row>
    <row r="19" spans="1:5">
      <c r="A19" s="1">
        <v>4</v>
      </c>
      <c r="B19" s="1" t="s">
        <v>78</v>
      </c>
      <c r="C19" s="2">
        <v>32085</v>
      </c>
      <c r="D19" s="2">
        <v>550000</v>
      </c>
      <c r="E19" s="4">
        <f t="shared" si="0"/>
        <v>5.8336363636363638E-2</v>
      </c>
    </row>
    <row r="20" spans="1:5">
      <c r="A20" s="1">
        <v>5</v>
      </c>
      <c r="B20" s="1" t="s">
        <v>107</v>
      </c>
      <c r="C20" s="2">
        <v>28995</v>
      </c>
      <c r="D20" s="2">
        <v>550000</v>
      </c>
      <c r="E20" s="4">
        <f t="shared" si="0"/>
        <v>5.2718181818181817E-2</v>
      </c>
    </row>
    <row r="21" spans="1:5">
      <c r="A21" s="1">
        <v>6</v>
      </c>
      <c r="B21" s="1" t="s">
        <v>99</v>
      </c>
      <c r="C21" s="2">
        <v>28995</v>
      </c>
      <c r="D21" s="2">
        <v>550000</v>
      </c>
      <c r="E21" s="4">
        <f t="shared" si="0"/>
        <v>5.2718181818181817E-2</v>
      </c>
    </row>
    <row r="22" spans="1:5">
      <c r="A22" s="1">
        <v>7</v>
      </c>
      <c r="B22" s="1" t="s">
        <v>87</v>
      </c>
      <c r="C22" s="2">
        <v>28995</v>
      </c>
      <c r="D22" s="2">
        <v>550000</v>
      </c>
      <c r="E22" s="4">
        <f t="shared" si="0"/>
        <v>5.2718181818181817E-2</v>
      </c>
    </row>
    <row r="23" spans="1:5">
      <c r="A23" s="1">
        <v>8</v>
      </c>
      <c r="B23" s="1" t="s">
        <v>80</v>
      </c>
      <c r="C23" s="2">
        <v>26195</v>
      </c>
      <c r="D23" s="2">
        <v>550000</v>
      </c>
      <c r="E23" s="4">
        <f t="shared" si="0"/>
        <v>4.7627272727272726E-2</v>
      </c>
    </row>
    <row r="24" spans="1:5">
      <c r="A24" s="1">
        <v>9</v>
      </c>
      <c r="B24" s="1" t="s">
        <v>108</v>
      </c>
      <c r="C24" s="2">
        <v>29995</v>
      </c>
      <c r="D24" s="2">
        <v>700000</v>
      </c>
      <c r="E24" s="4">
        <f t="shared" si="0"/>
        <v>4.2849999999999999E-2</v>
      </c>
    </row>
    <row r="25" spans="1:5">
      <c r="A25" s="1">
        <v>10</v>
      </c>
      <c r="B25" s="1" t="s">
        <v>79</v>
      </c>
      <c r="C25" s="2">
        <v>22495</v>
      </c>
      <c r="D25" s="2">
        <v>550000</v>
      </c>
      <c r="E25" s="4">
        <f t="shared" si="0"/>
        <v>4.0899999999999999E-2</v>
      </c>
    </row>
    <row r="26" spans="1:5">
      <c r="A26" s="1">
        <v>11</v>
      </c>
      <c r="B26" s="1" t="s">
        <v>89</v>
      </c>
      <c r="C26" s="2">
        <v>17995</v>
      </c>
      <c r="D26" s="2">
        <v>550000</v>
      </c>
      <c r="E26" s="4">
        <f t="shared" si="0"/>
        <v>3.271818181818182E-2</v>
      </c>
    </row>
    <row r="27" spans="1:5">
      <c r="A27" s="1">
        <v>12</v>
      </c>
      <c r="B27" s="1" t="s">
        <v>83</v>
      </c>
      <c r="C27" s="2">
        <v>16195</v>
      </c>
      <c r="D27" s="2">
        <v>550000</v>
      </c>
      <c r="E27" s="4">
        <f t="shared" si="0"/>
        <v>2.9445454545454545E-2</v>
      </c>
    </row>
    <row r="28" spans="1:5">
      <c r="A28" s="1">
        <v>13</v>
      </c>
      <c r="B28" s="1" t="s">
        <v>96</v>
      </c>
      <c r="C28" s="2">
        <v>14695</v>
      </c>
      <c r="D28" s="2">
        <v>550000</v>
      </c>
      <c r="E28" s="4">
        <f t="shared" si="0"/>
        <v>2.6718181818181818E-2</v>
      </c>
    </row>
    <row r="29" spans="1:5">
      <c r="A29" s="1">
        <v>14</v>
      </c>
      <c r="B29" s="1" t="s">
        <v>85</v>
      </c>
      <c r="C29" s="2">
        <v>10695</v>
      </c>
      <c r="D29" s="2">
        <v>550000</v>
      </c>
      <c r="E29" s="4">
        <f t="shared" si="0"/>
        <v>1.9445454545454547E-2</v>
      </c>
    </row>
    <row r="30" spans="1:5">
      <c r="A30" s="1">
        <v>15</v>
      </c>
      <c r="B30" s="1" t="s">
        <v>82</v>
      </c>
      <c r="C30" s="2">
        <v>10695</v>
      </c>
      <c r="D30" s="2">
        <v>550000</v>
      </c>
      <c r="E30" s="4">
        <f t="shared" si="0"/>
        <v>1.9445454545454547E-2</v>
      </c>
    </row>
    <row r="31" spans="1:5">
      <c r="A31" s="1">
        <v>16</v>
      </c>
      <c r="B31" s="1" t="s">
        <v>110</v>
      </c>
      <c r="C31" s="1">
        <v>0</v>
      </c>
      <c r="D31" s="2">
        <v>550000</v>
      </c>
      <c r="E31" s="4">
        <f t="shared" si="0"/>
        <v>0</v>
      </c>
    </row>
    <row r="32" spans="1:5">
      <c r="A32" s="1">
        <v>17</v>
      </c>
      <c r="B32" s="1" t="s">
        <v>95</v>
      </c>
      <c r="C32" s="1">
        <v>0</v>
      </c>
      <c r="D32" s="2">
        <v>550000</v>
      </c>
      <c r="E32" s="4">
        <f t="shared" si="0"/>
        <v>0</v>
      </c>
    </row>
    <row r="33" spans="1:5">
      <c r="A33" s="1">
        <v>18</v>
      </c>
      <c r="B33" s="1" t="s">
        <v>93</v>
      </c>
      <c r="C33" s="1">
        <v>0</v>
      </c>
      <c r="D33" s="2">
        <v>550000</v>
      </c>
      <c r="E33" s="4">
        <f t="shared" si="0"/>
        <v>0</v>
      </c>
    </row>
    <row r="34" spans="1:5">
      <c r="A34" s="1">
        <v>19</v>
      </c>
      <c r="B34" s="1" t="s">
        <v>92</v>
      </c>
      <c r="C34" s="1">
        <v>0</v>
      </c>
      <c r="D34" s="2">
        <v>550000</v>
      </c>
      <c r="E34" s="4">
        <f t="shared" si="0"/>
        <v>0</v>
      </c>
    </row>
    <row r="35" spans="1:5">
      <c r="A35" s="1">
        <v>20</v>
      </c>
      <c r="B35" s="1" t="s">
        <v>88</v>
      </c>
      <c r="C35" s="1">
        <v>0</v>
      </c>
      <c r="D35" s="2">
        <v>550000</v>
      </c>
      <c r="E35" s="4">
        <f t="shared" si="0"/>
        <v>0</v>
      </c>
    </row>
    <row r="36" spans="1:5">
      <c r="A36" s="1">
        <v>21</v>
      </c>
      <c r="B36" s="1" t="s">
        <v>77</v>
      </c>
      <c r="C36" s="1">
        <v>0</v>
      </c>
      <c r="D36" s="2">
        <v>550000</v>
      </c>
      <c r="E36" s="4">
        <f t="shared" si="0"/>
        <v>0</v>
      </c>
    </row>
    <row r="37" spans="1:5">
      <c r="A37" s="6">
        <v>21</v>
      </c>
      <c r="B37" s="9" t="s">
        <v>75</v>
      </c>
      <c r="C37" s="10">
        <f>SUM(C16:C36)</f>
        <v>386700</v>
      </c>
      <c r="D37" s="10">
        <f>SUM(D16:D36)</f>
        <v>11700000</v>
      </c>
      <c r="E37" s="8">
        <f t="shared" si="0"/>
        <v>3.3051282051282049E-2</v>
      </c>
    </row>
    <row r="39" spans="1:5">
      <c r="A39" s="7">
        <v>34</v>
      </c>
      <c r="B39" s="9" t="s">
        <v>76</v>
      </c>
      <c r="C39" s="10">
        <f>C37+C15</f>
        <v>1751060</v>
      </c>
      <c r="D39" s="10">
        <f>D37+D15</f>
        <v>20100000</v>
      </c>
      <c r="E39" s="8">
        <f>C39/D39</f>
        <v>8.7117412935323379E-2</v>
      </c>
    </row>
  </sheetData>
  <sortState ref="B2:E35">
    <sortCondition descending="1" ref="E2:E3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1" sqref="E1:E1048576"/>
    </sheetView>
  </sheetViews>
  <sheetFormatPr defaultRowHeight="14.4"/>
  <cols>
    <col min="1" max="1" width="2" bestFit="1" customWidth="1"/>
    <col min="2" max="2" width="24.21875" bestFit="1" customWidth="1"/>
    <col min="3" max="3" width="11.5546875" bestFit="1" customWidth="1"/>
    <col min="4" max="4" width="13.33203125" bestFit="1" customWidth="1"/>
    <col min="5" max="5" width="8.88671875" style="5"/>
  </cols>
  <sheetData>
    <row r="1" spans="1:5">
      <c r="A1" s="1"/>
      <c r="B1" s="3" t="s">
        <v>0</v>
      </c>
      <c r="C1" s="3" t="s">
        <v>2</v>
      </c>
      <c r="D1" s="3" t="s">
        <v>1</v>
      </c>
      <c r="E1" s="3" t="s">
        <v>74</v>
      </c>
    </row>
    <row r="2" spans="1:5">
      <c r="A2" s="1">
        <v>1</v>
      </c>
      <c r="B2" s="1" t="s">
        <v>111</v>
      </c>
      <c r="C2" s="2">
        <v>44675</v>
      </c>
      <c r="D2" s="2">
        <v>600000</v>
      </c>
      <c r="E2" s="4">
        <f>C2/D2</f>
        <v>7.4458333333333335E-2</v>
      </c>
    </row>
    <row r="4" spans="1:5">
      <c r="A4" s="7">
        <v>1</v>
      </c>
      <c r="B4" s="9" t="s">
        <v>76</v>
      </c>
      <c r="C4" s="10">
        <v>44675</v>
      </c>
      <c r="D4" s="10">
        <v>600000</v>
      </c>
      <c r="E4" s="8">
        <v>7.4458333333333335E-2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E1" sqref="E1:E1048576"/>
    </sheetView>
  </sheetViews>
  <sheetFormatPr defaultRowHeight="14.4"/>
  <cols>
    <col min="1" max="1" width="2" bestFit="1" customWidth="1"/>
    <col min="2" max="2" width="21.5546875" bestFit="1" customWidth="1"/>
    <col min="3" max="3" width="11.5546875" bestFit="1" customWidth="1"/>
    <col min="4" max="4" width="13.33203125" bestFit="1" customWidth="1"/>
    <col min="5" max="5" width="8.88671875" style="5"/>
  </cols>
  <sheetData>
    <row r="1" spans="1:5">
      <c r="A1" s="1"/>
      <c r="B1" s="3" t="s">
        <v>0</v>
      </c>
      <c r="C1" s="3" t="s">
        <v>2</v>
      </c>
      <c r="D1" s="3" t="s">
        <v>1</v>
      </c>
      <c r="E1" s="3" t="s">
        <v>74</v>
      </c>
    </row>
    <row r="2" spans="1:5" ht="15" customHeight="1">
      <c r="A2" s="1">
        <v>1</v>
      </c>
      <c r="B2" s="1" t="s">
        <v>116</v>
      </c>
      <c r="C2" s="2">
        <v>134580</v>
      </c>
      <c r="D2" s="2">
        <v>950000</v>
      </c>
      <c r="E2" s="4">
        <f t="shared" ref="E2:E9" si="0">C2/D2</f>
        <v>0.14166315789473685</v>
      </c>
    </row>
    <row r="3" spans="1:5">
      <c r="A3" s="1">
        <v>2</v>
      </c>
      <c r="B3" s="1" t="s">
        <v>112</v>
      </c>
      <c r="C3" s="2">
        <v>57185</v>
      </c>
      <c r="D3" s="2">
        <v>550000</v>
      </c>
      <c r="E3" s="4">
        <f t="shared" si="0"/>
        <v>0.10397272727272727</v>
      </c>
    </row>
    <row r="4" spans="1:5">
      <c r="A4" s="7">
        <v>2</v>
      </c>
      <c r="B4" s="9" t="s">
        <v>75</v>
      </c>
      <c r="C4" s="10">
        <f>SUM(C2:C3)</f>
        <v>191765</v>
      </c>
      <c r="D4" s="10">
        <f>SUM(D2:D3)</f>
        <v>1500000</v>
      </c>
      <c r="E4" s="8">
        <f t="shared" si="0"/>
        <v>0.12784333333333334</v>
      </c>
    </row>
    <row r="5" spans="1:5">
      <c r="A5" s="1">
        <v>1</v>
      </c>
      <c r="B5" s="1" t="s">
        <v>114</v>
      </c>
      <c r="C5" s="2">
        <v>53190</v>
      </c>
      <c r="D5" s="2">
        <v>600000</v>
      </c>
      <c r="E5" s="4">
        <f t="shared" si="0"/>
        <v>8.8650000000000007E-2</v>
      </c>
    </row>
    <row r="6" spans="1:5">
      <c r="A6" s="1">
        <v>2</v>
      </c>
      <c r="B6" s="1" t="s">
        <v>117</v>
      </c>
      <c r="C6" s="2">
        <v>32995</v>
      </c>
      <c r="D6" s="2">
        <v>550000</v>
      </c>
      <c r="E6" s="4">
        <f t="shared" si="0"/>
        <v>5.9990909090909088E-2</v>
      </c>
    </row>
    <row r="7" spans="1:5">
      <c r="A7" s="1">
        <v>3</v>
      </c>
      <c r="B7" s="1" t="s">
        <v>113</v>
      </c>
      <c r="C7" s="2">
        <v>32690</v>
      </c>
      <c r="D7" s="2">
        <v>550000</v>
      </c>
      <c r="E7" s="4">
        <f t="shared" si="0"/>
        <v>5.9436363636363634E-2</v>
      </c>
    </row>
    <row r="8" spans="1:5">
      <c r="A8" s="1">
        <v>4</v>
      </c>
      <c r="B8" s="1" t="s">
        <v>115</v>
      </c>
      <c r="C8" s="1">
        <v>0</v>
      </c>
      <c r="D8" s="2">
        <v>550000</v>
      </c>
      <c r="E8" s="4">
        <f t="shared" si="0"/>
        <v>0</v>
      </c>
    </row>
    <row r="9" spans="1:5">
      <c r="A9" s="7">
        <v>4</v>
      </c>
      <c r="B9" s="9" t="s">
        <v>75</v>
      </c>
      <c r="C9" s="10">
        <f>SUM(C5:C8)</f>
        <v>118875</v>
      </c>
      <c r="D9" s="10">
        <f>SUM(D5:D8)</f>
        <v>2250000</v>
      </c>
      <c r="E9" s="8">
        <f t="shared" si="0"/>
        <v>5.2833333333333336E-2</v>
      </c>
    </row>
    <row r="11" spans="1:5">
      <c r="A11" s="7">
        <v>6</v>
      </c>
      <c r="B11" s="9" t="s">
        <v>76</v>
      </c>
      <c r="C11" s="10">
        <f>C9+C4</f>
        <v>310640</v>
      </c>
      <c r="D11" s="10">
        <f>D9+D4</f>
        <v>3750000</v>
      </c>
      <c r="E11" s="8">
        <f>C11/D11</f>
        <v>8.2837333333333332E-2</v>
      </c>
    </row>
  </sheetData>
  <sortState ref="B2:E7">
    <sortCondition descending="1" ref="E2:E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1" sqref="E1:E1048576"/>
    </sheetView>
  </sheetViews>
  <sheetFormatPr defaultRowHeight="14.4"/>
  <cols>
    <col min="1" max="1" width="2" bestFit="1" customWidth="1"/>
    <col min="2" max="2" width="24.6640625" bestFit="1" customWidth="1"/>
    <col min="3" max="3" width="11.5546875" bestFit="1" customWidth="1"/>
    <col min="4" max="4" width="13.33203125" bestFit="1" customWidth="1"/>
    <col min="5" max="5" width="8.88671875" style="5"/>
  </cols>
  <sheetData>
    <row r="1" spans="1:5">
      <c r="B1" s="11" t="s">
        <v>0</v>
      </c>
      <c r="C1" s="11" t="s">
        <v>2</v>
      </c>
      <c r="D1" s="11" t="s">
        <v>1</v>
      </c>
      <c r="E1" s="11" t="s">
        <v>74</v>
      </c>
    </row>
    <row r="2" spans="1:5">
      <c r="A2" s="1">
        <v>1</v>
      </c>
      <c r="B2" s="1" t="s">
        <v>119</v>
      </c>
      <c r="C2" s="2">
        <v>281240</v>
      </c>
      <c r="D2" s="2">
        <v>1300000</v>
      </c>
      <c r="E2" s="4">
        <f t="shared" ref="E2:E8" si="0">C2/D2</f>
        <v>0.21633846153846154</v>
      </c>
    </row>
    <row r="3" spans="1:5">
      <c r="A3" s="7">
        <v>1</v>
      </c>
      <c r="B3" s="9" t="s">
        <v>75</v>
      </c>
      <c r="C3" s="10">
        <f>SUM(C1:C2)</f>
        <v>281240</v>
      </c>
      <c r="D3" s="10">
        <f>SUM(D1:D2)</f>
        <v>1300000</v>
      </c>
      <c r="E3" s="8">
        <f t="shared" si="0"/>
        <v>0.21633846153846154</v>
      </c>
    </row>
    <row r="4" spans="1:5">
      <c r="A4" s="1">
        <v>1</v>
      </c>
      <c r="B4" s="1" t="s">
        <v>120</v>
      </c>
      <c r="C4" s="2">
        <v>47385</v>
      </c>
      <c r="D4" s="2">
        <v>550000</v>
      </c>
      <c r="E4" s="4">
        <f t="shared" si="0"/>
        <v>8.6154545454545456E-2</v>
      </c>
    </row>
    <row r="5" spans="1:5">
      <c r="A5" s="1">
        <v>2</v>
      </c>
      <c r="B5" s="1" t="s">
        <v>121</v>
      </c>
      <c r="C5" s="2">
        <v>37190</v>
      </c>
      <c r="D5" s="2">
        <v>550000</v>
      </c>
      <c r="E5" s="4">
        <f t="shared" si="0"/>
        <v>6.7618181818181813E-2</v>
      </c>
    </row>
    <row r="6" spans="1:5">
      <c r="A6" s="1">
        <v>3</v>
      </c>
      <c r="B6" s="1" t="s">
        <v>122</v>
      </c>
      <c r="C6" s="1">
        <v>0</v>
      </c>
      <c r="D6" s="2">
        <v>550000</v>
      </c>
      <c r="E6" s="4">
        <f t="shared" si="0"/>
        <v>0</v>
      </c>
    </row>
    <row r="7" spans="1:5">
      <c r="A7" s="1">
        <v>4</v>
      </c>
      <c r="B7" s="1" t="s">
        <v>118</v>
      </c>
      <c r="C7" s="1">
        <v>0</v>
      </c>
      <c r="D7" s="2">
        <v>550000</v>
      </c>
      <c r="E7" s="4">
        <f t="shared" si="0"/>
        <v>0</v>
      </c>
    </row>
    <row r="8" spans="1:5">
      <c r="A8" s="7">
        <v>4</v>
      </c>
      <c r="B8" s="9" t="s">
        <v>75</v>
      </c>
      <c r="C8" s="10">
        <f>SUM(C4:C7)</f>
        <v>84575</v>
      </c>
      <c r="D8" s="10">
        <f>SUM(D4:D7)</f>
        <v>2200000</v>
      </c>
      <c r="E8" s="8">
        <f t="shared" si="0"/>
        <v>3.8443181818181821E-2</v>
      </c>
    </row>
    <row r="10" spans="1:5">
      <c r="A10" s="7">
        <v>5</v>
      </c>
      <c r="B10" s="9" t="s">
        <v>76</v>
      </c>
      <c r="C10" s="10">
        <f>C8+C3</f>
        <v>365815</v>
      </c>
      <c r="D10" s="10">
        <f>D8+D3</f>
        <v>3500000</v>
      </c>
      <c r="E10" s="8">
        <f>C10/D10</f>
        <v>0.10451857142857143</v>
      </c>
    </row>
  </sheetData>
  <sortState ref="B2:E6">
    <sortCondition descending="1" ref="E2:E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1" sqref="E1:E1048576"/>
    </sheetView>
  </sheetViews>
  <sheetFormatPr defaultRowHeight="14.4"/>
  <cols>
    <col min="1" max="1" width="2" bestFit="1" customWidth="1"/>
    <col min="2" max="2" width="33.6640625" bestFit="1" customWidth="1"/>
    <col min="3" max="3" width="11.5546875" bestFit="1" customWidth="1"/>
    <col min="4" max="4" width="13.33203125" bestFit="1" customWidth="1"/>
    <col min="5" max="5" width="8.88671875" style="5"/>
  </cols>
  <sheetData>
    <row r="1" spans="1:5">
      <c r="B1" s="11" t="s">
        <v>0</v>
      </c>
      <c r="C1" s="11" t="s">
        <v>2</v>
      </c>
      <c r="D1" s="11" t="s">
        <v>1</v>
      </c>
      <c r="E1" s="11" t="s">
        <v>74</v>
      </c>
    </row>
    <row r="2" spans="1:5">
      <c r="A2" s="1">
        <v>1</v>
      </c>
      <c r="B2" s="1" t="s">
        <v>124</v>
      </c>
      <c r="C2" s="2">
        <v>17995</v>
      </c>
      <c r="D2" s="2">
        <v>550000</v>
      </c>
      <c r="E2" s="4">
        <f>C2/D2</f>
        <v>3.271818181818182E-2</v>
      </c>
    </row>
    <row r="3" spans="1:5">
      <c r="A3" s="1">
        <v>2</v>
      </c>
      <c r="B3" s="1" t="s">
        <v>123</v>
      </c>
      <c r="C3" s="2">
        <v>48695</v>
      </c>
      <c r="D3" s="2">
        <v>1600000</v>
      </c>
      <c r="E3" s="4">
        <f>C3/D3</f>
        <v>3.0434375E-2</v>
      </c>
    </row>
    <row r="5" spans="1:5">
      <c r="A5" s="7">
        <v>2</v>
      </c>
      <c r="B5" s="9" t="s">
        <v>76</v>
      </c>
      <c r="C5" s="10">
        <f>SUM(C2:C3)</f>
        <v>66690</v>
      </c>
      <c r="D5" s="10">
        <f>SUM(D2:D3)</f>
        <v>2150000</v>
      </c>
      <c r="E5" s="8">
        <f>C5/D5</f>
        <v>3.1018604651162792E-2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1" sqref="E1:E1048576"/>
    </sheetView>
  </sheetViews>
  <sheetFormatPr defaultRowHeight="14.4"/>
  <cols>
    <col min="1" max="1" width="2" bestFit="1" customWidth="1"/>
    <col min="2" max="2" width="12.77734375" bestFit="1" customWidth="1"/>
    <col min="3" max="3" width="11.5546875" bestFit="1" customWidth="1"/>
    <col min="4" max="4" width="13.33203125" bestFit="1" customWidth="1"/>
    <col min="5" max="5" width="8.88671875" style="5"/>
  </cols>
  <sheetData>
    <row r="1" spans="1:5">
      <c r="B1" s="11" t="s">
        <v>0</v>
      </c>
      <c r="C1" s="11" t="s">
        <v>2</v>
      </c>
      <c r="D1" s="11" t="s">
        <v>1</v>
      </c>
      <c r="E1" s="11" t="s">
        <v>74</v>
      </c>
    </row>
    <row r="2" spans="1:5">
      <c r="A2" s="1">
        <v>1</v>
      </c>
      <c r="B2" s="1" t="s">
        <v>126</v>
      </c>
      <c r="C2" s="1">
        <v>0</v>
      </c>
      <c r="D2" s="2">
        <v>550000</v>
      </c>
      <c r="E2" s="4">
        <f>C2/D2</f>
        <v>0</v>
      </c>
    </row>
    <row r="3" spans="1:5">
      <c r="A3" s="1">
        <v>2</v>
      </c>
      <c r="B3" s="1" t="s">
        <v>125</v>
      </c>
      <c r="C3" s="1">
        <v>0</v>
      </c>
      <c r="D3" s="2">
        <v>550000</v>
      </c>
      <c r="E3" s="4">
        <f>C3/D3</f>
        <v>0</v>
      </c>
    </row>
    <row r="5" spans="1:5">
      <c r="A5" s="7">
        <v>2</v>
      </c>
      <c r="B5" s="9" t="s">
        <v>76</v>
      </c>
      <c r="C5" s="10">
        <f>SUM(C2:C3)</f>
        <v>0</v>
      </c>
      <c r="D5" s="10">
        <f>SUM(D2:D3)</f>
        <v>1100000</v>
      </c>
      <c r="E5" s="8">
        <f>C5/D5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A5" sqref="A5:E5"/>
    </sheetView>
  </sheetViews>
  <sheetFormatPr defaultRowHeight="14.4"/>
  <cols>
    <col min="1" max="1" width="2.88671875" customWidth="1"/>
    <col min="2" max="2" width="25.88671875" bestFit="1" customWidth="1"/>
    <col min="3" max="3" width="11.5546875" bestFit="1" customWidth="1"/>
    <col min="4" max="4" width="13.33203125" bestFit="1" customWidth="1"/>
    <col min="5" max="5" width="8.88671875" style="5"/>
  </cols>
  <sheetData>
    <row r="1" spans="1:5">
      <c r="B1" s="11" t="s">
        <v>0</v>
      </c>
      <c r="C1" s="11" t="s">
        <v>2</v>
      </c>
      <c r="D1" s="11" t="s">
        <v>1</v>
      </c>
      <c r="E1" s="11" t="s">
        <v>74</v>
      </c>
    </row>
    <row r="2" spans="1:5">
      <c r="A2" s="1">
        <v>1</v>
      </c>
      <c r="B2" s="1" t="s">
        <v>129</v>
      </c>
      <c r="C2" s="2">
        <v>457150</v>
      </c>
      <c r="D2" s="2">
        <v>900000</v>
      </c>
      <c r="E2" s="4">
        <f t="shared" ref="E2:E14" si="0">C2/D2</f>
        <v>0.50794444444444442</v>
      </c>
    </row>
    <row r="3" spans="1:5">
      <c r="A3" s="1">
        <v>2</v>
      </c>
      <c r="B3" s="1" t="s">
        <v>132</v>
      </c>
      <c r="C3" s="2">
        <v>137760</v>
      </c>
      <c r="D3" s="2">
        <v>550000</v>
      </c>
      <c r="E3" s="4">
        <f t="shared" si="0"/>
        <v>0.25047272727272729</v>
      </c>
    </row>
    <row r="4" spans="1:5">
      <c r="A4" s="1">
        <v>3</v>
      </c>
      <c r="B4" s="1" t="s">
        <v>134</v>
      </c>
      <c r="C4" s="2">
        <v>111285</v>
      </c>
      <c r="D4" s="2">
        <v>950000</v>
      </c>
      <c r="E4" s="4">
        <f t="shared" si="0"/>
        <v>0.11714210526315789</v>
      </c>
    </row>
    <row r="5" spans="1:5">
      <c r="A5" s="7">
        <v>3</v>
      </c>
      <c r="B5" s="9" t="s">
        <v>75</v>
      </c>
      <c r="C5" s="10">
        <f>SUM(C2:C4)</f>
        <v>706195</v>
      </c>
      <c r="D5" s="10">
        <f>SUM(D2:D4)</f>
        <v>2400000</v>
      </c>
      <c r="E5" s="8">
        <f t="shared" si="0"/>
        <v>0.29424791666666666</v>
      </c>
    </row>
    <row r="6" spans="1:5">
      <c r="A6" s="1">
        <v>1</v>
      </c>
      <c r="B6" s="1" t="s">
        <v>130</v>
      </c>
      <c r="C6" s="2">
        <v>47490</v>
      </c>
      <c r="D6" s="2">
        <v>550000</v>
      </c>
      <c r="E6" s="4">
        <f t="shared" si="0"/>
        <v>8.6345454545454545E-2</v>
      </c>
    </row>
    <row r="7" spans="1:5">
      <c r="A7" s="1">
        <v>2</v>
      </c>
      <c r="B7" s="1" t="s">
        <v>136</v>
      </c>
      <c r="C7" s="2">
        <v>72685</v>
      </c>
      <c r="D7" s="2">
        <v>900000</v>
      </c>
      <c r="E7" s="4">
        <f t="shared" si="0"/>
        <v>8.0761111111111117E-2</v>
      </c>
    </row>
    <row r="8" spans="1:5">
      <c r="A8" s="1">
        <v>3</v>
      </c>
      <c r="B8" s="1" t="s">
        <v>133</v>
      </c>
      <c r="C8" s="2">
        <v>80185</v>
      </c>
      <c r="D8" s="2">
        <v>1150000</v>
      </c>
      <c r="E8" s="4">
        <f t="shared" si="0"/>
        <v>6.9726086956521743E-2</v>
      </c>
    </row>
    <row r="9" spans="1:5">
      <c r="A9" s="1">
        <v>4</v>
      </c>
      <c r="B9" s="1" t="s">
        <v>127</v>
      </c>
      <c r="C9" s="2">
        <v>29995</v>
      </c>
      <c r="D9" s="2">
        <v>550000</v>
      </c>
      <c r="E9" s="4">
        <f t="shared" si="0"/>
        <v>5.453636363636364E-2</v>
      </c>
    </row>
    <row r="10" spans="1:5">
      <c r="A10" s="1">
        <v>5</v>
      </c>
      <c r="B10" s="1" t="s">
        <v>135</v>
      </c>
      <c r="C10" s="2">
        <v>8495</v>
      </c>
      <c r="D10" s="2">
        <v>550000</v>
      </c>
      <c r="E10" s="4">
        <f t="shared" si="0"/>
        <v>1.5445454545454545E-2</v>
      </c>
    </row>
    <row r="11" spans="1:5">
      <c r="A11" s="1">
        <v>6</v>
      </c>
      <c r="B11" s="1" t="s">
        <v>137</v>
      </c>
      <c r="C11" s="1">
        <v>0</v>
      </c>
      <c r="D11" s="2">
        <v>1100000</v>
      </c>
      <c r="E11" s="4">
        <f t="shared" si="0"/>
        <v>0</v>
      </c>
    </row>
    <row r="12" spans="1:5">
      <c r="A12" s="1">
        <v>7</v>
      </c>
      <c r="B12" s="1" t="s">
        <v>131</v>
      </c>
      <c r="C12" s="1">
        <v>0</v>
      </c>
      <c r="D12" s="2">
        <v>550000</v>
      </c>
      <c r="E12" s="4">
        <f t="shared" si="0"/>
        <v>0</v>
      </c>
    </row>
    <row r="13" spans="1:5">
      <c r="A13" s="1">
        <v>8</v>
      </c>
      <c r="B13" s="1" t="s">
        <v>128</v>
      </c>
      <c r="C13" s="1">
        <v>0</v>
      </c>
      <c r="D13" s="2">
        <v>550000</v>
      </c>
      <c r="E13" s="4">
        <f t="shared" si="0"/>
        <v>0</v>
      </c>
    </row>
    <row r="14" spans="1:5">
      <c r="A14" s="7">
        <v>8</v>
      </c>
      <c r="B14" s="9" t="s">
        <v>75</v>
      </c>
      <c r="C14" s="10">
        <f>SUM(C6:C13)</f>
        <v>238850</v>
      </c>
      <c r="D14" s="10">
        <f>SUM(D6:D13)</f>
        <v>5900000</v>
      </c>
      <c r="E14" s="8">
        <f t="shared" si="0"/>
        <v>4.0483050847457624E-2</v>
      </c>
    </row>
    <row r="16" spans="1:5">
      <c r="A16" s="7">
        <v>11</v>
      </c>
      <c r="B16" s="9" t="s">
        <v>76</v>
      </c>
      <c r="C16" s="10">
        <f>C14+C5</f>
        <v>945045</v>
      </c>
      <c r="D16" s="10">
        <f>D14+D5</f>
        <v>8300000</v>
      </c>
      <c r="E16" s="8">
        <f>C16/D16</f>
        <v>0.11386084337349398</v>
      </c>
    </row>
  </sheetData>
  <sortState ref="B2:E12">
    <sortCondition descending="1" ref="E2:E1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M23" sqref="M23"/>
    </sheetView>
  </sheetViews>
  <sheetFormatPr defaultRowHeight="14.4"/>
  <cols>
    <col min="1" max="1" width="2" bestFit="1" customWidth="1"/>
    <col min="2" max="2" width="31.21875" bestFit="1" customWidth="1"/>
    <col min="3" max="3" width="11.5546875" bestFit="1" customWidth="1"/>
    <col min="4" max="4" width="13.33203125" bestFit="1" customWidth="1"/>
    <col min="5" max="5" width="8.88671875" style="5"/>
  </cols>
  <sheetData>
    <row r="1" spans="1:5">
      <c r="B1" s="11" t="s">
        <v>0</v>
      </c>
      <c r="C1" s="11" t="s">
        <v>2</v>
      </c>
      <c r="D1" s="11" t="s">
        <v>1</v>
      </c>
      <c r="E1" s="11" t="s">
        <v>74</v>
      </c>
    </row>
    <row r="2" spans="1:5">
      <c r="A2" s="1">
        <v>1</v>
      </c>
      <c r="B2" s="1" t="s">
        <v>140</v>
      </c>
      <c r="C2" s="1">
        <v>0</v>
      </c>
      <c r="D2" s="2">
        <v>600000</v>
      </c>
      <c r="E2" s="4">
        <f>C2/D2</f>
        <v>0</v>
      </c>
    </row>
    <row r="3" spans="1:5">
      <c r="A3" s="1">
        <v>2</v>
      </c>
      <c r="B3" s="1" t="s">
        <v>139</v>
      </c>
      <c r="C3" s="1">
        <v>0</v>
      </c>
      <c r="D3" s="2">
        <v>550000</v>
      </c>
      <c r="E3" s="4">
        <f t="shared" ref="E3:E4" si="0">C3/D3</f>
        <v>0</v>
      </c>
    </row>
    <row r="4" spans="1:5">
      <c r="A4" s="1">
        <v>3</v>
      </c>
      <c r="B4" s="1" t="s">
        <v>138</v>
      </c>
      <c r="C4" s="2">
        <v>128715</v>
      </c>
      <c r="D4" s="2">
        <v>2200000</v>
      </c>
      <c r="E4" s="4">
        <f t="shared" si="0"/>
        <v>5.8506818181818181E-2</v>
      </c>
    </row>
    <row r="6" spans="1:5">
      <c r="A6" s="7">
        <v>3</v>
      </c>
      <c r="B6" s="9" t="s">
        <v>76</v>
      </c>
      <c r="C6" s="10">
        <f>SUM(C2:C4)</f>
        <v>128715</v>
      </c>
      <c r="D6" s="10">
        <f>SUM(D2:D4)</f>
        <v>3350000</v>
      </c>
      <c r="E6" s="8">
        <f>C6/D6</f>
        <v>3.8422388059701496E-2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IMPERIAL</vt:lpstr>
      <vt:lpstr>EMCOR</vt:lpstr>
      <vt:lpstr>METRO PLAZA</vt:lpstr>
      <vt:lpstr>FIESTA</vt:lpstr>
      <vt:lpstr>BUDGET</vt:lpstr>
      <vt:lpstr>NAT COM</vt:lpstr>
      <vt:lpstr>SIMOSA</vt:lpstr>
      <vt:lpstr>SOLIDMARK</vt:lpstr>
      <vt:lpstr>APP CENTRUM</vt:lpstr>
      <vt:lpstr>NIG MKTG</vt:lpstr>
      <vt:lpstr>CITI APP</vt:lpstr>
      <vt:lpstr>ANSON</vt:lpstr>
      <vt:lpstr>RRS</vt:lpstr>
      <vt:lpstr>VPR</vt:lpstr>
      <vt:lpstr>WILLY&amp;SONS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Jayferson B.. Obrador</dc:creator>
  <cp:lastModifiedBy>Jayferson B.. Obrador</cp:lastModifiedBy>
  <dcterms:created xsi:type="dcterms:W3CDTF">2025-04-07T05:39:36Z</dcterms:created>
  <dcterms:modified xsi:type="dcterms:W3CDTF">2025-04-07T06:49:18Z</dcterms:modified>
</cp:coreProperties>
</file>